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-15" yWindow="7170" windowWidth="19440" windowHeight="4755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Exemple Print " sheetId="15" r:id="rId6"/>
    <sheet name="Print" sheetId="14" r:id="rId7"/>
    <sheet name="Exemple masque" sheetId="16" r:id="rId8"/>
    <sheet name="Exemple masque2" sheetId="17" r:id="rId9"/>
    <sheet name="Exemple masque 3" sheetId="18" r:id="rId10"/>
    <sheet name="Exemple masque 4 " sheetId="19" r:id="rId11"/>
  </sheets>
  <functionGroups builtInGroupCount="18"/>
  <definedNames>
    <definedName name="_xlnm._FilterDatabase" localSheetId="0" hidden="1">Cal!$A$1:$AB$366</definedName>
    <definedName name="_xlnm._FilterDatabase" localSheetId="1" hidden="1">Hebdo!$A$1:$B$366</definedName>
    <definedName name="ACB">OFFSET(Param!$AF$1,1,,COUNTA(Param!$AF:$AF)-1)</definedName>
    <definedName name="ACBag">Param!$AF$2:$AF$26</definedName>
    <definedName name="ACBpost">Param!$X$2:$X$33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OFFSET(Hebdo!$A$1,,,COUNTA(Hebdo!$A:$A),COUNTA(Hebdo!$1:$1))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71027"/>
</workbook>
</file>

<file path=xl/calcChain.xml><?xml version="1.0" encoding="utf-8"?>
<calcChain xmlns="http://schemas.openxmlformats.org/spreadsheetml/2006/main">
  <c r="B7" i="19" l="1"/>
  <c r="A7" i="19"/>
  <c r="G52" i="17"/>
  <c r="F52" i="17"/>
  <c r="E52" i="17"/>
  <c r="D52" i="17"/>
  <c r="C52" i="17"/>
  <c r="G51" i="17" a="1"/>
  <c r="G51" i="17" s="1"/>
  <c r="F51" i="17" a="1"/>
  <c r="F51" i="17" s="1"/>
  <c r="E51" i="17" a="1"/>
  <c r="E51" i="17" s="1"/>
  <c r="D51" i="17" a="1"/>
  <c r="D51" i="17" s="1"/>
  <c r="C51" i="17" a="1"/>
  <c r="C51" i="17" s="1"/>
  <c r="G50" i="17"/>
  <c r="F50" i="17"/>
  <c r="E50" i="17"/>
  <c r="D50" i="17"/>
  <c r="C50" i="17"/>
  <c r="G49" i="17"/>
  <c r="F49" i="17"/>
  <c r="E49" i="17"/>
  <c r="D49" i="17"/>
  <c r="C49" i="17"/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D369" i="1"/>
  <c r="C368" i="11" l="1"/>
  <c r="C369" i="11"/>
  <c r="C370" i="1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1" i="1"/>
  <c r="D372" i="1"/>
  <c r="D373" i="1"/>
  <c r="D374" i="1"/>
  <c r="D375" i="1"/>
  <c r="AK340" i="11"/>
  <c r="AK341" i="11"/>
  <c r="AK342" i="11"/>
  <c r="AK343" i="11"/>
  <c r="AK344" i="11"/>
  <c r="AK345" i="11"/>
  <c r="AK339" i="11"/>
  <c r="D370" i="1"/>
  <c r="A7" i="15" l="1"/>
  <c r="B7" i="15"/>
  <c r="BI7" i="15"/>
  <c r="AG7" i="15"/>
  <c r="A1" i="11" l="1"/>
  <c r="L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A3" i="1" l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A5" i="1" l="1"/>
  <c r="C4" i="1"/>
  <c r="B363" i="11"/>
  <c r="A364" i="11"/>
  <c r="B4" i="1"/>
  <c r="A6" i="1" l="1"/>
  <c r="C5" i="1"/>
  <c r="A365" i="11"/>
  <c r="B364" i="11"/>
  <c r="B5" i="1"/>
  <c r="A7" i="1" l="1"/>
  <c r="C6" i="1"/>
  <c r="B365" i="11"/>
  <c r="A366" i="11"/>
  <c r="B366" i="11" s="1"/>
  <c r="B6" i="1"/>
  <c r="A8" i="1" l="1"/>
  <c r="C7" i="1"/>
  <c r="B4" i="11"/>
  <c r="B7" i="1"/>
  <c r="A9" i="1" l="1"/>
  <c r="C8" i="1"/>
  <c r="B5" i="11"/>
  <c r="B8" i="1"/>
  <c r="A10" i="1" l="1"/>
  <c r="C9" i="1"/>
  <c r="B6" i="11"/>
  <c r="B9" i="1"/>
  <c r="A11" i="1" l="1"/>
  <c r="C10" i="1"/>
  <c r="B7" i="11"/>
  <c r="B10" i="1"/>
  <c r="A12" i="1" l="1"/>
  <c r="C11" i="1"/>
  <c r="B8" i="11"/>
  <c r="B11" i="1"/>
  <c r="A13" i="1" l="1"/>
  <c r="C12" i="1"/>
  <c r="B9" i="11"/>
  <c r="B12" i="1"/>
  <c r="A14" i="1" l="1"/>
  <c r="C13" i="1"/>
  <c r="B10" i="11"/>
  <c r="B13" i="1"/>
  <c r="A15" i="1" l="1"/>
  <c r="C14" i="1"/>
  <c r="B11" i="11"/>
  <c r="B14" i="1"/>
  <c r="A16" i="1" l="1"/>
  <c r="C15" i="1"/>
  <c r="B12" i="11"/>
  <c r="B15" i="1"/>
  <c r="A17" i="1" l="1"/>
  <c r="C16" i="1"/>
  <c r="B13" i="11"/>
  <c r="B16" i="1"/>
  <c r="A18" i="1" l="1"/>
  <c r="C17" i="1"/>
  <c r="B14" i="11"/>
  <c r="B17" i="1"/>
  <c r="A19" i="1" l="1"/>
  <c r="C18" i="1"/>
  <c r="B15" i="11"/>
  <c r="B18" i="1"/>
  <c r="A20" i="1" l="1"/>
  <c r="C19" i="1"/>
  <c r="B16" i="11"/>
  <c r="B19" i="1"/>
  <c r="A21" i="1" l="1"/>
  <c r="C20" i="1"/>
  <c r="B17" i="11"/>
  <c r="B20" i="1"/>
  <c r="A22" i="1" l="1"/>
  <c r="C21" i="1"/>
  <c r="B18" i="11"/>
  <c r="B21" i="1"/>
  <c r="A23" i="1" l="1"/>
  <c r="C22" i="1"/>
  <c r="B19" i="11"/>
  <c r="B22" i="1"/>
  <c r="A24" i="1" l="1"/>
  <c r="C23" i="1"/>
  <c r="B20" i="11"/>
  <c r="B23" i="1"/>
  <c r="A25" i="1" l="1"/>
  <c r="C24" i="1"/>
  <c r="B21" i="11"/>
  <c r="B24" i="1"/>
  <c r="A26" i="1" l="1"/>
  <c r="C25" i="1"/>
  <c r="B22" i="11"/>
  <c r="B25" i="1"/>
  <c r="A27" i="1" l="1"/>
  <c r="C26" i="1"/>
  <c r="B23" i="11"/>
  <c r="B26" i="1"/>
  <c r="A28" i="1" l="1"/>
  <c r="C27" i="1"/>
  <c r="B24" i="11"/>
  <c r="B27" i="1"/>
  <c r="A29" i="1" l="1"/>
  <c r="C28" i="1"/>
  <c r="B25" i="11"/>
  <c r="B28" i="1"/>
  <c r="A30" i="1" l="1"/>
  <c r="C29" i="1"/>
  <c r="B26" i="11"/>
  <c r="B29" i="1"/>
  <c r="A31" i="1" l="1"/>
  <c r="C31" i="1" s="1"/>
  <c r="C30" i="1"/>
  <c r="B27" i="11"/>
  <c r="B30" i="1"/>
  <c r="B28" i="11" l="1"/>
  <c r="A32" i="1"/>
  <c r="C32" i="1" s="1"/>
  <c r="B31" i="1"/>
  <c r="B29" i="11" l="1"/>
  <c r="A33" i="1"/>
  <c r="C33" i="1" s="1"/>
  <c r="B32" i="1"/>
  <c r="B30" i="11" l="1"/>
  <c r="A34" i="1"/>
  <c r="C34" i="1" s="1"/>
  <c r="B33" i="1"/>
  <c r="B31" i="11" l="1"/>
  <c r="A35" i="1"/>
  <c r="C35" i="1" s="1"/>
  <c r="B34" i="1"/>
  <c r="B32" i="11" l="1"/>
  <c r="A36" i="1"/>
  <c r="C36" i="1" s="1"/>
  <c r="B35" i="1"/>
  <c r="B33" i="11" l="1"/>
  <c r="A37" i="1"/>
  <c r="C37" i="1" s="1"/>
  <c r="B36" i="1"/>
  <c r="B34" i="11" l="1"/>
  <c r="A38" i="1"/>
  <c r="C38" i="1" s="1"/>
  <c r="B37" i="1"/>
  <c r="B35" i="11" l="1"/>
  <c r="A39" i="1"/>
  <c r="C39" i="1" s="1"/>
  <c r="B38" i="1"/>
  <c r="B36" i="11" l="1"/>
  <c r="A40" i="1"/>
  <c r="C40" i="1" s="1"/>
  <c r="B39" i="1"/>
  <c r="B37" i="11" l="1"/>
  <c r="A41" i="1"/>
  <c r="C41" i="1" s="1"/>
  <c r="B40" i="1"/>
  <c r="B38" i="11" l="1"/>
  <c r="A42" i="1"/>
  <c r="C42" i="1" s="1"/>
  <c r="B41" i="1"/>
  <c r="B39" i="11" l="1"/>
  <c r="A43" i="1"/>
  <c r="C43" i="1" s="1"/>
  <c r="B42" i="1"/>
  <c r="B40" i="11" l="1"/>
  <c r="A44" i="1"/>
  <c r="C44" i="1" s="1"/>
  <c r="B43" i="1"/>
  <c r="B41" i="11" l="1"/>
  <c r="A45" i="1"/>
  <c r="C45" i="1" s="1"/>
  <c r="B44" i="1"/>
  <c r="B42" i="11" l="1"/>
  <c r="A46" i="1"/>
  <c r="C46" i="1" s="1"/>
  <c r="B45" i="1"/>
  <c r="B43" i="11" l="1"/>
  <c r="A47" i="1"/>
  <c r="C47" i="1" s="1"/>
  <c r="B46" i="1"/>
  <c r="B44" i="11" l="1"/>
  <c r="A48" i="1"/>
  <c r="C48" i="1" s="1"/>
  <c r="B47" i="1"/>
  <c r="B45" i="11" l="1"/>
  <c r="A49" i="1"/>
  <c r="C49" i="1" s="1"/>
  <c r="B48" i="1"/>
  <c r="B46" i="11" l="1"/>
  <c r="A50" i="1"/>
  <c r="C50" i="1" s="1"/>
  <c r="B49" i="1"/>
  <c r="B47" i="11" l="1"/>
  <c r="A51" i="1"/>
  <c r="C51" i="1" s="1"/>
  <c r="B50" i="1"/>
  <c r="B48" i="11" l="1"/>
  <c r="A52" i="1"/>
  <c r="C52" i="1" s="1"/>
  <c r="B51" i="1"/>
  <c r="B49" i="11" l="1"/>
  <c r="A53" i="1"/>
  <c r="C53" i="1" s="1"/>
  <c r="B52" i="1"/>
  <c r="B50" i="11" l="1"/>
  <c r="A54" i="1"/>
  <c r="C54" i="1" s="1"/>
  <c r="B53" i="1"/>
  <c r="B51" i="11" l="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M3" i="2"/>
  <c r="M32" i="2"/>
  <c r="M47" i="2"/>
  <c r="M42" i="2"/>
  <c r="M31" i="2"/>
  <c r="M28" i="2"/>
  <c r="M14" i="2"/>
  <c r="M50" i="2"/>
  <c r="M44" i="2"/>
  <c r="M36" i="2"/>
  <c r="M37" i="2"/>
  <c r="M41" i="2"/>
  <c r="M23" i="2"/>
  <c r="M39" i="2"/>
  <c r="M20" i="2"/>
  <c r="M21" i="2"/>
  <c r="M17" i="2"/>
  <c r="M25" i="2"/>
  <c r="M5" i="2"/>
  <c r="M38" i="2"/>
  <c r="M27" i="2"/>
  <c r="M15" i="2"/>
  <c r="M7" i="2"/>
  <c r="M52" i="2"/>
  <c r="M48" i="2"/>
  <c r="M53" i="2"/>
  <c r="M34" i="2"/>
  <c r="M35" i="2"/>
  <c r="M40" i="2"/>
  <c r="M6" i="2"/>
  <c r="M9" i="2"/>
  <c r="M43" i="2"/>
  <c r="M29" i="2"/>
  <c r="M45" i="2"/>
  <c r="M4" i="2"/>
  <c r="M46" i="2"/>
  <c r="M12" i="2"/>
  <c r="M18" i="2"/>
  <c r="M22" i="2"/>
  <c r="M26" i="2"/>
  <c r="M10" i="2"/>
  <c r="M8" i="2"/>
  <c r="M11" i="2"/>
  <c r="M33" i="2"/>
  <c r="M49" i="2"/>
  <c r="M13" i="2"/>
  <c r="M24" i="2"/>
  <c r="M30" i="2"/>
  <c r="M51" i="2"/>
  <c r="M19" i="2"/>
  <c r="M54" i="2"/>
  <c r="M16" i="2"/>
  <c r="B366" i="1" l="1"/>
</calcChain>
</file>

<file path=xl/sharedStrings.xml><?xml version="1.0" encoding="utf-8"?>
<sst xmlns="http://schemas.openxmlformats.org/spreadsheetml/2006/main" count="719" uniqueCount="282">
  <si>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</si>
  <si>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</si>
  <si>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</si>
  <si>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</si>
  <si>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</si>
  <si>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</si>
  <si>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</si>
  <si>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</si>
  <si>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</si>
  <si>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</si>
  <si>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</si>
  <si>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</si>
  <si>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</si>
  <si>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</si>
  <si>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</si>
  <si>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</si>
  <si>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</si>
  <si>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</si>
  <si>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</si>
  <si>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</si>
  <si>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</si>
  <si>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</si>
  <si>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</si>
  <si>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</si>
  <si>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</si>
  <si>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</si>
  <si>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</si>
  <si>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</si>
  <si>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</si>
  <si>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</si>
  <si>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</si>
  <si>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</si>
  <si>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</si>
  <si>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</si>
  <si>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</si>
  <si>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</si>
  <si>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</si>
  <si>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</si>
  <si>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</si>
  <si>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</si>
  <si>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</si>
  <si>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</si>
  <si>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</si>
  <si>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</si>
  <si>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</si>
  <si>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</si>
  <si>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</si>
  <si>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</si>
  <si>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</si>
  <si>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</si>
  <si>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</si>
  <si>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</si>
  <si>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</si>
  <si>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</si>
  <si>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</si>
  <si>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</si>
  <si>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</si>
  <si>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</si>
  <si>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</si>
  <si>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</si>
  <si>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</si>
  <si>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</si>
  <si>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</si>
  <si>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</si>
  <si>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</si>
  <si>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</si>
  <si>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</si>
  <si>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</si>
  <si>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</si>
  <si>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</si>
  <si>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</si>
  <si>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</si>
  <si>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</si>
  <si>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</si>
  <si>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</si>
  <si>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</si>
  <si>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</si>
  <si>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</si>
  <si>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</si>
  <si>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</si>
  <si>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</si>
  <si>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</si>
  <si>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</si>
  <si>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</si>
  <si>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</si>
  <si>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</si>
  <si>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</si>
  <si>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</si>
  <si>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</si>
  <si>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</si>
  <si>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</si>
  <si>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</si>
  <si>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</si>
  <si>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</si>
  <si>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</si>
  <si>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</si>
  <si>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</si>
  <si>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</si>
  <si>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</si>
  <si>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</si>
  <si>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</si>
  <si>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</si>
  <si>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</si>
  <si>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</si>
  <si>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</si>
  <si>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</si>
  <si>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</si>
  <si>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</si>
  <si>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</si>
  <si>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</si>
  <si>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</si>
  <si>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</si>
  <si>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</si>
  <si>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</si>
  <si>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</si>
  <si>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</si>
  <si>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</si>
  <si>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</si>
  <si>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</si>
  <si>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</si>
  <si>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</si>
  <si>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</si>
  <si>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</si>
  <si>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</si>
  <si>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</si>
  <si>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</si>
  <si>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</si>
  <si>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</si>
  <si>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</si>
  <si>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</si>
  <si>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</si>
  <si>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</si>
  <si>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</si>
  <si>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</si>
  <si>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</si>
  <si>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</si>
  <si>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</si>
  <si>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</si>
  <si>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</si>
  <si>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</si>
  <si>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</si>
  <si>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</si>
  <si>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</si>
  <si>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</si>
  <si>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</si>
  <si>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</si>
  <si>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</si>
  <si>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</si>
  <si>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</si>
  <si>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</si>
  <si>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</si>
  <si>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</si>
  <si>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</si>
  <si>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</si>
  <si>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</si>
  <si>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</si>
  <si>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</si>
  <si>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</si>
  <si>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</si>
  <si>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</si>
  <si>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</si>
  <si>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</si>
  <si>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</si>
  <si>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</si>
  <si>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</si>
  <si>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</si>
  <si>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</si>
  <si>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</si>
  <si>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</si>
  <si>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</si>
  <si>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</si>
  <si>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</si>
  <si>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</si>
  <si>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</si>
  <si>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</si>
  <si>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</si>
  <si>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</si>
  <si>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</si>
  <si>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</si>
  <si>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</si>
  <si>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</si>
  <si>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</si>
  <si>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</si>
  <si>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</si>
  <si>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</si>
  <si>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</si>
  <si>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</si>
  <si>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</si>
  <si>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</si>
  <si>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</si>
  <si>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</si>
  <si>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</si>
  <si>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</si>
  <si>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</si>
  <si>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</si>
  <si>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</si>
  <si>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</si>
  <si>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</si>
  <si>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</si>
  <si>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</si>
  <si>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</si>
  <si>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</si>
  <si>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</si>
  <si>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</si>
  <si>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</si>
  <si>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</si>
  <si>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</si>
  <si>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</si>
  <si>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</si>
  <si>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</si>
  <si>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</si>
  <si>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</si>
  <si>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</si>
  <si>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</si>
  <si>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</si>
  <si>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Trimestre 1</t>
  </si>
  <si>
    <t>Trimestre 2</t>
  </si>
  <si>
    <t>Trimestre 3</t>
  </si>
  <si>
    <t>Trimestre 4</t>
  </si>
  <si>
    <t>Noms</t>
  </si>
  <si>
    <t>RT</t>
  </si>
  <si>
    <t>AR</t>
  </si>
  <si>
    <t>CB</t>
  </si>
  <si>
    <t>CM</t>
  </si>
  <si>
    <t>Lundi</t>
  </si>
  <si>
    <t>Mardi</t>
  </si>
  <si>
    <t>Mercredi</t>
  </si>
  <si>
    <t>Rh</t>
  </si>
  <si>
    <t>Référence :
SLL-SLACB-CADRE-DE-013
Date : 30-01-2015  V01</t>
  </si>
  <si>
    <t xml:space="preserve">
Calendrier 1er Trimestre 2019
</t>
  </si>
  <si>
    <t>Nom</t>
  </si>
  <si>
    <t>PLANNING PREVISIONNEL DES ABSENCES PAR TRIMESTRE</t>
  </si>
  <si>
    <t>Référence :
SLS-ACB-CADRE-DE-016
Date : 03/02/2014  V01</t>
  </si>
  <si>
    <t xml:space="preserve">Type de Document : </t>
  </si>
  <si>
    <t>Document / Enregistrement</t>
  </si>
  <si>
    <t xml:space="preserve">Secteur concerné : </t>
  </si>
  <si>
    <t>Site : St Louis  Structure : ACB</t>
  </si>
  <si>
    <t xml:space="preserve">Chapitre : </t>
  </si>
  <si>
    <t>3/ ENCADREMENT</t>
  </si>
  <si>
    <t xml:space="preserve">Rédaction / Validation / Approbation : </t>
  </si>
  <si>
    <t>R. VEILLET   /   E. FAURE   /   D. VITOUX</t>
  </si>
  <si>
    <t>LAVERIE</t>
  </si>
  <si>
    <t>PLANNING HEBDOMADAIRE
PAR POSTE DE TRAVAIL</t>
  </si>
  <si>
    <t>MOIS :                          DECEMBRE</t>
  </si>
  <si>
    <t>Poste</t>
  </si>
  <si>
    <t>Lun 05</t>
  </si>
  <si>
    <t>Mar 06</t>
  </si>
  <si>
    <t>Mer 07</t>
  </si>
  <si>
    <t>Jeu 08</t>
  </si>
  <si>
    <t>Ven 09</t>
  </si>
  <si>
    <t>Sam 10</t>
  </si>
  <si>
    <t>Dim 11</t>
  </si>
  <si>
    <t>LOPES</t>
  </si>
  <si>
    <t>JOVANOVIC</t>
  </si>
  <si>
    <t>MOTYL</t>
  </si>
  <si>
    <t>SOUICI</t>
  </si>
  <si>
    <t>LEJOYEUX</t>
  </si>
  <si>
    <t>LAGREZE</t>
  </si>
  <si>
    <t>CROZZOLI</t>
  </si>
  <si>
    <t>HADDAD</t>
  </si>
  <si>
    <t>MASRY</t>
  </si>
  <si>
    <t>KRID</t>
  </si>
  <si>
    <t>DOMERGE</t>
  </si>
  <si>
    <t>TASSIN</t>
  </si>
  <si>
    <t>REZAIGUE</t>
  </si>
  <si>
    <t xml:space="preserve">Saisie  </t>
  </si>
  <si>
    <t>AURELA</t>
  </si>
  <si>
    <t>SYLLA</t>
  </si>
  <si>
    <t>9H30</t>
  </si>
  <si>
    <t>Garde</t>
  </si>
  <si>
    <t>FRANCISQUIN</t>
  </si>
  <si>
    <t>LOPES (TP)</t>
  </si>
  <si>
    <t>FOURCROY</t>
  </si>
  <si>
    <t>ZARROUG</t>
  </si>
  <si>
    <t>SLS-ACCUEIL CENTRAL DE BIOLOGIE</t>
  </si>
  <si>
    <r>
      <t>Planning prévisionnel des week-ends et jours fériés</t>
    </r>
    <r>
      <rPr>
        <sz val="10"/>
        <color rgb="FF000000"/>
        <rFont val="Arial"/>
        <family val="2"/>
      </rPr>
      <t xml:space="preserve"> </t>
    </r>
  </si>
  <si>
    <t>Ref : SLL-SLACB-CADRE-DE-012</t>
  </si>
  <si>
    <t>1, avenue Claude Vellefaux</t>
  </si>
  <si>
    <t>Version : 01</t>
  </si>
  <si>
    <t>75475 cedex PARIS</t>
  </si>
  <si>
    <t>Applicable le : 30-01-2015</t>
  </si>
  <si>
    <t xml:space="preserve">
Calendrier Mensuel 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</si>
</sst>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40C]dddd\ dd\ mm\ yy"/>
    <numFmt numFmtId="166" formatCode="dd"/>
    <numFmt numFmtId="167" formatCode="mmmm"/>
    <numFmt numFmtId="168" formatCode="dddd\ dd\ mmmm"/>
  </numFmts>
  <fonts count="26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Arial Narrow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8.5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theme="8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59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vertical="center"/>
    </xf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7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justify" vertical="center" wrapText="1"/>
    </xf>
    <xf numFmtId="0" fontId="8" fillId="5" borderId="15" xfId="0" applyFont="1" applyFill="1" applyBorder="1" applyAlignment="1">
      <alignment horizontal="justify" vertical="center" wrapText="1"/>
    </xf>
    <xf numFmtId="0" fontId="8" fillId="6" borderId="15" xfId="0" applyFont="1" applyFill="1" applyBorder="1" applyAlignment="1">
      <alignment horizontal="justify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justify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justify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justify" vertical="center" wrapText="1"/>
    </xf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10" fillId="0" borderId="0" xfId="1" applyFont="1" applyBorder="1"/>
    <xf numFmtId="0" fontId="9" fillId="0" borderId="0" xfId="1" applyBorder="1"/>
    <xf numFmtId="0" fontId="10" fillId="3" borderId="18" xfId="1" applyFont="1" applyFill="1" applyBorder="1" applyAlignment="1">
      <alignment horizontal="center"/>
    </xf>
    <xf numFmtId="0" fontId="10" fillId="8" borderId="18" xfId="1" applyFont="1" applyFill="1" applyBorder="1" applyAlignment="1">
      <alignment horizontal="center"/>
    </xf>
    <xf numFmtId="0" fontId="10" fillId="6" borderId="18" xfId="1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19" xfId="0" applyNumberFormat="1" applyBorder="1"/>
    <xf numFmtId="0" fontId="0" fillId="0" borderId="19" xfId="0" applyBorder="1"/>
    <xf numFmtId="166" fontId="0" fillId="0" borderId="0" xfId="0" applyNumberFormat="1"/>
    <xf numFmtId="0" fontId="15" fillId="0" borderId="20" xfId="0" applyNumberFormat="1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wrapText="1"/>
    </xf>
    <xf numFmtId="0" fontId="0" fillId="0" borderId="0" xfId="0" applyNumberFormat="1" applyFill="1"/>
    <xf numFmtId="166" fontId="4" fillId="0" borderId="0" xfId="0" applyNumberFormat="1" applyFont="1" applyFill="1" applyBorder="1"/>
    <xf numFmtId="166" fontId="4" fillId="0" borderId="8" xfId="0" applyNumberFormat="1" applyFont="1" applyFill="1" applyBorder="1"/>
    <xf numFmtId="0" fontId="4" fillId="0" borderId="0" xfId="0" applyNumberFormat="1" applyFont="1" applyFill="1" applyBorder="1"/>
    <xf numFmtId="0" fontId="16" fillId="0" borderId="2" xfId="0" applyNumberFormat="1" applyFont="1" applyFill="1" applyBorder="1" applyAlignment="1">
      <alignment horizontal="left" textRotation="90" wrapText="1"/>
    </xf>
    <xf numFmtId="166" fontId="4" fillId="0" borderId="0" xfId="0" applyNumberFormat="1" applyFont="1" applyFill="1" applyBorder="1" applyAlignment="1">
      <alignment horizontal="left"/>
    </xf>
    <xf numFmtId="166" fontId="4" fillId="0" borderId="5" xfId="0" applyNumberFormat="1" applyFont="1" applyFill="1" applyBorder="1"/>
    <xf numFmtId="166" fontId="4" fillId="0" borderId="8" xfId="0" applyNumberFormat="1" applyFont="1" applyFill="1" applyBorder="1" applyAlignment="1">
      <alignment wrapText="1"/>
    </xf>
    <xf numFmtId="166" fontId="0" fillId="0" borderId="0" xfId="0" applyNumberFormat="1" applyAlignment="1">
      <alignment wrapText="1"/>
    </xf>
    <xf numFmtId="164" fontId="0" fillId="0" borderId="19" xfId="0" applyNumberFormat="1" applyBorder="1" applyAlignment="1">
      <alignment horizontal="left"/>
    </xf>
    <xf numFmtId="168" fontId="7" fillId="0" borderId="0" xfId="0" applyNumberFormat="1" applyFont="1" applyBorder="1" applyAlignment="1">
      <alignment horizontal="center" vertical="center"/>
    </xf>
    <xf numFmtId="168" fontId="7" fillId="2" borderId="0" xfId="0" applyNumberFormat="1" applyFont="1" applyFill="1" applyBorder="1" applyAlignment="1">
      <alignment horizontal="center" vertical="center"/>
    </xf>
    <xf numFmtId="168" fontId="4" fillId="0" borderId="5" xfId="0" applyNumberFormat="1" applyFont="1" applyFill="1" applyBorder="1"/>
    <xf numFmtId="168" fontId="4" fillId="0" borderId="0" xfId="0" applyNumberFormat="1" applyFont="1" applyFill="1" applyBorder="1" applyAlignment="1">
      <alignment wrapText="1"/>
    </xf>
    <xf numFmtId="0" fontId="16" fillId="0" borderId="2" xfId="0" applyNumberFormat="1" applyFont="1" applyFill="1" applyBorder="1" applyAlignment="1">
      <alignment horizontal="left" vertical="center" textRotation="90" wrapText="1"/>
    </xf>
    <xf numFmtId="164" fontId="4" fillId="0" borderId="0" xfId="0" applyNumberFormat="1" applyFont="1" applyFill="1" applyBorder="1" applyAlignment="1">
      <alignment horizontal="right"/>
    </xf>
    <xf numFmtId="0" fontId="0" fillId="0" borderId="0" xfId="0" quotePrefix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164" fontId="0" fillId="0" borderId="19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justify" vertical="center" wrapText="1"/>
    </xf>
    <xf numFmtId="0" fontId="8" fillId="0" borderId="38" xfId="0" applyFont="1" applyBorder="1" applyAlignment="1">
      <alignment horizontal="justify" vertical="center" wrapText="1"/>
    </xf>
    <xf numFmtId="0" fontId="8" fillId="0" borderId="39" xfId="0" applyFont="1" applyBorder="1" applyAlignment="1">
      <alignment horizontal="justify" vertical="center" wrapText="1"/>
    </xf>
    <xf numFmtId="0" fontId="8" fillId="0" borderId="40" xfId="0" applyFont="1" applyBorder="1" applyAlignment="1">
      <alignment horizontal="justify" vertical="center" wrapText="1"/>
    </xf>
    <xf numFmtId="0" fontId="8" fillId="0" borderId="41" xfId="0" applyFont="1" applyBorder="1" applyAlignment="1">
      <alignment horizontal="justify" vertical="center" wrapText="1"/>
    </xf>
    <xf numFmtId="0" fontId="8" fillId="0" borderId="19" xfId="0" applyFont="1" applyBorder="1" applyAlignment="1">
      <alignment horizontal="justify" vertical="center" wrapText="1"/>
    </xf>
    <xf numFmtId="0" fontId="8" fillId="0" borderId="42" xfId="0" applyFont="1" applyBorder="1" applyAlignment="1">
      <alignment horizontal="justify" vertical="center" wrapText="1"/>
    </xf>
    <xf numFmtId="0" fontId="8" fillId="0" borderId="45" xfId="0" applyFont="1" applyBorder="1" applyAlignment="1">
      <alignment horizontal="justify" vertical="center" wrapText="1"/>
    </xf>
    <xf numFmtId="0" fontId="8" fillId="0" borderId="46" xfId="0" applyFont="1" applyBorder="1" applyAlignment="1">
      <alignment horizontal="justify" vertical="center" wrapText="1"/>
    </xf>
    <xf numFmtId="0" fontId="8" fillId="0" borderId="47" xfId="0" applyFont="1" applyBorder="1" applyAlignment="1">
      <alignment horizontal="justify" vertical="center" wrapText="1"/>
    </xf>
    <xf numFmtId="0" fontId="8" fillId="0" borderId="48" xfId="0" applyFont="1" applyBorder="1" applyAlignment="1">
      <alignment horizontal="justify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justify" vertical="center" wrapText="1"/>
    </xf>
    <xf numFmtId="0" fontId="21" fillId="4" borderId="15" xfId="0" applyFont="1" applyFill="1" applyBorder="1" applyAlignment="1">
      <alignment horizontal="justify" vertical="center" wrapText="1"/>
    </xf>
    <xf numFmtId="0" fontId="21" fillId="5" borderId="15" xfId="0" applyFont="1" applyFill="1" applyBorder="1" applyAlignment="1">
      <alignment horizontal="justify" vertical="center" wrapText="1"/>
    </xf>
    <xf numFmtId="0" fontId="21" fillId="6" borderId="15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0" fontId="21" fillId="8" borderId="15" xfId="0" applyFont="1" applyFill="1" applyBorder="1" applyAlignment="1">
      <alignment horizontal="center" vertical="center" wrapText="1"/>
    </xf>
    <xf numFmtId="0" fontId="22" fillId="13" borderId="11" xfId="0" applyFont="1" applyFill="1" applyBorder="1" applyAlignment="1">
      <alignment horizontal="center" vertical="center" wrapText="1"/>
    </xf>
    <xf numFmtId="0" fontId="24" fillId="13" borderId="10" xfId="0" applyFont="1" applyFill="1" applyBorder="1" applyAlignment="1">
      <alignment horizontal="center" vertical="center" wrapText="1"/>
    </xf>
    <xf numFmtId="0" fontId="22" fillId="13" borderId="0" xfId="0" applyFont="1" applyFill="1" applyBorder="1" applyAlignment="1">
      <alignment horizontal="center" vertical="center" wrapText="1"/>
    </xf>
    <xf numFmtId="0" fontId="25" fillId="13" borderId="13" xfId="0" applyFont="1" applyFill="1" applyBorder="1" applyAlignment="1">
      <alignment horizontal="center" vertical="center" wrapText="1"/>
    </xf>
    <xf numFmtId="0" fontId="0" fillId="13" borderId="16" xfId="0" applyFill="1" applyBorder="1" applyAlignment="1">
      <alignment vertical="center" wrapText="1"/>
    </xf>
    <xf numFmtId="167" fontId="17" fillId="0" borderId="21" xfId="0" applyNumberFormat="1" applyFont="1" applyBorder="1" applyAlignment="1">
      <alignment horizontal="center"/>
    </xf>
    <xf numFmtId="167" fontId="17" fillId="0" borderId="22" xfId="0" applyNumberFormat="1" applyFont="1" applyBorder="1" applyAlignment="1">
      <alignment horizontal="center"/>
    </xf>
    <xf numFmtId="167" fontId="17" fillId="0" borderId="23" xfId="0" applyNumberFormat="1" applyFont="1" applyBorder="1" applyAlignment="1">
      <alignment horizontal="center"/>
    </xf>
    <xf numFmtId="167" fontId="17" fillId="0" borderId="21" xfId="0" applyNumberFormat="1" applyFont="1" applyBorder="1" applyAlignment="1">
      <alignment horizontal="center" vertical="center"/>
    </xf>
    <xf numFmtId="167" fontId="17" fillId="0" borderId="22" xfId="0" applyNumberFormat="1" applyFont="1" applyBorder="1" applyAlignment="1">
      <alignment horizontal="center" vertical="center"/>
    </xf>
    <xf numFmtId="167" fontId="17" fillId="0" borderId="23" xfId="0" applyNumberFormat="1" applyFont="1" applyBorder="1" applyAlignment="1">
      <alignment horizontal="center" vertical="center"/>
    </xf>
    <xf numFmtId="167" fontId="17" fillId="0" borderId="21" xfId="0" applyNumberFormat="1" applyFont="1" applyBorder="1" applyAlignment="1">
      <alignment horizontal="center" wrapText="1"/>
    </xf>
    <xf numFmtId="167" fontId="17" fillId="0" borderId="22" xfId="0" applyNumberFormat="1" applyFont="1" applyBorder="1" applyAlignment="1">
      <alignment horizontal="center" wrapText="1"/>
    </xf>
    <xf numFmtId="167" fontId="17" fillId="0" borderId="23" xfId="0" applyNumberFormat="1" applyFont="1" applyBorder="1" applyAlignment="1">
      <alignment horizont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12" borderId="34" xfId="0" applyFont="1" applyFill="1" applyBorder="1" applyAlignment="1">
      <alignment horizontal="left" vertical="center" wrapText="1"/>
    </xf>
    <xf numFmtId="0" fontId="8" fillId="12" borderId="29" xfId="0" applyFont="1" applyFill="1" applyBorder="1" applyAlignment="1">
      <alignment horizontal="left" vertical="center" wrapText="1"/>
    </xf>
    <xf numFmtId="0" fontId="8" fillId="12" borderId="35" xfId="0" applyFont="1" applyFill="1" applyBorder="1" applyAlignment="1">
      <alignment horizontal="left" vertical="center" wrapText="1"/>
    </xf>
    <xf numFmtId="0" fontId="8" fillId="12" borderId="43" xfId="0" applyFont="1" applyFill="1" applyBorder="1" applyAlignment="1">
      <alignment horizontal="left" vertical="center" wrapText="1"/>
    </xf>
    <xf numFmtId="0" fontId="8" fillId="12" borderId="22" xfId="0" applyFont="1" applyFill="1" applyBorder="1" applyAlignment="1">
      <alignment horizontal="left" vertical="center" wrapText="1"/>
    </xf>
    <xf numFmtId="0" fontId="8" fillId="12" borderId="44" xfId="0" applyFont="1" applyFill="1" applyBorder="1" applyAlignment="1">
      <alignment horizontal="left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11" borderId="21" xfId="0" applyFill="1" applyBorder="1" applyAlignment="1">
      <alignment horizontal="left" vertical="center"/>
    </xf>
    <xf numFmtId="0" fontId="0" fillId="11" borderId="22" xfId="0" applyFill="1" applyBorder="1" applyAlignment="1">
      <alignment horizontal="left" vertical="center"/>
    </xf>
    <xf numFmtId="0" fontId="0" fillId="11" borderId="23" xfId="0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9" fillId="11" borderId="21" xfId="0" applyFont="1" applyFill="1" applyBorder="1" applyAlignment="1">
      <alignment horizontal="left" vertical="center"/>
    </xf>
    <xf numFmtId="0" fontId="19" fillId="11" borderId="22" xfId="0" applyFont="1" applyFill="1" applyBorder="1" applyAlignment="1">
      <alignment horizontal="left" vertical="center"/>
    </xf>
    <xf numFmtId="0" fontId="19" fillId="11" borderId="23" xfId="0" applyFont="1" applyFill="1" applyBorder="1" applyAlignment="1">
      <alignment horizontal="left" vertical="center"/>
    </xf>
    <xf numFmtId="0" fontId="19" fillId="0" borderId="2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23" fillId="13" borderId="9" xfId="0" applyFont="1" applyFill="1" applyBorder="1" applyAlignment="1">
      <alignment horizontal="center" vertical="center" wrapText="1"/>
    </xf>
    <xf numFmtId="0" fontId="23" fillId="13" borderId="11" xfId="0" applyFont="1" applyFill="1" applyBorder="1" applyAlignment="1">
      <alignment horizontal="center" vertical="center" wrapText="1"/>
    </xf>
    <xf numFmtId="0" fontId="23" fillId="13" borderId="10" xfId="0" applyFont="1" applyFill="1" applyBorder="1" applyAlignment="1">
      <alignment horizontal="center" vertical="center" wrapText="1"/>
    </xf>
    <xf numFmtId="0" fontId="23" fillId="13" borderId="12" xfId="0" applyFont="1" applyFill="1" applyBorder="1" applyAlignment="1">
      <alignment horizontal="center" vertical="center" wrapText="1"/>
    </xf>
    <xf numFmtId="0" fontId="23" fillId="13" borderId="0" xfId="0" applyFont="1" applyFill="1" applyBorder="1" applyAlignment="1">
      <alignment horizontal="center" vertical="center" wrapText="1"/>
    </xf>
    <xf numFmtId="0" fontId="23" fillId="13" borderId="13" xfId="0" applyFont="1" applyFill="1" applyBorder="1" applyAlignment="1">
      <alignment horizontal="center" vertical="center" wrapText="1"/>
    </xf>
    <xf numFmtId="0" fontId="23" fillId="13" borderId="14" xfId="0" applyFont="1" applyFill="1" applyBorder="1" applyAlignment="1">
      <alignment horizontal="center" vertical="center" wrapText="1"/>
    </xf>
    <xf numFmtId="0" fontId="23" fillId="13" borderId="16" xfId="0" applyFont="1" applyFill="1" applyBorder="1" applyAlignment="1">
      <alignment horizontal="center" vertical="center" wrapText="1"/>
    </xf>
    <xf numFmtId="0" fontId="23" fillId="1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2"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31"/>
      <tableStyleElement type="firstColumnStripe" dxfId="30"/>
      <tableStyleElement type="secondColumnStripe" dxfId="29"/>
    </tableStyle>
    <tableStyle name="Style de tableau 2" pivot="0" count="2">
      <tableStyleElement type="firstColumnStripe" dxfId="28"/>
      <tableStyleElement type="secondColumnStripe" dxfId="27"/>
    </tableStyle>
    <tableStyle name="Style de tableau 3" pivot="0" count="2">
      <tableStyleElement type="firstColumnStripe" dxfId="26"/>
      <tableStyleElement type="secondColumnStripe" dxfId="25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800100</xdr:rowOff>
        </xdr:from>
        <xdr:to>
          <xdr:col>34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238125</xdr:rowOff>
        </xdr:from>
        <xdr:to>
          <xdr:col>34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1019175</xdr:colOff>
          <xdr:row>0</xdr:row>
          <xdr:rowOff>1162050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1009650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6</xdr:col>
      <xdr:colOff>19050</xdr:colOff>
      <xdr:row>4</xdr:row>
      <xdr:rowOff>57150</xdr:rowOff>
    </xdr:to>
    <xdr:pic>
      <xdr:nvPicPr>
        <xdr:cNvPr id="2" name="Picture 18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5906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371474</xdr:colOff>
      <xdr:row>0</xdr:row>
      <xdr:rowOff>114300</xdr:rowOff>
    </xdr:from>
    <xdr:to>
      <xdr:col>8</xdr:col>
      <xdr:colOff>145012</xdr:colOff>
      <xdr:row>4</xdr:row>
      <xdr:rowOff>76200</xdr:rowOff>
    </xdr:to>
    <xdr:pic>
      <xdr:nvPicPr>
        <xdr:cNvPr id="2" name="Picture 18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4" y="114300"/>
          <a:ext cx="180236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514766</xdr:rowOff>
    </xdr:from>
    <xdr:to>
      <xdr:col>0</xdr:col>
      <xdr:colOff>1657350</xdr:colOff>
      <xdr:row>1</xdr:row>
      <xdr:rowOff>47624</xdr:rowOff>
    </xdr:to>
    <xdr:pic>
      <xdr:nvPicPr>
        <xdr:cNvPr id="2" name="Image 2" descr="Description : https://o-kalilab-p01.bbs.aphp.fr/moduleKalilab/common/fichiers/logo-223_TN.jp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514766"/>
          <a:ext cx="1514475" cy="342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581024</xdr:colOff>
      <xdr:row>1</xdr:row>
      <xdr:rowOff>204990</xdr:rowOff>
    </xdr:from>
    <xdr:to>
      <xdr:col>6</xdr:col>
      <xdr:colOff>2199323</xdr:colOff>
      <xdr:row>2</xdr:row>
      <xdr:rowOff>133349</xdr:rowOff>
    </xdr:to>
    <xdr:pic>
      <xdr:nvPicPr>
        <xdr:cNvPr id="3" name="Image 1" descr="Description : https://o-kalilab-p01.bbs.aphp.fr/moduleKalilab/print/codebar.php?code=DOC2813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599" y="1014615"/>
          <a:ext cx="2380299" cy="1760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6</xdr:col>
      <xdr:colOff>19050</xdr:colOff>
      <xdr:row>4</xdr:row>
      <xdr:rowOff>57150</xdr:rowOff>
    </xdr:to>
    <xdr:pic>
      <xdr:nvPicPr>
        <xdr:cNvPr id="2" name="Picture 18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5906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P375"/>
  <sheetViews>
    <sheetView tabSelected="1" zoomScale="85" zoomScaleNormal="85" workbookViewId="0">
      <pane xSplit="3" ySplit="1" topLeftCell="D2" activePane="bottomRight" state="frozenSplit"/>
      <selection pane="topRight" activeCell="D1" sqref="D1"/>
      <selection pane="bottomLeft" activeCell="A33" sqref="A33"/>
      <selection pane="bottomRight" activeCell="A278" sqref="A278"/>
    </sheetView>
  </sheetViews>
  <sheetFormatPr baseColWidth="10" defaultRowHeight="15" x14ac:dyDescent="0.25"/>
  <cols>
    <col min="1" max="1" width="28.85546875" style="10" customWidth="1"/>
    <col min="2" max="3" width="6" style="96" hidden="1" customWidth="1"/>
    <col min="4" max="28" width="5.140625" style="114" customWidth="1"/>
    <col min="29" max="32" width="4.5703125" style="11" customWidth="1"/>
    <col min="33" max="33" width="4.42578125" customWidth="1"/>
    <col min="34" max="34" width="71" bestFit="1" customWidth="1"/>
  </cols>
  <sheetData>
    <row r="1" spans="1:42" ht="109.5" customHeight="1" x14ac:dyDescent="0.25">
      <c r="A1" s="1" t="str">
        <f>"                Noms
 "&amp;An</f>
        <v xml:space="preserve">                Noms
 2017</v>
      </c>
      <c r="B1" s="110" t="s">
        <v>157</v>
      </c>
      <c r="C1" s="110" t="s">
        <v>214</v>
      </c>
      <c r="D1" s="80" t="s">
        <v>37</v>
      </c>
      <c r="E1" s="80" t="s">
        <v>40</v>
      </c>
      <c r="F1" s="80" t="s">
        <v>44</v>
      </c>
      <c r="G1" s="80" t="s">
        <v>47</v>
      </c>
      <c r="H1" s="80" t="s">
        <v>36</v>
      </c>
      <c r="I1" s="80" t="s">
        <v>53</v>
      </c>
      <c r="J1" s="80" t="s">
        <v>50</v>
      </c>
      <c r="K1" s="80" t="s">
        <v>57</v>
      </c>
      <c r="L1" s="80" t="s">
        <v>35</v>
      </c>
      <c r="M1" s="80" t="s">
        <v>39</v>
      </c>
      <c r="N1" s="80" t="s">
        <v>43</v>
      </c>
      <c r="O1" s="80" t="s">
        <v>46</v>
      </c>
      <c r="P1" s="80" t="s">
        <v>49</v>
      </c>
      <c r="Q1" s="80" t="s">
        <v>52</v>
      </c>
      <c r="R1" s="80" t="s">
        <v>55</v>
      </c>
      <c r="S1" s="80" t="s">
        <v>23</v>
      </c>
      <c r="T1" s="80" t="s">
        <v>27</v>
      </c>
      <c r="U1" s="80" t="s">
        <v>30</v>
      </c>
      <c r="V1" s="80" t="s">
        <v>33</v>
      </c>
      <c r="W1" s="80" t="s">
        <v>21</v>
      </c>
      <c r="X1" s="80" t="s">
        <v>25</v>
      </c>
      <c r="Y1" s="80" t="s">
        <v>22</v>
      </c>
      <c r="Z1" s="80" t="s">
        <v>26</v>
      </c>
      <c r="AA1" s="80" t="s">
        <v>29</v>
      </c>
      <c r="AB1" s="80" t="s">
        <v>32</v>
      </c>
      <c r="AC1" s="80"/>
      <c r="AD1" s="80"/>
      <c r="AE1" s="80"/>
      <c r="AF1" s="80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idden="1" x14ac:dyDescent="0.25">
      <c r="A2" s="3">
        <f>DATE(An,1,1)</f>
        <v>42736</v>
      </c>
      <c r="B2" s="75">
        <f>MONTH(A2)</f>
        <v>1</v>
      </c>
      <c r="C2" s="99">
        <f t="shared" ref="C2:C65" si="0">INT((MONTH(A2)+2)/3)</f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5"/>
      <c r="AH2" t="s">
        <v>84</v>
      </c>
    </row>
    <row r="3" spans="1:42" hidden="1" x14ac:dyDescent="0.25">
      <c r="A3" s="6">
        <f>A2+1</f>
        <v>42737</v>
      </c>
      <c r="B3" s="75">
        <f t="shared" ref="B3:B65" si="1">MONTH(A3)</f>
        <v>1</v>
      </c>
      <c r="C3" s="99">
        <f t="shared" si="0"/>
        <v>1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8"/>
      <c r="AG3" s="93"/>
      <c r="AH3" s="93" t="s">
        <v>149</v>
      </c>
    </row>
    <row r="4" spans="1:42" s="93" customFormat="1" hidden="1" x14ac:dyDescent="0.25">
      <c r="A4" s="6">
        <f t="shared" ref="A4:A31" si="2">A3+1</f>
        <v>42738</v>
      </c>
      <c r="B4" s="102">
        <f t="shared" si="1"/>
        <v>1</v>
      </c>
      <c r="C4" s="97">
        <f t="shared" si="0"/>
        <v>1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101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42" hidden="1" x14ac:dyDescent="0.25">
      <c r="A5" s="6">
        <f t="shared" si="2"/>
        <v>42739</v>
      </c>
      <c r="B5" s="75">
        <f t="shared" si="1"/>
        <v>1</v>
      </c>
      <c r="C5" s="99">
        <f t="shared" si="0"/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8"/>
    </row>
    <row r="6" spans="1:42" hidden="1" x14ac:dyDescent="0.25">
      <c r="A6" s="6">
        <f t="shared" si="2"/>
        <v>42740</v>
      </c>
      <c r="B6" s="75">
        <f t="shared" si="1"/>
        <v>1</v>
      </c>
      <c r="C6" s="99">
        <f t="shared" si="0"/>
        <v>1</v>
      </c>
      <c r="D6" s="7"/>
      <c r="E6" s="7"/>
      <c r="F6" s="7"/>
      <c r="G6" s="7"/>
      <c r="H6" s="7"/>
      <c r="I6" s="7"/>
      <c r="J6" s="7"/>
      <c r="K6" s="7"/>
      <c r="L6" s="9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8"/>
    </row>
    <row r="7" spans="1:42" hidden="1" x14ac:dyDescent="0.25">
      <c r="A7" s="6">
        <f t="shared" si="2"/>
        <v>42741</v>
      </c>
      <c r="B7" s="75">
        <f t="shared" si="1"/>
        <v>1</v>
      </c>
      <c r="C7" s="99">
        <f t="shared" si="0"/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42" hidden="1" x14ac:dyDescent="0.25">
      <c r="A8" s="6">
        <f t="shared" si="2"/>
        <v>42742</v>
      </c>
      <c r="B8" s="75">
        <f t="shared" si="1"/>
        <v>1</v>
      </c>
      <c r="C8" s="99">
        <f t="shared" si="0"/>
        <v>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8"/>
    </row>
    <row r="9" spans="1:42" hidden="1" x14ac:dyDescent="0.25">
      <c r="A9" s="6">
        <f t="shared" si="2"/>
        <v>42743</v>
      </c>
      <c r="B9" s="75">
        <f t="shared" si="1"/>
        <v>1</v>
      </c>
      <c r="C9" s="99">
        <f t="shared" si="0"/>
        <v>1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8"/>
    </row>
    <row r="10" spans="1:42" hidden="1" x14ac:dyDescent="0.25">
      <c r="A10" s="6">
        <f t="shared" si="2"/>
        <v>42744</v>
      </c>
      <c r="B10" s="75">
        <f t="shared" si="1"/>
        <v>1</v>
      </c>
      <c r="C10" s="99">
        <f t="shared" si="0"/>
        <v>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8"/>
    </row>
    <row r="11" spans="1:42" hidden="1" x14ac:dyDescent="0.25">
      <c r="A11" s="6">
        <f t="shared" si="2"/>
        <v>42745</v>
      </c>
      <c r="B11" s="75">
        <f t="shared" si="1"/>
        <v>1</v>
      </c>
      <c r="C11" s="99">
        <f t="shared" si="0"/>
        <v>1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8"/>
    </row>
    <row r="12" spans="1:42" hidden="1" x14ac:dyDescent="0.25">
      <c r="A12" s="6">
        <f t="shared" si="2"/>
        <v>42746</v>
      </c>
      <c r="B12" s="75">
        <f t="shared" si="1"/>
        <v>1</v>
      </c>
      <c r="C12" s="99">
        <f t="shared" si="0"/>
        <v>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8"/>
    </row>
    <row r="13" spans="1:42" hidden="1" x14ac:dyDescent="0.25">
      <c r="A13" s="6">
        <f t="shared" si="2"/>
        <v>42747</v>
      </c>
      <c r="B13" s="75">
        <f t="shared" si="1"/>
        <v>1</v>
      </c>
      <c r="C13" s="99">
        <f t="shared" si="0"/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8"/>
    </row>
    <row r="14" spans="1:42" hidden="1" x14ac:dyDescent="0.25">
      <c r="A14" s="6">
        <f t="shared" si="2"/>
        <v>42748</v>
      </c>
      <c r="B14" s="75">
        <f t="shared" si="1"/>
        <v>1</v>
      </c>
      <c r="C14" s="99">
        <f t="shared" si="0"/>
        <v>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</row>
    <row r="15" spans="1:42" hidden="1" x14ac:dyDescent="0.25">
      <c r="A15" s="6">
        <f t="shared" si="2"/>
        <v>42749</v>
      </c>
      <c r="B15" s="75">
        <f t="shared" si="1"/>
        <v>1</v>
      </c>
      <c r="C15" s="99">
        <f t="shared" si="0"/>
        <v>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8"/>
    </row>
    <row r="16" spans="1:42" hidden="1" x14ac:dyDescent="0.25">
      <c r="A16" s="6">
        <f t="shared" si="2"/>
        <v>42750</v>
      </c>
      <c r="B16" s="75">
        <f t="shared" si="1"/>
        <v>1</v>
      </c>
      <c r="C16" s="99">
        <f t="shared" si="0"/>
        <v>1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8"/>
    </row>
    <row r="17" spans="1:32" hidden="1" x14ac:dyDescent="0.25">
      <c r="A17" s="6">
        <f t="shared" si="2"/>
        <v>42751</v>
      </c>
      <c r="B17" s="75">
        <f t="shared" si="1"/>
        <v>1</v>
      </c>
      <c r="C17" s="99">
        <f t="shared" si="0"/>
        <v>1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8"/>
    </row>
    <row r="18" spans="1:32" hidden="1" x14ac:dyDescent="0.25">
      <c r="A18" s="6">
        <f t="shared" si="2"/>
        <v>42752</v>
      </c>
      <c r="B18" s="75">
        <f t="shared" si="1"/>
        <v>1</v>
      </c>
      <c r="C18" s="99">
        <f t="shared" si="0"/>
        <v>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8"/>
    </row>
    <row r="19" spans="1:32" hidden="1" x14ac:dyDescent="0.25">
      <c r="A19" s="6">
        <f t="shared" si="2"/>
        <v>42753</v>
      </c>
      <c r="B19" s="75">
        <f t="shared" si="1"/>
        <v>1</v>
      </c>
      <c r="C19" s="99">
        <f t="shared" si="0"/>
        <v>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</row>
    <row r="20" spans="1:32" hidden="1" x14ac:dyDescent="0.25">
      <c r="A20" s="6">
        <f t="shared" si="2"/>
        <v>42754</v>
      </c>
      <c r="B20" s="75">
        <f t="shared" si="1"/>
        <v>1</v>
      </c>
      <c r="C20" s="99">
        <f t="shared" si="0"/>
        <v>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8"/>
    </row>
    <row r="21" spans="1:32" hidden="1" x14ac:dyDescent="0.25">
      <c r="A21" s="6">
        <f t="shared" si="2"/>
        <v>42755</v>
      </c>
      <c r="B21" s="75">
        <f t="shared" si="1"/>
        <v>1</v>
      </c>
      <c r="C21" s="99">
        <f t="shared" si="0"/>
        <v>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</row>
    <row r="22" spans="1:32" hidden="1" x14ac:dyDescent="0.25">
      <c r="A22" s="6">
        <f t="shared" si="2"/>
        <v>42756</v>
      </c>
      <c r="B22" s="75">
        <f t="shared" si="1"/>
        <v>1</v>
      </c>
      <c r="C22" s="99">
        <f t="shared" si="0"/>
        <v>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8"/>
    </row>
    <row r="23" spans="1:32" hidden="1" x14ac:dyDescent="0.25">
      <c r="A23" s="6">
        <f t="shared" si="2"/>
        <v>42757</v>
      </c>
      <c r="B23" s="75">
        <f t="shared" si="1"/>
        <v>1</v>
      </c>
      <c r="C23" s="99">
        <f t="shared" si="0"/>
        <v>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8"/>
    </row>
    <row r="24" spans="1:32" hidden="1" x14ac:dyDescent="0.25">
      <c r="A24" s="6">
        <f t="shared" si="2"/>
        <v>42758</v>
      </c>
      <c r="B24" s="75">
        <f t="shared" si="1"/>
        <v>1</v>
      </c>
      <c r="C24" s="99">
        <f t="shared" si="0"/>
        <v>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8"/>
    </row>
    <row r="25" spans="1:32" hidden="1" x14ac:dyDescent="0.25">
      <c r="A25" s="6">
        <f t="shared" si="2"/>
        <v>42759</v>
      </c>
      <c r="B25" s="75">
        <f t="shared" si="1"/>
        <v>1</v>
      </c>
      <c r="C25" s="99">
        <f t="shared" si="0"/>
        <v>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</row>
    <row r="26" spans="1:32" hidden="1" x14ac:dyDescent="0.25">
      <c r="A26" s="6">
        <f t="shared" si="2"/>
        <v>42760</v>
      </c>
      <c r="B26" s="75">
        <f t="shared" si="1"/>
        <v>1</v>
      </c>
      <c r="C26" s="99">
        <f t="shared" si="0"/>
        <v>1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</row>
    <row r="27" spans="1:32" hidden="1" x14ac:dyDescent="0.25">
      <c r="A27" s="6">
        <f t="shared" si="2"/>
        <v>42761</v>
      </c>
      <c r="B27" s="75">
        <f t="shared" si="1"/>
        <v>1</v>
      </c>
      <c r="C27" s="99">
        <f t="shared" si="0"/>
        <v>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8"/>
    </row>
    <row r="28" spans="1:32" hidden="1" x14ac:dyDescent="0.25">
      <c r="A28" s="6">
        <f t="shared" si="2"/>
        <v>42762</v>
      </c>
      <c r="B28" s="75">
        <f t="shared" si="1"/>
        <v>1</v>
      </c>
      <c r="C28" s="99">
        <f t="shared" si="0"/>
        <v>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</row>
    <row r="29" spans="1:32" hidden="1" x14ac:dyDescent="0.25">
      <c r="A29" s="6">
        <f t="shared" si="2"/>
        <v>42763</v>
      </c>
      <c r="B29" s="75">
        <f t="shared" si="1"/>
        <v>1</v>
      </c>
      <c r="C29" s="99">
        <f t="shared" si="0"/>
        <v>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8"/>
    </row>
    <row r="30" spans="1:32" hidden="1" x14ac:dyDescent="0.25">
      <c r="A30" s="6">
        <f t="shared" si="2"/>
        <v>42764</v>
      </c>
      <c r="B30" s="75">
        <f t="shared" si="1"/>
        <v>1</v>
      </c>
      <c r="C30" s="99">
        <f t="shared" si="0"/>
        <v>1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8"/>
    </row>
    <row r="31" spans="1:32" hidden="1" x14ac:dyDescent="0.25">
      <c r="A31" s="6">
        <f t="shared" si="2"/>
        <v>42765</v>
      </c>
      <c r="B31" s="75">
        <f t="shared" si="1"/>
        <v>1</v>
      </c>
      <c r="C31" s="99">
        <f t="shared" si="0"/>
        <v>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</row>
    <row r="32" spans="1:32" hidden="1" x14ac:dyDescent="0.25">
      <c r="A32" s="6">
        <f t="shared" ref="A32:A66" si="3">A31+1</f>
        <v>42766</v>
      </c>
      <c r="B32" s="75">
        <f t="shared" si="1"/>
        <v>1</v>
      </c>
      <c r="C32" s="99">
        <f t="shared" si="0"/>
        <v>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8"/>
    </row>
    <row r="33" spans="1:32" hidden="1" x14ac:dyDescent="0.25">
      <c r="A33" s="6">
        <f t="shared" si="3"/>
        <v>42767</v>
      </c>
      <c r="B33" s="75">
        <f t="shared" si="1"/>
        <v>2</v>
      </c>
      <c r="C33" s="99">
        <f t="shared" si="0"/>
        <v>1</v>
      </c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7"/>
      <c r="AD33" s="7"/>
      <c r="AE33" s="7"/>
      <c r="AF33" s="8"/>
    </row>
    <row r="34" spans="1:32" hidden="1" x14ac:dyDescent="0.25">
      <c r="A34" s="6">
        <f t="shared" si="3"/>
        <v>42768</v>
      </c>
      <c r="B34" s="75">
        <f t="shared" si="1"/>
        <v>2</v>
      </c>
      <c r="C34" s="99">
        <f t="shared" si="0"/>
        <v>1</v>
      </c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7"/>
      <c r="AD34" s="7"/>
      <c r="AE34" s="7"/>
      <c r="AF34" s="8"/>
    </row>
    <row r="35" spans="1:32" hidden="1" x14ac:dyDescent="0.25">
      <c r="A35" s="6">
        <f t="shared" si="3"/>
        <v>42769</v>
      </c>
      <c r="B35" s="75">
        <f t="shared" si="1"/>
        <v>2</v>
      </c>
      <c r="C35" s="99">
        <f t="shared" si="0"/>
        <v>1</v>
      </c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7"/>
      <c r="AD35" s="7"/>
      <c r="AE35" s="7"/>
      <c r="AF35" s="8"/>
    </row>
    <row r="36" spans="1:32" hidden="1" x14ac:dyDescent="0.25">
      <c r="A36" s="6">
        <f t="shared" si="3"/>
        <v>42770</v>
      </c>
      <c r="B36" s="75">
        <f t="shared" si="1"/>
        <v>2</v>
      </c>
      <c r="C36" s="99">
        <f t="shared" si="0"/>
        <v>1</v>
      </c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</row>
    <row r="37" spans="1:32" hidden="1" x14ac:dyDescent="0.25">
      <c r="A37" s="6">
        <f t="shared" si="3"/>
        <v>42771</v>
      </c>
      <c r="B37" s="75">
        <f t="shared" si="1"/>
        <v>2</v>
      </c>
      <c r="C37" s="99">
        <f t="shared" si="0"/>
        <v>1</v>
      </c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7"/>
      <c r="AD37" s="7"/>
      <c r="AE37" s="7"/>
      <c r="AF37" s="8"/>
    </row>
    <row r="38" spans="1:32" hidden="1" x14ac:dyDescent="0.25">
      <c r="A38" s="6">
        <f t="shared" si="3"/>
        <v>42772</v>
      </c>
      <c r="B38" s="75">
        <f t="shared" si="1"/>
        <v>2</v>
      </c>
      <c r="C38" s="99">
        <f t="shared" si="0"/>
        <v>1</v>
      </c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7"/>
      <c r="AD38" s="7"/>
      <c r="AE38" s="7"/>
      <c r="AF38" s="8"/>
    </row>
    <row r="39" spans="1:32" hidden="1" x14ac:dyDescent="0.25">
      <c r="A39" s="6">
        <f t="shared" si="3"/>
        <v>42773</v>
      </c>
      <c r="B39" s="75">
        <f t="shared" si="1"/>
        <v>2</v>
      </c>
      <c r="C39" s="99">
        <f t="shared" si="0"/>
        <v>1</v>
      </c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7"/>
      <c r="AD39" s="7"/>
      <c r="AE39" s="7"/>
      <c r="AF39" s="8"/>
    </row>
    <row r="40" spans="1:32" hidden="1" x14ac:dyDescent="0.25">
      <c r="A40" s="6">
        <f t="shared" si="3"/>
        <v>42774</v>
      </c>
      <c r="B40" s="75">
        <f t="shared" si="1"/>
        <v>2</v>
      </c>
      <c r="C40" s="99">
        <f t="shared" si="0"/>
        <v>1</v>
      </c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7"/>
      <c r="AD40" s="7"/>
      <c r="AE40" s="7"/>
      <c r="AF40" s="8"/>
    </row>
    <row r="41" spans="1:32" hidden="1" x14ac:dyDescent="0.25">
      <c r="A41" s="6">
        <f t="shared" si="3"/>
        <v>42775</v>
      </c>
      <c r="B41" s="75">
        <f t="shared" si="1"/>
        <v>2</v>
      </c>
      <c r="C41" s="99">
        <f t="shared" si="0"/>
        <v>1</v>
      </c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7"/>
      <c r="AD41" s="7"/>
      <c r="AE41" s="7"/>
      <c r="AF41" s="8"/>
    </row>
    <row r="42" spans="1:32" hidden="1" x14ac:dyDescent="0.25">
      <c r="A42" s="6">
        <f t="shared" si="3"/>
        <v>42776</v>
      </c>
      <c r="B42" s="75">
        <f t="shared" si="1"/>
        <v>2</v>
      </c>
      <c r="C42" s="99">
        <f t="shared" si="0"/>
        <v>1</v>
      </c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7"/>
      <c r="AD42" s="7"/>
      <c r="AE42" s="7"/>
      <c r="AF42" s="8"/>
    </row>
    <row r="43" spans="1:32" hidden="1" x14ac:dyDescent="0.25">
      <c r="A43" s="6">
        <f t="shared" si="3"/>
        <v>42777</v>
      </c>
      <c r="B43" s="75">
        <f t="shared" si="1"/>
        <v>2</v>
      </c>
      <c r="C43" s="99">
        <f t="shared" si="0"/>
        <v>1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7"/>
      <c r="AD43" s="7"/>
      <c r="AE43" s="7"/>
      <c r="AF43" s="8"/>
    </row>
    <row r="44" spans="1:32" hidden="1" x14ac:dyDescent="0.25">
      <c r="A44" s="6">
        <f t="shared" si="3"/>
        <v>42778</v>
      </c>
      <c r="B44" s="75">
        <f t="shared" si="1"/>
        <v>2</v>
      </c>
      <c r="C44" s="99">
        <f t="shared" si="0"/>
        <v>1</v>
      </c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7"/>
      <c r="AD44" s="7"/>
      <c r="AE44" s="7"/>
      <c r="AF44" s="8"/>
    </row>
    <row r="45" spans="1:32" hidden="1" x14ac:dyDescent="0.25">
      <c r="A45" s="6">
        <f t="shared" si="3"/>
        <v>42779</v>
      </c>
      <c r="B45" s="75">
        <f t="shared" si="1"/>
        <v>2</v>
      </c>
      <c r="C45" s="99">
        <f t="shared" si="0"/>
        <v>1</v>
      </c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7"/>
      <c r="AD45" s="7"/>
      <c r="AE45" s="7"/>
      <c r="AF45" s="8"/>
    </row>
    <row r="46" spans="1:32" hidden="1" x14ac:dyDescent="0.25">
      <c r="A46" s="6">
        <f t="shared" si="3"/>
        <v>42780</v>
      </c>
      <c r="B46" s="75">
        <f t="shared" si="1"/>
        <v>2</v>
      </c>
      <c r="C46" s="99">
        <f t="shared" si="0"/>
        <v>1</v>
      </c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7"/>
      <c r="AD46" s="7"/>
      <c r="AE46" s="7"/>
      <c r="AF46" s="8"/>
    </row>
    <row r="47" spans="1:32" hidden="1" x14ac:dyDescent="0.25">
      <c r="A47" s="6">
        <f t="shared" si="3"/>
        <v>42781</v>
      </c>
      <c r="B47" s="75">
        <f t="shared" si="1"/>
        <v>2</v>
      </c>
      <c r="C47" s="99">
        <f t="shared" si="0"/>
        <v>1</v>
      </c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7"/>
      <c r="AD47" s="7"/>
      <c r="AE47" s="7"/>
      <c r="AF47" s="8"/>
    </row>
    <row r="48" spans="1:32" hidden="1" x14ac:dyDescent="0.25">
      <c r="A48" s="6">
        <f t="shared" si="3"/>
        <v>42782</v>
      </c>
      <c r="B48" s="75">
        <f t="shared" si="1"/>
        <v>2</v>
      </c>
      <c r="C48" s="99">
        <f t="shared" si="0"/>
        <v>1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7"/>
      <c r="AD48" s="7"/>
      <c r="AE48" s="7"/>
      <c r="AF48" s="8"/>
    </row>
    <row r="49" spans="1:32" hidden="1" x14ac:dyDescent="0.25">
      <c r="A49" s="6">
        <f t="shared" si="3"/>
        <v>42783</v>
      </c>
      <c r="B49" s="75">
        <f t="shared" si="1"/>
        <v>2</v>
      </c>
      <c r="C49" s="99">
        <f t="shared" si="0"/>
        <v>1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7"/>
      <c r="AD49" s="7"/>
      <c r="AE49" s="7"/>
      <c r="AF49" s="8"/>
    </row>
    <row r="50" spans="1:32" hidden="1" x14ac:dyDescent="0.25">
      <c r="A50" s="6">
        <f t="shared" si="3"/>
        <v>42784</v>
      </c>
      <c r="B50" s="75">
        <f t="shared" si="1"/>
        <v>2</v>
      </c>
      <c r="C50" s="99">
        <f t="shared" si="0"/>
        <v>1</v>
      </c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7"/>
      <c r="AD50" s="7"/>
      <c r="AE50" s="7"/>
      <c r="AF50" s="8"/>
    </row>
    <row r="51" spans="1:32" hidden="1" x14ac:dyDescent="0.25">
      <c r="A51" s="6">
        <f t="shared" si="3"/>
        <v>42785</v>
      </c>
      <c r="B51" s="75">
        <f t="shared" si="1"/>
        <v>2</v>
      </c>
      <c r="C51" s="99">
        <f t="shared" si="0"/>
        <v>1</v>
      </c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7"/>
      <c r="AD51" s="7"/>
      <c r="AE51" s="7"/>
      <c r="AF51" s="8"/>
    </row>
    <row r="52" spans="1:32" hidden="1" x14ac:dyDescent="0.25">
      <c r="A52" s="6">
        <f t="shared" si="3"/>
        <v>42786</v>
      </c>
      <c r="B52" s="75">
        <f t="shared" si="1"/>
        <v>2</v>
      </c>
      <c r="C52" s="99">
        <f t="shared" si="0"/>
        <v>1</v>
      </c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7"/>
      <c r="AD52" s="7"/>
      <c r="AE52" s="7"/>
      <c r="AF52" s="8"/>
    </row>
    <row r="53" spans="1:32" hidden="1" x14ac:dyDescent="0.25">
      <c r="A53" s="6">
        <f t="shared" si="3"/>
        <v>42787</v>
      </c>
      <c r="B53" s="75">
        <f t="shared" si="1"/>
        <v>2</v>
      </c>
      <c r="C53" s="99">
        <f t="shared" si="0"/>
        <v>1</v>
      </c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7"/>
      <c r="AD53" s="7"/>
      <c r="AE53" s="7"/>
      <c r="AF53" s="8"/>
    </row>
    <row r="54" spans="1:32" hidden="1" x14ac:dyDescent="0.25">
      <c r="A54" s="6">
        <f t="shared" si="3"/>
        <v>42788</v>
      </c>
      <c r="B54" s="75">
        <f t="shared" si="1"/>
        <v>2</v>
      </c>
      <c r="C54" s="99">
        <f t="shared" si="0"/>
        <v>1</v>
      </c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7"/>
      <c r="AD54" s="7"/>
      <c r="AE54" s="7"/>
      <c r="AF54" s="8"/>
    </row>
    <row r="55" spans="1:32" hidden="1" x14ac:dyDescent="0.25">
      <c r="A55" s="6">
        <f t="shared" si="3"/>
        <v>42789</v>
      </c>
      <c r="B55" s="75">
        <f t="shared" si="1"/>
        <v>2</v>
      </c>
      <c r="C55" s="99">
        <f t="shared" si="0"/>
        <v>1</v>
      </c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7"/>
      <c r="AD55" s="7"/>
      <c r="AE55" s="7"/>
      <c r="AF55" s="8"/>
    </row>
    <row r="56" spans="1:32" hidden="1" x14ac:dyDescent="0.25">
      <c r="A56" s="6">
        <f t="shared" si="3"/>
        <v>42790</v>
      </c>
      <c r="B56" s="75">
        <f t="shared" si="1"/>
        <v>2</v>
      </c>
      <c r="C56" s="99">
        <f t="shared" si="0"/>
        <v>1</v>
      </c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7"/>
      <c r="AD56" s="7"/>
      <c r="AE56" s="7"/>
      <c r="AF56" s="8"/>
    </row>
    <row r="57" spans="1:32" hidden="1" x14ac:dyDescent="0.25">
      <c r="A57" s="6">
        <f t="shared" si="3"/>
        <v>42791</v>
      </c>
      <c r="B57" s="75">
        <f t="shared" si="1"/>
        <v>2</v>
      </c>
      <c r="C57" s="99">
        <f t="shared" si="0"/>
        <v>1</v>
      </c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7"/>
      <c r="AD57" s="7"/>
      <c r="AE57" s="7"/>
      <c r="AF57" s="8"/>
    </row>
    <row r="58" spans="1:32" hidden="1" x14ac:dyDescent="0.25">
      <c r="A58" s="6">
        <f t="shared" si="3"/>
        <v>42792</v>
      </c>
      <c r="B58" s="75">
        <f t="shared" si="1"/>
        <v>2</v>
      </c>
      <c r="C58" s="99">
        <f t="shared" si="0"/>
        <v>1</v>
      </c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7"/>
      <c r="AD58" s="7"/>
      <c r="AE58" s="7"/>
      <c r="AF58" s="8"/>
    </row>
    <row r="59" spans="1:32" hidden="1" x14ac:dyDescent="0.25">
      <c r="A59" s="6">
        <f t="shared" si="3"/>
        <v>42793</v>
      </c>
      <c r="B59" s="75">
        <f t="shared" si="1"/>
        <v>2</v>
      </c>
      <c r="C59" s="99">
        <f t="shared" si="0"/>
        <v>1</v>
      </c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7"/>
      <c r="AD59" s="7"/>
      <c r="AE59" s="7"/>
      <c r="AF59" s="8"/>
    </row>
    <row r="60" spans="1:32" hidden="1" x14ac:dyDescent="0.25">
      <c r="A60" s="6">
        <f t="shared" si="3"/>
        <v>42794</v>
      </c>
      <c r="B60" s="75">
        <f t="shared" si="1"/>
        <v>2</v>
      </c>
      <c r="C60" s="99">
        <f t="shared" si="0"/>
        <v>1</v>
      </c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7"/>
      <c r="AD60" s="7"/>
      <c r="AE60" s="7"/>
      <c r="AF60" s="8"/>
    </row>
    <row r="61" spans="1:32" hidden="1" x14ac:dyDescent="0.25">
      <c r="A61" s="6">
        <f t="shared" si="3"/>
        <v>42795</v>
      </c>
      <c r="B61" s="75">
        <f t="shared" si="1"/>
        <v>3</v>
      </c>
      <c r="C61" s="99">
        <f t="shared" si="0"/>
        <v>1</v>
      </c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7"/>
      <c r="AD61" s="7"/>
      <c r="AE61" s="7"/>
      <c r="AF61" s="8"/>
    </row>
    <row r="62" spans="1:32" hidden="1" x14ac:dyDescent="0.25">
      <c r="A62" s="6">
        <f t="shared" si="3"/>
        <v>42796</v>
      </c>
      <c r="B62" s="75">
        <f t="shared" si="1"/>
        <v>3</v>
      </c>
      <c r="C62" s="99">
        <f t="shared" si="0"/>
        <v>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8"/>
    </row>
    <row r="63" spans="1:32" hidden="1" x14ac:dyDescent="0.25">
      <c r="A63" s="6">
        <f t="shared" si="3"/>
        <v>42797</v>
      </c>
      <c r="B63" s="75">
        <f t="shared" si="1"/>
        <v>3</v>
      </c>
      <c r="C63" s="99">
        <f t="shared" si="0"/>
        <v>1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8"/>
    </row>
    <row r="64" spans="1:32" hidden="1" x14ac:dyDescent="0.25">
      <c r="A64" s="6">
        <f t="shared" si="3"/>
        <v>42798</v>
      </c>
      <c r="B64" s="75">
        <f t="shared" si="1"/>
        <v>3</v>
      </c>
      <c r="C64" s="99">
        <f t="shared" si="0"/>
        <v>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</row>
    <row r="65" spans="1:32" hidden="1" x14ac:dyDescent="0.25">
      <c r="A65" s="6">
        <f t="shared" si="3"/>
        <v>42799</v>
      </c>
      <c r="B65" s="75">
        <f t="shared" si="1"/>
        <v>3</v>
      </c>
      <c r="C65" s="99">
        <f t="shared" si="0"/>
        <v>1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8"/>
    </row>
    <row r="66" spans="1:32" hidden="1" x14ac:dyDescent="0.25">
      <c r="A66" s="6">
        <f t="shared" si="3"/>
        <v>42800</v>
      </c>
      <c r="B66" s="75">
        <f t="shared" ref="B66:B129" si="4">MONTH(A66)</f>
        <v>3</v>
      </c>
      <c r="C66" s="99">
        <f t="shared" ref="C66:C129" si="5">INT((MONTH(A66)+2)/3)</f>
        <v>1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</row>
    <row r="67" spans="1:32" hidden="1" x14ac:dyDescent="0.25">
      <c r="A67" s="6">
        <f t="shared" ref="A67:A89" si="6">A66+1</f>
        <v>42801</v>
      </c>
      <c r="B67" s="75">
        <f t="shared" si="4"/>
        <v>3</v>
      </c>
      <c r="C67" s="99">
        <f t="shared" si="5"/>
        <v>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8"/>
    </row>
    <row r="68" spans="1:32" hidden="1" x14ac:dyDescent="0.25">
      <c r="A68" s="6">
        <f t="shared" si="6"/>
        <v>42802</v>
      </c>
      <c r="B68" s="75">
        <f t="shared" si="4"/>
        <v>3</v>
      </c>
      <c r="C68" s="99">
        <f t="shared" si="5"/>
        <v>1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8"/>
    </row>
    <row r="69" spans="1:32" hidden="1" x14ac:dyDescent="0.25">
      <c r="A69" s="6">
        <f t="shared" si="6"/>
        <v>42803</v>
      </c>
      <c r="B69" s="75">
        <f t="shared" si="4"/>
        <v>3</v>
      </c>
      <c r="C69" s="99">
        <f t="shared" si="5"/>
        <v>1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8"/>
    </row>
    <row r="70" spans="1:32" hidden="1" x14ac:dyDescent="0.25">
      <c r="A70" s="6">
        <f t="shared" si="6"/>
        <v>42804</v>
      </c>
      <c r="B70" s="75">
        <f t="shared" si="4"/>
        <v>3</v>
      </c>
      <c r="C70" s="99">
        <f t="shared" si="5"/>
        <v>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8"/>
    </row>
    <row r="71" spans="1:32" hidden="1" x14ac:dyDescent="0.25">
      <c r="A71" s="6">
        <f t="shared" si="6"/>
        <v>42805</v>
      </c>
      <c r="B71" s="75">
        <f t="shared" si="4"/>
        <v>3</v>
      </c>
      <c r="C71" s="99">
        <f t="shared" si="5"/>
        <v>1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8"/>
    </row>
    <row r="72" spans="1:32" hidden="1" x14ac:dyDescent="0.25">
      <c r="A72" s="6">
        <f t="shared" si="6"/>
        <v>42806</v>
      </c>
      <c r="B72" s="75">
        <f t="shared" si="4"/>
        <v>3</v>
      </c>
      <c r="C72" s="99">
        <f t="shared" si="5"/>
        <v>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8"/>
    </row>
    <row r="73" spans="1:32" hidden="1" x14ac:dyDescent="0.25">
      <c r="A73" s="6">
        <f t="shared" si="6"/>
        <v>42807</v>
      </c>
      <c r="B73" s="75">
        <f t="shared" si="4"/>
        <v>3</v>
      </c>
      <c r="C73" s="99">
        <f t="shared" si="5"/>
        <v>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8"/>
    </row>
    <row r="74" spans="1:32" hidden="1" x14ac:dyDescent="0.25">
      <c r="A74" s="6">
        <f t="shared" si="6"/>
        <v>42808</v>
      </c>
      <c r="B74" s="75">
        <f t="shared" si="4"/>
        <v>3</v>
      </c>
      <c r="C74" s="99">
        <f t="shared" si="5"/>
        <v>1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8"/>
    </row>
    <row r="75" spans="1:32" hidden="1" x14ac:dyDescent="0.25">
      <c r="A75" s="6">
        <f t="shared" si="6"/>
        <v>42809</v>
      </c>
      <c r="B75" s="75">
        <f t="shared" si="4"/>
        <v>3</v>
      </c>
      <c r="C75" s="99">
        <f t="shared" si="5"/>
        <v>1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8"/>
    </row>
    <row r="76" spans="1:32" hidden="1" x14ac:dyDescent="0.25">
      <c r="A76" s="6">
        <f t="shared" si="6"/>
        <v>42810</v>
      </c>
      <c r="B76" s="75">
        <f t="shared" si="4"/>
        <v>3</v>
      </c>
      <c r="C76" s="99">
        <f t="shared" si="5"/>
        <v>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8"/>
    </row>
    <row r="77" spans="1:32" hidden="1" x14ac:dyDescent="0.25">
      <c r="A77" s="6">
        <f t="shared" si="6"/>
        <v>42811</v>
      </c>
      <c r="B77" s="75">
        <f t="shared" si="4"/>
        <v>3</v>
      </c>
      <c r="C77" s="99">
        <f t="shared" si="5"/>
        <v>1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8"/>
    </row>
    <row r="78" spans="1:32" hidden="1" x14ac:dyDescent="0.25">
      <c r="A78" s="6">
        <f t="shared" si="6"/>
        <v>42812</v>
      </c>
      <c r="B78" s="75">
        <f t="shared" si="4"/>
        <v>3</v>
      </c>
      <c r="C78" s="99">
        <f t="shared" si="5"/>
        <v>1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8"/>
    </row>
    <row r="79" spans="1:32" hidden="1" x14ac:dyDescent="0.25">
      <c r="A79" s="6">
        <f t="shared" si="6"/>
        <v>42813</v>
      </c>
      <c r="B79" s="75">
        <f t="shared" si="4"/>
        <v>3</v>
      </c>
      <c r="C79" s="99">
        <f t="shared" si="5"/>
        <v>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</row>
    <row r="80" spans="1:32" hidden="1" x14ac:dyDescent="0.25">
      <c r="A80" s="6">
        <f t="shared" si="6"/>
        <v>42814</v>
      </c>
      <c r="B80" s="75">
        <f t="shared" si="4"/>
        <v>3</v>
      </c>
      <c r="C80" s="99">
        <f t="shared" si="5"/>
        <v>1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8"/>
    </row>
    <row r="81" spans="1:32" hidden="1" x14ac:dyDescent="0.25">
      <c r="A81" s="6">
        <f t="shared" si="6"/>
        <v>42815</v>
      </c>
      <c r="B81" s="75">
        <f t="shared" si="4"/>
        <v>3</v>
      </c>
      <c r="C81" s="99">
        <f t="shared" si="5"/>
        <v>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8"/>
    </row>
    <row r="82" spans="1:32" hidden="1" x14ac:dyDescent="0.25">
      <c r="A82" s="6">
        <f t="shared" si="6"/>
        <v>42816</v>
      </c>
      <c r="B82" s="75">
        <f t="shared" si="4"/>
        <v>3</v>
      </c>
      <c r="C82" s="99">
        <f t="shared" si="5"/>
        <v>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8"/>
    </row>
    <row r="83" spans="1:32" hidden="1" x14ac:dyDescent="0.25">
      <c r="A83" s="6">
        <f t="shared" si="6"/>
        <v>42817</v>
      </c>
      <c r="B83" s="75">
        <f t="shared" si="4"/>
        <v>3</v>
      </c>
      <c r="C83" s="99">
        <f t="shared" si="5"/>
        <v>1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8"/>
    </row>
    <row r="84" spans="1:32" hidden="1" x14ac:dyDescent="0.25">
      <c r="A84" s="6">
        <f t="shared" si="6"/>
        <v>42818</v>
      </c>
      <c r="B84" s="75">
        <f t="shared" si="4"/>
        <v>3</v>
      </c>
      <c r="C84" s="99">
        <f t="shared" si="5"/>
        <v>1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8"/>
    </row>
    <row r="85" spans="1:32" hidden="1" x14ac:dyDescent="0.25">
      <c r="A85" s="6">
        <f t="shared" si="6"/>
        <v>42819</v>
      </c>
      <c r="B85" s="75">
        <f t="shared" si="4"/>
        <v>3</v>
      </c>
      <c r="C85" s="99">
        <f t="shared" si="5"/>
        <v>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8"/>
    </row>
    <row r="86" spans="1:32" hidden="1" x14ac:dyDescent="0.25">
      <c r="A86" s="6">
        <f t="shared" si="6"/>
        <v>42820</v>
      </c>
      <c r="B86" s="75">
        <f t="shared" si="4"/>
        <v>3</v>
      </c>
      <c r="C86" s="99">
        <f t="shared" si="5"/>
        <v>1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8"/>
    </row>
    <row r="87" spans="1:32" hidden="1" x14ac:dyDescent="0.25">
      <c r="A87" s="6">
        <f t="shared" si="6"/>
        <v>42821</v>
      </c>
      <c r="B87" s="75">
        <f t="shared" si="4"/>
        <v>3</v>
      </c>
      <c r="C87" s="99">
        <f t="shared" si="5"/>
        <v>1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8"/>
    </row>
    <row r="88" spans="1:32" hidden="1" x14ac:dyDescent="0.25">
      <c r="A88" s="6">
        <f t="shared" si="6"/>
        <v>42822</v>
      </c>
      <c r="B88" s="75">
        <f t="shared" si="4"/>
        <v>3</v>
      </c>
      <c r="C88" s="99">
        <f t="shared" si="5"/>
        <v>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8"/>
    </row>
    <row r="89" spans="1:32" hidden="1" x14ac:dyDescent="0.25">
      <c r="A89" s="6">
        <f t="shared" si="6"/>
        <v>42823</v>
      </c>
      <c r="B89" s="75">
        <f t="shared" si="4"/>
        <v>3</v>
      </c>
      <c r="C89" s="99">
        <f t="shared" si="5"/>
        <v>1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8"/>
    </row>
    <row r="90" spans="1:32" hidden="1" x14ac:dyDescent="0.25">
      <c r="A90" s="6">
        <f>A89+1</f>
        <v>42824</v>
      </c>
      <c r="B90" s="75">
        <f t="shared" si="4"/>
        <v>3</v>
      </c>
      <c r="C90" s="99">
        <f t="shared" si="5"/>
        <v>1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8"/>
    </row>
    <row r="91" spans="1:32" hidden="1" x14ac:dyDescent="0.25">
      <c r="A91" s="6">
        <f>A90+1</f>
        <v>42825</v>
      </c>
      <c r="B91" s="75">
        <f t="shared" si="4"/>
        <v>3</v>
      </c>
      <c r="C91" s="99">
        <f t="shared" si="5"/>
        <v>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8"/>
    </row>
    <row r="92" spans="1:32" x14ac:dyDescent="0.25">
      <c r="A92" s="6">
        <f t="shared" ref="A92:A155" si="7">A91+1</f>
        <v>42826</v>
      </c>
      <c r="B92" s="75">
        <f t="shared" si="4"/>
        <v>4</v>
      </c>
      <c r="C92" s="99">
        <f t="shared" si="5"/>
        <v>2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8"/>
    </row>
    <row r="93" spans="1:32" x14ac:dyDescent="0.25">
      <c r="A93" s="6">
        <f t="shared" si="7"/>
        <v>42827</v>
      </c>
      <c r="B93" s="75">
        <f t="shared" si="4"/>
        <v>4</v>
      </c>
      <c r="C93" s="99">
        <f t="shared" si="5"/>
        <v>2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8"/>
    </row>
    <row r="94" spans="1:32" x14ac:dyDescent="0.25">
      <c r="A94" s="6">
        <f t="shared" si="7"/>
        <v>42828</v>
      </c>
      <c r="B94" s="75">
        <f t="shared" si="4"/>
        <v>4</v>
      </c>
      <c r="C94" s="99">
        <f t="shared" si="5"/>
        <v>2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8"/>
    </row>
    <row r="95" spans="1:32" x14ac:dyDescent="0.25">
      <c r="A95" s="6">
        <f t="shared" si="7"/>
        <v>42829</v>
      </c>
      <c r="B95" s="75">
        <f t="shared" si="4"/>
        <v>4</v>
      </c>
      <c r="C95" s="99">
        <f t="shared" si="5"/>
        <v>2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8"/>
    </row>
    <row r="96" spans="1:32" x14ac:dyDescent="0.25">
      <c r="A96" s="6">
        <f t="shared" si="7"/>
        <v>42830</v>
      </c>
      <c r="B96" s="75">
        <f t="shared" si="4"/>
        <v>4</v>
      </c>
      <c r="C96" s="99">
        <f t="shared" si="5"/>
        <v>2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8"/>
    </row>
    <row r="97" spans="1:32" x14ac:dyDescent="0.25">
      <c r="A97" s="6">
        <f t="shared" si="7"/>
        <v>42831</v>
      </c>
      <c r="B97" s="75">
        <f t="shared" si="4"/>
        <v>4</v>
      </c>
      <c r="C97" s="99">
        <f t="shared" si="5"/>
        <v>2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8"/>
    </row>
    <row r="98" spans="1:32" x14ac:dyDescent="0.25">
      <c r="A98" s="6">
        <f t="shared" si="7"/>
        <v>42832</v>
      </c>
      <c r="B98" s="75">
        <f t="shared" si="4"/>
        <v>4</v>
      </c>
      <c r="C98" s="99">
        <f t="shared" si="5"/>
        <v>2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8"/>
    </row>
    <row r="99" spans="1:32" x14ac:dyDescent="0.25">
      <c r="A99" s="6">
        <f t="shared" si="7"/>
        <v>42833</v>
      </c>
      <c r="B99" s="75">
        <f t="shared" si="4"/>
        <v>4</v>
      </c>
      <c r="C99" s="99">
        <f t="shared" si="5"/>
        <v>2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8"/>
    </row>
    <row r="100" spans="1:32" x14ac:dyDescent="0.25">
      <c r="A100" s="6">
        <f t="shared" si="7"/>
        <v>42834</v>
      </c>
      <c r="B100" s="75">
        <f t="shared" si="4"/>
        <v>4</v>
      </c>
      <c r="C100" s="99">
        <f t="shared" si="5"/>
        <v>2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8"/>
    </row>
    <row r="101" spans="1:32" x14ac:dyDescent="0.25">
      <c r="A101" s="6">
        <f t="shared" si="7"/>
        <v>42835</v>
      </c>
      <c r="B101" s="75">
        <f t="shared" si="4"/>
        <v>4</v>
      </c>
      <c r="C101" s="99">
        <f t="shared" si="5"/>
        <v>2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8"/>
    </row>
    <row r="102" spans="1:32" x14ac:dyDescent="0.25">
      <c r="A102" s="6">
        <f t="shared" si="7"/>
        <v>42836</v>
      </c>
      <c r="B102" s="75">
        <f t="shared" si="4"/>
        <v>4</v>
      </c>
      <c r="C102" s="99">
        <f t="shared" si="5"/>
        <v>2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8"/>
    </row>
    <row r="103" spans="1:32" x14ac:dyDescent="0.25">
      <c r="A103" s="6">
        <f t="shared" si="7"/>
        <v>42837</v>
      </c>
      <c r="B103" s="75">
        <f t="shared" si="4"/>
        <v>4</v>
      </c>
      <c r="C103" s="99">
        <f t="shared" si="5"/>
        <v>2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8"/>
    </row>
    <row r="104" spans="1:32" x14ac:dyDescent="0.25">
      <c r="A104" s="6">
        <f t="shared" si="7"/>
        <v>42838</v>
      </c>
      <c r="B104" s="75">
        <f t="shared" si="4"/>
        <v>4</v>
      </c>
      <c r="C104" s="99">
        <f t="shared" si="5"/>
        <v>2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8"/>
    </row>
    <row r="105" spans="1:32" x14ac:dyDescent="0.25">
      <c r="A105" s="6">
        <f t="shared" si="7"/>
        <v>42839</v>
      </c>
      <c r="B105" s="75">
        <f t="shared" si="4"/>
        <v>4</v>
      </c>
      <c r="C105" s="99">
        <f t="shared" si="5"/>
        <v>2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8"/>
    </row>
    <row r="106" spans="1:32" x14ac:dyDescent="0.25">
      <c r="A106" s="6">
        <f t="shared" si="7"/>
        <v>42840</v>
      </c>
      <c r="B106" s="75">
        <f t="shared" si="4"/>
        <v>4</v>
      </c>
      <c r="C106" s="99">
        <f t="shared" si="5"/>
        <v>2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8"/>
    </row>
    <row r="107" spans="1:32" x14ac:dyDescent="0.25">
      <c r="A107" s="6">
        <f t="shared" si="7"/>
        <v>42841</v>
      </c>
      <c r="B107" s="75">
        <f t="shared" si="4"/>
        <v>4</v>
      </c>
      <c r="C107" s="99">
        <f t="shared" si="5"/>
        <v>2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8"/>
    </row>
    <row r="108" spans="1:32" x14ac:dyDescent="0.25">
      <c r="A108" s="6">
        <f t="shared" si="7"/>
        <v>42842</v>
      </c>
      <c r="B108" s="75">
        <f t="shared" si="4"/>
        <v>4</v>
      </c>
      <c r="C108" s="99">
        <f t="shared" si="5"/>
        <v>2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8"/>
    </row>
    <row r="109" spans="1:32" x14ac:dyDescent="0.25">
      <c r="A109" s="6">
        <f t="shared" si="7"/>
        <v>42843</v>
      </c>
      <c r="B109" s="75">
        <f t="shared" si="4"/>
        <v>4</v>
      </c>
      <c r="C109" s="99">
        <f t="shared" si="5"/>
        <v>2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8"/>
    </row>
    <row r="110" spans="1:32" x14ac:dyDescent="0.25">
      <c r="A110" s="6">
        <f t="shared" si="7"/>
        <v>42844</v>
      </c>
      <c r="B110" s="75">
        <f t="shared" si="4"/>
        <v>4</v>
      </c>
      <c r="C110" s="99">
        <f t="shared" si="5"/>
        <v>2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8"/>
    </row>
    <row r="111" spans="1:32" x14ac:dyDescent="0.25">
      <c r="A111" s="6">
        <f t="shared" si="7"/>
        <v>42845</v>
      </c>
      <c r="B111" s="75">
        <f t="shared" si="4"/>
        <v>4</v>
      </c>
      <c r="C111" s="99">
        <f t="shared" si="5"/>
        <v>2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8"/>
    </row>
    <row r="112" spans="1:32" x14ac:dyDescent="0.25">
      <c r="A112" s="6">
        <f t="shared" si="7"/>
        <v>42846</v>
      </c>
      <c r="B112" s="75">
        <f t="shared" si="4"/>
        <v>4</v>
      </c>
      <c r="C112" s="99">
        <f t="shared" si="5"/>
        <v>2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8"/>
    </row>
    <row r="113" spans="1:32" x14ac:dyDescent="0.25">
      <c r="A113" s="6">
        <f t="shared" si="7"/>
        <v>42847</v>
      </c>
      <c r="B113" s="75">
        <f t="shared" si="4"/>
        <v>4</v>
      </c>
      <c r="C113" s="99">
        <f t="shared" si="5"/>
        <v>2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8"/>
    </row>
    <row r="114" spans="1:32" x14ac:dyDescent="0.25">
      <c r="A114" s="6">
        <f t="shared" si="7"/>
        <v>42848</v>
      </c>
      <c r="B114" s="75">
        <f t="shared" si="4"/>
        <v>4</v>
      </c>
      <c r="C114" s="99">
        <f t="shared" si="5"/>
        <v>2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8"/>
    </row>
    <row r="115" spans="1:32" x14ac:dyDescent="0.25">
      <c r="A115" s="6">
        <f t="shared" si="7"/>
        <v>42849</v>
      </c>
      <c r="B115" s="75">
        <f t="shared" si="4"/>
        <v>4</v>
      </c>
      <c r="C115" s="99">
        <f t="shared" si="5"/>
        <v>2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8"/>
    </row>
    <row r="116" spans="1:32" x14ac:dyDescent="0.25">
      <c r="A116" s="6">
        <f t="shared" si="7"/>
        <v>42850</v>
      </c>
      <c r="B116" s="75">
        <f t="shared" si="4"/>
        <v>4</v>
      </c>
      <c r="C116" s="99">
        <f t="shared" si="5"/>
        <v>2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8"/>
    </row>
    <row r="117" spans="1:32" x14ac:dyDescent="0.25">
      <c r="A117" s="6">
        <f t="shared" si="7"/>
        <v>42851</v>
      </c>
      <c r="B117" s="75">
        <f t="shared" si="4"/>
        <v>4</v>
      </c>
      <c r="C117" s="99">
        <f t="shared" si="5"/>
        <v>2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8"/>
    </row>
    <row r="118" spans="1:32" x14ac:dyDescent="0.25">
      <c r="A118" s="6">
        <f t="shared" si="7"/>
        <v>42852</v>
      </c>
      <c r="B118" s="75">
        <f t="shared" si="4"/>
        <v>4</v>
      </c>
      <c r="C118" s="99">
        <f t="shared" si="5"/>
        <v>2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8"/>
    </row>
    <row r="119" spans="1:32" x14ac:dyDescent="0.25">
      <c r="A119" s="6">
        <f t="shared" si="7"/>
        <v>42853</v>
      </c>
      <c r="B119" s="75">
        <f t="shared" si="4"/>
        <v>4</v>
      </c>
      <c r="C119" s="99">
        <f t="shared" si="5"/>
        <v>2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8"/>
    </row>
    <row r="120" spans="1:32" x14ac:dyDescent="0.25">
      <c r="A120" s="6">
        <f t="shared" si="7"/>
        <v>42854</v>
      </c>
      <c r="B120" s="75">
        <f t="shared" si="4"/>
        <v>4</v>
      </c>
      <c r="C120" s="99">
        <f t="shared" si="5"/>
        <v>2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8"/>
    </row>
    <row r="121" spans="1:32" x14ac:dyDescent="0.25">
      <c r="A121" s="6">
        <f t="shared" si="7"/>
        <v>42855</v>
      </c>
      <c r="B121" s="75">
        <f t="shared" si="4"/>
        <v>4</v>
      </c>
      <c r="C121" s="99">
        <f t="shared" si="5"/>
        <v>2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8"/>
    </row>
    <row r="122" spans="1:32" x14ac:dyDescent="0.25">
      <c r="A122" s="6">
        <f t="shared" si="7"/>
        <v>42856</v>
      </c>
      <c r="B122" s="75">
        <f t="shared" si="4"/>
        <v>5</v>
      </c>
      <c r="C122" s="99">
        <f t="shared" si="5"/>
        <v>2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8"/>
    </row>
    <row r="123" spans="1:32" x14ac:dyDescent="0.25">
      <c r="A123" s="6">
        <f t="shared" si="7"/>
        <v>42857</v>
      </c>
      <c r="B123" s="75">
        <f t="shared" si="4"/>
        <v>5</v>
      </c>
      <c r="C123" s="99">
        <f t="shared" si="5"/>
        <v>2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8"/>
    </row>
    <row r="124" spans="1:32" x14ac:dyDescent="0.25">
      <c r="A124" s="6">
        <f t="shared" si="7"/>
        <v>42858</v>
      </c>
      <c r="B124" s="75">
        <f t="shared" si="4"/>
        <v>5</v>
      </c>
      <c r="C124" s="99">
        <f t="shared" si="5"/>
        <v>2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8"/>
    </row>
    <row r="125" spans="1:32" x14ac:dyDescent="0.25">
      <c r="A125" s="6">
        <f t="shared" si="7"/>
        <v>42859</v>
      </c>
      <c r="B125" s="75">
        <f t="shared" si="4"/>
        <v>5</v>
      </c>
      <c r="C125" s="99">
        <f t="shared" si="5"/>
        <v>2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8"/>
    </row>
    <row r="126" spans="1:32" x14ac:dyDescent="0.25">
      <c r="A126" s="6">
        <f t="shared" si="7"/>
        <v>42860</v>
      </c>
      <c r="B126" s="75">
        <f t="shared" si="4"/>
        <v>5</v>
      </c>
      <c r="C126" s="99">
        <f t="shared" si="5"/>
        <v>2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8"/>
    </row>
    <row r="127" spans="1:32" x14ac:dyDescent="0.25">
      <c r="A127" s="6">
        <f t="shared" si="7"/>
        <v>42861</v>
      </c>
      <c r="B127" s="75">
        <f t="shared" si="4"/>
        <v>5</v>
      </c>
      <c r="C127" s="99">
        <f t="shared" si="5"/>
        <v>2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8"/>
    </row>
    <row r="128" spans="1:32" x14ac:dyDescent="0.25">
      <c r="A128" s="6">
        <f t="shared" si="7"/>
        <v>42862</v>
      </c>
      <c r="B128" s="75">
        <f t="shared" si="4"/>
        <v>5</v>
      </c>
      <c r="C128" s="99">
        <f t="shared" si="5"/>
        <v>2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8"/>
    </row>
    <row r="129" spans="1:32" x14ac:dyDescent="0.25">
      <c r="A129" s="6">
        <f t="shared" si="7"/>
        <v>42863</v>
      </c>
      <c r="B129" s="75">
        <f t="shared" si="4"/>
        <v>5</v>
      </c>
      <c r="C129" s="99">
        <f t="shared" si="5"/>
        <v>2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8"/>
    </row>
    <row r="130" spans="1:32" x14ac:dyDescent="0.25">
      <c r="A130" s="6">
        <f t="shared" si="7"/>
        <v>42864</v>
      </c>
      <c r="B130" s="75">
        <f t="shared" ref="B130:B193" si="8">MONTH(A130)</f>
        <v>5</v>
      </c>
      <c r="C130" s="99">
        <f t="shared" ref="C130:C193" si="9">INT((MONTH(A130)+2)/3)</f>
        <v>2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8"/>
    </row>
    <row r="131" spans="1:32" x14ac:dyDescent="0.25">
      <c r="A131" s="6">
        <f t="shared" si="7"/>
        <v>42865</v>
      </c>
      <c r="B131" s="75">
        <f t="shared" si="8"/>
        <v>5</v>
      </c>
      <c r="C131" s="99">
        <f t="shared" si="9"/>
        <v>2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8"/>
    </row>
    <row r="132" spans="1:32" x14ac:dyDescent="0.25">
      <c r="A132" s="6">
        <f t="shared" si="7"/>
        <v>42866</v>
      </c>
      <c r="B132" s="75">
        <f t="shared" si="8"/>
        <v>5</v>
      </c>
      <c r="C132" s="99">
        <f t="shared" si="9"/>
        <v>2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8"/>
    </row>
    <row r="133" spans="1:32" x14ac:dyDescent="0.25">
      <c r="A133" s="6">
        <f t="shared" si="7"/>
        <v>42867</v>
      </c>
      <c r="B133" s="75">
        <f t="shared" si="8"/>
        <v>5</v>
      </c>
      <c r="C133" s="99">
        <f t="shared" si="9"/>
        <v>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8"/>
    </row>
    <row r="134" spans="1:32" x14ac:dyDescent="0.25">
      <c r="A134" s="6">
        <f t="shared" si="7"/>
        <v>42868</v>
      </c>
      <c r="B134" s="75">
        <f t="shared" si="8"/>
        <v>5</v>
      </c>
      <c r="C134" s="99">
        <f t="shared" si="9"/>
        <v>2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8"/>
    </row>
    <row r="135" spans="1:32" x14ac:dyDescent="0.25">
      <c r="A135" s="6">
        <f t="shared" si="7"/>
        <v>42869</v>
      </c>
      <c r="B135" s="75">
        <f t="shared" si="8"/>
        <v>5</v>
      </c>
      <c r="C135" s="99">
        <f t="shared" si="9"/>
        <v>2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8"/>
    </row>
    <row r="136" spans="1:32" x14ac:dyDescent="0.25">
      <c r="A136" s="6">
        <f t="shared" si="7"/>
        <v>42870</v>
      </c>
      <c r="B136" s="75">
        <f t="shared" si="8"/>
        <v>5</v>
      </c>
      <c r="C136" s="99">
        <f t="shared" si="9"/>
        <v>2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8"/>
    </row>
    <row r="137" spans="1:32" x14ac:dyDescent="0.25">
      <c r="A137" s="6">
        <f t="shared" si="7"/>
        <v>42871</v>
      </c>
      <c r="B137" s="75">
        <f t="shared" si="8"/>
        <v>5</v>
      </c>
      <c r="C137" s="99">
        <f t="shared" si="9"/>
        <v>2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8"/>
    </row>
    <row r="138" spans="1:32" x14ac:dyDescent="0.25">
      <c r="A138" s="6">
        <f t="shared" si="7"/>
        <v>42872</v>
      </c>
      <c r="B138" s="75">
        <f t="shared" si="8"/>
        <v>5</v>
      </c>
      <c r="C138" s="99">
        <f t="shared" si="9"/>
        <v>2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8"/>
    </row>
    <row r="139" spans="1:32" x14ac:dyDescent="0.25">
      <c r="A139" s="6">
        <f t="shared" si="7"/>
        <v>42873</v>
      </c>
      <c r="B139" s="75">
        <f t="shared" si="8"/>
        <v>5</v>
      </c>
      <c r="C139" s="99">
        <f t="shared" si="9"/>
        <v>2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8"/>
    </row>
    <row r="140" spans="1:32" x14ac:dyDescent="0.25">
      <c r="A140" s="6">
        <f t="shared" si="7"/>
        <v>42874</v>
      </c>
      <c r="B140" s="75">
        <f t="shared" si="8"/>
        <v>5</v>
      </c>
      <c r="C140" s="99">
        <f t="shared" si="9"/>
        <v>2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8"/>
    </row>
    <row r="141" spans="1:32" x14ac:dyDescent="0.25">
      <c r="A141" s="6">
        <f t="shared" si="7"/>
        <v>42875</v>
      </c>
      <c r="B141" s="75">
        <f t="shared" si="8"/>
        <v>5</v>
      </c>
      <c r="C141" s="99">
        <f t="shared" si="9"/>
        <v>2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8"/>
    </row>
    <row r="142" spans="1:32" x14ac:dyDescent="0.25">
      <c r="A142" s="6">
        <f t="shared" si="7"/>
        <v>42876</v>
      </c>
      <c r="B142" s="75">
        <f t="shared" si="8"/>
        <v>5</v>
      </c>
      <c r="C142" s="99">
        <f t="shared" si="9"/>
        <v>2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8"/>
    </row>
    <row r="143" spans="1:32" x14ac:dyDescent="0.25">
      <c r="A143" s="6">
        <f t="shared" si="7"/>
        <v>42877</v>
      </c>
      <c r="B143" s="75">
        <f t="shared" si="8"/>
        <v>5</v>
      </c>
      <c r="C143" s="99">
        <f t="shared" si="9"/>
        <v>2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8"/>
    </row>
    <row r="144" spans="1:32" x14ac:dyDescent="0.25">
      <c r="A144" s="6">
        <f t="shared" si="7"/>
        <v>42878</v>
      </c>
      <c r="B144" s="75">
        <f t="shared" si="8"/>
        <v>5</v>
      </c>
      <c r="C144" s="99">
        <f t="shared" si="9"/>
        <v>2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8"/>
    </row>
    <row r="145" spans="1:32" x14ac:dyDescent="0.25">
      <c r="A145" s="6">
        <f t="shared" si="7"/>
        <v>42879</v>
      </c>
      <c r="B145" s="75">
        <f t="shared" si="8"/>
        <v>5</v>
      </c>
      <c r="C145" s="99">
        <f t="shared" si="9"/>
        <v>2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8"/>
    </row>
    <row r="146" spans="1:32" x14ac:dyDescent="0.25">
      <c r="A146" s="6">
        <f t="shared" si="7"/>
        <v>42880</v>
      </c>
      <c r="B146" s="75">
        <f t="shared" si="8"/>
        <v>5</v>
      </c>
      <c r="C146" s="99">
        <f t="shared" si="9"/>
        <v>2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8"/>
    </row>
    <row r="147" spans="1:32" x14ac:dyDescent="0.25">
      <c r="A147" s="6">
        <f t="shared" si="7"/>
        <v>42881</v>
      </c>
      <c r="B147" s="75">
        <f t="shared" si="8"/>
        <v>5</v>
      </c>
      <c r="C147" s="99">
        <f t="shared" si="9"/>
        <v>2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8"/>
    </row>
    <row r="148" spans="1:32" x14ac:dyDescent="0.25">
      <c r="A148" s="6">
        <f t="shared" si="7"/>
        <v>42882</v>
      </c>
      <c r="B148" s="75">
        <f t="shared" si="8"/>
        <v>5</v>
      </c>
      <c r="C148" s="99">
        <f t="shared" si="9"/>
        <v>2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8"/>
    </row>
    <row r="149" spans="1:32" x14ac:dyDescent="0.25">
      <c r="A149" s="6">
        <f t="shared" si="7"/>
        <v>42883</v>
      </c>
      <c r="B149" s="75">
        <f t="shared" si="8"/>
        <v>5</v>
      </c>
      <c r="C149" s="99">
        <f t="shared" si="9"/>
        <v>2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8"/>
    </row>
    <row r="150" spans="1:32" x14ac:dyDescent="0.25">
      <c r="A150" s="6">
        <f t="shared" si="7"/>
        <v>42884</v>
      </c>
      <c r="B150" s="75">
        <f t="shared" si="8"/>
        <v>5</v>
      </c>
      <c r="C150" s="99">
        <f t="shared" si="9"/>
        <v>2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8"/>
    </row>
    <row r="151" spans="1:32" x14ac:dyDescent="0.25">
      <c r="A151" s="6">
        <f t="shared" si="7"/>
        <v>42885</v>
      </c>
      <c r="B151" s="75">
        <f t="shared" si="8"/>
        <v>5</v>
      </c>
      <c r="C151" s="99">
        <f t="shared" si="9"/>
        <v>2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8"/>
    </row>
    <row r="152" spans="1:32" x14ac:dyDescent="0.25">
      <c r="A152" s="6">
        <f t="shared" si="7"/>
        <v>42886</v>
      </c>
      <c r="B152" s="75">
        <f t="shared" si="8"/>
        <v>5</v>
      </c>
      <c r="C152" s="99">
        <f t="shared" si="9"/>
        <v>2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8"/>
    </row>
    <row r="153" spans="1:32" x14ac:dyDescent="0.25">
      <c r="A153" s="6">
        <f t="shared" si="7"/>
        <v>42887</v>
      </c>
      <c r="B153" s="75">
        <f t="shared" si="8"/>
        <v>6</v>
      </c>
      <c r="C153" s="99">
        <f t="shared" si="9"/>
        <v>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8"/>
    </row>
    <row r="154" spans="1:32" x14ac:dyDescent="0.25">
      <c r="A154" s="6">
        <f t="shared" si="7"/>
        <v>42888</v>
      </c>
      <c r="B154" s="75">
        <f t="shared" si="8"/>
        <v>6</v>
      </c>
      <c r="C154" s="99">
        <f t="shared" si="9"/>
        <v>2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8"/>
    </row>
    <row r="155" spans="1:32" x14ac:dyDescent="0.25">
      <c r="A155" s="6">
        <f t="shared" si="7"/>
        <v>42889</v>
      </c>
      <c r="B155" s="75">
        <f t="shared" si="8"/>
        <v>6</v>
      </c>
      <c r="C155" s="99">
        <f t="shared" si="9"/>
        <v>2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8"/>
    </row>
    <row r="156" spans="1:32" x14ac:dyDescent="0.25">
      <c r="A156" s="6">
        <f t="shared" ref="A156:A219" si="10">A155+1</f>
        <v>42890</v>
      </c>
      <c r="B156" s="75">
        <f t="shared" si="8"/>
        <v>6</v>
      </c>
      <c r="C156" s="99">
        <f t="shared" si="9"/>
        <v>2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8"/>
    </row>
    <row r="157" spans="1:32" x14ac:dyDescent="0.25">
      <c r="A157" s="6">
        <f t="shared" si="10"/>
        <v>42891</v>
      </c>
      <c r="B157" s="75">
        <f t="shared" si="8"/>
        <v>6</v>
      </c>
      <c r="C157" s="99">
        <f t="shared" si="9"/>
        <v>2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8"/>
    </row>
    <row r="158" spans="1:32" x14ac:dyDescent="0.25">
      <c r="A158" s="6">
        <f t="shared" si="10"/>
        <v>42892</v>
      </c>
      <c r="B158" s="75">
        <f t="shared" si="8"/>
        <v>6</v>
      </c>
      <c r="C158" s="99">
        <f t="shared" si="9"/>
        <v>2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8"/>
    </row>
    <row r="159" spans="1:32" x14ac:dyDescent="0.25">
      <c r="A159" s="6">
        <f t="shared" si="10"/>
        <v>42893</v>
      </c>
      <c r="B159" s="75">
        <f t="shared" si="8"/>
        <v>6</v>
      </c>
      <c r="C159" s="99">
        <f t="shared" si="9"/>
        <v>2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8"/>
    </row>
    <row r="160" spans="1:32" x14ac:dyDescent="0.25">
      <c r="A160" s="6">
        <f t="shared" si="10"/>
        <v>42894</v>
      </c>
      <c r="B160" s="75">
        <f t="shared" si="8"/>
        <v>6</v>
      </c>
      <c r="C160" s="99">
        <f t="shared" si="9"/>
        <v>2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8"/>
    </row>
    <row r="161" spans="1:32" x14ac:dyDescent="0.25">
      <c r="A161" s="6">
        <f t="shared" si="10"/>
        <v>42895</v>
      </c>
      <c r="B161" s="75">
        <f t="shared" si="8"/>
        <v>6</v>
      </c>
      <c r="C161" s="99">
        <f t="shared" si="9"/>
        <v>2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8"/>
    </row>
    <row r="162" spans="1:32" x14ac:dyDescent="0.25">
      <c r="A162" s="6">
        <f t="shared" si="10"/>
        <v>42896</v>
      </c>
      <c r="B162" s="75">
        <f t="shared" si="8"/>
        <v>6</v>
      </c>
      <c r="C162" s="99">
        <f t="shared" si="9"/>
        <v>2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8"/>
    </row>
    <row r="163" spans="1:32" x14ac:dyDescent="0.25">
      <c r="A163" s="6">
        <f t="shared" si="10"/>
        <v>42897</v>
      </c>
      <c r="B163" s="75">
        <f t="shared" si="8"/>
        <v>6</v>
      </c>
      <c r="C163" s="99">
        <f t="shared" si="9"/>
        <v>2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8"/>
    </row>
    <row r="164" spans="1:32" x14ac:dyDescent="0.25">
      <c r="A164" s="6">
        <f t="shared" si="10"/>
        <v>42898</v>
      </c>
      <c r="B164" s="75">
        <f t="shared" si="8"/>
        <v>6</v>
      </c>
      <c r="C164" s="99">
        <f t="shared" si="9"/>
        <v>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8"/>
    </row>
    <row r="165" spans="1:32" x14ac:dyDescent="0.25">
      <c r="A165" s="6">
        <f t="shared" si="10"/>
        <v>42899</v>
      </c>
      <c r="B165" s="75">
        <f t="shared" si="8"/>
        <v>6</v>
      </c>
      <c r="C165" s="99">
        <f t="shared" si="9"/>
        <v>2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8"/>
    </row>
    <row r="166" spans="1:32" x14ac:dyDescent="0.25">
      <c r="A166" s="6">
        <f t="shared" si="10"/>
        <v>42900</v>
      </c>
      <c r="B166" s="75">
        <f t="shared" si="8"/>
        <v>6</v>
      </c>
      <c r="C166" s="99">
        <f t="shared" si="9"/>
        <v>2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8"/>
    </row>
    <row r="167" spans="1:32" x14ac:dyDescent="0.25">
      <c r="A167" s="6">
        <f t="shared" si="10"/>
        <v>42901</v>
      </c>
      <c r="B167" s="75">
        <f t="shared" si="8"/>
        <v>6</v>
      </c>
      <c r="C167" s="99">
        <f t="shared" si="9"/>
        <v>2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8"/>
    </row>
    <row r="168" spans="1:32" x14ac:dyDescent="0.25">
      <c r="A168" s="6">
        <f t="shared" si="10"/>
        <v>42902</v>
      </c>
      <c r="B168" s="75">
        <f t="shared" si="8"/>
        <v>6</v>
      </c>
      <c r="C168" s="99">
        <f t="shared" si="9"/>
        <v>2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8"/>
    </row>
    <row r="169" spans="1:32" x14ac:dyDescent="0.25">
      <c r="A169" s="6">
        <f t="shared" si="10"/>
        <v>42903</v>
      </c>
      <c r="B169" s="75">
        <f t="shared" si="8"/>
        <v>6</v>
      </c>
      <c r="C169" s="99">
        <f t="shared" si="9"/>
        <v>2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8"/>
    </row>
    <row r="170" spans="1:32" x14ac:dyDescent="0.25">
      <c r="A170" s="6">
        <f t="shared" si="10"/>
        <v>42904</v>
      </c>
      <c r="B170" s="75">
        <f t="shared" si="8"/>
        <v>6</v>
      </c>
      <c r="C170" s="99">
        <f t="shared" si="9"/>
        <v>2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8"/>
    </row>
    <row r="171" spans="1:32" x14ac:dyDescent="0.25">
      <c r="A171" s="6">
        <f t="shared" si="10"/>
        <v>42905</v>
      </c>
      <c r="B171" s="75">
        <f t="shared" si="8"/>
        <v>6</v>
      </c>
      <c r="C171" s="99">
        <f t="shared" si="9"/>
        <v>2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8"/>
    </row>
    <row r="172" spans="1:32" x14ac:dyDescent="0.25">
      <c r="A172" s="6">
        <f t="shared" si="10"/>
        <v>42906</v>
      </c>
      <c r="B172" s="75">
        <f t="shared" si="8"/>
        <v>6</v>
      </c>
      <c r="C172" s="99">
        <f t="shared" si="9"/>
        <v>2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8"/>
    </row>
    <row r="173" spans="1:32" x14ac:dyDescent="0.25">
      <c r="A173" s="6">
        <f t="shared" si="10"/>
        <v>42907</v>
      </c>
      <c r="B173" s="75">
        <f t="shared" si="8"/>
        <v>6</v>
      </c>
      <c r="C173" s="99">
        <f t="shared" si="9"/>
        <v>2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8"/>
    </row>
    <row r="174" spans="1:32" x14ac:dyDescent="0.25">
      <c r="A174" s="6">
        <f t="shared" si="10"/>
        <v>42908</v>
      </c>
      <c r="B174" s="75">
        <f t="shared" si="8"/>
        <v>6</v>
      </c>
      <c r="C174" s="99">
        <f t="shared" si="9"/>
        <v>2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8"/>
    </row>
    <row r="175" spans="1:32" x14ac:dyDescent="0.25">
      <c r="A175" s="6">
        <f t="shared" si="10"/>
        <v>42909</v>
      </c>
      <c r="B175" s="75">
        <f t="shared" si="8"/>
        <v>6</v>
      </c>
      <c r="C175" s="99">
        <f t="shared" si="9"/>
        <v>2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8"/>
    </row>
    <row r="176" spans="1:32" x14ac:dyDescent="0.25">
      <c r="A176" s="6">
        <f t="shared" si="10"/>
        <v>42910</v>
      </c>
      <c r="B176" s="75">
        <f t="shared" si="8"/>
        <v>6</v>
      </c>
      <c r="C176" s="99">
        <f t="shared" si="9"/>
        <v>2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8"/>
    </row>
    <row r="177" spans="1:32" x14ac:dyDescent="0.25">
      <c r="A177" s="6">
        <f t="shared" si="10"/>
        <v>42911</v>
      </c>
      <c r="B177" s="75">
        <f t="shared" si="8"/>
        <v>6</v>
      </c>
      <c r="C177" s="99">
        <f t="shared" si="9"/>
        <v>2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8"/>
    </row>
    <row r="178" spans="1:32" x14ac:dyDescent="0.25">
      <c r="A178" s="6">
        <f t="shared" si="10"/>
        <v>42912</v>
      </c>
      <c r="B178" s="75">
        <f t="shared" si="8"/>
        <v>6</v>
      </c>
      <c r="C178" s="99">
        <f t="shared" si="9"/>
        <v>2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8"/>
    </row>
    <row r="179" spans="1:32" x14ac:dyDescent="0.25">
      <c r="A179" s="6">
        <f t="shared" si="10"/>
        <v>42913</v>
      </c>
      <c r="B179" s="75">
        <f t="shared" si="8"/>
        <v>6</v>
      </c>
      <c r="C179" s="99">
        <f t="shared" si="9"/>
        <v>2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8"/>
    </row>
    <row r="180" spans="1:32" x14ac:dyDescent="0.25">
      <c r="A180" s="6">
        <f t="shared" si="10"/>
        <v>42914</v>
      </c>
      <c r="B180" s="75">
        <f t="shared" si="8"/>
        <v>6</v>
      </c>
      <c r="C180" s="99">
        <f t="shared" si="9"/>
        <v>2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8"/>
    </row>
    <row r="181" spans="1:32" x14ac:dyDescent="0.25">
      <c r="A181" s="6">
        <f t="shared" si="10"/>
        <v>42915</v>
      </c>
      <c r="B181" s="75">
        <f t="shared" si="8"/>
        <v>6</v>
      </c>
      <c r="C181" s="99">
        <f t="shared" si="9"/>
        <v>2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8"/>
    </row>
    <row r="182" spans="1:32" x14ac:dyDescent="0.25">
      <c r="A182" s="6">
        <f t="shared" si="10"/>
        <v>42916</v>
      </c>
      <c r="B182" s="75">
        <f t="shared" si="8"/>
        <v>6</v>
      </c>
      <c r="C182" s="99">
        <f t="shared" si="9"/>
        <v>2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8"/>
    </row>
    <row r="183" spans="1:32" hidden="1" x14ac:dyDescent="0.25">
      <c r="A183" s="6">
        <f t="shared" si="10"/>
        <v>42917</v>
      </c>
      <c r="B183" s="75">
        <f t="shared" si="8"/>
        <v>7</v>
      </c>
      <c r="C183" s="99">
        <f t="shared" si="9"/>
        <v>3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8"/>
    </row>
    <row r="184" spans="1:32" hidden="1" x14ac:dyDescent="0.25">
      <c r="A184" s="6">
        <f t="shared" si="10"/>
        <v>42918</v>
      </c>
      <c r="B184" s="75">
        <f t="shared" si="8"/>
        <v>7</v>
      </c>
      <c r="C184" s="99">
        <f t="shared" si="9"/>
        <v>3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8"/>
    </row>
    <row r="185" spans="1:32" hidden="1" x14ac:dyDescent="0.25">
      <c r="A185" s="6">
        <f t="shared" si="10"/>
        <v>42919</v>
      </c>
      <c r="B185" s="75">
        <f t="shared" si="8"/>
        <v>7</v>
      </c>
      <c r="C185" s="99">
        <f t="shared" si="9"/>
        <v>3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8"/>
    </row>
    <row r="186" spans="1:32" hidden="1" x14ac:dyDescent="0.25">
      <c r="A186" s="6">
        <f t="shared" si="10"/>
        <v>42920</v>
      </c>
      <c r="B186" s="75">
        <f t="shared" si="8"/>
        <v>7</v>
      </c>
      <c r="C186" s="99">
        <f t="shared" si="9"/>
        <v>3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8"/>
    </row>
    <row r="187" spans="1:32" hidden="1" x14ac:dyDescent="0.25">
      <c r="A187" s="6">
        <f t="shared" si="10"/>
        <v>42921</v>
      </c>
      <c r="B187" s="75">
        <f t="shared" si="8"/>
        <v>7</v>
      </c>
      <c r="C187" s="99">
        <f t="shared" si="9"/>
        <v>3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8"/>
    </row>
    <row r="188" spans="1:32" hidden="1" x14ac:dyDescent="0.25">
      <c r="A188" s="6">
        <f t="shared" si="10"/>
        <v>42922</v>
      </c>
      <c r="B188" s="75">
        <f t="shared" si="8"/>
        <v>7</v>
      </c>
      <c r="C188" s="99">
        <f t="shared" si="9"/>
        <v>3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8"/>
    </row>
    <row r="189" spans="1:32" hidden="1" x14ac:dyDescent="0.25">
      <c r="A189" s="6">
        <f t="shared" si="10"/>
        <v>42923</v>
      </c>
      <c r="B189" s="75">
        <f t="shared" si="8"/>
        <v>7</v>
      </c>
      <c r="C189" s="99">
        <f t="shared" si="9"/>
        <v>3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8"/>
    </row>
    <row r="190" spans="1:32" hidden="1" x14ac:dyDescent="0.25">
      <c r="A190" s="6">
        <f t="shared" si="10"/>
        <v>42924</v>
      </c>
      <c r="B190" s="75">
        <f t="shared" si="8"/>
        <v>7</v>
      </c>
      <c r="C190" s="99">
        <f t="shared" si="9"/>
        <v>3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8"/>
    </row>
    <row r="191" spans="1:32" hidden="1" x14ac:dyDescent="0.25">
      <c r="A191" s="6">
        <f t="shared" si="10"/>
        <v>42925</v>
      </c>
      <c r="B191" s="75">
        <f t="shared" si="8"/>
        <v>7</v>
      </c>
      <c r="C191" s="99">
        <f t="shared" si="9"/>
        <v>3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8"/>
    </row>
    <row r="192" spans="1:32" hidden="1" x14ac:dyDescent="0.25">
      <c r="A192" s="6">
        <f t="shared" si="10"/>
        <v>42926</v>
      </c>
      <c r="B192" s="75">
        <f t="shared" si="8"/>
        <v>7</v>
      </c>
      <c r="C192" s="99">
        <f t="shared" si="9"/>
        <v>3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8"/>
    </row>
    <row r="193" spans="1:32" hidden="1" x14ac:dyDescent="0.25">
      <c r="A193" s="6">
        <f t="shared" si="10"/>
        <v>42927</v>
      </c>
      <c r="B193" s="75">
        <f t="shared" si="8"/>
        <v>7</v>
      </c>
      <c r="C193" s="99">
        <f t="shared" si="9"/>
        <v>3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8"/>
    </row>
    <row r="194" spans="1:32" hidden="1" x14ac:dyDescent="0.25">
      <c r="A194" s="6">
        <f t="shared" si="10"/>
        <v>42928</v>
      </c>
      <c r="B194" s="75">
        <f t="shared" ref="B194:B257" si="11">MONTH(A194)</f>
        <v>7</v>
      </c>
      <c r="C194" s="99">
        <f t="shared" ref="C194:C257" si="12">INT((MONTH(A194)+2)/3)</f>
        <v>3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8"/>
    </row>
    <row r="195" spans="1:32" hidden="1" x14ac:dyDescent="0.25">
      <c r="A195" s="6">
        <f t="shared" si="10"/>
        <v>42929</v>
      </c>
      <c r="B195" s="75">
        <f t="shared" si="11"/>
        <v>7</v>
      </c>
      <c r="C195" s="99">
        <f t="shared" si="12"/>
        <v>3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8"/>
    </row>
    <row r="196" spans="1:32" hidden="1" x14ac:dyDescent="0.25">
      <c r="A196" s="6">
        <f t="shared" si="10"/>
        <v>42930</v>
      </c>
      <c r="B196" s="75">
        <f t="shared" si="11"/>
        <v>7</v>
      </c>
      <c r="C196" s="99">
        <f t="shared" si="12"/>
        <v>3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8"/>
    </row>
    <row r="197" spans="1:32" hidden="1" x14ac:dyDescent="0.25">
      <c r="A197" s="6">
        <f t="shared" si="10"/>
        <v>42931</v>
      </c>
      <c r="B197" s="75">
        <f t="shared" si="11"/>
        <v>7</v>
      </c>
      <c r="C197" s="99">
        <f t="shared" si="12"/>
        <v>3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8"/>
    </row>
    <row r="198" spans="1:32" hidden="1" x14ac:dyDescent="0.25">
      <c r="A198" s="6">
        <f t="shared" si="10"/>
        <v>42932</v>
      </c>
      <c r="B198" s="75">
        <f t="shared" si="11"/>
        <v>7</v>
      </c>
      <c r="C198" s="99">
        <f t="shared" si="12"/>
        <v>3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8"/>
    </row>
    <row r="199" spans="1:32" hidden="1" x14ac:dyDescent="0.25">
      <c r="A199" s="6">
        <f t="shared" si="10"/>
        <v>42933</v>
      </c>
      <c r="B199" s="75">
        <f t="shared" si="11"/>
        <v>7</v>
      </c>
      <c r="C199" s="99">
        <f t="shared" si="12"/>
        <v>3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8"/>
    </row>
    <row r="200" spans="1:32" hidden="1" x14ac:dyDescent="0.25">
      <c r="A200" s="6">
        <f t="shared" si="10"/>
        <v>42934</v>
      </c>
      <c r="B200" s="75">
        <f t="shared" si="11"/>
        <v>7</v>
      </c>
      <c r="C200" s="99">
        <f t="shared" si="12"/>
        <v>3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8"/>
    </row>
    <row r="201" spans="1:32" hidden="1" x14ac:dyDescent="0.25">
      <c r="A201" s="6">
        <f t="shared" si="10"/>
        <v>42935</v>
      </c>
      <c r="B201" s="75">
        <f t="shared" si="11"/>
        <v>7</v>
      </c>
      <c r="C201" s="99">
        <f t="shared" si="12"/>
        <v>3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8"/>
    </row>
    <row r="202" spans="1:32" hidden="1" x14ac:dyDescent="0.25">
      <c r="A202" s="6">
        <f t="shared" si="10"/>
        <v>42936</v>
      </c>
      <c r="B202" s="75">
        <f t="shared" si="11"/>
        <v>7</v>
      </c>
      <c r="C202" s="99">
        <f t="shared" si="12"/>
        <v>3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8"/>
    </row>
    <row r="203" spans="1:32" hidden="1" x14ac:dyDescent="0.25">
      <c r="A203" s="6">
        <f t="shared" si="10"/>
        <v>42937</v>
      </c>
      <c r="B203" s="75">
        <f t="shared" si="11"/>
        <v>7</v>
      </c>
      <c r="C203" s="99">
        <f t="shared" si="12"/>
        <v>3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8"/>
    </row>
    <row r="204" spans="1:32" hidden="1" x14ac:dyDescent="0.25">
      <c r="A204" s="6">
        <f t="shared" si="10"/>
        <v>42938</v>
      </c>
      <c r="B204" s="75">
        <f t="shared" si="11"/>
        <v>7</v>
      </c>
      <c r="C204" s="99">
        <f t="shared" si="12"/>
        <v>3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8"/>
    </row>
    <row r="205" spans="1:32" hidden="1" x14ac:dyDescent="0.25">
      <c r="A205" s="6">
        <f t="shared" si="10"/>
        <v>42939</v>
      </c>
      <c r="B205" s="75">
        <f t="shared" si="11"/>
        <v>7</v>
      </c>
      <c r="C205" s="99">
        <f t="shared" si="12"/>
        <v>3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8"/>
    </row>
    <row r="206" spans="1:32" hidden="1" x14ac:dyDescent="0.25">
      <c r="A206" s="6">
        <f t="shared" si="10"/>
        <v>42940</v>
      </c>
      <c r="B206" s="75">
        <f t="shared" si="11"/>
        <v>7</v>
      </c>
      <c r="C206" s="99">
        <f t="shared" si="12"/>
        <v>3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8"/>
    </row>
    <row r="207" spans="1:32" hidden="1" x14ac:dyDescent="0.25">
      <c r="A207" s="6">
        <f t="shared" si="10"/>
        <v>42941</v>
      </c>
      <c r="B207" s="75">
        <f t="shared" si="11"/>
        <v>7</v>
      </c>
      <c r="C207" s="99">
        <f t="shared" si="12"/>
        <v>3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8"/>
    </row>
    <row r="208" spans="1:32" hidden="1" x14ac:dyDescent="0.25">
      <c r="A208" s="6">
        <f t="shared" si="10"/>
        <v>42942</v>
      </c>
      <c r="B208" s="75">
        <f t="shared" si="11"/>
        <v>7</v>
      </c>
      <c r="C208" s="99">
        <f t="shared" si="12"/>
        <v>3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8"/>
    </row>
    <row r="209" spans="1:32" hidden="1" x14ac:dyDescent="0.25">
      <c r="A209" s="6">
        <f t="shared" si="10"/>
        <v>42943</v>
      </c>
      <c r="B209" s="75">
        <f t="shared" si="11"/>
        <v>7</v>
      </c>
      <c r="C209" s="99">
        <f t="shared" si="12"/>
        <v>3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8"/>
    </row>
    <row r="210" spans="1:32" hidden="1" x14ac:dyDescent="0.25">
      <c r="A210" s="6">
        <f t="shared" si="10"/>
        <v>42944</v>
      </c>
      <c r="B210" s="75">
        <f t="shared" si="11"/>
        <v>7</v>
      </c>
      <c r="C210" s="99">
        <f t="shared" si="12"/>
        <v>3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8"/>
    </row>
    <row r="211" spans="1:32" hidden="1" x14ac:dyDescent="0.25">
      <c r="A211" s="6">
        <f t="shared" si="10"/>
        <v>42945</v>
      </c>
      <c r="B211" s="75">
        <f t="shared" si="11"/>
        <v>7</v>
      </c>
      <c r="C211" s="99">
        <f t="shared" si="12"/>
        <v>3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8"/>
    </row>
    <row r="212" spans="1:32" hidden="1" x14ac:dyDescent="0.25">
      <c r="A212" s="6">
        <f t="shared" si="10"/>
        <v>42946</v>
      </c>
      <c r="B212" s="75">
        <f t="shared" si="11"/>
        <v>7</v>
      </c>
      <c r="C212" s="99">
        <f t="shared" si="12"/>
        <v>3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8"/>
    </row>
    <row r="213" spans="1:32" hidden="1" x14ac:dyDescent="0.25">
      <c r="A213" s="6">
        <f t="shared" si="10"/>
        <v>42947</v>
      </c>
      <c r="B213" s="75">
        <f t="shared" si="11"/>
        <v>7</v>
      </c>
      <c r="C213" s="99">
        <f t="shared" si="12"/>
        <v>3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8"/>
    </row>
    <row r="214" spans="1:32" hidden="1" x14ac:dyDescent="0.25">
      <c r="A214" s="6">
        <f t="shared" si="10"/>
        <v>42948</v>
      </c>
      <c r="B214" s="75">
        <f t="shared" si="11"/>
        <v>8</v>
      </c>
      <c r="C214" s="99">
        <f t="shared" si="12"/>
        <v>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8"/>
    </row>
    <row r="215" spans="1:32" hidden="1" x14ac:dyDescent="0.25">
      <c r="A215" s="6">
        <f t="shared" si="10"/>
        <v>42949</v>
      </c>
      <c r="B215" s="75">
        <f t="shared" si="11"/>
        <v>8</v>
      </c>
      <c r="C215" s="99">
        <f t="shared" si="12"/>
        <v>3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8"/>
    </row>
    <row r="216" spans="1:32" hidden="1" x14ac:dyDescent="0.25">
      <c r="A216" s="6">
        <f t="shared" si="10"/>
        <v>42950</v>
      </c>
      <c r="B216" s="75">
        <f t="shared" si="11"/>
        <v>8</v>
      </c>
      <c r="C216" s="99">
        <f t="shared" si="12"/>
        <v>3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8"/>
    </row>
    <row r="217" spans="1:32" hidden="1" x14ac:dyDescent="0.25">
      <c r="A217" s="6">
        <f t="shared" si="10"/>
        <v>42951</v>
      </c>
      <c r="B217" s="75">
        <f t="shared" si="11"/>
        <v>8</v>
      </c>
      <c r="C217" s="99">
        <f t="shared" si="12"/>
        <v>3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8"/>
    </row>
    <row r="218" spans="1:32" hidden="1" x14ac:dyDescent="0.25">
      <c r="A218" s="6">
        <f t="shared" si="10"/>
        <v>42952</v>
      </c>
      <c r="B218" s="75">
        <f t="shared" si="11"/>
        <v>8</v>
      </c>
      <c r="C218" s="99">
        <f t="shared" si="12"/>
        <v>3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8"/>
    </row>
    <row r="219" spans="1:32" hidden="1" x14ac:dyDescent="0.25">
      <c r="A219" s="6">
        <f t="shared" si="10"/>
        <v>42953</v>
      </c>
      <c r="B219" s="75">
        <f t="shared" si="11"/>
        <v>8</v>
      </c>
      <c r="C219" s="99">
        <f t="shared" si="12"/>
        <v>3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8"/>
    </row>
    <row r="220" spans="1:32" hidden="1" x14ac:dyDescent="0.25">
      <c r="A220" s="6">
        <f t="shared" ref="A220:A283" si="13">A219+1</f>
        <v>42954</v>
      </c>
      <c r="B220" s="75">
        <f t="shared" si="11"/>
        <v>8</v>
      </c>
      <c r="C220" s="99">
        <f t="shared" si="12"/>
        <v>3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8"/>
    </row>
    <row r="221" spans="1:32" hidden="1" x14ac:dyDescent="0.25">
      <c r="A221" s="6">
        <f t="shared" si="13"/>
        <v>42955</v>
      </c>
      <c r="B221" s="75">
        <f t="shared" si="11"/>
        <v>8</v>
      </c>
      <c r="C221" s="99">
        <f t="shared" si="12"/>
        <v>3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8"/>
    </row>
    <row r="222" spans="1:32" hidden="1" x14ac:dyDescent="0.25">
      <c r="A222" s="6">
        <f t="shared" si="13"/>
        <v>42956</v>
      </c>
      <c r="B222" s="75">
        <f t="shared" si="11"/>
        <v>8</v>
      </c>
      <c r="C222" s="99">
        <f t="shared" si="12"/>
        <v>3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8"/>
    </row>
    <row r="223" spans="1:32" hidden="1" x14ac:dyDescent="0.25">
      <c r="A223" s="6">
        <f t="shared" si="13"/>
        <v>42957</v>
      </c>
      <c r="B223" s="75">
        <f t="shared" si="11"/>
        <v>8</v>
      </c>
      <c r="C223" s="99">
        <f t="shared" si="12"/>
        <v>3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8"/>
    </row>
    <row r="224" spans="1:32" hidden="1" x14ac:dyDescent="0.25">
      <c r="A224" s="6">
        <f t="shared" si="13"/>
        <v>42958</v>
      </c>
      <c r="B224" s="75">
        <f t="shared" si="11"/>
        <v>8</v>
      </c>
      <c r="C224" s="99">
        <f t="shared" si="12"/>
        <v>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8"/>
    </row>
    <row r="225" spans="1:32" hidden="1" x14ac:dyDescent="0.25">
      <c r="A225" s="6">
        <f t="shared" si="13"/>
        <v>42959</v>
      </c>
      <c r="B225" s="75">
        <f t="shared" si="11"/>
        <v>8</v>
      </c>
      <c r="C225" s="99">
        <f t="shared" si="12"/>
        <v>3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8"/>
    </row>
    <row r="226" spans="1:32" hidden="1" x14ac:dyDescent="0.25">
      <c r="A226" s="6">
        <f t="shared" si="13"/>
        <v>42960</v>
      </c>
      <c r="B226" s="75">
        <f t="shared" si="11"/>
        <v>8</v>
      </c>
      <c r="C226" s="99">
        <f t="shared" si="12"/>
        <v>3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8"/>
    </row>
    <row r="227" spans="1:32" hidden="1" x14ac:dyDescent="0.25">
      <c r="A227" s="6">
        <f t="shared" si="13"/>
        <v>42961</v>
      </c>
      <c r="B227" s="75">
        <f t="shared" si="11"/>
        <v>8</v>
      </c>
      <c r="C227" s="99">
        <f t="shared" si="12"/>
        <v>3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8"/>
    </row>
    <row r="228" spans="1:32" hidden="1" x14ac:dyDescent="0.25">
      <c r="A228" s="6">
        <f t="shared" si="13"/>
        <v>42962</v>
      </c>
      <c r="B228" s="75">
        <f t="shared" si="11"/>
        <v>8</v>
      </c>
      <c r="C228" s="99">
        <f t="shared" si="12"/>
        <v>3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8"/>
    </row>
    <row r="229" spans="1:32" hidden="1" x14ac:dyDescent="0.25">
      <c r="A229" s="6">
        <f t="shared" si="13"/>
        <v>42963</v>
      </c>
      <c r="B229" s="75">
        <f t="shared" si="11"/>
        <v>8</v>
      </c>
      <c r="C229" s="99">
        <f t="shared" si="12"/>
        <v>3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8"/>
    </row>
    <row r="230" spans="1:32" hidden="1" x14ac:dyDescent="0.25">
      <c r="A230" s="6">
        <f t="shared" si="13"/>
        <v>42964</v>
      </c>
      <c r="B230" s="75">
        <f t="shared" si="11"/>
        <v>8</v>
      </c>
      <c r="C230" s="99">
        <f t="shared" si="12"/>
        <v>3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8"/>
    </row>
    <row r="231" spans="1:32" hidden="1" x14ac:dyDescent="0.25">
      <c r="A231" s="6">
        <f t="shared" si="13"/>
        <v>42965</v>
      </c>
      <c r="B231" s="75">
        <f t="shared" si="11"/>
        <v>8</v>
      </c>
      <c r="C231" s="99">
        <f t="shared" si="12"/>
        <v>3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8"/>
    </row>
    <row r="232" spans="1:32" hidden="1" x14ac:dyDescent="0.25">
      <c r="A232" s="6">
        <f t="shared" si="13"/>
        <v>42966</v>
      </c>
      <c r="B232" s="75">
        <f t="shared" si="11"/>
        <v>8</v>
      </c>
      <c r="C232" s="99">
        <f t="shared" si="12"/>
        <v>3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8"/>
    </row>
    <row r="233" spans="1:32" hidden="1" x14ac:dyDescent="0.25">
      <c r="A233" s="6">
        <f t="shared" si="13"/>
        <v>42967</v>
      </c>
      <c r="B233" s="75">
        <f t="shared" si="11"/>
        <v>8</v>
      </c>
      <c r="C233" s="99">
        <f t="shared" si="12"/>
        <v>3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8"/>
    </row>
    <row r="234" spans="1:32" hidden="1" x14ac:dyDescent="0.25">
      <c r="A234" s="6">
        <f t="shared" si="13"/>
        <v>42968</v>
      </c>
      <c r="B234" s="75">
        <f t="shared" si="11"/>
        <v>8</v>
      </c>
      <c r="C234" s="99">
        <f t="shared" si="12"/>
        <v>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8"/>
    </row>
    <row r="235" spans="1:32" hidden="1" x14ac:dyDescent="0.25">
      <c r="A235" s="6">
        <f t="shared" si="13"/>
        <v>42969</v>
      </c>
      <c r="B235" s="75">
        <f t="shared" si="11"/>
        <v>8</v>
      </c>
      <c r="C235" s="99">
        <f t="shared" si="12"/>
        <v>3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8"/>
    </row>
    <row r="236" spans="1:32" hidden="1" x14ac:dyDescent="0.25">
      <c r="A236" s="6">
        <f t="shared" si="13"/>
        <v>42970</v>
      </c>
      <c r="B236" s="75">
        <f t="shared" si="11"/>
        <v>8</v>
      </c>
      <c r="C236" s="99">
        <f t="shared" si="12"/>
        <v>3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8"/>
    </row>
    <row r="237" spans="1:32" hidden="1" x14ac:dyDescent="0.25">
      <c r="A237" s="6">
        <f t="shared" si="13"/>
        <v>42971</v>
      </c>
      <c r="B237" s="75">
        <f t="shared" si="11"/>
        <v>8</v>
      </c>
      <c r="C237" s="99">
        <f t="shared" si="12"/>
        <v>3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8"/>
    </row>
    <row r="238" spans="1:32" hidden="1" x14ac:dyDescent="0.25">
      <c r="A238" s="6">
        <f t="shared" si="13"/>
        <v>42972</v>
      </c>
      <c r="B238" s="75">
        <f t="shared" si="11"/>
        <v>8</v>
      </c>
      <c r="C238" s="99">
        <f t="shared" si="12"/>
        <v>3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8"/>
    </row>
    <row r="239" spans="1:32" hidden="1" x14ac:dyDescent="0.25">
      <c r="A239" s="6">
        <f t="shared" si="13"/>
        <v>42973</v>
      </c>
      <c r="B239" s="75">
        <f t="shared" si="11"/>
        <v>8</v>
      </c>
      <c r="C239" s="99">
        <f t="shared" si="12"/>
        <v>3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8"/>
    </row>
    <row r="240" spans="1:32" hidden="1" x14ac:dyDescent="0.25">
      <c r="A240" s="6">
        <f t="shared" si="13"/>
        <v>42974</v>
      </c>
      <c r="B240" s="75">
        <f t="shared" si="11"/>
        <v>8</v>
      </c>
      <c r="C240" s="99">
        <f t="shared" si="12"/>
        <v>3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8"/>
    </row>
    <row r="241" spans="1:32" hidden="1" x14ac:dyDescent="0.25">
      <c r="A241" s="6">
        <f t="shared" si="13"/>
        <v>42975</v>
      </c>
      <c r="B241" s="75">
        <f t="shared" si="11"/>
        <v>8</v>
      </c>
      <c r="C241" s="99">
        <f t="shared" si="12"/>
        <v>3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8"/>
    </row>
    <row r="242" spans="1:32" hidden="1" x14ac:dyDescent="0.25">
      <c r="A242" s="6">
        <f t="shared" si="13"/>
        <v>42976</v>
      </c>
      <c r="B242" s="75">
        <f t="shared" si="11"/>
        <v>8</v>
      </c>
      <c r="C242" s="99">
        <f t="shared" si="12"/>
        <v>3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8"/>
    </row>
    <row r="243" spans="1:32" hidden="1" x14ac:dyDescent="0.25">
      <c r="A243" s="6">
        <f t="shared" si="13"/>
        <v>42977</v>
      </c>
      <c r="B243" s="75">
        <f t="shared" si="11"/>
        <v>8</v>
      </c>
      <c r="C243" s="99">
        <f t="shared" si="12"/>
        <v>3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8"/>
    </row>
    <row r="244" spans="1:32" hidden="1" x14ac:dyDescent="0.25">
      <c r="A244" s="6">
        <f t="shared" si="13"/>
        <v>42978</v>
      </c>
      <c r="B244" s="75">
        <f t="shared" si="11"/>
        <v>8</v>
      </c>
      <c r="C244" s="99">
        <f t="shared" si="12"/>
        <v>3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8"/>
    </row>
    <row r="245" spans="1:32" hidden="1" x14ac:dyDescent="0.25">
      <c r="A245" s="6">
        <f t="shared" si="13"/>
        <v>42979</v>
      </c>
      <c r="B245" s="75">
        <f t="shared" si="11"/>
        <v>9</v>
      </c>
      <c r="C245" s="99">
        <f t="shared" si="12"/>
        <v>3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8"/>
    </row>
    <row r="246" spans="1:32" hidden="1" x14ac:dyDescent="0.25">
      <c r="A246" s="6">
        <f t="shared" si="13"/>
        <v>42980</v>
      </c>
      <c r="B246" s="75">
        <f t="shared" si="11"/>
        <v>9</v>
      </c>
      <c r="C246" s="99">
        <f t="shared" si="12"/>
        <v>3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8"/>
    </row>
    <row r="247" spans="1:32" hidden="1" x14ac:dyDescent="0.25">
      <c r="A247" s="6">
        <f t="shared" si="13"/>
        <v>42981</v>
      </c>
      <c r="B247" s="75">
        <f t="shared" si="11"/>
        <v>9</v>
      </c>
      <c r="C247" s="99">
        <f t="shared" si="12"/>
        <v>3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8"/>
    </row>
    <row r="248" spans="1:32" hidden="1" x14ac:dyDescent="0.25">
      <c r="A248" s="6">
        <f t="shared" si="13"/>
        <v>42982</v>
      </c>
      <c r="B248" s="75">
        <f t="shared" si="11"/>
        <v>9</v>
      </c>
      <c r="C248" s="99">
        <f t="shared" si="12"/>
        <v>3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8"/>
    </row>
    <row r="249" spans="1:32" hidden="1" x14ac:dyDescent="0.25">
      <c r="A249" s="6">
        <f t="shared" si="13"/>
        <v>42983</v>
      </c>
      <c r="B249" s="75">
        <f t="shared" si="11"/>
        <v>9</v>
      </c>
      <c r="C249" s="99">
        <f t="shared" si="12"/>
        <v>3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8"/>
    </row>
    <row r="250" spans="1:32" hidden="1" x14ac:dyDescent="0.25">
      <c r="A250" s="6">
        <f t="shared" si="13"/>
        <v>42984</v>
      </c>
      <c r="B250" s="75">
        <f t="shared" si="11"/>
        <v>9</v>
      </c>
      <c r="C250" s="99">
        <f t="shared" si="12"/>
        <v>3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8"/>
    </row>
    <row r="251" spans="1:32" hidden="1" x14ac:dyDescent="0.25">
      <c r="A251" s="6">
        <f t="shared" si="13"/>
        <v>42985</v>
      </c>
      <c r="B251" s="75">
        <f t="shared" si="11"/>
        <v>9</v>
      </c>
      <c r="C251" s="99">
        <f t="shared" si="12"/>
        <v>3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8"/>
    </row>
    <row r="252" spans="1:32" hidden="1" x14ac:dyDescent="0.25">
      <c r="A252" s="6">
        <f t="shared" si="13"/>
        <v>42986</v>
      </c>
      <c r="B252" s="75">
        <f t="shared" si="11"/>
        <v>9</v>
      </c>
      <c r="C252" s="99">
        <f t="shared" si="12"/>
        <v>3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8"/>
    </row>
    <row r="253" spans="1:32" hidden="1" x14ac:dyDescent="0.25">
      <c r="A253" s="6">
        <f t="shared" si="13"/>
        <v>42987</v>
      </c>
      <c r="B253" s="75">
        <f t="shared" si="11"/>
        <v>9</v>
      </c>
      <c r="C253" s="99">
        <f t="shared" si="12"/>
        <v>3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8"/>
    </row>
    <row r="254" spans="1:32" hidden="1" x14ac:dyDescent="0.25">
      <c r="A254" s="6">
        <f t="shared" si="13"/>
        <v>42988</v>
      </c>
      <c r="B254" s="75">
        <f t="shared" si="11"/>
        <v>9</v>
      </c>
      <c r="C254" s="99">
        <f t="shared" si="12"/>
        <v>3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8"/>
    </row>
    <row r="255" spans="1:32" hidden="1" x14ac:dyDescent="0.25">
      <c r="A255" s="6">
        <f t="shared" si="13"/>
        <v>42989</v>
      </c>
      <c r="B255" s="75">
        <f t="shared" si="11"/>
        <v>9</v>
      </c>
      <c r="C255" s="99">
        <f t="shared" si="12"/>
        <v>3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8"/>
    </row>
    <row r="256" spans="1:32" hidden="1" x14ac:dyDescent="0.25">
      <c r="A256" s="6">
        <f t="shared" si="13"/>
        <v>42990</v>
      </c>
      <c r="B256" s="75">
        <f t="shared" si="11"/>
        <v>9</v>
      </c>
      <c r="C256" s="99">
        <f t="shared" si="12"/>
        <v>3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8"/>
    </row>
    <row r="257" spans="1:32" hidden="1" x14ac:dyDescent="0.25">
      <c r="A257" s="6">
        <f t="shared" si="13"/>
        <v>42991</v>
      </c>
      <c r="B257" s="75">
        <f t="shared" si="11"/>
        <v>9</v>
      </c>
      <c r="C257" s="99">
        <f t="shared" si="12"/>
        <v>3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8"/>
    </row>
    <row r="258" spans="1:32" hidden="1" x14ac:dyDescent="0.25">
      <c r="A258" s="6">
        <f t="shared" si="13"/>
        <v>42992</v>
      </c>
      <c r="B258" s="75">
        <f t="shared" ref="B258:B321" si="14">MONTH(A258)</f>
        <v>9</v>
      </c>
      <c r="C258" s="99">
        <f t="shared" ref="C258:C321" si="15">INT((MONTH(A258)+2)/3)</f>
        <v>3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8"/>
    </row>
    <row r="259" spans="1:32" hidden="1" x14ac:dyDescent="0.25">
      <c r="A259" s="6">
        <f t="shared" si="13"/>
        <v>42993</v>
      </c>
      <c r="B259" s="75">
        <f t="shared" si="14"/>
        <v>9</v>
      </c>
      <c r="C259" s="99">
        <f t="shared" si="15"/>
        <v>3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8"/>
    </row>
    <row r="260" spans="1:32" hidden="1" x14ac:dyDescent="0.25">
      <c r="A260" s="6">
        <f t="shared" si="13"/>
        <v>42994</v>
      </c>
      <c r="B260" s="75">
        <f t="shared" si="14"/>
        <v>9</v>
      </c>
      <c r="C260" s="99">
        <f t="shared" si="15"/>
        <v>3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8"/>
    </row>
    <row r="261" spans="1:32" hidden="1" x14ac:dyDescent="0.25">
      <c r="A261" s="6">
        <f t="shared" si="13"/>
        <v>42995</v>
      </c>
      <c r="B261" s="75">
        <f t="shared" si="14"/>
        <v>9</v>
      </c>
      <c r="C261" s="99">
        <f t="shared" si="15"/>
        <v>3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8"/>
    </row>
    <row r="262" spans="1:32" hidden="1" x14ac:dyDescent="0.25">
      <c r="A262" s="6">
        <f t="shared" si="13"/>
        <v>42996</v>
      </c>
      <c r="B262" s="75">
        <f t="shared" si="14"/>
        <v>9</v>
      </c>
      <c r="C262" s="99">
        <f t="shared" si="15"/>
        <v>3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8"/>
    </row>
    <row r="263" spans="1:32" hidden="1" x14ac:dyDescent="0.25">
      <c r="A263" s="6">
        <f t="shared" si="13"/>
        <v>42997</v>
      </c>
      <c r="B263" s="75">
        <f t="shared" si="14"/>
        <v>9</v>
      </c>
      <c r="C263" s="99">
        <f t="shared" si="15"/>
        <v>3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8"/>
    </row>
    <row r="264" spans="1:32" hidden="1" x14ac:dyDescent="0.25">
      <c r="A264" s="6">
        <f t="shared" si="13"/>
        <v>42998</v>
      </c>
      <c r="B264" s="75">
        <f t="shared" si="14"/>
        <v>9</v>
      </c>
      <c r="C264" s="99">
        <f t="shared" si="15"/>
        <v>3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8"/>
    </row>
    <row r="265" spans="1:32" hidden="1" x14ac:dyDescent="0.25">
      <c r="A265" s="6">
        <f t="shared" si="13"/>
        <v>42999</v>
      </c>
      <c r="B265" s="75">
        <f t="shared" si="14"/>
        <v>9</v>
      </c>
      <c r="C265" s="99">
        <f t="shared" si="15"/>
        <v>3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8"/>
    </row>
    <row r="266" spans="1:32" hidden="1" x14ac:dyDescent="0.25">
      <c r="A266" s="6">
        <f t="shared" si="13"/>
        <v>43000</v>
      </c>
      <c r="B266" s="75">
        <f t="shared" si="14"/>
        <v>9</v>
      </c>
      <c r="C266" s="99">
        <f t="shared" si="15"/>
        <v>3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8"/>
    </row>
    <row r="267" spans="1:32" hidden="1" x14ac:dyDescent="0.25">
      <c r="A267" s="6">
        <f t="shared" si="13"/>
        <v>43001</v>
      </c>
      <c r="B267" s="75">
        <f t="shared" si="14"/>
        <v>9</v>
      </c>
      <c r="C267" s="99">
        <f t="shared" si="15"/>
        <v>3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8"/>
    </row>
    <row r="268" spans="1:32" hidden="1" x14ac:dyDescent="0.25">
      <c r="A268" s="6">
        <f t="shared" si="13"/>
        <v>43002</v>
      </c>
      <c r="B268" s="75">
        <f t="shared" si="14"/>
        <v>9</v>
      </c>
      <c r="C268" s="99">
        <f t="shared" si="15"/>
        <v>3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8"/>
    </row>
    <row r="269" spans="1:32" hidden="1" x14ac:dyDescent="0.25">
      <c r="A269" s="6">
        <f t="shared" si="13"/>
        <v>43003</v>
      </c>
      <c r="B269" s="75">
        <f t="shared" si="14"/>
        <v>9</v>
      </c>
      <c r="C269" s="99">
        <f t="shared" si="15"/>
        <v>3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8"/>
    </row>
    <row r="270" spans="1:32" hidden="1" x14ac:dyDescent="0.25">
      <c r="A270" s="6">
        <f t="shared" si="13"/>
        <v>43004</v>
      </c>
      <c r="B270" s="75">
        <f t="shared" si="14"/>
        <v>9</v>
      </c>
      <c r="C270" s="99">
        <f t="shared" si="15"/>
        <v>3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8"/>
    </row>
    <row r="271" spans="1:32" hidden="1" x14ac:dyDescent="0.25">
      <c r="A271" s="6">
        <f t="shared" si="13"/>
        <v>43005</v>
      </c>
      <c r="B271" s="75">
        <f t="shared" si="14"/>
        <v>9</v>
      </c>
      <c r="C271" s="99">
        <f t="shared" si="15"/>
        <v>3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8"/>
    </row>
    <row r="272" spans="1:32" hidden="1" x14ac:dyDescent="0.25">
      <c r="A272" s="6">
        <f t="shared" si="13"/>
        <v>43006</v>
      </c>
      <c r="B272" s="75">
        <f t="shared" si="14"/>
        <v>9</v>
      </c>
      <c r="C272" s="99">
        <f t="shared" si="15"/>
        <v>3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8"/>
    </row>
    <row r="273" spans="1:32" hidden="1" x14ac:dyDescent="0.25">
      <c r="A273" s="6">
        <f t="shared" si="13"/>
        <v>43007</v>
      </c>
      <c r="B273" s="75">
        <f t="shared" si="14"/>
        <v>9</v>
      </c>
      <c r="C273" s="99">
        <f t="shared" si="15"/>
        <v>3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8"/>
    </row>
    <row r="274" spans="1:32" hidden="1" x14ac:dyDescent="0.25">
      <c r="A274" s="6">
        <f t="shared" si="13"/>
        <v>43008</v>
      </c>
      <c r="B274" s="75">
        <f t="shared" si="14"/>
        <v>9</v>
      </c>
      <c r="C274" s="99">
        <f t="shared" si="15"/>
        <v>3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8"/>
    </row>
    <row r="275" spans="1:32" hidden="1" x14ac:dyDescent="0.25">
      <c r="A275" s="6">
        <f t="shared" si="13"/>
        <v>43009</v>
      </c>
      <c r="B275" s="75">
        <f t="shared" si="14"/>
        <v>10</v>
      </c>
      <c r="C275" s="99">
        <f t="shared" si="15"/>
        <v>4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8"/>
    </row>
    <row r="276" spans="1:32" hidden="1" x14ac:dyDescent="0.25">
      <c r="A276" s="6">
        <f t="shared" si="13"/>
        <v>43010</v>
      </c>
      <c r="B276" s="75">
        <f t="shared" si="14"/>
        <v>10</v>
      </c>
      <c r="C276" s="99">
        <f t="shared" si="15"/>
        <v>4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8"/>
    </row>
    <row r="277" spans="1:32" hidden="1" x14ac:dyDescent="0.25">
      <c r="A277" s="6">
        <f t="shared" si="13"/>
        <v>43011</v>
      </c>
      <c r="B277" s="75">
        <f t="shared" si="14"/>
        <v>10</v>
      </c>
      <c r="C277" s="99">
        <f t="shared" si="15"/>
        <v>4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8"/>
    </row>
    <row r="278" spans="1:32" hidden="1" x14ac:dyDescent="0.25">
      <c r="A278" s="6">
        <f t="shared" si="13"/>
        <v>43012</v>
      </c>
      <c r="B278" s="75">
        <f t="shared" si="14"/>
        <v>10</v>
      </c>
      <c r="C278" s="99">
        <f t="shared" si="15"/>
        <v>4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8"/>
    </row>
    <row r="279" spans="1:32" hidden="1" x14ac:dyDescent="0.25">
      <c r="A279" s="6">
        <f t="shared" si="13"/>
        <v>43013</v>
      </c>
      <c r="B279" s="75">
        <f t="shared" si="14"/>
        <v>10</v>
      </c>
      <c r="C279" s="99">
        <f t="shared" si="15"/>
        <v>4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8"/>
    </row>
    <row r="280" spans="1:32" hidden="1" x14ac:dyDescent="0.25">
      <c r="A280" s="6">
        <f t="shared" si="13"/>
        <v>43014</v>
      </c>
      <c r="B280" s="75">
        <f t="shared" si="14"/>
        <v>10</v>
      </c>
      <c r="C280" s="99">
        <f t="shared" si="15"/>
        <v>4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8"/>
    </row>
    <row r="281" spans="1:32" hidden="1" x14ac:dyDescent="0.25">
      <c r="A281" s="6">
        <f t="shared" si="13"/>
        <v>43015</v>
      </c>
      <c r="B281" s="75">
        <f t="shared" si="14"/>
        <v>10</v>
      </c>
      <c r="C281" s="99">
        <f t="shared" si="15"/>
        <v>4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8"/>
    </row>
    <row r="282" spans="1:32" hidden="1" x14ac:dyDescent="0.25">
      <c r="A282" s="6">
        <f t="shared" si="13"/>
        <v>43016</v>
      </c>
      <c r="B282" s="75">
        <f t="shared" si="14"/>
        <v>10</v>
      </c>
      <c r="C282" s="99">
        <f t="shared" si="15"/>
        <v>4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8"/>
    </row>
    <row r="283" spans="1:32" hidden="1" x14ac:dyDescent="0.25">
      <c r="A283" s="6">
        <f t="shared" si="13"/>
        <v>43017</v>
      </c>
      <c r="B283" s="75">
        <f t="shared" si="14"/>
        <v>10</v>
      </c>
      <c r="C283" s="99">
        <f t="shared" si="15"/>
        <v>4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8"/>
    </row>
    <row r="284" spans="1:32" hidden="1" x14ac:dyDescent="0.25">
      <c r="A284" s="6">
        <f t="shared" ref="A284:A347" si="16">A283+1</f>
        <v>43018</v>
      </c>
      <c r="B284" s="75">
        <f t="shared" si="14"/>
        <v>10</v>
      </c>
      <c r="C284" s="99">
        <f t="shared" si="15"/>
        <v>4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8"/>
    </row>
    <row r="285" spans="1:32" hidden="1" x14ac:dyDescent="0.25">
      <c r="A285" s="6">
        <f t="shared" si="16"/>
        <v>43019</v>
      </c>
      <c r="B285" s="75">
        <f t="shared" si="14"/>
        <v>10</v>
      </c>
      <c r="C285" s="99">
        <f t="shared" si="15"/>
        <v>4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8"/>
    </row>
    <row r="286" spans="1:32" hidden="1" x14ac:dyDescent="0.25">
      <c r="A286" s="6">
        <f t="shared" si="16"/>
        <v>43020</v>
      </c>
      <c r="B286" s="75">
        <f t="shared" si="14"/>
        <v>10</v>
      </c>
      <c r="C286" s="99">
        <f t="shared" si="15"/>
        <v>4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8"/>
    </row>
    <row r="287" spans="1:32" hidden="1" x14ac:dyDescent="0.25">
      <c r="A287" s="6">
        <f t="shared" si="16"/>
        <v>43021</v>
      </c>
      <c r="B287" s="75">
        <f t="shared" si="14"/>
        <v>10</v>
      </c>
      <c r="C287" s="99">
        <f t="shared" si="15"/>
        <v>4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8"/>
    </row>
    <row r="288" spans="1:32" hidden="1" x14ac:dyDescent="0.25">
      <c r="A288" s="6">
        <f t="shared" si="16"/>
        <v>43022</v>
      </c>
      <c r="B288" s="75">
        <f t="shared" si="14"/>
        <v>10</v>
      </c>
      <c r="C288" s="99">
        <f t="shared" si="15"/>
        <v>4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8"/>
    </row>
    <row r="289" spans="1:32" hidden="1" x14ac:dyDescent="0.25">
      <c r="A289" s="6">
        <f t="shared" si="16"/>
        <v>43023</v>
      </c>
      <c r="B289" s="75">
        <f t="shared" si="14"/>
        <v>10</v>
      </c>
      <c r="C289" s="99">
        <f t="shared" si="15"/>
        <v>4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8"/>
    </row>
    <row r="290" spans="1:32" hidden="1" x14ac:dyDescent="0.25">
      <c r="A290" s="6">
        <f t="shared" si="16"/>
        <v>43024</v>
      </c>
      <c r="B290" s="75">
        <f t="shared" si="14"/>
        <v>10</v>
      </c>
      <c r="C290" s="99">
        <f t="shared" si="15"/>
        <v>4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8"/>
    </row>
    <row r="291" spans="1:32" hidden="1" x14ac:dyDescent="0.25">
      <c r="A291" s="6">
        <f t="shared" si="16"/>
        <v>43025</v>
      </c>
      <c r="B291" s="75">
        <f t="shared" si="14"/>
        <v>10</v>
      </c>
      <c r="C291" s="99">
        <f t="shared" si="15"/>
        <v>4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8"/>
    </row>
    <row r="292" spans="1:32" hidden="1" x14ac:dyDescent="0.25">
      <c r="A292" s="6">
        <f t="shared" si="16"/>
        <v>43026</v>
      </c>
      <c r="B292" s="75">
        <f t="shared" si="14"/>
        <v>10</v>
      </c>
      <c r="C292" s="99">
        <f t="shared" si="15"/>
        <v>4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8"/>
    </row>
    <row r="293" spans="1:32" hidden="1" x14ac:dyDescent="0.25">
      <c r="A293" s="6">
        <f t="shared" si="16"/>
        <v>43027</v>
      </c>
      <c r="B293" s="75">
        <f t="shared" si="14"/>
        <v>10</v>
      </c>
      <c r="C293" s="99">
        <f t="shared" si="15"/>
        <v>4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8"/>
    </row>
    <row r="294" spans="1:32" hidden="1" x14ac:dyDescent="0.25">
      <c r="A294" s="6">
        <f t="shared" si="16"/>
        <v>43028</v>
      </c>
      <c r="B294" s="75">
        <f t="shared" si="14"/>
        <v>10</v>
      </c>
      <c r="C294" s="99">
        <f t="shared" si="15"/>
        <v>4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8"/>
    </row>
    <row r="295" spans="1:32" hidden="1" x14ac:dyDescent="0.25">
      <c r="A295" s="6">
        <f t="shared" si="16"/>
        <v>43029</v>
      </c>
      <c r="B295" s="75">
        <f t="shared" si="14"/>
        <v>10</v>
      </c>
      <c r="C295" s="99">
        <f t="shared" si="15"/>
        <v>4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8"/>
    </row>
    <row r="296" spans="1:32" hidden="1" x14ac:dyDescent="0.25">
      <c r="A296" s="6">
        <f t="shared" si="16"/>
        <v>43030</v>
      </c>
      <c r="B296" s="75">
        <f t="shared" si="14"/>
        <v>10</v>
      </c>
      <c r="C296" s="99">
        <f t="shared" si="15"/>
        <v>4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8"/>
    </row>
    <row r="297" spans="1:32" hidden="1" x14ac:dyDescent="0.25">
      <c r="A297" s="6">
        <f t="shared" si="16"/>
        <v>43031</v>
      </c>
      <c r="B297" s="75">
        <f t="shared" si="14"/>
        <v>10</v>
      </c>
      <c r="C297" s="99">
        <f t="shared" si="15"/>
        <v>4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8"/>
    </row>
    <row r="298" spans="1:32" hidden="1" x14ac:dyDescent="0.25">
      <c r="A298" s="6">
        <f t="shared" si="16"/>
        <v>43032</v>
      </c>
      <c r="B298" s="75">
        <f t="shared" si="14"/>
        <v>10</v>
      </c>
      <c r="C298" s="99">
        <f t="shared" si="15"/>
        <v>4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8"/>
    </row>
    <row r="299" spans="1:32" hidden="1" x14ac:dyDescent="0.25">
      <c r="A299" s="6">
        <f t="shared" si="16"/>
        <v>43033</v>
      </c>
      <c r="B299" s="75">
        <f t="shared" si="14"/>
        <v>10</v>
      </c>
      <c r="C299" s="99">
        <f t="shared" si="15"/>
        <v>4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8"/>
    </row>
    <row r="300" spans="1:32" hidden="1" x14ac:dyDescent="0.25">
      <c r="A300" s="6">
        <f t="shared" si="16"/>
        <v>43034</v>
      </c>
      <c r="B300" s="75">
        <f t="shared" si="14"/>
        <v>10</v>
      </c>
      <c r="C300" s="99">
        <f t="shared" si="15"/>
        <v>4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8"/>
    </row>
    <row r="301" spans="1:32" hidden="1" x14ac:dyDescent="0.25">
      <c r="A301" s="6">
        <f t="shared" si="16"/>
        <v>43035</v>
      </c>
      <c r="B301" s="75">
        <f t="shared" si="14"/>
        <v>10</v>
      </c>
      <c r="C301" s="99">
        <f t="shared" si="15"/>
        <v>4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8"/>
    </row>
    <row r="302" spans="1:32" hidden="1" x14ac:dyDescent="0.25">
      <c r="A302" s="6">
        <f t="shared" si="16"/>
        <v>43036</v>
      </c>
      <c r="B302" s="75">
        <f t="shared" si="14"/>
        <v>10</v>
      </c>
      <c r="C302" s="99">
        <f t="shared" si="15"/>
        <v>4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8"/>
    </row>
    <row r="303" spans="1:32" hidden="1" x14ac:dyDescent="0.25">
      <c r="A303" s="6">
        <f t="shared" si="16"/>
        <v>43037</v>
      </c>
      <c r="B303" s="75">
        <f t="shared" si="14"/>
        <v>10</v>
      </c>
      <c r="C303" s="99">
        <f t="shared" si="15"/>
        <v>4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8"/>
    </row>
    <row r="304" spans="1:32" hidden="1" x14ac:dyDescent="0.25">
      <c r="A304" s="6">
        <f t="shared" si="16"/>
        <v>43038</v>
      </c>
      <c r="B304" s="75">
        <f t="shared" si="14"/>
        <v>10</v>
      </c>
      <c r="C304" s="99">
        <f t="shared" si="15"/>
        <v>4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8"/>
    </row>
    <row r="305" spans="1:32" hidden="1" x14ac:dyDescent="0.25">
      <c r="A305" s="6">
        <f t="shared" si="16"/>
        <v>43039</v>
      </c>
      <c r="B305" s="75">
        <f t="shared" si="14"/>
        <v>10</v>
      </c>
      <c r="C305" s="99">
        <f t="shared" si="15"/>
        <v>4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8"/>
    </row>
    <row r="306" spans="1:32" hidden="1" x14ac:dyDescent="0.25">
      <c r="A306" s="6">
        <f t="shared" si="16"/>
        <v>43040</v>
      </c>
      <c r="B306" s="75">
        <f t="shared" si="14"/>
        <v>11</v>
      </c>
      <c r="C306" s="99">
        <f t="shared" si="15"/>
        <v>4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8"/>
    </row>
    <row r="307" spans="1:32" hidden="1" x14ac:dyDescent="0.25">
      <c r="A307" s="6">
        <f t="shared" si="16"/>
        <v>43041</v>
      </c>
      <c r="B307" s="75">
        <f t="shared" si="14"/>
        <v>11</v>
      </c>
      <c r="C307" s="99">
        <f t="shared" si="15"/>
        <v>4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8"/>
    </row>
    <row r="308" spans="1:32" hidden="1" x14ac:dyDescent="0.25">
      <c r="A308" s="6">
        <f t="shared" si="16"/>
        <v>43042</v>
      </c>
      <c r="B308" s="75">
        <f t="shared" si="14"/>
        <v>11</v>
      </c>
      <c r="C308" s="99">
        <f t="shared" si="15"/>
        <v>4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8"/>
    </row>
    <row r="309" spans="1:32" hidden="1" x14ac:dyDescent="0.25">
      <c r="A309" s="6">
        <f t="shared" si="16"/>
        <v>43043</v>
      </c>
      <c r="B309" s="75">
        <f t="shared" si="14"/>
        <v>11</v>
      </c>
      <c r="C309" s="99">
        <f t="shared" si="15"/>
        <v>4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8"/>
    </row>
    <row r="310" spans="1:32" hidden="1" x14ac:dyDescent="0.25">
      <c r="A310" s="6">
        <f t="shared" si="16"/>
        <v>43044</v>
      </c>
      <c r="B310" s="75">
        <f t="shared" si="14"/>
        <v>11</v>
      </c>
      <c r="C310" s="99">
        <f t="shared" si="15"/>
        <v>4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8"/>
    </row>
    <row r="311" spans="1:32" hidden="1" x14ac:dyDescent="0.25">
      <c r="A311" s="6">
        <f t="shared" si="16"/>
        <v>43045</v>
      </c>
      <c r="B311" s="75">
        <f t="shared" si="14"/>
        <v>11</v>
      </c>
      <c r="C311" s="99">
        <f t="shared" si="15"/>
        <v>4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8"/>
    </row>
    <row r="312" spans="1:32" hidden="1" x14ac:dyDescent="0.25">
      <c r="A312" s="6">
        <f t="shared" si="16"/>
        <v>43046</v>
      </c>
      <c r="B312" s="75">
        <f t="shared" si="14"/>
        <v>11</v>
      </c>
      <c r="C312" s="99">
        <f t="shared" si="15"/>
        <v>4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8"/>
    </row>
    <row r="313" spans="1:32" hidden="1" x14ac:dyDescent="0.25">
      <c r="A313" s="6">
        <f t="shared" si="16"/>
        <v>43047</v>
      </c>
      <c r="B313" s="75">
        <f t="shared" si="14"/>
        <v>11</v>
      </c>
      <c r="C313" s="99">
        <f t="shared" si="15"/>
        <v>4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8"/>
    </row>
    <row r="314" spans="1:32" hidden="1" x14ac:dyDescent="0.25">
      <c r="A314" s="6">
        <f t="shared" si="16"/>
        <v>43048</v>
      </c>
      <c r="B314" s="75">
        <f t="shared" si="14"/>
        <v>11</v>
      </c>
      <c r="C314" s="99">
        <f t="shared" si="15"/>
        <v>4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8"/>
    </row>
    <row r="315" spans="1:32" hidden="1" x14ac:dyDescent="0.25">
      <c r="A315" s="6">
        <f t="shared" si="16"/>
        <v>43049</v>
      </c>
      <c r="B315" s="75">
        <f t="shared" si="14"/>
        <v>11</v>
      </c>
      <c r="C315" s="99">
        <f t="shared" si="15"/>
        <v>4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8"/>
    </row>
    <row r="316" spans="1:32" hidden="1" x14ac:dyDescent="0.25">
      <c r="A316" s="6">
        <f t="shared" si="16"/>
        <v>43050</v>
      </c>
      <c r="B316" s="75">
        <f t="shared" si="14"/>
        <v>11</v>
      </c>
      <c r="C316" s="99">
        <f t="shared" si="15"/>
        <v>4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8"/>
    </row>
    <row r="317" spans="1:32" hidden="1" x14ac:dyDescent="0.25">
      <c r="A317" s="6">
        <f t="shared" si="16"/>
        <v>43051</v>
      </c>
      <c r="B317" s="75">
        <f t="shared" si="14"/>
        <v>11</v>
      </c>
      <c r="C317" s="99">
        <f t="shared" si="15"/>
        <v>4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8"/>
    </row>
    <row r="318" spans="1:32" hidden="1" x14ac:dyDescent="0.25">
      <c r="A318" s="6">
        <f t="shared" si="16"/>
        <v>43052</v>
      </c>
      <c r="B318" s="75">
        <f t="shared" si="14"/>
        <v>11</v>
      </c>
      <c r="C318" s="99">
        <f t="shared" si="15"/>
        <v>4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8"/>
    </row>
    <row r="319" spans="1:32" hidden="1" x14ac:dyDescent="0.25">
      <c r="A319" s="6">
        <f t="shared" si="16"/>
        <v>43053</v>
      </c>
      <c r="B319" s="75">
        <f t="shared" si="14"/>
        <v>11</v>
      </c>
      <c r="C319" s="99">
        <f t="shared" si="15"/>
        <v>4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8"/>
    </row>
    <row r="320" spans="1:32" hidden="1" x14ac:dyDescent="0.25">
      <c r="A320" s="6">
        <f t="shared" si="16"/>
        <v>43054</v>
      </c>
      <c r="B320" s="75">
        <f t="shared" si="14"/>
        <v>11</v>
      </c>
      <c r="C320" s="99">
        <f t="shared" si="15"/>
        <v>4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8"/>
    </row>
    <row r="321" spans="1:32" hidden="1" x14ac:dyDescent="0.25">
      <c r="A321" s="6">
        <f t="shared" si="16"/>
        <v>43055</v>
      </c>
      <c r="B321" s="75">
        <f t="shared" si="14"/>
        <v>11</v>
      </c>
      <c r="C321" s="99">
        <f t="shared" si="15"/>
        <v>4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8"/>
    </row>
    <row r="322" spans="1:32" hidden="1" x14ac:dyDescent="0.25">
      <c r="A322" s="6">
        <f t="shared" si="16"/>
        <v>43056</v>
      </c>
      <c r="B322" s="75">
        <f t="shared" ref="B322:B360" si="17">MONTH(A322)</f>
        <v>11</v>
      </c>
      <c r="C322" s="99">
        <f t="shared" ref="C322:C335" si="18">INT((MONTH(A322)+2)/3)</f>
        <v>4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8"/>
    </row>
    <row r="323" spans="1:32" hidden="1" x14ac:dyDescent="0.25">
      <c r="A323" s="6">
        <f t="shared" si="16"/>
        <v>43057</v>
      </c>
      <c r="B323" s="75">
        <f t="shared" si="17"/>
        <v>11</v>
      </c>
      <c r="C323" s="99">
        <f t="shared" si="18"/>
        <v>4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8"/>
    </row>
    <row r="324" spans="1:32" hidden="1" x14ac:dyDescent="0.25">
      <c r="A324" s="6">
        <f t="shared" si="16"/>
        <v>43058</v>
      </c>
      <c r="B324" s="75">
        <f t="shared" si="17"/>
        <v>11</v>
      </c>
      <c r="C324" s="99">
        <f t="shared" si="18"/>
        <v>4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8"/>
    </row>
    <row r="325" spans="1:32" hidden="1" x14ac:dyDescent="0.25">
      <c r="A325" s="6">
        <f t="shared" si="16"/>
        <v>43059</v>
      </c>
      <c r="B325" s="75">
        <f t="shared" si="17"/>
        <v>11</v>
      </c>
      <c r="C325" s="99">
        <f t="shared" si="18"/>
        <v>4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8"/>
    </row>
    <row r="326" spans="1:32" hidden="1" x14ac:dyDescent="0.25">
      <c r="A326" s="6">
        <f t="shared" si="16"/>
        <v>43060</v>
      </c>
      <c r="B326" s="75">
        <f t="shared" si="17"/>
        <v>11</v>
      </c>
      <c r="C326" s="99">
        <f t="shared" si="18"/>
        <v>4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8"/>
    </row>
    <row r="327" spans="1:32" hidden="1" x14ac:dyDescent="0.25">
      <c r="A327" s="6">
        <f t="shared" si="16"/>
        <v>43061</v>
      </c>
      <c r="B327" s="75">
        <f t="shared" si="17"/>
        <v>11</v>
      </c>
      <c r="C327" s="99">
        <f t="shared" si="18"/>
        <v>4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8"/>
    </row>
    <row r="328" spans="1:32" hidden="1" x14ac:dyDescent="0.25">
      <c r="A328" s="6">
        <f t="shared" si="16"/>
        <v>43062</v>
      </c>
      <c r="B328" s="75">
        <f t="shared" si="17"/>
        <v>11</v>
      </c>
      <c r="C328" s="99">
        <f t="shared" si="18"/>
        <v>4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8"/>
    </row>
    <row r="329" spans="1:32" hidden="1" x14ac:dyDescent="0.25">
      <c r="A329" s="6">
        <f t="shared" si="16"/>
        <v>43063</v>
      </c>
      <c r="B329" s="75">
        <f t="shared" si="17"/>
        <v>11</v>
      </c>
      <c r="C329" s="99">
        <f t="shared" si="18"/>
        <v>4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8"/>
    </row>
    <row r="330" spans="1:32" hidden="1" x14ac:dyDescent="0.25">
      <c r="A330" s="6">
        <f t="shared" si="16"/>
        <v>43064</v>
      </c>
      <c r="B330" s="75">
        <f t="shared" si="17"/>
        <v>11</v>
      </c>
      <c r="C330" s="99">
        <f t="shared" si="18"/>
        <v>4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8"/>
    </row>
    <row r="331" spans="1:32" hidden="1" x14ac:dyDescent="0.25">
      <c r="A331" s="6">
        <f t="shared" si="16"/>
        <v>43065</v>
      </c>
      <c r="B331" s="75">
        <f t="shared" si="17"/>
        <v>11</v>
      </c>
      <c r="C331" s="99">
        <f t="shared" si="18"/>
        <v>4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8"/>
    </row>
    <row r="332" spans="1:32" hidden="1" x14ac:dyDescent="0.25">
      <c r="A332" s="6">
        <f t="shared" si="16"/>
        <v>43066</v>
      </c>
      <c r="B332" s="75">
        <f t="shared" si="17"/>
        <v>11</v>
      </c>
      <c r="C332" s="99">
        <f t="shared" si="18"/>
        <v>4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8"/>
    </row>
    <row r="333" spans="1:32" hidden="1" x14ac:dyDescent="0.25">
      <c r="A333" s="6">
        <f t="shared" si="16"/>
        <v>43067</v>
      </c>
      <c r="B333" s="75">
        <f t="shared" si="17"/>
        <v>11</v>
      </c>
      <c r="C333" s="99">
        <f t="shared" si="18"/>
        <v>4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8"/>
    </row>
    <row r="334" spans="1:32" hidden="1" x14ac:dyDescent="0.25">
      <c r="A334" s="6">
        <f t="shared" si="16"/>
        <v>43068</v>
      </c>
      <c r="B334" s="75">
        <f t="shared" si="17"/>
        <v>11</v>
      </c>
      <c r="C334" s="99">
        <f t="shared" si="18"/>
        <v>4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8"/>
    </row>
    <row r="335" spans="1:32" hidden="1" x14ac:dyDescent="0.25">
      <c r="A335" s="6">
        <f t="shared" si="16"/>
        <v>43069</v>
      </c>
      <c r="B335" s="75">
        <f t="shared" si="17"/>
        <v>11</v>
      </c>
      <c r="C335" s="99">
        <f t="shared" si="18"/>
        <v>4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8"/>
    </row>
    <row r="336" spans="1:32" hidden="1" x14ac:dyDescent="0.25">
      <c r="A336" s="6">
        <f t="shared" si="16"/>
        <v>43070</v>
      </c>
      <c r="B336" s="75">
        <f t="shared" si="17"/>
        <v>12</v>
      </c>
      <c r="C336" s="99">
        <f>INT((MONTH(A336)+2)/3)</f>
        <v>4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8"/>
    </row>
    <row r="337" spans="1:32" hidden="1" x14ac:dyDescent="0.25">
      <c r="A337" s="6">
        <f t="shared" si="16"/>
        <v>43071</v>
      </c>
      <c r="B337" s="75">
        <f t="shared" si="17"/>
        <v>12</v>
      </c>
      <c r="C337" s="99">
        <f t="shared" ref="C337:C366" si="19">INT((MONTH(A337)+2)/3)</f>
        <v>4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8"/>
    </row>
    <row r="338" spans="1:32" hidden="1" x14ac:dyDescent="0.25">
      <c r="A338" s="6">
        <f t="shared" si="16"/>
        <v>43072</v>
      </c>
      <c r="B338" s="75">
        <f t="shared" si="17"/>
        <v>12</v>
      </c>
      <c r="C338" s="99">
        <f t="shared" si="19"/>
        <v>4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8"/>
    </row>
    <row r="339" spans="1:32" hidden="1" x14ac:dyDescent="0.25">
      <c r="A339" s="6">
        <f t="shared" si="16"/>
        <v>43073</v>
      </c>
      <c r="B339" s="75">
        <f t="shared" si="17"/>
        <v>12</v>
      </c>
      <c r="C339" s="99">
        <f t="shared" si="19"/>
        <v>4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8"/>
    </row>
    <row r="340" spans="1:32" hidden="1" x14ac:dyDescent="0.25">
      <c r="A340" s="6">
        <f t="shared" si="16"/>
        <v>43074</v>
      </c>
      <c r="B340" s="75">
        <f t="shared" si="17"/>
        <v>12</v>
      </c>
      <c r="C340" s="99">
        <f t="shared" si="19"/>
        <v>4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8"/>
    </row>
    <row r="341" spans="1:32" hidden="1" x14ac:dyDescent="0.25">
      <c r="A341" s="6">
        <f t="shared" si="16"/>
        <v>43075</v>
      </c>
      <c r="B341" s="75">
        <f t="shared" si="17"/>
        <v>12</v>
      </c>
      <c r="C341" s="99">
        <f t="shared" si="19"/>
        <v>4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8"/>
    </row>
    <row r="342" spans="1:32" hidden="1" x14ac:dyDescent="0.25">
      <c r="A342" s="6">
        <f t="shared" si="16"/>
        <v>43076</v>
      </c>
      <c r="B342" s="75">
        <f t="shared" si="17"/>
        <v>12</v>
      </c>
      <c r="C342" s="99">
        <f t="shared" si="19"/>
        <v>4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8"/>
    </row>
    <row r="343" spans="1:32" hidden="1" x14ac:dyDescent="0.25">
      <c r="A343" s="6">
        <f t="shared" si="16"/>
        <v>43077</v>
      </c>
      <c r="B343" s="75">
        <f t="shared" si="17"/>
        <v>12</v>
      </c>
      <c r="C343" s="99">
        <f t="shared" si="19"/>
        <v>4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8"/>
    </row>
    <row r="344" spans="1:32" hidden="1" x14ac:dyDescent="0.25">
      <c r="A344" s="6">
        <f t="shared" si="16"/>
        <v>43078</v>
      </c>
      <c r="B344" s="75">
        <f t="shared" si="17"/>
        <v>12</v>
      </c>
      <c r="C344" s="99">
        <f t="shared" si="19"/>
        <v>4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8"/>
    </row>
    <row r="345" spans="1:32" hidden="1" x14ac:dyDescent="0.25">
      <c r="A345" s="6">
        <f t="shared" si="16"/>
        <v>43079</v>
      </c>
      <c r="B345" s="75">
        <f t="shared" si="17"/>
        <v>12</v>
      </c>
      <c r="C345" s="99">
        <f t="shared" si="19"/>
        <v>4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8"/>
    </row>
    <row r="346" spans="1:32" hidden="1" x14ac:dyDescent="0.25">
      <c r="A346" s="6">
        <f t="shared" si="16"/>
        <v>43080</v>
      </c>
      <c r="B346" s="75">
        <f t="shared" si="17"/>
        <v>12</v>
      </c>
      <c r="C346" s="99">
        <f t="shared" si="19"/>
        <v>4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8"/>
    </row>
    <row r="347" spans="1:32" hidden="1" x14ac:dyDescent="0.25">
      <c r="A347" s="6">
        <f t="shared" si="16"/>
        <v>43081</v>
      </c>
      <c r="B347" s="75">
        <f t="shared" si="17"/>
        <v>12</v>
      </c>
      <c r="C347" s="99">
        <f t="shared" si="19"/>
        <v>4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8"/>
    </row>
    <row r="348" spans="1:32" hidden="1" x14ac:dyDescent="0.25">
      <c r="A348" s="6">
        <f t="shared" ref="A348:A366" si="20">A347+1</f>
        <v>43082</v>
      </c>
      <c r="B348" s="75">
        <f t="shared" si="17"/>
        <v>12</v>
      </c>
      <c r="C348" s="99">
        <f t="shared" si="19"/>
        <v>4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8"/>
    </row>
    <row r="349" spans="1:32" hidden="1" x14ac:dyDescent="0.25">
      <c r="A349" s="6">
        <f t="shared" si="20"/>
        <v>43083</v>
      </c>
      <c r="B349" s="75">
        <f t="shared" si="17"/>
        <v>12</v>
      </c>
      <c r="C349" s="99">
        <f t="shared" si="19"/>
        <v>4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8"/>
    </row>
    <row r="350" spans="1:32" hidden="1" x14ac:dyDescent="0.25">
      <c r="A350" s="6">
        <f t="shared" si="20"/>
        <v>43084</v>
      </c>
      <c r="B350" s="75">
        <f t="shared" si="17"/>
        <v>12</v>
      </c>
      <c r="C350" s="99">
        <f t="shared" si="19"/>
        <v>4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8"/>
    </row>
    <row r="351" spans="1:32" hidden="1" x14ac:dyDescent="0.25">
      <c r="A351" s="6">
        <f t="shared" si="20"/>
        <v>43085</v>
      </c>
      <c r="B351" s="75">
        <f t="shared" si="17"/>
        <v>12</v>
      </c>
      <c r="C351" s="99">
        <f t="shared" si="19"/>
        <v>4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8"/>
    </row>
    <row r="352" spans="1:32" hidden="1" x14ac:dyDescent="0.25">
      <c r="A352" s="6">
        <f t="shared" si="20"/>
        <v>43086</v>
      </c>
      <c r="B352" s="75">
        <f t="shared" si="17"/>
        <v>12</v>
      </c>
      <c r="C352" s="99">
        <f t="shared" si="19"/>
        <v>4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8"/>
    </row>
    <row r="353" spans="1:32" hidden="1" x14ac:dyDescent="0.25">
      <c r="A353" s="6">
        <f t="shared" si="20"/>
        <v>43087</v>
      </c>
      <c r="B353" s="75">
        <f t="shared" si="17"/>
        <v>12</v>
      </c>
      <c r="C353" s="99">
        <f t="shared" si="19"/>
        <v>4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8"/>
    </row>
    <row r="354" spans="1:32" hidden="1" x14ac:dyDescent="0.25">
      <c r="A354" s="6">
        <f t="shared" si="20"/>
        <v>43088</v>
      </c>
      <c r="B354" s="75">
        <f t="shared" si="17"/>
        <v>12</v>
      </c>
      <c r="C354" s="99">
        <f t="shared" si="19"/>
        <v>4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8"/>
    </row>
    <row r="355" spans="1:32" hidden="1" x14ac:dyDescent="0.25">
      <c r="A355" s="6">
        <f t="shared" si="20"/>
        <v>43089</v>
      </c>
      <c r="B355" s="75">
        <f t="shared" si="17"/>
        <v>12</v>
      </c>
      <c r="C355" s="99">
        <f t="shared" si="19"/>
        <v>4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8"/>
    </row>
    <row r="356" spans="1:32" hidden="1" x14ac:dyDescent="0.25">
      <c r="A356" s="6">
        <f t="shared" si="20"/>
        <v>43090</v>
      </c>
      <c r="B356" s="75">
        <f t="shared" si="17"/>
        <v>12</v>
      </c>
      <c r="C356" s="99">
        <f t="shared" si="19"/>
        <v>4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8"/>
    </row>
    <row r="357" spans="1:32" hidden="1" x14ac:dyDescent="0.25">
      <c r="A357" s="6">
        <f t="shared" si="20"/>
        <v>43091</v>
      </c>
      <c r="B357" s="75">
        <f t="shared" si="17"/>
        <v>12</v>
      </c>
      <c r="C357" s="99">
        <f t="shared" si="19"/>
        <v>4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8"/>
    </row>
    <row r="358" spans="1:32" hidden="1" x14ac:dyDescent="0.25">
      <c r="A358" s="6">
        <f t="shared" si="20"/>
        <v>43092</v>
      </c>
      <c r="B358" s="75">
        <f t="shared" si="17"/>
        <v>12</v>
      </c>
      <c r="C358" s="99">
        <f t="shared" si="19"/>
        <v>4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8"/>
    </row>
    <row r="359" spans="1:32" hidden="1" x14ac:dyDescent="0.25">
      <c r="A359" s="6">
        <f t="shared" si="20"/>
        <v>43093</v>
      </c>
      <c r="B359" s="75">
        <f t="shared" si="17"/>
        <v>12</v>
      </c>
      <c r="C359" s="99">
        <f t="shared" si="19"/>
        <v>4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8"/>
    </row>
    <row r="360" spans="1:32" hidden="1" x14ac:dyDescent="0.25">
      <c r="A360" s="6">
        <f t="shared" si="20"/>
        <v>43094</v>
      </c>
      <c r="B360" s="75">
        <f t="shared" si="17"/>
        <v>12</v>
      </c>
      <c r="C360" s="99">
        <f t="shared" si="19"/>
        <v>4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8"/>
    </row>
    <row r="361" spans="1:32" hidden="1" x14ac:dyDescent="0.25">
      <c r="A361" s="6">
        <f t="shared" si="20"/>
        <v>43095</v>
      </c>
      <c r="B361" s="75">
        <f t="shared" ref="B361:B366" si="21">MONTH(A361)</f>
        <v>12</v>
      </c>
      <c r="C361" s="99">
        <f t="shared" si="19"/>
        <v>4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8"/>
    </row>
    <row r="362" spans="1:32" hidden="1" x14ac:dyDescent="0.25">
      <c r="A362" s="6">
        <f t="shared" si="20"/>
        <v>43096</v>
      </c>
      <c r="B362" s="75">
        <f t="shared" si="21"/>
        <v>12</v>
      </c>
      <c r="C362" s="99">
        <f t="shared" si="19"/>
        <v>4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8"/>
    </row>
    <row r="363" spans="1:32" hidden="1" x14ac:dyDescent="0.25">
      <c r="A363" s="6">
        <f t="shared" si="20"/>
        <v>43097</v>
      </c>
      <c r="B363" s="75">
        <f t="shared" si="21"/>
        <v>12</v>
      </c>
      <c r="C363" s="99">
        <f t="shared" si="19"/>
        <v>4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8"/>
    </row>
    <row r="364" spans="1:32" hidden="1" x14ac:dyDescent="0.25">
      <c r="A364" s="6">
        <f t="shared" si="20"/>
        <v>43098</v>
      </c>
      <c r="B364" s="75">
        <f t="shared" si="21"/>
        <v>12</v>
      </c>
      <c r="C364" s="99">
        <f t="shared" si="19"/>
        <v>4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8"/>
    </row>
    <row r="365" spans="1:32" hidden="1" x14ac:dyDescent="0.25">
      <c r="A365" s="6">
        <f t="shared" si="20"/>
        <v>43099</v>
      </c>
      <c r="B365" s="75">
        <f t="shared" si="21"/>
        <v>12</v>
      </c>
      <c r="C365" s="99">
        <f t="shared" si="19"/>
        <v>4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8"/>
    </row>
    <row r="366" spans="1:32" hidden="1" x14ac:dyDescent="0.25">
      <c r="A366" s="6">
        <f t="shared" si="20"/>
        <v>43100</v>
      </c>
      <c r="B366" s="75">
        <f t="shared" si="21"/>
        <v>12</v>
      </c>
      <c r="C366" s="99">
        <f t="shared" si="19"/>
        <v>4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8"/>
    </row>
    <row r="368" spans="1:32" s="66" customFormat="1" x14ac:dyDescent="0.25">
      <c r="A368" s="67"/>
      <c r="B368" s="96"/>
      <c r="C368" s="96"/>
      <c r="D368" s="114"/>
      <c r="E368" s="114"/>
      <c r="F368" s="114"/>
      <c r="G368" s="114"/>
      <c r="H368" s="114"/>
      <c r="I368" s="114"/>
      <c r="J368" s="114"/>
      <c r="K368" s="114"/>
      <c r="L368" s="114"/>
      <c r="M368" s="114"/>
      <c r="N368" s="114"/>
      <c r="O368" s="114"/>
      <c r="P368" s="114"/>
      <c r="Q368" s="114"/>
      <c r="R368" s="114"/>
      <c r="S368" s="114"/>
      <c r="T368" s="114"/>
      <c r="U368" s="114"/>
      <c r="V368" s="114"/>
      <c r="W368" s="114"/>
      <c r="X368" s="114"/>
      <c r="Y368" s="114"/>
      <c r="Z368" s="114"/>
      <c r="AA368" s="114"/>
      <c r="AB368" s="114"/>
      <c r="AC368" s="11"/>
      <c r="AD368" s="11"/>
      <c r="AE368" s="11"/>
      <c r="AF368" s="11"/>
    </row>
    <row r="369" spans="1:32" s="66" customFormat="1" x14ac:dyDescent="0.25">
      <c r="A369" s="111" t="s">
        <v>227</v>
      </c>
      <c r="B369" s="96"/>
      <c r="C369" s="96"/>
      <c r="D369" s="114">
        <f>COUNTIF(D$2:D$367,$A369)</f>
        <v>0</v>
      </c>
      <c r="E369" s="114">
        <f t="shared" ref="E369:AB369" si="22">COUNTIF(E$2:E$367,$A369)</f>
        <v>0</v>
      </c>
      <c r="F369" s="114">
        <f t="shared" si="22"/>
        <v>0</v>
      </c>
      <c r="G369" s="114">
        <f t="shared" si="22"/>
        <v>0</v>
      </c>
      <c r="H369" s="114">
        <f t="shared" si="22"/>
        <v>0</v>
      </c>
      <c r="I369" s="114">
        <f t="shared" si="22"/>
        <v>0</v>
      </c>
      <c r="J369" s="114">
        <f t="shared" si="22"/>
        <v>0</v>
      </c>
      <c r="K369" s="114">
        <f t="shared" si="22"/>
        <v>0</v>
      </c>
      <c r="L369" s="114">
        <f t="shared" si="22"/>
        <v>0</v>
      </c>
      <c r="M369" s="114">
        <f t="shared" si="22"/>
        <v>0</v>
      </c>
      <c r="N369" s="114">
        <f t="shared" si="22"/>
        <v>0</v>
      </c>
      <c r="O369" s="114">
        <f t="shared" si="22"/>
        <v>0</v>
      </c>
      <c r="P369" s="114">
        <f t="shared" si="22"/>
        <v>0</v>
      </c>
      <c r="Q369" s="114">
        <f t="shared" si="22"/>
        <v>0</v>
      </c>
      <c r="R369" s="114">
        <f t="shared" si="22"/>
        <v>0</v>
      </c>
      <c r="S369" s="114">
        <f t="shared" si="22"/>
        <v>0</v>
      </c>
      <c r="T369" s="114">
        <f t="shared" si="22"/>
        <v>0</v>
      </c>
      <c r="U369" s="114">
        <f t="shared" si="22"/>
        <v>0</v>
      </c>
      <c r="V369" s="114">
        <f t="shared" si="22"/>
        <v>0</v>
      </c>
      <c r="W369" s="114">
        <f t="shared" si="22"/>
        <v>0</v>
      </c>
      <c r="X369" s="114">
        <f t="shared" si="22"/>
        <v>0</v>
      </c>
      <c r="Y369" s="114">
        <f t="shared" si="22"/>
        <v>0</v>
      </c>
      <c r="Z369" s="114">
        <f t="shared" si="22"/>
        <v>0</v>
      </c>
      <c r="AA369" s="114">
        <f t="shared" si="22"/>
        <v>0</v>
      </c>
      <c r="AB369" s="114">
        <f t="shared" si="22"/>
        <v>0</v>
      </c>
      <c r="AC369" s="11"/>
      <c r="AD369" s="11"/>
      <c r="AE369" s="11"/>
      <c r="AF369" s="11"/>
    </row>
    <row r="370" spans="1:32" x14ac:dyDescent="0.25">
      <c r="A370" s="111" t="s">
        <v>87</v>
      </c>
      <c r="D370" s="114">
        <f>COUNTIF(D$2:D$367,$A370)</f>
        <v>0</v>
      </c>
      <c r="E370" s="114">
        <f t="shared" ref="E370:AB375" si="23">COUNTIF(E$2:E$367,$A370)</f>
        <v>0</v>
      </c>
      <c r="F370" s="114">
        <f t="shared" si="23"/>
        <v>0</v>
      </c>
      <c r="G370" s="114">
        <f t="shared" si="23"/>
        <v>0</v>
      </c>
      <c r="H370" s="114">
        <f t="shared" si="23"/>
        <v>0</v>
      </c>
      <c r="I370" s="114">
        <f t="shared" si="23"/>
        <v>0</v>
      </c>
      <c r="J370" s="114">
        <f t="shared" si="23"/>
        <v>0</v>
      </c>
      <c r="K370" s="114">
        <f t="shared" si="23"/>
        <v>0</v>
      </c>
      <c r="L370" s="114">
        <f t="shared" si="23"/>
        <v>0</v>
      </c>
      <c r="M370" s="114">
        <f t="shared" si="23"/>
        <v>0</v>
      </c>
      <c r="N370" s="114">
        <f t="shared" si="23"/>
        <v>0</v>
      </c>
      <c r="O370" s="114">
        <f t="shared" si="23"/>
        <v>0</v>
      </c>
      <c r="P370" s="114">
        <f t="shared" si="23"/>
        <v>0</v>
      </c>
      <c r="Q370" s="114">
        <f t="shared" si="23"/>
        <v>0</v>
      </c>
      <c r="R370" s="114">
        <f t="shared" si="23"/>
        <v>0</v>
      </c>
      <c r="S370" s="114">
        <f t="shared" si="23"/>
        <v>0</v>
      </c>
      <c r="T370" s="114">
        <f t="shared" si="23"/>
        <v>0</v>
      </c>
      <c r="U370" s="114">
        <f t="shared" si="23"/>
        <v>0</v>
      </c>
      <c r="V370" s="114">
        <f t="shared" si="23"/>
        <v>0</v>
      </c>
      <c r="W370" s="114">
        <f t="shared" si="23"/>
        <v>0</v>
      </c>
      <c r="X370" s="114">
        <f t="shared" si="23"/>
        <v>0</v>
      </c>
      <c r="Y370" s="114">
        <f t="shared" si="23"/>
        <v>0</v>
      </c>
      <c r="Z370" s="114">
        <f t="shared" si="23"/>
        <v>0</v>
      </c>
      <c r="AA370" s="114">
        <f t="shared" si="23"/>
        <v>0</v>
      </c>
      <c r="AB370" s="114">
        <f t="shared" si="23"/>
        <v>0</v>
      </c>
    </row>
    <row r="371" spans="1:32" x14ac:dyDescent="0.25">
      <c r="A371" s="111" t="s">
        <v>220</v>
      </c>
      <c r="D371" s="114">
        <f t="shared" ref="D371:S375" si="24">COUNTIF(D$2:D$367,$A371)</f>
        <v>0</v>
      </c>
      <c r="E371" s="114">
        <f t="shared" si="24"/>
        <v>0</v>
      </c>
      <c r="F371" s="114">
        <f t="shared" si="24"/>
        <v>0</v>
      </c>
      <c r="G371" s="114">
        <f t="shared" si="24"/>
        <v>0</v>
      </c>
      <c r="H371" s="114">
        <f t="shared" si="24"/>
        <v>0</v>
      </c>
      <c r="I371" s="114">
        <f t="shared" si="24"/>
        <v>0</v>
      </c>
      <c r="J371" s="114">
        <f t="shared" si="24"/>
        <v>0</v>
      </c>
      <c r="K371" s="114">
        <f t="shared" si="24"/>
        <v>0</v>
      </c>
      <c r="L371" s="114">
        <f t="shared" si="24"/>
        <v>0</v>
      </c>
      <c r="M371" s="114">
        <f t="shared" si="24"/>
        <v>0</v>
      </c>
      <c r="N371" s="114">
        <f t="shared" si="24"/>
        <v>0</v>
      </c>
      <c r="O371" s="114">
        <f t="shared" si="24"/>
        <v>0</v>
      </c>
      <c r="P371" s="114">
        <f t="shared" si="24"/>
        <v>0</v>
      </c>
      <c r="Q371" s="114">
        <f t="shared" si="24"/>
        <v>0</v>
      </c>
      <c r="R371" s="114">
        <f t="shared" si="24"/>
        <v>0</v>
      </c>
      <c r="S371" s="114">
        <f t="shared" si="24"/>
        <v>0</v>
      </c>
      <c r="T371" s="114">
        <f t="shared" si="23"/>
        <v>0</v>
      </c>
      <c r="U371" s="114">
        <f t="shared" si="23"/>
        <v>0</v>
      </c>
      <c r="V371" s="114">
        <f t="shared" si="23"/>
        <v>0</v>
      </c>
      <c r="W371" s="114">
        <f t="shared" si="23"/>
        <v>0</v>
      </c>
      <c r="X371" s="114">
        <f t="shared" si="23"/>
        <v>0</v>
      </c>
      <c r="Y371" s="114">
        <f t="shared" si="23"/>
        <v>0</v>
      </c>
      <c r="Z371" s="114">
        <f t="shared" si="23"/>
        <v>0</v>
      </c>
      <c r="AA371" s="114">
        <f t="shared" si="23"/>
        <v>0</v>
      </c>
      <c r="AB371" s="114">
        <f t="shared" si="23"/>
        <v>0</v>
      </c>
    </row>
    <row r="372" spans="1:32" x14ac:dyDescent="0.25">
      <c r="A372" s="111" t="s">
        <v>221</v>
      </c>
      <c r="D372" s="114">
        <f t="shared" si="24"/>
        <v>0</v>
      </c>
      <c r="E372" s="114">
        <f t="shared" si="23"/>
        <v>0</v>
      </c>
      <c r="F372" s="114">
        <f t="shared" si="23"/>
        <v>0</v>
      </c>
      <c r="G372" s="114">
        <f t="shared" si="23"/>
        <v>0</v>
      </c>
      <c r="H372" s="114">
        <f t="shared" si="23"/>
        <v>0</v>
      </c>
      <c r="I372" s="114">
        <f t="shared" si="23"/>
        <v>0</v>
      </c>
      <c r="J372" s="114">
        <f t="shared" si="23"/>
        <v>0</v>
      </c>
      <c r="K372" s="114">
        <f t="shared" si="23"/>
        <v>0</v>
      </c>
      <c r="L372" s="114">
        <f t="shared" si="23"/>
        <v>0</v>
      </c>
      <c r="M372" s="114">
        <f t="shared" si="23"/>
        <v>0</v>
      </c>
      <c r="N372" s="114">
        <f t="shared" si="23"/>
        <v>0</v>
      </c>
      <c r="O372" s="114">
        <f t="shared" si="23"/>
        <v>0</v>
      </c>
      <c r="P372" s="114">
        <f t="shared" si="23"/>
        <v>0</v>
      </c>
      <c r="Q372" s="114">
        <f t="shared" si="23"/>
        <v>0</v>
      </c>
      <c r="R372" s="114">
        <f t="shared" si="23"/>
        <v>0</v>
      </c>
      <c r="S372" s="114">
        <f t="shared" si="23"/>
        <v>0</v>
      </c>
      <c r="T372" s="114">
        <f t="shared" si="23"/>
        <v>0</v>
      </c>
      <c r="U372" s="114">
        <f t="shared" si="23"/>
        <v>0</v>
      </c>
      <c r="V372" s="114">
        <f t="shared" si="23"/>
        <v>0</v>
      </c>
      <c r="W372" s="114">
        <f t="shared" si="23"/>
        <v>0</v>
      </c>
      <c r="X372" s="114">
        <f t="shared" si="23"/>
        <v>0</v>
      </c>
      <c r="Y372" s="114">
        <f t="shared" si="23"/>
        <v>0</v>
      </c>
      <c r="Z372" s="114">
        <f t="shared" si="23"/>
        <v>0</v>
      </c>
      <c r="AA372" s="114">
        <f t="shared" si="23"/>
        <v>0</v>
      </c>
      <c r="AB372" s="114">
        <f t="shared" si="23"/>
        <v>0</v>
      </c>
    </row>
    <row r="373" spans="1:32" x14ac:dyDescent="0.25">
      <c r="A373" s="111" t="s">
        <v>156</v>
      </c>
      <c r="D373" s="114">
        <f t="shared" si="24"/>
        <v>0</v>
      </c>
      <c r="E373" s="114">
        <f t="shared" si="23"/>
        <v>0</v>
      </c>
      <c r="F373" s="114">
        <f t="shared" si="23"/>
        <v>0</v>
      </c>
      <c r="G373" s="114">
        <f t="shared" si="23"/>
        <v>0</v>
      </c>
      <c r="H373" s="114">
        <f t="shared" si="23"/>
        <v>0</v>
      </c>
      <c r="I373" s="114">
        <f t="shared" si="23"/>
        <v>0</v>
      </c>
      <c r="J373" s="114">
        <f t="shared" si="23"/>
        <v>0</v>
      </c>
      <c r="K373" s="114">
        <f t="shared" si="23"/>
        <v>0</v>
      </c>
      <c r="L373" s="114">
        <f t="shared" si="23"/>
        <v>0</v>
      </c>
      <c r="M373" s="114">
        <f t="shared" si="23"/>
        <v>0</v>
      </c>
      <c r="N373" s="114">
        <f t="shared" si="23"/>
        <v>0</v>
      </c>
      <c r="O373" s="114">
        <f t="shared" si="23"/>
        <v>0</v>
      </c>
      <c r="P373" s="114">
        <f t="shared" si="23"/>
        <v>0</v>
      </c>
      <c r="Q373" s="114">
        <f t="shared" si="23"/>
        <v>0</v>
      </c>
      <c r="R373" s="114">
        <f t="shared" si="23"/>
        <v>0</v>
      </c>
      <c r="S373" s="114">
        <f t="shared" si="23"/>
        <v>0</v>
      </c>
      <c r="T373" s="114">
        <f t="shared" si="23"/>
        <v>0</v>
      </c>
      <c r="U373" s="114">
        <f t="shared" si="23"/>
        <v>0</v>
      </c>
      <c r="V373" s="114">
        <f t="shared" si="23"/>
        <v>0</v>
      </c>
      <c r="W373" s="114">
        <f t="shared" si="23"/>
        <v>0</v>
      </c>
      <c r="X373" s="114">
        <f t="shared" si="23"/>
        <v>0</v>
      </c>
      <c r="Y373" s="114">
        <f t="shared" si="23"/>
        <v>0</v>
      </c>
      <c r="Z373" s="114">
        <f t="shared" si="23"/>
        <v>0</v>
      </c>
      <c r="AA373" s="114">
        <f t="shared" si="23"/>
        <v>0</v>
      </c>
      <c r="AB373" s="114">
        <f t="shared" si="23"/>
        <v>0</v>
      </c>
    </row>
    <row r="374" spans="1:32" x14ac:dyDescent="0.25">
      <c r="A374" s="111" t="s">
        <v>222</v>
      </c>
      <c r="D374" s="114">
        <f t="shared" si="24"/>
        <v>0</v>
      </c>
      <c r="E374" s="114">
        <f t="shared" si="23"/>
        <v>0</v>
      </c>
      <c r="F374" s="114">
        <f t="shared" si="23"/>
        <v>0</v>
      </c>
      <c r="G374" s="114">
        <f t="shared" si="23"/>
        <v>0</v>
      </c>
      <c r="H374" s="114">
        <f t="shared" si="23"/>
        <v>0</v>
      </c>
      <c r="I374" s="114">
        <f t="shared" si="23"/>
        <v>0</v>
      </c>
      <c r="J374" s="114">
        <f t="shared" si="23"/>
        <v>0</v>
      </c>
      <c r="K374" s="114">
        <f t="shared" si="23"/>
        <v>0</v>
      </c>
      <c r="L374" s="114">
        <f t="shared" si="23"/>
        <v>0</v>
      </c>
      <c r="M374" s="114">
        <f t="shared" si="23"/>
        <v>0</v>
      </c>
      <c r="N374" s="114">
        <f t="shared" si="23"/>
        <v>0</v>
      </c>
      <c r="O374" s="114">
        <f t="shared" si="23"/>
        <v>0</v>
      </c>
      <c r="P374" s="114">
        <f t="shared" si="23"/>
        <v>0</v>
      </c>
      <c r="Q374" s="114">
        <f t="shared" si="23"/>
        <v>0</v>
      </c>
      <c r="R374" s="114">
        <f t="shared" si="23"/>
        <v>0</v>
      </c>
      <c r="S374" s="114">
        <f t="shared" si="23"/>
        <v>0</v>
      </c>
      <c r="T374" s="114">
        <f t="shared" si="23"/>
        <v>0</v>
      </c>
      <c r="U374" s="114">
        <f t="shared" si="23"/>
        <v>0</v>
      </c>
      <c r="V374" s="114">
        <f t="shared" si="23"/>
        <v>0</v>
      </c>
      <c r="W374" s="114">
        <f t="shared" si="23"/>
        <v>0</v>
      </c>
      <c r="X374" s="114">
        <f t="shared" si="23"/>
        <v>0</v>
      </c>
      <c r="Y374" s="114">
        <f t="shared" si="23"/>
        <v>0</v>
      </c>
      <c r="Z374" s="114">
        <f t="shared" si="23"/>
        <v>0</v>
      </c>
      <c r="AA374" s="114">
        <f t="shared" si="23"/>
        <v>0</v>
      </c>
      <c r="AB374" s="114">
        <f t="shared" si="23"/>
        <v>0</v>
      </c>
    </row>
    <row r="375" spans="1:32" x14ac:dyDescent="0.25">
      <c r="A375" s="111" t="s">
        <v>223</v>
      </c>
      <c r="D375" s="114">
        <f t="shared" si="24"/>
        <v>0</v>
      </c>
      <c r="E375" s="114">
        <f t="shared" si="23"/>
        <v>0</v>
      </c>
      <c r="F375" s="114">
        <f t="shared" si="23"/>
        <v>0</v>
      </c>
      <c r="G375" s="114">
        <f t="shared" si="23"/>
        <v>0</v>
      </c>
      <c r="H375" s="114">
        <f t="shared" si="23"/>
        <v>0</v>
      </c>
      <c r="I375" s="114">
        <f t="shared" si="23"/>
        <v>0</v>
      </c>
      <c r="J375" s="114">
        <f t="shared" si="23"/>
        <v>0</v>
      </c>
      <c r="K375" s="114">
        <f t="shared" si="23"/>
        <v>0</v>
      </c>
      <c r="L375" s="114">
        <f t="shared" si="23"/>
        <v>0</v>
      </c>
      <c r="M375" s="114">
        <f t="shared" si="23"/>
        <v>0</v>
      </c>
      <c r="N375" s="114">
        <f t="shared" si="23"/>
        <v>0</v>
      </c>
      <c r="O375" s="114">
        <f t="shared" si="23"/>
        <v>0</v>
      </c>
      <c r="P375" s="114">
        <f t="shared" si="23"/>
        <v>0</v>
      </c>
      <c r="Q375" s="114">
        <f t="shared" si="23"/>
        <v>0</v>
      </c>
      <c r="R375" s="114">
        <f t="shared" si="23"/>
        <v>0</v>
      </c>
      <c r="S375" s="114">
        <f t="shared" si="23"/>
        <v>0</v>
      </c>
      <c r="T375" s="114">
        <f t="shared" si="23"/>
        <v>0</v>
      </c>
      <c r="U375" s="114">
        <f t="shared" si="23"/>
        <v>0</v>
      </c>
      <c r="V375" s="114">
        <f t="shared" si="23"/>
        <v>0</v>
      </c>
      <c r="W375" s="114">
        <f t="shared" si="23"/>
        <v>0</v>
      </c>
      <c r="X375" s="114">
        <f t="shared" si="23"/>
        <v>0</v>
      </c>
      <c r="Y375" s="114">
        <f t="shared" si="23"/>
        <v>0</v>
      </c>
      <c r="Z375" s="114">
        <f t="shared" si="23"/>
        <v>0</v>
      </c>
      <c r="AA375" s="114">
        <f t="shared" si="23"/>
        <v>0</v>
      </c>
      <c r="AB375" s="114">
        <f t="shared" si="23"/>
        <v>0</v>
      </c>
    </row>
  </sheetData>
  <autoFilter ref="A1:AB366">
    <filterColumn colId="2">
      <filters>
        <filter val="2"/>
      </filters>
    </filterColumn>
  </autoFilter>
  <conditionalFormatting sqref="A2:AF366 A370:A375">
    <cfRule type="expression" dxfId="24" priority="35">
      <formula>COUNTIF(Feries,$A2)&gt;0</formula>
    </cfRule>
    <cfRule type="expression" dxfId="23" priority="36">
      <formula>WEEKDAY($A2,2)&gt;5</formula>
    </cfRule>
    <cfRule type="expression" dxfId="22" priority="37">
      <formula>MOD(ROW($A2),2)=1</formula>
    </cfRule>
    <cfRule type="expression" dxfId="21" priority="38">
      <formula>MOD(COLUMN(A$1),2)=0</formula>
    </cfRule>
  </conditionalFormatting>
  <conditionalFormatting sqref="A369">
    <cfRule type="expression" dxfId="20" priority="1">
      <formula>COUNTIF(Feries,$A369)&gt;0</formula>
    </cfRule>
    <cfRule type="expression" dxfId="19" priority="2">
      <formula>WEEKDAY($A369,2)&gt;5</formula>
    </cfRule>
    <cfRule type="expression" dxfId="18" priority="3">
      <formula>MOD(ROW($A369),2)=1</formula>
    </cfRule>
    <cfRule type="expression" dxfId="17" priority="4">
      <formula>MOD(COLUMN(A$1),2)=0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29" r:id="rId4" name="CmdPrintM">
          <controlPr defaultSize="0" autoLine="0" r:id="rId5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4" name="CmdPrintM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1019175</xdr:colOff>
                <xdr:row>0</xdr:row>
                <xdr:rowOff>1162050</xdr:rowOff>
              </from>
              <to>
                <xdr:col>3</xdr:col>
                <xdr:colOff>0</xdr:colOff>
                <xdr:row>91</xdr:row>
                <xdr:rowOff>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30" r:id="rId8" name="ComboBox2">
          <controlPr defaultSize="0" print="0" autoLine="0" listFillRange="Trim" r:id="rId9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1009650</xdr:colOff>
                <xdr:row>91</xdr:row>
                <xdr:rowOff>0</xdr:rowOff>
              </to>
            </anchor>
          </controlPr>
        </control>
      </mc:Choice>
      <mc:Fallback>
        <control shapeId="1030" r:id="rId8" name="ComboBox2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33</xdr:col>
                <xdr:colOff>295275</xdr:colOff>
                <xdr:row>0</xdr:row>
                <xdr:rowOff>800100</xdr:rowOff>
              </from>
              <to>
                <xdr:col>34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33</xdr:col>
                <xdr:colOff>295275</xdr:colOff>
                <xdr:row>0</xdr:row>
                <xdr:rowOff>238125</xdr:rowOff>
              </from>
              <to>
                <xdr:col>34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O372"/>
  <sheetViews>
    <sheetView zoomScale="90" zoomScaleNormal="90" workbookViewId="0">
      <pane ySplit="289" topLeftCell="A290" activePane="bottomLeft" state="frozenSplit"/>
      <selection pane="bottomLeft" activeCell="AF297" sqref="AF297:AH297"/>
    </sheetView>
  </sheetViews>
  <sheetFormatPr baseColWidth="10" defaultRowHeight="15" x14ac:dyDescent="0.25"/>
  <cols>
    <col min="1" max="1" width="26.5703125" style="67" customWidth="1"/>
    <col min="2" max="2" width="19.140625" style="96" hidden="1" customWidth="1"/>
    <col min="3" max="3" width="9.42578125" style="88" bestFit="1" customWidth="1"/>
    <col min="4" max="7" width="12.42578125" style="88" customWidth="1"/>
    <col min="8" max="8" width="13.85546875" style="88" customWidth="1"/>
    <col min="9" max="31" width="12.42578125" style="88" customWidth="1"/>
    <col min="32" max="35" width="12.42578125" style="85" customWidth="1"/>
    <col min="36" max="36" width="11.42578125" style="66"/>
    <col min="37" max="37" width="12.140625" style="66" customWidth="1"/>
    <col min="38" max="38" width="38.140625" style="66" customWidth="1"/>
    <col min="39" max="16384" width="11.42578125" style="66"/>
  </cols>
  <sheetData>
    <row r="1" spans="1:41" ht="79.5" customHeight="1" x14ac:dyDescent="0.25">
      <c r="A1" s="94" t="str">
        <f>"                 Postes
 "&amp;An</f>
        <v xml:space="preserve">                 Postes
 2017</v>
      </c>
      <c r="B1" s="100" t="s">
        <v>199</v>
      </c>
      <c r="C1" s="81" t="s">
        <v>18</v>
      </c>
      <c r="D1" s="81" t="s">
        <v>205</v>
      </c>
      <c r="E1" s="81" t="s">
        <v>24</v>
      </c>
      <c r="F1" s="81" t="s">
        <v>28</v>
      </c>
      <c r="G1" s="81" t="s">
        <v>31</v>
      </c>
      <c r="H1" s="81" t="s">
        <v>204</v>
      </c>
      <c r="I1" s="81" t="s">
        <v>38</v>
      </c>
      <c r="J1" s="81" t="s">
        <v>206</v>
      </c>
      <c r="K1" s="81" t="s">
        <v>207</v>
      </c>
      <c r="L1" s="81" t="s">
        <v>208</v>
      </c>
      <c r="M1" s="81" t="s">
        <v>209</v>
      </c>
      <c r="N1" s="81" t="s">
        <v>210</v>
      </c>
      <c r="O1" s="81" t="s">
        <v>211</v>
      </c>
      <c r="P1" s="81" t="s">
        <v>58</v>
      </c>
      <c r="Q1" s="81" t="s">
        <v>212</v>
      </c>
      <c r="R1" s="81" t="s">
        <v>213</v>
      </c>
      <c r="S1" s="81" t="s">
        <v>61</v>
      </c>
      <c r="T1" s="81" t="s">
        <v>63</v>
      </c>
      <c r="U1" s="81" t="s">
        <v>108</v>
      </c>
      <c r="V1" s="81" t="s">
        <v>65</v>
      </c>
      <c r="W1" s="81" t="s">
        <v>105</v>
      </c>
      <c r="X1" s="81" t="s">
        <v>106</v>
      </c>
      <c r="Y1" s="81" t="s">
        <v>107</v>
      </c>
      <c r="Z1" s="81" t="s">
        <v>127</v>
      </c>
      <c r="AA1" s="81" t="s">
        <v>128</v>
      </c>
      <c r="AB1" s="81" t="s">
        <v>136</v>
      </c>
      <c r="AC1" s="81" t="s">
        <v>137</v>
      </c>
      <c r="AD1" s="81" t="s">
        <v>138</v>
      </c>
      <c r="AE1" s="82" t="s">
        <v>139</v>
      </c>
      <c r="AF1" s="82" t="s">
        <v>140</v>
      </c>
      <c r="AG1" s="82" t="s">
        <v>142</v>
      </c>
      <c r="AH1" s="82" t="s">
        <v>143</v>
      </c>
      <c r="AI1" s="82"/>
      <c r="AJ1" s="2"/>
      <c r="AM1" s="2"/>
      <c r="AN1" s="2"/>
      <c r="AO1" s="2"/>
    </row>
    <row r="2" spans="1:41" hidden="1" x14ac:dyDescent="0.25">
      <c r="A2" s="3">
        <f>DATE(An,1,1)</f>
        <v>42736</v>
      </c>
      <c r="B2" s="75">
        <f>INT((A2-DATE(YEAR(A2),1,3)+WEEKDAY(DATE(YEAR(A2),1,3))+5)/7)</f>
        <v>0</v>
      </c>
      <c r="C2" s="83" t="s">
        <v>44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4"/>
    </row>
    <row r="3" spans="1:41" hidden="1" x14ac:dyDescent="0.25">
      <c r="A3" s="6">
        <f>A2+1</f>
        <v>42737</v>
      </c>
      <c r="B3" s="108">
        <f t="shared" ref="B3:B62" si="0">INT((A3-DATE(YEAR(A3),1,3)+WEEKDAY(DATE(YEAR(A3),1,3))+5)/7)</f>
        <v>1</v>
      </c>
      <c r="C3" s="109" t="s">
        <v>171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7"/>
    </row>
    <row r="4" spans="1:41" s="93" customFormat="1" hidden="1" x14ac:dyDescent="0.25">
      <c r="A4" s="6">
        <f t="shared" ref="A4:A67" si="1">A3+1</f>
        <v>42738</v>
      </c>
      <c r="B4" s="102">
        <f t="shared" si="0"/>
        <v>1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103"/>
      <c r="AF4" s="104"/>
      <c r="AG4" s="104"/>
      <c r="AH4" s="104"/>
      <c r="AI4" s="104"/>
    </row>
    <row r="5" spans="1:41" x14ac:dyDescent="0.25">
      <c r="A5" s="6">
        <f t="shared" si="1"/>
        <v>42739</v>
      </c>
      <c r="B5" s="75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 s="66"/>
      <c r="AG5" s="66"/>
      <c r="AH5" s="66"/>
      <c r="AI5" s="66"/>
    </row>
    <row r="6" spans="1:41" x14ac:dyDescent="0.25">
      <c r="A6" s="6">
        <f t="shared" si="1"/>
        <v>42740</v>
      </c>
      <c r="B6" s="75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  <c r="AF6" s="66"/>
      <c r="AG6" s="66"/>
      <c r="AH6" s="66"/>
      <c r="AI6" s="66"/>
    </row>
    <row r="7" spans="1:41" x14ac:dyDescent="0.25">
      <c r="A7" s="6">
        <f t="shared" si="1"/>
        <v>42741</v>
      </c>
      <c r="B7" s="75">
        <f t="shared" si="0"/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  <c r="AF7" s="66"/>
      <c r="AG7" s="66"/>
      <c r="AH7" s="66"/>
      <c r="AI7" s="66"/>
    </row>
    <row r="8" spans="1:41" x14ac:dyDescent="0.25">
      <c r="A8" s="6">
        <f t="shared" si="1"/>
        <v>42742</v>
      </c>
      <c r="B8" s="75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  <c r="AF8" s="66"/>
      <c r="AG8" s="66"/>
      <c r="AH8" s="66"/>
      <c r="AI8" s="66"/>
    </row>
    <row r="9" spans="1:41" x14ac:dyDescent="0.25">
      <c r="A9" s="6">
        <f t="shared" si="1"/>
        <v>42743</v>
      </c>
      <c r="B9" s="75">
        <f t="shared" si="0"/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66"/>
      <c r="AG9" s="66"/>
      <c r="AH9" s="66"/>
      <c r="AI9" s="66"/>
    </row>
    <row r="10" spans="1:41" hidden="1" x14ac:dyDescent="0.25">
      <c r="A10" s="6">
        <f t="shared" si="1"/>
        <v>42744</v>
      </c>
      <c r="B10" s="75">
        <f t="shared" si="0"/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66"/>
      <c r="AG10" s="66"/>
      <c r="AH10" s="66"/>
      <c r="AI10" s="66"/>
    </row>
    <row r="11" spans="1:41" hidden="1" x14ac:dyDescent="0.25">
      <c r="A11" s="6">
        <f t="shared" si="1"/>
        <v>42745</v>
      </c>
      <c r="B11" s="75">
        <f t="shared" si="0"/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  <c r="AF11" s="66"/>
      <c r="AG11" s="66"/>
      <c r="AH11" s="66"/>
      <c r="AI11" s="66"/>
    </row>
    <row r="12" spans="1:41" hidden="1" x14ac:dyDescent="0.25">
      <c r="A12" s="6">
        <f t="shared" si="1"/>
        <v>42746</v>
      </c>
      <c r="B12" s="75">
        <f t="shared" si="0"/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  <c r="AF12" s="66"/>
      <c r="AG12" s="66"/>
      <c r="AH12" s="66"/>
      <c r="AI12" s="66"/>
    </row>
    <row r="13" spans="1:41" hidden="1" x14ac:dyDescent="0.25">
      <c r="A13" s="6">
        <f t="shared" si="1"/>
        <v>42747</v>
      </c>
      <c r="B13" s="75">
        <f t="shared" si="0"/>
        <v>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66"/>
      <c r="AG13" s="66"/>
      <c r="AH13" s="66"/>
      <c r="AI13" s="66"/>
    </row>
    <row r="14" spans="1:41" hidden="1" x14ac:dyDescent="0.25">
      <c r="A14" s="6">
        <f t="shared" si="1"/>
        <v>42748</v>
      </c>
      <c r="B14" s="75">
        <f t="shared" si="0"/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  <c r="AF14" s="66"/>
      <c r="AG14" s="66"/>
      <c r="AH14" s="66"/>
      <c r="AI14" s="66"/>
    </row>
    <row r="15" spans="1:41" hidden="1" x14ac:dyDescent="0.25">
      <c r="A15" s="6">
        <f t="shared" si="1"/>
        <v>42749</v>
      </c>
      <c r="B15" s="75">
        <f t="shared" si="0"/>
        <v>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  <c r="AF15" s="66"/>
      <c r="AG15" s="66"/>
      <c r="AH15" s="66"/>
      <c r="AI15" s="66"/>
    </row>
    <row r="16" spans="1:41" hidden="1" x14ac:dyDescent="0.25">
      <c r="A16" s="6">
        <f t="shared" si="1"/>
        <v>42750</v>
      </c>
      <c r="B16" s="75">
        <f t="shared" si="0"/>
        <v>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  <c r="AF16" s="66"/>
      <c r="AG16" s="66"/>
      <c r="AH16" s="66"/>
      <c r="AI16" s="66"/>
    </row>
    <row r="17" spans="1:35" hidden="1" x14ac:dyDescent="0.25">
      <c r="A17" s="6">
        <f t="shared" si="1"/>
        <v>42751</v>
      </c>
      <c r="B17" s="75">
        <f t="shared" si="0"/>
        <v>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  <c r="AF17" s="66"/>
      <c r="AG17" s="66"/>
      <c r="AH17" s="66"/>
      <c r="AI17" s="66"/>
    </row>
    <row r="18" spans="1:35" hidden="1" x14ac:dyDescent="0.25">
      <c r="A18" s="6">
        <f t="shared" si="1"/>
        <v>42752</v>
      </c>
      <c r="B18" s="75">
        <f t="shared" si="0"/>
        <v>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  <c r="AF18" s="66"/>
      <c r="AG18" s="66"/>
      <c r="AH18" s="66"/>
      <c r="AI18" s="66"/>
    </row>
    <row r="19" spans="1:35" hidden="1" x14ac:dyDescent="0.25">
      <c r="A19" s="6">
        <f t="shared" si="1"/>
        <v>42753</v>
      </c>
      <c r="B19" s="75">
        <f t="shared" si="0"/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  <c r="AF19" s="66"/>
      <c r="AG19" s="66"/>
      <c r="AH19" s="66"/>
      <c r="AI19" s="66"/>
    </row>
    <row r="20" spans="1:35" hidden="1" x14ac:dyDescent="0.25">
      <c r="A20" s="6">
        <f t="shared" si="1"/>
        <v>42754</v>
      </c>
      <c r="B20" s="75">
        <f t="shared" si="0"/>
        <v>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  <c r="AF20" s="66"/>
      <c r="AG20" s="66"/>
      <c r="AH20" s="66"/>
      <c r="AI20" s="66"/>
    </row>
    <row r="21" spans="1:35" hidden="1" x14ac:dyDescent="0.25">
      <c r="A21" s="6">
        <f t="shared" si="1"/>
        <v>42755</v>
      </c>
      <c r="B21" s="75">
        <f t="shared" si="0"/>
        <v>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  <c r="AF21" s="66"/>
      <c r="AG21" s="66"/>
      <c r="AH21" s="66"/>
      <c r="AI21" s="66"/>
    </row>
    <row r="22" spans="1:35" hidden="1" x14ac:dyDescent="0.25">
      <c r="A22" s="6">
        <f t="shared" si="1"/>
        <v>42756</v>
      </c>
      <c r="B22" s="75">
        <f t="shared" si="0"/>
        <v>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  <c r="AF22" s="66"/>
      <c r="AG22" s="66"/>
      <c r="AH22" s="66"/>
      <c r="AI22" s="66"/>
    </row>
    <row r="23" spans="1:35" hidden="1" x14ac:dyDescent="0.25">
      <c r="A23" s="6">
        <f t="shared" si="1"/>
        <v>42757</v>
      </c>
      <c r="B23" s="75">
        <f t="shared" si="0"/>
        <v>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  <c r="AF23" s="66"/>
      <c r="AG23" s="66"/>
      <c r="AH23" s="66"/>
      <c r="AI23" s="66"/>
    </row>
    <row r="24" spans="1:35" hidden="1" x14ac:dyDescent="0.25">
      <c r="A24" s="6">
        <f t="shared" si="1"/>
        <v>42758</v>
      </c>
      <c r="B24" s="75">
        <f t="shared" si="0"/>
        <v>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66"/>
      <c r="AG24" s="66"/>
      <c r="AH24" s="66"/>
      <c r="AI24" s="66"/>
    </row>
    <row r="25" spans="1:35" hidden="1" x14ac:dyDescent="0.25">
      <c r="A25" s="6">
        <f t="shared" si="1"/>
        <v>42759</v>
      </c>
      <c r="B25" s="75">
        <f t="shared" si="0"/>
        <v>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  <c r="AF25" s="66"/>
      <c r="AG25" s="66"/>
      <c r="AH25" s="66"/>
      <c r="AI25" s="66"/>
    </row>
    <row r="26" spans="1:35" hidden="1" x14ac:dyDescent="0.25">
      <c r="A26" s="6">
        <f t="shared" si="1"/>
        <v>42760</v>
      </c>
      <c r="B26" s="75">
        <f t="shared" si="0"/>
        <v>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  <c r="AF26" s="66"/>
      <c r="AG26" s="66"/>
      <c r="AH26" s="66"/>
      <c r="AI26" s="66"/>
    </row>
    <row r="27" spans="1:35" hidden="1" x14ac:dyDescent="0.25">
      <c r="A27" s="6">
        <f t="shared" si="1"/>
        <v>42761</v>
      </c>
      <c r="B27" s="75">
        <f t="shared" si="0"/>
        <v>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66"/>
      <c r="AG27" s="66"/>
      <c r="AH27" s="66"/>
      <c r="AI27" s="66"/>
    </row>
    <row r="28" spans="1:35" hidden="1" x14ac:dyDescent="0.25">
      <c r="A28" s="6">
        <f t="shared" si="1"/>
        <v>42762</v>
      </c>
      <c r="B28" s="75">
        <f t="shared" si="0"/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  <c r="AF28" s="66"/>
      <c r="AG28" s="66"/>
      <c r="AH28" s="66"/>
      <c r="AI28" s="66"/>
    </row>
    <row r="29" spans="1:35" hidden="1" x14ac:dyDescent="0.25">
      <c r="A29" s="6">
        <f t="shared" si="1"/>
        <v>42763</v>
      </c>
      <c r="B29" s="75">
        <f t="shared" si="0"/>
        <v>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  <c r="AF29" s="66"/>
      <c r="AG29" s="66"/>
      <c r="AH29" s="66"/>
      <c r="AI29" s="66"/>
    </row>
    <row r="30" spans="1:35" hidden="1" x14ac:dyDescent="0.25">
      <c r="A30" s="6">
        <f t="shared" si="1"/>
        <v>42764</v>
      </c>
      <c r="B30" s="75">
        <f t="shared" si="0"/>
        <v>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66"/>
      <c r="AG30" s="66"/>
      <c r="AH30" s="66"/>
      <c r="AI30" s="66"/>
    </row>
    <row r="31" spans="1:35" hidden="1" x14ac:dyDescent="0.25">
      <c r="A31" s="6">
        <f t="shared" si="1"/>
        <v>42765</v>
      </c>
      <c r="B31" s="75">
        <f t="shared" si="0"/>
        <v>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  <c r="AF31" s="66"/>
      <c r="AG31" s="66"/>
      <c r="AH31" s="66"/>
      <c r="AI31" s="66"/>
    </row>
    <row r="32" spans="1:35" hidden="1" x14ac:dyDescent="0.25">
      <c r="A32" s="6">
        <f t="shared" si="1"/>
        <v>42766</v>
      </c>
      <c r="B32" s="75">
        <f t="shared" si="0"/>
        <v>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  <c r="AF32" s="66"/>
      <c r="AG32" s="66"/>
      <c r="AH32" s="66"/>
      <c r="AI32" s="66"/>
    </row>
    <row r="33" spans="1:35" hidden="1" x14ac:dyDescent="0.25">
      <c r="A33" s="6">
        <f t="shared" si="1"/>
        <v>42767</v>
      </c>
      <c r="B33" s="75">
        <f t="shared" si="0"/>
        <v>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66"/>
      <c r="AG33" s="66"/>
      <c r="AH33" s="66"/>
      <c r="AI33" s="66"/>
    </row>
    <row r="34" spans="1:35" hidden="1" x14ac:dyDescent="0.25">
      <c r="A34" s="6">
        <f t="shared" si="1"/>
        <v>42768</v>
      </c>
      <c r="B34" s="75">
        <f t="shared" si="0"/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  <c r="AF34" s="66"/>
      <c r="AG34" s="66"/>
      <c r="AH34" s="66"/>
      <c r="AI34" s="66"/>
    </row>
    <row r="35" spans="1:35" hidden="1" x14ac:dyDescent="0.25">
      <c r="A35" s="6">
        <f t="shared" si="1"/>
        <v>42769</v>
      </c>
      <c r="B35" s="75">
        <f t="shared" si="0"/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  <c r="AF35" s="66"/>
      <c r="AG35" s="66"/>
      <c r="AH35" s="66"/>
      <c r="AI35" s="66"/>
    </row>
    <row r="36" spans="1:35" hidden="1" x14ac:dyDescent="0.25">
      <c r="A36" s="6">
        <f t="shared" si="1"/>
        <v>42770</v>
      </c>
      <c r="B36" s="75">
        <f t="shared" si="0"/>
        <v>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66"/>
      <c r="AG36" s="66"/>
      <c r="AH36" s="66"/>
      <c r="AI36" s="66"/>
    </row>
    <row r="37" spans="1:35" hidden="1" x14ac:dyDescent="0.25">
      <c r="A37" s="6">
        <f t="shared" si="1"/>
        <v>42771</v>
      </c>
      <c r="B37" s="75">
        <f t="shared" si="0"/>
        <v>5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  <c r="AF37" s="66"/>
      <c r="AG37" s="66"/>
      <c r="AH37" s="66"/>
      <c r="AI37" s="66"/>
    </row>
    <row r="38" spans="1:35" hidden="1" x14ac:dyDescent="0.25">
      <c r="A38" s="6">
        <f t="shared" si="1"/>
        <v>42772</v>
      </c>
      <c r="B38" s="75">
        <f t="shared" si="0"/>
        <v>6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  <c r="AF38" s="66"/>
      <c r="AG38" s="66"/>
      <c r="AH38" s="66"/>
      <c r="AI38" s="66"/>
    </row>
    <row r="39" spans="1:35" hidden="1" x14ac:dyDescent="0.25">
      <c r="A39" s="6">
        <f t="shared" si="1"/>
        <v>42773</v>
      </c>
      <c r="B39" s="75">
        <f t="shared" si="0"/>
        <v>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  <c r="AF39" s="66"/>
      <c r="AG39" s="66"/>
      <c r="AH39" s="66"/>
      <c r="AI39" s="66"/>
    </row>
    <row r="40" spans="1:35" hidden="1" x14ac:dyDescent="0.25">
      <c r="A40" s="6">
        <f t="shared" si="1"/>
        <v>42774</v>
      </c>
      <c r="B40" s="75">
        <f t="shared" si="0"/>
        <v>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  <c r="AF40" s="66"/>
      <c r="AG40" s="66"/>
      <c r="AH40" s="66"/>
      <c r="AI40" s="66"/>
    </row>
    <row r="41" spans="1:35" hidden="1" x14ac:dyDescent="0.25">
      <c r="A41" s="6">
        <f t="shared" si="1"/>
        <v>42775</v>
      </c>
      <c r="B41" s="75">
        <f t="shared" si="0"/>
        <v>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66"/>
      <c r="AG41" s="66"/>
      <c r="AH41" s="66"/>
      <c r="AI41" s="66"/>
    </row>
    <row r="42" spans="1:35" hidden="1" x14ac:dyDescent="0.25">
      <c r="A42" s="6">
        <f t="shared" si="1"/>
        <v>42776</v>
      </c>
      <c r="B42" s="75">
        <f t="shared" si="0"/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  <c r="AF42" s="66"/>
      <c r="AG42" s="66"/>
      <c r="AH42" s="66"/>
      <c r="AI42" s="66"/>
    </row>
    <row r="43" spans="1:35" hidden="1" x14ac:dyDescent="0.25">
      <c r="A43" s="6">
        <f t="shared" si="1"/>
        <v>42777</v>
      </c>
      <c r="B43" s="75">
        <f t="shared" si="0"/>
        <v>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  <c r="AF43" s="66"/>
      <c r="AG43" s="66"/>
      <c r="AH43" s="66"/>
      <c r="AI43" s="66"/>
    </row>
    <row r="44" spans="1:35" hidden="1" x14ac:dyDescent="0.25">
      <c r="A44" s="6">
        <f t="shared" si="1"/>
        <v>42778</v>
      </c>
      <c r="B44" s="75">
        <f t="shared" si="0"/>
        <v>6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66"/>
      <c r="AG44" s="66"/>
      <c r="AH44" s="66"/>
      <c r="AI44" s="66"/>
    </row>
    <row r="45" spans="1:35" hidden="1" x14ac:dyDescent="0.25">
      <c r="A45" s="6">
        <f t="shared" si="1"/>
        <v>42779</v>
      </c>
      <c r="B45" s="75">
        <f t="shared" si="0"/>
        <v>7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  <c r="AF45" s="66"/>
      <c r="AG45" s="66"/>
      <c r="AH45" s="66"/>
      <c r="AI45" s="66"/>
    </row>
    <row r="46" spans="1:35" hidden="1" x14ac:dyDescent="0.25">
      <c r="A46" s="6">
        <f t="shared" si="1"/>
        <v>42780</v>
      </c>
      <c r="B46" s="75">
        <f t="shared" si="0"/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  <c r="AF46" s="66"/>
      <c r="AG46" s="66"/>
      <c r="AH46" s="66"/>
      <c r="AI46" s="66"/>
    </row>
    <row r="47" spans="1:35" hidden="1" x14ac:dyDescent="0.25">
      <c r="A47" s="6">
        <f t="shared" si="1"/>
        <v>42781</v>
      </c>
      <c r="B47" s="75">
        <f t="shared" si="0"/>
        <v>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66"/>
      <c r="AG47" s="66"/>
      <c r="AH47" s="66"/>
      <c r="AI47" s="66"/>
    </row>
    <row r="48" spans="1:35" hidden="1" x14ac:dyDescent="0.25">
      <c r="A48" s="6">
        <f t="shared" si="1"/>
        <v>42782</v>
      </c>
      <c r="B48" s="75">
        <f t="shared" si="0"/>
        <v>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  <c r="AF48" s="66"/>
      <c r="AG48" s="66"/>
      <c r="AH48" s="66"/>
      <c r="AI48" s="66"/>
    </row>
    <row r="49" spans="1:35" hidden="1" x14ac:dyDescent="0.25">
      <c r="A49" s="6">
        <f t="shared" si="1"/>
        <v>42783</v>
      </c>
      <c r="B49" s="75">
        <f t="shared" si="0"/>
        <v>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  <c r="AF49" s="66"/>
      <c r="AG49" s="66"/>
      <c r="AH49" s="66"/>
      <c r="AI49" s="66"/>
    </row>
    <row r="50" spans="1:35" hidden="1" x14ac:dyDescent="0.25">
      <c r="A50" s="6">
        <f t="shared" si="1"/>
        <v>42784</v>
      </c>
      <c r="B50" s="75">
        <f t="shared" si="0"/>
        <v>7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66"/>
      <c r="AG50" s="66"/>
      <c r="AH50" s="66"/>
      <c r="AI50" s="66"/>
    </row>
    <row r="51" spans="1:35" hidden="1" x14ac:dyDescent="0.25">
      <c r="A51" s="6">
        <f t="shared" si="1"/>
        <v>42785</v>
      </c>
      <c r="B51" s="75">
        <f t="shared" si="0"/>
        <v>7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  <c r="AF51" s="66"/>
      <c r="AG51" s="66"/>
      <c r="AH51" s="66"/>
      <c r="AI51" s="66"/>
    </row>
    <row r="52" spans="1:35" hidden="1" x14ac:dyDescent="0.25">
      <c r="A52" s="6">
        <f t="shared" si="1"/>
        <v>42786</v>
      </c>
      <c r="B52" s="75">
        <f t="shared" si="0"/>
        <v>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  <c r="AF52" s="66"/>
      <c r="AG52" s="66"/>
      <c r="AH52" s="66"/>
      <c r="AI52" s="66"/>
    </row>
    <row r="53" spans="1:35" hidden="1" x14ac:dyDescent="0.25">
      <c r="A53" s="6">
        <f t="shared" si="1"/>
        <v>42787</v>
      </c>
      <c r="B53" s="75">
        <f t="shared" si="0"/>
        <v>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66"/>
      <c r="AG53" s="66"/>
      <c r="AH53" s="66"/>
      <c r="AI53" s="66"/>
    </row>
    <row r="54" spans="1:35" hidden="1" x14ac:dyDescent="0.25">
      <c r="A54" s="6">
        <f t="shared" si="1"/>
        <v>42788</v>
      </c>
      <c r="B54" s="75">
        <f t="shared" si="0"/>
        <v>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  <c r="AF54" s="66"/>
      <c r="AG54" s="66"/>
      <c r="AH54" s="66"/>
      <c r="AI54" s="66"/>
    </row>
    <row r="55" spans="1:35" hidden="1" x14ac:dyDescent="0.25">
      <c r="A55" s="6">
        <f t="shared" si="1"/>
        <v>42789</v>
      </c>
      <c r="B55" s="75">
        <f t="shared" si="0"/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  <c r="AF55" s="66"/>
      <c r="AG55" s="66"/>
      <c r="AH55" s="66"/>
      <c r="AI55" s="66"/>
    </row>
    <row r="56" spans="1:35" hidden="1" x14ac:dyDescent="0.25">
      <c r="A56" s="6">
        <f t="shared" si="1"/>
        <v>42790</v>
      </c>
      <c r="B56" s="75">
        <f t="shared" si="0"/>
        <v>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  <c r="AF56" s="66"/>
      <c r="AG56" s="66"/>
      <c r="AH56" s="66"/>
      <c r="AI56" s="66"/>
    </row>
    <row r="57" spans="1:35" hidden="1" x14ac:dyDescent="0.25">
      <c r="A57" s="6">
        <f t="shared" si="1"/>
        <v>42791</v>
      </c>
      <c r="B57" s="75">
        <f t="shared" si="0"/>
        <v>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  <c r="AF57" s="66"/>
      <c r="AG57" s="66"/>
      <c r="AH57" s="66"/>
      <c r="AI57" s="66"/>
    </row>
    <row r="58" spans="1:35" hidden="1" x14ac:dyDescent="0.25">
      <c r="A58" s="6">
        <f t="shared" si="1"/>
        <v>42792</v>
      </c>
      <c r="B58" s="75">
        <f t="shared" si="0"/>
        <v>8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  <c r="AF58" s="66"/>
      <c r="AG58" s="66"/>
      <c r="AH58" s="66"/>
      <c r="AI58" s="66"/>
    </row>
    <row r="59" spans="1:35" hidden="1" x14ac:dyDescent="0.25">
      <c r="A59" s="6">
        <f t="shared" si="1"/>
        <v>42793</v>
      </c>
      <c r="B59" s="75">
        <f t="shared" si="0"/>
        <v>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  <c r="AF59" s="66"/>
      <c r="AG59" s="66"/>
      <c r="AH59" s="66"/>
      <c r="AI59" s="66"/>
    </row>
    <row r="60" spans="1:35" hidden="1" x14ac:dyDescent="0.25">
      <c r="A60" s="6">
        <f t="shared" si="1"/>
        <v>42794</v>
      </c>
      <c r="B60" s="75">
        <f t="shared" si="0"/>
        <v>9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  <c r="AF60" s="66"/>
      <c r="AG60" s="66"/>
      <c r="AH60" s="66"/>
      <c r="AI60" s="66"/>
    </row>
    <row r="61" spans="1:35" hidden="1" x14ac:dyDescent="0.25">
      <c r="A61" s="6">
        <f t="shared" si="1"/>
        <v>42795</v>
      </c>
      <c r="B61" s="75">
        <f t="shared" si="0"/>
        <v>9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  <c r="AF61" s="66"/>
      <c r="AG61" s="66"/>
      <c r="AH61" s="66"/>
      <c r="AI61" s="66"/>
    </row>
    <row r="62" spans="1:35" hidden="1" x14ac:dyDescent="0.25">
      <c r="A62" s="6">
        <f t="shared" si="1"/>
        <v>42796</v>
      </c>
      <c r="B62" s="75">
        <f t="shared" si="0"/>
        <v>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  <c r="AF62" s="66"/>
      <c r="AG62" s="66"/>
      <c r="AH62" s="66"/>
      <c r="AI62" s="66"/>
    </row>
    <row r="63" spans="1:35" hidden="1" x14ac:dyDescent="0.25">
      <c r="A63" s="6">
        <f t="shared" si="1"/>
        <v>42797</v>
      </c>
      <c r="B63" s="75">
        <f t="shared" ref="B63:B126" si="2">INT((A63-DATE(YEAR(A63),1,3)+WEEKDAY(DATE(YEAR(A63),1,3))+5)/7)</f>
        <v>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  <c r="AF63" s="66"/>
      <c r="AG63" s="66"/>
      <c r="AH63" s="66"/>
      <c r="AI63" s="66"/>
    </row>
    <row r="64" spans="1:35" hidden="1" x14ac:dyDescent="0.25">
      <c r="A64" s="6">
        <f t="shared" si="1"/>
        <v>42798</v>
      </c>
      <c r="B64" s="75">
        <f t="shared" si="2"/>
        <v>9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  <c r="AF64" s="66"/>
      <c r="AG64" s="66"/>
      <c r="AH64" s="66"/>
      <c r="AI64" s="66"/>
    </row>
    <row r="65" spans="1:35" hidden="1" x14ac:dyDescent="0.25">
      <c r="A65" s="6">
        <f t="shared" si="1"/>
        <v>42799</v>
      </c>
      <c r="B65" s="75">
        <f t="shared" si="2"/>
        <v>9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  <c r="AF65" s="66"/>
      <c r="AG65" s="66"/>
      <c r="AH65" s="66"/>
      <c r="AI65" s="66"/>
    </row>
    <row r="66" spans="1:35" hidden="1" x14ac:dyDescent="0.25">
      <c r="A66" s="6">
        <f t="shared" si="1"/>
        <v>42800</v>
      </c>
      <c r="B66" s="75">
        <f t="shared" si="2"/>
        <v>10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  <c r="AF66" s="66"/>
      <c r="AG66" s="66"/>
      <c r="AH66" s="66"/>
      <c r="AI66" s="66"/>
    </row>
    <row r="67" spans="1:35" hidden="1" x14ac:dyDescent="0.25">
      <c r="A67" s="6">
        <f t="shared" si="1"/>
        <v>42801</v>
      </c>
      <c r="B67" s="75">
        <f t="shared" si="2"/>
        <v>10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  <c r="AF67" s="66"/>
      <c r="AG67" s="66"/>
      <c r="AH67" s="66"/>
      <c r="AI67" s="66"/>
    </row>
    <row r="68" spans="1:35" hidden="1" x14ac:dyDescent="0.25">
      <c r="A68" s="6">
        <f t="shared" ref="A68:A131" si="3">A67+1</f>
        <v>42802</v>
      </c>
      <c r="B68" s="75">
        <f t="shared" si="2"/>
        <v>10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  <c r="AF68" s="66"/>
      <c r="AG68" s="66"/>
      <c r="AH68" s="66"/>
      <c r="AI68" s="66"/>
    </row>
    <row r="69" spans="1:35" hidden="1" x14ac:dyDescent="0.25">
      <c r="A69" s="6">
        <f t="shared" si="3"/>
        <v>42803</v>
      </c>
      <c r="B69" s="75">
        <f t="shared" si="2"/>
        <v>10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  <c r="AF69" s="66"/>
      <c r="AG69" s="66"/>
      <c r="AH69" s="66"/>
      <c r="AI69" s="66"/>
    </row>
    <row r="70" spans="1:35" hidden="1" x14ac:dyDescent="0.25">
      <c r="A70" s="6">
        <f t="shared" si="3"/>
        <v>42804</v>
      </c>
      <c r="B70" s="75">
        <f t="shared" si="2"/>
        <v>10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  <c r="AF70" s="66"/>
      <c r="AG70" s="66"/>
      <c r="AH70" s="66"/>
      <c r="AI70" s="66"/>
    </row>
    <row r="71" spans="1:35" hidden="1" x14ac:dyDescent="0.25">
      <c r="A71" s="6">
        <f t="shared" si="3"/>
        <v>42805</v>
      </c>
      <c r="B71" s="75">
        <f t="shared" si="2"/>
        <v>10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  <c r="AF71" s="66"/>
      <c r="AG71" s="66"/>
      <c r="AH71" s="66"/>
      <c r="AI71" s="66"/>
    </row>
    <row r="72" spans="1:35" hidden="1" x14ac:dyDescent="0.25">
      <c r="A72" s="6">
        <f t="shared" si="3"/>
        <v>42806</v>
      </c>
      <c r="B72" s="75">
        <f t="shared" si="2"/>
        <v>10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  <c r="AF72" s="66"/>
      <c r="AG72" s="66"/>
      <c r="AH72" s="66"/>
      <c r="AI72" s="66"/>
    </row>
    <row r="73" spans="1:35" hidden="1" x14ac:dyDescent="0.25">
      <c r="A73" s="6">
        <f t="shared" si="3"/>
        <v>42807</v>
      </c>
      <c r="B73" s="75">
        <f t="shared" si="2"/>
        <v>11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  <c r="AF73" s="66"/>
      <c r="AG73" s="66"/>
      <c r="AH73" s="66"/>
      <c r="AI73" s="66"/>
    </row>
    <row r="74" spans="1:35" hidden="1" x14ac:dyDescent="0.25">
      <c r="A74" s="6">
        <f t="shared" si="3"/>
        <v>42808</v>
      </c>
      <c r="B74" s="75">
        <f t="shared" si="2"/>
        <v>11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  <c r="AF74" s="66"/>
      <c r="AG74" s="66"/>
      <c r="AH74" s="66"/>
      <c r="AI74" s="66"/>
    </row>
    <row r="75" spans="1:35" hidden="1" x14ac:dyDescent="0.25">
      <c r="A75" s="6">
        <f t="shared" si="3"/>
        <v>42809</v>
      </c>
      <c r="B75" s="75">
        <f t="shared" si="2"/>
        <v>11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  <c r="AF75" s="66"/>
      <c r="AG75" s="66"/>
      <c r="AH75" s="66"/>
      <c r="AI75" s="66"/>
    </row>
    <row r="76" spans="1:35" hidden="1" x14ac:dyDescent="0.25">
      <c r="A76" s="6">
        <f t="shared" si="3"/>
        <v>42810</v>
      </c>
      <c r="B76" s="75">
        <f t="shared" si="2"/>
        <v>11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  <c r="AF76" s="66"/>
      <c r="AG76" s="66"/>
      <c r="AH76" s="66"/>
      <c r="AI76" s="66"/>
    </row>
    <row r="77" spans="1:35" hidden="1" x14ac:dyDescent="0.25">
      <c r="A77" s="6">
        <f t="shared" si="3"/>
        <v>42811</v>
      </c>
      <c r="B77" s="75">
        <f t="shared" si="2"/>
        <v>11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  <c r="AF77" s="66"/>
      <c r="AG77" s="66"/>
      <c r="AH77" s="66"/>
      <c r="AI77" s="66"/>
    </row>
    <row r="78" spans="1:35" hidden="1" x14ac:dyDescent="0.25">
      <c r="A78" s="6">
        <f t="shared" si="3"/>
        <v>42812</v>
      </c>
      <c r="B78" s="75">
        <f t="shared" si="2"/>
        <v>11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  <c r="AF78" s="66"/>
      <c r="AG78" s="66"/>
      <c r="AH78" s="66"/>
      <c r="AI78" s="66"/>
    </row>
    <row r="79" spans="1:35" hidden="1" x14ac:dyDescent="0.25">
      <c r="A79" s="6">
        <f t="shared" si="3"/>
        <v>42813</v>
      </c>
      <c r="B79" s="75">
        <f t="shared" si="2"/>
        <v>11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  <c r="AF79" s="66"/>
      <c r="AG79" s="66"/>
      <c r="AH79" s="66"/>
      <c r="AI79" s="66"/>
    </row>
    <row r="80" spans="1:35" hidden="1" x14ac:dyDescent="0.25">
      <c r="A80" s="6">
        <f t="shared" si="3"/>
        <v>42814</v>
      </c>
      <c r="B80" s="75">
        <f t="shared" si="2"/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  <c r="AF80" s="66"/>
      <c r="AG80" s="66"/>
      <c r="AH80" s="66"/>
      <c r="AI80" s="66"/>
    </row>
    <row r="81" spans="1:35" hidden="1" x14ac:dyDescent="0.25">
      <c r="A81" s="6">
        <f t="shared" si="3"/>
        <v>42815</v>
      </c>
      <c r="B81" s="75">
        <f t="shared" si="2"/>
        <v>12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  <c r="AF81" s="66"/>
      <c r="AG81" s="66"/>
      <c r="AH81" s="66"/>
      <c r="AI81" s="66"/>
    </row>
    <row r="82" spans="1:35" hidden="1" x14ac:dyDescent="0.25">
      <c r="A82" s="6">
        <f t="shared" si="3"/>
        <v>42816</v>
      </c>
      <c r="B82" s="75">
        <f t="shared" si="2"/>
        <v>12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  <c r="AF82" s="66"/>
      <c r="AG82" s="66"/>
      <c r="AH82" s="66"/>
      <c r="AI82" s="66"/>
    </row>
    <row r="83" spans="1:35" hidden="1" x14ac:dyDescent="0.25">
      <c r="A83" s="6">
        <f t="shared" si="3"/>
        <v>42817</v>
      </c>
      <c r="B83" s="75">
        <f t="shared" si="2"/>
        <v>12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  <c r="AF83" s="66"/>
      <c r="AG83" s="66"/>
      <c r="AH83" s="66"/>
      <c r="AI83" s="66"/>
    </row>
    <row r="84" spans="1:35" hidden="1" x14ac:dyDescent="0.25">
      <c r="A84" s="6">
        <f t="shared" si="3"/>
        <v>42818</v>
      </c>
      <c r="B84" s="75">
        <f t="shared" si="2"/>
        <v>12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  <c r="AF84" s="66"/>
      <c r="AG84" s="66"/>
      <c r="AH84" s="66"/>
      <c r="AI84" s="66"/>
    </row>
    <row r="85" spans="1:35" hidden="1" x14ac:dyDescent="0.25">
      <c r="A85" s="6">
        <f t="shared" si="3"/>
        <v>42819</v>
      </c>
      <c r="B85" s="75">
        <f t="shared" si="2"/>
        <v>12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  <c r="AF85" s="66"/>
      <c r="AG85" s="66"/>
      <c r="AH85" s="66"/>
      <c r="AI85" s="66"/>
    </row>
    <row r="86" spans="1:35" hidden="1" x14ac:dyDescent="0.25">
      <c r="A86" s="6">
        <f t="shared" si="3"/>
        <v>42820</v>
      </c>
      <c r="B86" s="75">
        <f t="shared" si="2"/>
        <v>12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  <c r="AF86" s="66"/>
      <c r="AG86" s="66"/>
      <c r="AH86" s="66"/>
      <c r="AI86" s="66"/>
    </row>
    <row r="87" spans="1:35" hidden="1" x14ac:dyDescent="0.25">
      <c r="A87" s="6">
        <f t="shared" si="3"/>
        <v>42821</v>
      </c>
      <c r="B87" s="75">
        <f t="shared" si="2"/>
        <v>13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  <c r="AF87" s="66"/>
      <c r="AG87" s="66"/>
      <c r="AH87" s="66"/>
      <c r="AI87" s="66"/>
    </row>
    <row r="88" spans="1:35" hidden="1" x14ac:dyDescent="0.25">
      <c r="A88" s="6">
        <f t="shared" si="3"/>
        <v>42822</v>
      </c>
      <c r="B88" s="75">
        <f t="shared" si="2"/>
        <v>13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  <c r="AF88" s="66"/>
      <c r="AG88" s="66"/>
      <c r="AH88" s="66"/>
      <c r="AI88" s="66"/>
    </row>
    <row r="89" spans="1:35" hidden="1" x14ac:dyDescent="0.25">
      <c r="A89" s="6">
        <f t="shared" si="3"/>
        <v>42823</v>
      </c>
      <c r="B89" s="75">
        <f t="shared" si="2"/>
        <v>13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  <c r="AF89" s="66"/>
      <c r="AG89" s="66"/>
      <c r="AH89" s="66"/>
      <c r="AI89" s="66"/>
    </row>
    <row r="90" spans="1:35" hidden="1" x14ac:dyDescent="0.25">
      <c r="A90" s="6">
        <f t="shared" si="3"/>
        <v>42824</v>
      </c>
      <c r="B90" s="75">
        <f t="shared" si="2"/>
        <v>13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  <c r="AF90" s="66"/>
      <c r="AG90" s="66"/>
      <c r="AH90" s="66"/>
      <c r="AI90" s="66"/>
    </row>
    <row r="91" spans="1:35" hidden="1" x14ac:dyDescent="0.25">
      <c r="A91" s="6">
        <f t="shared" si="3"/>
        <v>42825</v>
      </c>
      <c r="B91" s="75">
        <f t="shared" si="2"/>
        <v>13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  <c r="AF91" s="66"/>
      <c r="AG91" s="66"/>
      <c r="AH91" s="66"/>
      <c r="AI91" s="66"/>
    </row>
    <row r="92" spans="1:35" hidden="1" x14ac:dyDescent="0.25">
      <c r="A92" s="6">
        <f t="shared" si="3"/>
        <v>42826</v>
      </c>
      <c r="B92" s="75">
        <f t="shared" si="2"/>
        <v>13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  <c r="AF92" s="66"/>
      <c r="AG92" s="66"/>
      <c r="AH92" s="66"/>
      <c r="AI92" s="66"/>
    </row>
    <row r="93" spans="1:35" hidden="1" x14ac:dyDescent="0.25">
      <c r="A93" s="6">
        <f t="shared" si="3"/>
        <v>42827</v>
      </c>
      <c r="B93" s="75">
        <f t="shared" si="2"/>
        <v>13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  <c r="AF93" s="66"/>
      <c r="AG93" s="66"/>
      <c r="AH93" s="66"/>
      <c r="AI93" s="66"/>
    </row>
    <row r="94" spans="1:35" hidden="1" x14ac:dyDescent="0.25">
      <c r="A94" s="6">
        <f t="shared" si="3"/>
        <v>42828</v>
      </c>
      <c r="B94" s="75">
        <f t="shared" si="2"/>
        <v>14</v>
      </c>
      <c r="C94" s="7" t="s">
        <v>57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  <c r="AF94" s="66"/>
      <c r="AG94" s="66"/>
      <c r="AH94" s="66"/>
      <c r="AI94" s="66"/>
    </row>
    <row r="95" spans="1:35" hidden="1" x14ac:dyDescent="0.25">
      <c r="A95" s="6">
        <f t="shared" si="3"/>
        <v>42829</v>
      </c>
      <c r="B95" s="75">
        <f t="shared" si="2"/>
        <v>14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  <c r="AF95" s="66"/>
      <c r="AG95" s="66"/>
      <c r="AH95" s="66"/>
      <c r="AI95" s="66"/>
    </row>
    <row r="96" spans="1:35" hidden="1" x14ac:dyDescent="0.25">
      <c r="A96" s="6">
        <f t="shared" si="3"/>
        <v>42830</v>
      </c>
      <c r="B96" s="75">
        <f t="shared" si="2"/>
        <v>14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  <c r="AF96" s="66"/>
      <c r="AG96" s="66"/>
      <c r="AH96" s="66"/>
      <c r="AI96" s="66"/>
    </row>
    <row r="97" spans="1:35" hidden="1" x14ac:dyDescent="0.25">
      <c r="A97" s="6">
        <f t="shared" si="3"/>
        <v>42831</v>
      </c>
      <c r="B97" s="75">
        <f t="shared" si="2"/>
        <v>14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  <c r="AF97" s="66"/>
      <c r="AG97" s="66"/>
      <c r="AH97" s="66"/>
      <c r="AI97" s="66"/>
    </row>
    <row r="98" spans="1:35" hidden="1" x14ac:dyDescent="0.25">
      <c r="A98" s="6">
        <f t="shared" si="3"/>
        <v>42832</v>
      </c>
      <c r="B98" s="75">
        <f t="shared" si="2"/>
        <v>14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  <c r="AF98" s="66"/>
      <c r="AG98" s="66"/>
      <c r="AH98" s="66"/>
      <c r="AI98" s="66"/>
    </row>
    <row r="99" spans="1:35" hidden="1" x14ac:dyDescent="0.25">
      <c r="A99" s="6">
        <f t="shared" si="3"/>
        <v>42833</v>
      </c>
      <c r="B99" s="75">
        <f t="shared" si="2"/>
        <v>14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  <c r="AF99" s="66"/>
      <c r="AG99" s="66"/>
      <c r="AH99" s="66"/>
      <c r="AI99" s="66"/>
    </row>
    <row r="100" spans="1:35" hidden="1" x14ac:dyDescent="0.25">
      <c r="A100" s="6">
        <f t="shared" si="3"/>
        <v>42834</v>
      </c>
      <c r="B100" s="75">
        <f t="shared" si="2"/>
        <v>14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  <c r="AF100" s="66"/>
      <c r="AG100" s="66"/>
      <c r="AH100" s="66"/>
      <c r="AI100" s="66"/>
    </row>
    <row r="101" spans="1:35" hidden="1" x14ac:dyDescent="0.25">
      <c r="A101" s="6">
        <f t="shared" si="3"/>
        <v>42835</v>
      </c>
      <c r="B101" s="75">
        <f t="shared" si="2"/>
        <v>15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  <c r="AF101" s="66"/>
      <c r="AG101" s="66"/>
      <c r="AH101" s="66"/>
      <c r="AI101" s="66"/>
    </row>
    <row r="102" spans="1:35" hidden="1" x14ac:dyDescent="0.25">
      <c r="A102" s="6">
        <f t="shared" si="3"/>
        <v>42836</v>
      </c>
      <c r="B102" s="75">
        <f t="shared" si="2"/>
        <v>15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  <c r="AF102" s="66"/>
      <c r="AG102" s="66"/>
      <c r="AH102" s="66"/>
      <c r="AI102" s="66"/>
    </row>
    <row r="103" spans="1:35" hidden="1" x14ac:dyDescent="0.25">
      <c r="A103" s="6">
        <f t="shared" si="3"/>
        <v>42837</v>
      </c>
      <c r="B103" s="75">
        <f t="shared" si="2"/>
        <v>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  <c r="AF103" s="66"/>
      <c r="AG103" s="66"/>
      <c r="AH103" s="66"/>
      <c r="AI103" s="66"/>
    </row>
    <row r="104" spans="1:35" hidden="1" x14ac:dyDescent="0.25">
      <c r="A104" s="6">
        <f t="shared" si="3"/>
        <v>42838</v>
      </c>
      <c r="B104" s="75">
        <f t="shared" si="2"/>
        <v>15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  <c r="AF104" s="66"/>
      <c r="AG104" s="66"/>
      <c r="AH104" s="66"/>
      <c r="AI104" s="66"/>
    </row>
    <row r="105" spans="1:35" hidden="1" x14ac:dyDescent="0.25">
      <c r="A105" s="6">
        <f t="shared" si="3"/>
        <v>42839</v>
      </c>
      <c r="B105" s="75">
        <f t="shared" si="2"/>
        <v>15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  <c r="AF105" s="66"/>
      <c r="AG105" s="66"/>
      <c r="AH105" s="66"/>
      <c r="AI105" s="66"/>
    </row>
    <row r="106" spans="1:35" hidden="1" x14ac:dyDescent="0.25">
      <c r="A106" s="6">
        <f t="shared" si="3"/>
        <v>42840</v>
      </c>
      <c r="B106" s="75">
        <f t="shared" si="2"/>
        <v>15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  <c r="AF106" s="66"/>
      <c r="AG106" s="66"/>
      <c r="AH106" s="66"/>
      <c r="AI106" s="66"/>
    </row>
    <row r="107" spans="1:35" hidden="1" x14ac:dyDescent="0.25">
      <c r="A107" s="6">
        <f t="shared" si="3"/>
        <v>42841</v>
      </c>
      <c r="B107" s="75">
        <f t="shared" si="2"/>
        <v>15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  <c r="AF107" s="66"/>
      <c r="AG107" s="66"/>
      <c r="AH107" s="66"/>
      <c r="AI107" s="66"/>
    </row>
    <row r="108" spans="1:35" hidden="1" x14ac:dyDescent="0.25">
      <c r="A108" s="6">
        <f t="shared" si="3"/>
        <v>42842</v>
      </c>
      <c r="B108" s="75">
        <f t="shared" si="2"/>
        <v>16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  <c r="AF108" s="66"/>
      <c r="AG108" s="66"/>
      <c r="AH108" s="66"/>
      <c r="AI108" s="66"/>
    </row>
    <row r="109" spans="1:35" hidden="1" x14ac:dyDescent="0.25">
      <c r="A109" s="6">
        <f t="shared" si="3"/>
        <v>42843</v>
      </c>
      <c r="B109" s="75">
        <f t="shared" si="2"/>
        <v>16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  <c r="AF109" s="66"/>
      <c r="AG109" s="66"/>
      <c r="AH109" s="66"/>
      <c r="AI109" s="66"/>
    </row>
    <row r="110" spans="1:35" hidden="1" x14ac:dyDescent="0.25">
      <c r="A110" s="6">
        <f t="shared" si="3"/>
        <v>42844</v>
      </c>
      <c r="B110" s="75">
        <f t="shared" si="2"/>
        <v>16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  <c r="AF110" s="66"/>
      <c r="AG110" s="66"/>
      <c r="AH110" s="66"/>
      <c r="AI110" s="66"/>
    </row>
    <row r="111" spans="1:35" hidden="1" x14ac:dyDescent="0.25">
      <c r="A111" s="6">
        <f t="shared" si="3"/>
        <v>42845</v>
      </c>
      <c r="B111" s="75">
        <f t="shared" si="2"/>
        <v>16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  <c r="AF111" s="66"/>
      <c r="AG111" s="66"/>
      <c r="AH111" s="66"/>
      <c r="AI111" s="66"/>
    </row>
    <row r="112" spans="1:35" hidden="1" x14ac:dyDescent="0.25">
      <c r="A112" s="6">
        <f t="shared" si="3"/>
        <v>42846</v>
      </c>
      <c r="B112" s="75">
        <f t="shared" si="2"/>
        <v>16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  <c r="AF112" s="66"/>
      <c r="AG112" s="66"/>
      <c r="AH112" s="66"/>
      <c r="AI112" s="66"/>
    </row>
    <row r="113" spans="1:35" hidden="1" x14ac:dyDescent="0.25">
      <c r="A113" s="6">
        <f t="shared" si="3"/>
        <v>42847</v>
      </c>
      <c r="B113" s="75">
        <f t="shared" si="2"/>
        <v>16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  <c r="AF113" s="66"/>
      <c r="AG113" s="66"/>
      <c r="AH113" s="66"/>
      <c r="AI113" s="66"/>
    </row>
    <row r="114" spans="1:35" hidden="1" x14ac:dyDescent="0.25">
      <c r="A114" s="6">
        <f t="shared" si="3"/>
        <v>42848</v>
      </c>
      <c r="B114" s="75">
        <f t="shared" si="2"/>
        <v>16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  <c r="AF114" s="66"/>
      <c r="AG114" s="66"/>
      <c r="AH114" s="66"/>
      <c r="AI114" s="66"/>
    </row>
    <row r="115" spans="1:35" hidden="1" x14ac:dyDescent="0.25">
      <c r="A115" s="6">
        <f t="shared" si="3"/>
        <v>42849</v>
      </c>
      <c r="B115" s="75">
        <f t="shared" si="2"/>
        <v>17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  <c r="AF115" s="66"/>
      <c r="AG115" s="66"/>
      <c r="AH115" s="66"/>
      <c r="AI115" s="66"/>
    </row>
    <row r="116" spans="1:35" hidden="1" x14ac:dyDescent="0.25">
      <c r="A116" s="6">
        <f t="shared" si="3"/>
        <v>42850</v>
      </c>
      <c r="B116" s="75">
        <f t="shared" si="2"/>
        <v>17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  <c r="AF116" s="66"/>
      <c r="AG116" s="66"/>
      <c r="AH116" s="66"/>
      <c r="AI116" s="66"/>
    </row>
    <row r="117" spans="1:35" hidden="1" x14ac:dyDescent="0.25">
      <c r="A117" s="6">
        <f t="shared" si="3"/>
        <v>42851</v>
      </c>
      <c r="B117" s="75">
        <f t="shared" si="2"/>
        <v>17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  <c r="AF117" s="66"/>
      <c r="AG117" s="66"/>
      <c r="AH117" s="66"/>
      <c r="AI117" s="66"/>
    </row>
    <row r="118" spans="1:35" hidden="1" x14ac:dyDescent="0.25">
      <c r="A118" s="6">
        <f t="shared" si="3"/>
        <v>42852</v>
      </c>
      <c r="B118" s="75">
        <f t="shared" si="2"/>
        <v>17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  <c r="AF118" s="66"/>
      <c r="AG118" s="66"/>
      <c r="AH118" s="66"/>
      <c r="AI118" s="66"/>
    </row>
    <row r="119" spans="1:35" hidden="1" x14ac:dyDescent="0.25">
      <c r="A119" s="6">
        <f t="shared" si="3"/>
        <v>42853</v>
      </c>
      <c r="B119" s="75">
        <f t="shared" si="2"/>
        <v>17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  <c r="AF119" s="66"/>
      <c r="AG119" s="66"/>
      <c r="AH119" s="66"/>
      <c r="AI119" s="66"/>
    </row>
    <row r="120" spans="1:35" hidden="1" x14ac:dyDescent="0.25">
      <c r="A120" s="6">
        <f t="shared" si="3"/>
        <v>42854</v>
      </c>
      <c r="B120" s="75">
        <f t="shared" si="2"/>
        <v>17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  <c r="AF120" s="66"/>
      <c r="AG120" s="66"/>
      <c r="AH120" s="66"/>
      <c r="AI120" s="66"/>
    </row>
    <row r="121" spans="1:35" hidden="1" x14ac:dyDescent="0.25">
      <c r="A121" s="6">
        <f t="shared" si="3"/>
        <v>42855</v>
      </c>
      <c r="B121" s="75">
        <f t="shared" si="2"/>
        <v>17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  <c r="AF121" s="66"/>
      <c r="AG121" s="66"/>
      <c r="AH121" s="66"/>
      <c r="AI121" s="66"/>
    </row>
    <row r="122" spans="1:35" hidden="1" x14ac:dyDescent="0.25">
      <c r="A122" s="6">
        <f t="shared" si="3"/>
        <v>42856</v>
      </c>
      <c r="B122" s="75">
        <f t="shared" si="2"/>
        <v>18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  <c r="AF122" s="66"/>
      <c r="AG122" s="66"/>
      <c r="AH122" s="66"/>
      <c r="AI122" s="66"/>
    </row>
    <row r="123" spans="1:35" hidden="1" x14ac:dyDescent="0.25">
      <c r="A123" s="6">
        <f t="shared" si="3"/>
        <v>42857</v>
      </c>
      <c r="B123" s="75">
        <f t="shared" si="2"/>
        <v>18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  <c r="AF123" s="66"/>
      <c r="AG123" s="66"/>
      <c r="AH123" s="66"/>
      <c r="AI123" s="66"/>
    </row>
    <row r="124" spans="1:35" hidden="1" x14ac:dyDescent="0.25">
      <c r="A124" s="6">
        <f t="shared" si="3"/>
        <v>42858</v>
      </c>
      <c r="B124" s="75">
        <f t="shared" si="2"/>
        <v>18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  <c r="AF124" s="66"/>
      <c r="AG124" s="66"/>
      <c r="AH124" s="66"/>
      <c r="AI124" s="66"/>
    </row>
    <row r="125" spans="1:35" hidden="1" x14ac:dyDescent="0.25">
      <c r="A125" s="6">
        <f t="shared" si="3"/>
        <v>42859</v>
      </c>
      <c r="B125" s="75">
        <f t="shared" si="2"/>
        <v>18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  <c r="AF125" s="66"/>
      <c r="AG125" s="66"/>
      <c r="AH125" s="66"/>
      <c r="AI125" s="66"/>
    </row>
    <row r="126" spans="1:35" hidden="1" x14ac:dyDescent="0.25">
      <c r="A126" s="6">
        <f t="shared" si="3"/>
        <v>42860</v>
      </c>
      <c r="B126" s="75">
        <f t="shared" si="2"/>
        <v>18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  <c r="AF126" s="66"/>
      <c r="AG126" s="66"/>
      <c r="AH126" s="66"/>
      <c r="AI126" s="66"/>
    </row>
    <row r="127" spans="1:35" hidden="1" x14ac:dyDescent="0.25">
      <c r="A127" s="6">
        <f t="shared" si="3"/>
        <v>42861</v>
      </c>
      <c r="B127" s="75">
        <f t="shared" ref="B127:B190" si="4">INT((A127-DATE(YEAR(A127),1,3)+WEEKDAY(DATE(YEAR(A127),1,3))+5)/7)</f>
        <v>18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  <c r="AF127" s="66"/>
      <c r="AG127" s="66"/>
      <c r="AH127" s="66"/>
      <c r="AI127" s="66"/>
    </row>
    <row r="128" spans="1:35" hidden="1" x14ac:dyDescent="0.25">
      <c r="A128" s="6">
        <f t="shared" si="3"/>
        <v>42862</v>
      </c>
      <c r="B128" s="75">
        <f t="shared" si="4"/>
        <v>18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  <c r="AF128" s="66"/>
      <c r="AG128" s="66"/>
      <c r="AH128" s="66"/>
      <c r="AI128" s="66"/>
    </row>
    <row r="129" spans="1:35" hidden="1" x14ac:dyDescent="0.25">
      <c r="A129" s="6">
        <f t="shared" si="3"/>
        <v>42863</v>
      </c>
      <c r="B129" s="75">
        <f t="shared" si="4"/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  <c r="AF129" s="66"/>
      <c r="AG129" s="66"/>
      <c r="AH129" s="66"/>
      <c r="AI129" s="66"/>
    </row>
    <row r="130" spans="1:35" hidden="1" x14ac:dyDescent="0.25">
      <c r="A130" s="6">
        <f t="shared" si="3"/>
        <v>42864</v>
      </c>
      <c r="B130" s="75">
        <f t="shared" si="4"/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  <c r="AF130" s="66"/>
      <c r="AG130" s="66"/>
      <c r="AH130" s="66"/>
      <c r="AI130" s="66"/>
    </row>
    <row r="131" spans="1:35" hidden="1" x14ac:dyDescent="0.25">
      <c r="A131" s="6">
        <f t="shared" si="3"/>
        <v>42865</v>
      </c>
      <c r="B131" s="75">
        <f t="shared" si="4"/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  <c r="AF131" s="66"/>
      <c r="AG131" s="66"/>
      <c r="AH131" s="66"/>
      <c r="AI131" s="66"/>
    </row>
    <row r="132" spans="1:35" hidden="1" x14ac:dyDescent="0.25">
      <c r="A132" s="6">
        <f t="shared" ref="A132:A195" si="5">A131+1</f>
        <v>42866</v>
      </c>
      <c r="B132" s="75">
        <f t="shared" si="4"/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  <c r="AF132" s="66"/>
      <c r="AG132" s="66"/>
      <c r="AH132" s="66"/>
      <c r="AI132" s="66"/>
    </row>
    <row r="133" spans="1:35" hidden="1" x14ac:dyDescent="0.25">
      <c r="A133" s="6">
        <f t="shared" si="5"/>
        <v>42867</v>
      </c>
      <c r="B133" s="75">
        <f t="shared" si="4"/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  <c r="AF133" s="66"/>
      <c r="AG133" s="66"/>
      <c r="AH133" s="66"/>
      <c r="AI133" s="66"/>
    </row>
    <row r="134" spans="1:35" hidden="1" x14ac:dyDescent="0.25">
      <c r="A134" s="6">
        <f t="shared" si="5"/>
        <v>42868</v>
      </c>
      <c r="B134" s="75">
        <f t="shared" si="4"/>
        <v>19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  <c r="AF134" s="66"/>
      <c r="AG134" s="66"/>
      <c r="AH134" s="66"/>
      <c r="AI134" s="66"/>
    </row>
    <row r="135" spans="1:35" hidden="1" x14ac:dyDescent="0.25">
      <c r="A135" s="6">
        <f t="shared" si="5"/>
        <v>42869</v>
      </c>
      <c r="B135" s="75">
        <f t="shared" si="4"/>
        <v>19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  <c r="AF135" s="66"/>
      <c r="AG135" s="66"/>
      <c r="AH135" s="66"/>
      <c r="AI135" s="66"/>
    </row>
    <row r="136" spans="1:35" hidden="1" x14ac:dyDescent="0.25">
      <c r="A136" s="6">
        <f t="shared" si="5"/>
        <v>42870</v>
      </c>
      <c r="B136" s="75">
        <f t="shared" si="4"/>
        <v>20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  <c r="AF136" s="66"/>
      <c r="AG136" s="66"/>
      <c r="AH136" s="66"/>
      <c r="AI136" s="66"/>
    </row>
    <row r="137" spans="1:35" hidden="1" x14ac:dyDescent="0.25">
      <c r="A137" s="6">
        <f t="shared" si="5"/>
        <v>42871</v>
      </c>
      <c r="B137" s="75">
        <f t="shared" si="4"/>
        <v>20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  <c r="AF137" s="66"/>
      <c r="AG137" s="66"/>
      <c r="AH137" s="66"/>
      <c r="AI137" s="66"/>
    </row>
    <row r="138" spans="1:35" hidden="1" x14ac:dyDescent="0.25">
      <c r="A138" s="6">
        <f t="shared" si="5"/>
        <v>42872</v>
      </c>
      <c r="B138" s="75">
        <f t="shared" si="4"/>
        <v>20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  <c r="AF138" s="66"/>
      <c r="AG138" s="66"/>
      <c r="AH138" s="66"/>
      <c r="AI138" s="66"/>
    </row>
    <row r="139" spans="1:35" hidden="1" x14ac:dyDescent="0.25">
      <c r="A139" s="6">
        <f t="shared" si="5"/>
        <v>42873</v>
      </c>
      <c r="B139" s="75">
        <f t="shared" si="4"/>
        <v>20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  <c r="AF139" s="66"/>
      <c r="AG139" s="66"/>
      <c r="AH139" s="66"/>
      <c r="AI139" s="66"/>
    </row>
    <row r="140" spans="1:35" hidden="1" x14ac:dyDescent="0.25">
      <c r="A140" s="6">
        <f t="shared" si="5"/>
        <v>42874</v>
      </c>
      <c r="B140" s="75">
        <f t="shared" si="4"/>
        <v>20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  <c r="AF140" s="66"/>
      <c r="AG140" s="66"/>
      <c r="AH140" s="66"/>
      <c r="AI140" s="66"/>
    </row>
    <row r="141" spans="1:35" hidden="1" x14ac:dyDescent="0.25">
      <c r="A141" s="6">
        <f t="shared" si="5"/>
        <v>42875</v>
      </c>
      <c r="B141" s="75">
        <f t="shared" si="4"/>
        <v>20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  <c r="AF141" s="66"/>
      <c r="AG141" s="66"/>
      <c r="AH141" s="66"/>
      <c r="AI141" s="66"/>
    </row>
    <row r="142" spans="1:35" hidden="1" x14ac:dyDescent="0.25">
      <c r="A142" s="6">
        <f t="shared" si="5"/>
        <v>42876</v>
      </c>
      <c r="B142" s="75">
        <f t="shared" si="4"/>
        <v>20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  <c r="AF142" s="66"/>
      <c r="AG142" s="66"/>
      <c r="AH142" s="66"/>
      <c r="AI142" s="66"/>
    </row>
    <row r="143" spans="1:35" hidden="1" x14ac:dyDescent="0.25">
      <c r="A143" s="6">
        <f t="shared" si="5"/>
        <v>42877</v>
      </c>
      <c r="B143" s="75">
        <f t="shared" si="4"/>
        <v>21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  <c r="AF143" s="66"/>
      <c r="AG143" s="66"/>
      <c r="AH143" s="66"/>
      <c r="AI143" s="66"/>
    </row>
    <row r="144" spans="1:35" hidden="1" x14ac:dyDescent="0.25">
      <c r="A144" s="6">
        <f t="shared" si="5"/>
        <v>42878</v>
      </c>
      <c r="B144" s="75">
        <f t="shared" si="4"/>
        <v>21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  <c r="AF144" s="66"/>
      <c r="AG144" s="66"/>
      <c r="AH144" s="66"/>
      <c r="AI144" s="66"/>
    </row>
    <row r="145" spans="1:35" hidden="1" x14ac:dyDescent="0.25">
      <c r="A145" s="6">
        <f t="shared" si="5"/>
        <v>42879</v>
      </c>
      <c r="B145" s="75">
        <f t="shared" si="4"/>
        <v>21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  <c r="AF145" s="66"/>
      <c r="AG145" s="66"/>
      <c r="AH145" s="66"/>
      <c r="AI145" s="66"/>
    </row>
    <row r="146" spans="1:35" hidden="1" x14ac:dyDescent="0.25">
      <c r="A146" s="6">
        <f t="shared" si="5"/>
        <v>42880</v>
      </c>
      <c r="B146" s="75">
        <f t="shared" si="4"/>
        <v>21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  <c r="AF146" s="66"/>
      <c r="AG146" s="66"/>
      <c r="AH146" s="66"/>
      <c r="AI146" s="66"/>
    </row>
    <row r="147" spans="1:35" hidden="1" x14ac:dyDescent="0.25">
      <c r="A147" s="6">
        <f t="shared" si="5"/>
        <v>42881</v>
      </c>
      <c r="B147" s="75">
        <f t="shared" si="4"/>
        <v>21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  <c r="AF147" s="66"/>
      <c r="AG147" s="66"/>
      <c r="AH147" s="66"/>
      <c r="AI147" s="66"/>
    </row>
    <row r="148" spans="1:35" hidden="1" x14ac:dyDescent="0.25">
      <c r="A148" s="6">
        <f t="shared" si="5"/>
        <v>42882</v>
      </c>
      <c r="B148" s="75">
        <f t="shared" si="4"/>
        <v>21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  <c r="AF148" s="66"/>
      <c r="AG148" s="66"/>
      <c r="AH148" s="66"/>
      <c r="AI148" s="66"/>
    </row>
    <row r="149" spans="1:35" hidden="1" x14ac:dyDescent="0.25">
      <c r="A149" s="6">
        <f t="shared" si="5"/>
        <v>42883</v>
      </c>
      <c r="B149" s="75">
        <f t="shared" si="4"/>
        <v>21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  <c r="AF149" s="66"/>
      <c r="AG149" s="66"/>
      <c r="AH149" s="66"/>
      <c r="AI149" s="66"/>
    </row>
    <row r="150" spans="1:35" hidden="1" x14ac:dyDescent="0.25">
      <c r="A150" s="6">
        <f t="shared" si="5"/>
        <v>42884</v>
      </c>
      <c r="B150" s="75">
        <f t="shared" si="4"/>
        <v>22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  <c r="AF150" s="66"/>
      <c r="AG150" s="66"/>
      <c r="AH150" s="66"/>
      <c r="AI150" s="66"/>
    </row>
    <row r="151" spans="1:35" hidden="1" x14ac:dyDescent="0.25">
      <c r="A151" s="6">
        <f t="shared" si="5"/>
        <v>42885</v>
      </c>
      <c r="B151" s="75">
        <f t="shared" si="4"/>
        <v>22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  <c r="AF151" s="66"/>
      <c r="AG151" s="66"/>
      <c r="AH151" s="66"/>
      <c r="AI151" s="66"/>
    </row>
    <row r="152" spans="1:35" hidden="1" x14ac:dyDescent="0.25">
      <c r="A152" s="6">
        <f t="shared" si="5"/>
        <v>42886</v>
      </c>
      <c r="B152" s="75">
        <f t="shared" si="4"/>
        <v>22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  <c r="AF152" s="66"/>
      <c r="AG152" s="66"/>
      <c r="AH152" s="66"/>
      <c r="AI152" s="66"/>
    </row>
    <row r="153" spans="1:35" hidden="1" x14ac:dyDescent="0.25">
      <c r="A153" s="6">
        <f t="shared" si="5"/>
        <v>42887</v>
      </c>
      <c r="B153" s="75">
        <f t="shared" si="4"/>
        <v>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  <c r="AF153" s="66"/>
      <c r="AG153" s="66"/>
      <c r="AH153" s="66"/>
      <c r="AI153" s="66"/>
    </row>
    <row r="154" spans="1:35" hidden="1" x14ac:dyDescent="0.25">
      <c r="A154" s="6">
        <f t="shared" si="5"/>
        <v>42888</v>
      </c>
      <c r="B154" s="75">
        <f t="shared" si="4"/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  <c r="AF154" s="66"/>
      <c r="AG154" s="66"/>
      <c r="AH154" s="66"/>
      <c r="AI154" s="66"/>
    </row>
    <row r="155" spans="1:35" hidden="1" x14ac:dyDescent="0.25">
      <c r="A155" s="6">
        <f t="shared" si="5"/>
        <v>42889</v>
      </c>
      <c r="B155" s="75">
        <f t="shared" si="4"/>
        <v>22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  <c r="AF155" s="66"/>
      <c r="AG155" s="66"/>
      <c r="AH155" s="66"/>
      <c r="AI155" s="66"/>
    </row>
    <row r="156" spans="1:35" hidden="1" x14ac:dyDescent="0.25">
      <c r="A156" s="6">
        <f t="shared" si="5"/>
        <v>42890</v>
      </c>
      <c r="B156" s="75">
        <f t="shared" si="4"/>
        <v>22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  <c r="AF156" s="66"/>
      <c r="AG156" s="66"/>
      <c r="AH156" s="66"/>
      <c r="AI156" s="66"/>
    </row>
    <row r="157" spans="1:35" hidden="1" x14ac:dyDescent="0.25">
      <c r="A157" s="6">
        <f t="shared" si="5"/>
        <v>42891</v>
      </c>
      <c r="B157" s="75">
        <f t="shared" si="4"/>
        <v>23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  <c r="AF157" s="66"/>
      <c r="AG157" s="66"/>
      <c r="AH157" s="66"/>
      <c r="AI157" s="66"/>
    </row>
    <row r="158" spans="1:35" hidden="1" x14ac:dyDescent="0.25">
      <c r="A158" s="6">
        <f t="shared" si="5"/>
        <v>42892</v>
      </c>
      <c r="B158" s="75">
        <f t="shared" si="4"/>
        <v>23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  <c r="AF158" s="66"/>
      <c r="AG158" s="66"/>
      <c r="AH158" s="66"/>
      <c r="AI158" s="66"/>
    </row>
    <row r="159" spans="1:35" hidden="1" x14ac:dyDescent="0.25">
      <c r="A159" s="6">
        <f t="shared" si="5"/>
        <v>42893</v>
      </c>
      <c r="B159" s="75">
        <f t="shared" si="4"/>
        <v>23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  <c r="AF159" s="66"/>
      <c r="AG159" s="66"/>
      <c r="AH159" s="66"/>
      <c r="AI159" s="66"/>
    </row>
    <row r="160" spans="1:35" hidden="1" x14ac:dyDescent="0.25">
      <c r="A160" s="6">
        <f t="shared" si="5"/>
        <v>42894</v>
      </c>
      <c r="B160" s="75">
        <f t="shared" si="4"/>
        <v>23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  <c r="AF160" s="66"/>
      <c r="AG160" s="66"/>
      <c r="AH160" s="66"/>
      <c r="AI160" s="66"/>
    </row>
    <row r="161" spans="1:35" hidden="1" x14ac:dyDescent="0.25">
      <c r="A161" s="6">
        <f t="shared" si="5"/>
        <v>42895</v>
      </c>
      <c r="B161" s="75">
        <f t="shared" si="4"/>
        <v>23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  <c r="AF161" s="66"/>
      <c r="AG161" s="66"/>
      <c r="AH161" s="66"/>
      <c r="AI161" s="66"/>
    </row>
    <row r="162" spans="1:35" hidden="1" x14ac:dyDescent="0.25">
      <c r="A162" s="6">
        <f t="shared" si="5"/>
        <v>42896</v>
      </c>
      <c r="B162" s="75">
        <f t="shared" si="4"/>
        <v>23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  <c r="AF162" s="66"/>
      <c r="AG162" s="66"/>
      <c r="AH162" s="66"/>
      <c r="AI162" s="66"/>
    </row>
    <row r="163" spans="1:35" hidden="1" x14ac:dyDescent="0.25">
      <c r="A163" s="6">
        <f t="shared" si="5"/>
        <v>42897</v>
      </c>
      <c r="B163" s="75">
        <f t="shared" si="4"/>
        <v>23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  <c r="AF163" s="66"/>
      <c r="AG163" s="66"/>
      <c r="AH163" s="66"/>
      <c r="AI163" s="66"/>
    </row>
    <row r="164" spans="1:35" hidden="1" x14ac:dyDescent="0.25">
      <c r="A164" s="6">
        <f t="shared" si="5"/>
        <v>42898</v>
      </c>
      <c r="B164" s="75">
        <f t="shared" si="4"/>
        <v>24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  <c r="AF164" s="66"/>
      <c r="AG164" s="66"/>
      <c r="AH164" s="66"/>
      <c r="AI164" s="66"/>
    </row>
    <row r="165" spans="1:35" hidden="1" x14ac:dyDescent="0.25">
      <c r="A165" s="6">
        <f t="shared" si="5"/>
        <v>42899</v>
      </c>
      <c r="B165" s="75">
        <f t="shared" si="4"/>
        <v>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  <c r="AF165" s="66"/>
      <c r="AG165" s="66"/>
      <c r="AH165" s="66"/>
      <c r="AI165" s="66"/>
    </row>
    <row r="166" spans="1:35" hidden="1" x14ac:dyDescent="0.25">
      <c r="A166" s="6">
        <f t="shared" si="5"/>
        <v>42900</v>
      </c>
      <c r="B166" s="75">
        <f t="shared" si="4"/>
        <v>24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  <c r="AF166" s="66"/>
      <c r="AG166" s="66"/>
      <c r="AH166" s="66"/>
      <c r="AI166" s="66"/>
    </row>
    <row r="167" spans="1:35" hidden="1" x14ac:dyDescent="0.25">
      <c r="A167" s="6">
        <f t="shared" si="5"/>
        <v>42901</v>
      </c>
      <c r="B167" s="75">
        <f t="shared" si="4"/>
        <v>24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  <c r="AF167" s="66"/>
      <c r="AG167" s="66"/>
      <c r="AH167" s="66"/>
      <c r="AI167" s="66"/>
    </row>
    <row r="168" spans="1:35" hidden="1" x14ac:dyDescent="0.25">
      <c r="A168" s="6">
        <f t="shared" si="5"/>
        <v>42902</v>
      </c>
      <c r="B168" s="75">
        <f t="shared" si="4"/>
        <v>24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  <c r="AF168" s="66"/>
      <c r="AG168" s="66"/>
      <c r="AH168" s="66"/>
      <c r="AI168" s="66"/>
    </row>
    <row r="169" spans="1:35" hidden="1" x14ac:dyDescent="0.25">
      <c r="A169" s="6">
        <f t="shared" si="5"/>
        <v>42903</v>
      </c>
      <c r="B169" s="75">
        <f t="shared" si="4"/>
        <v>24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  <c r="AF169" s="66"/>
      <c r="AG169" s="66"/>
      <c r="AH169" s="66"/>
      <c r="AI169" s="66"/>
    </row>
    <row r="170" spans="1:35" hidden="1" x14ac:dyDescent="0.25">
      <c r="A170" s="6">
        <f t="shared" si="5"/>
        <v>42904</v>
      </c>
      <c r="B170" s="75">
        <f t="shared" si="4"/>
        <v>24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  <c r="AF170" s="66"/>
      <c r="AG170" s="66"/>
      <c r="AH170" s="66"/>
      <c r="AI170" s="66"/>
    </row>
    <row r="171" spans="1:35" hidden="1" x14ac:dyDescent="0.25">
      <c r="A171" s="6">
        <f t="shared" si="5"/>
        <v>42905</v>
      </c>
      <c r="B171" s="75">
        <f t="shared" si="4"/>
        <v>25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  <c r="AF171" s="66"/>
      <c r="AG171" s="66"/>
      <c r="AH171" s="66"/>
      <c r="AI171" s="66"/>
    </row>
    <row r="172" spans="1:35" hidden="1" x14ac:dyDescent="0.25">
      <c r="A172" s="6">
        <f t="shared" si="5"/>
        <v>42906</v>
      </c>
      <c r="B172" s="75">
        <f t="shared" si="4"/>
        <v>25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  <c r="AF172" s="66"/>
      <c r="AG172" s="66"/>
      <c r="AH172" s="66"/>
      <c r="AI172" s="66"/>
    </row>
    <row r="173" spans="1:35" hidden="1" x14ac:dyDescent="0.25">
      <c r="A173" s="6">
        <f t="shared" si="5"/>
        <v>42907</v>
      </c>
      <c r="B173" s="75">
        <f t="shared" si="4"/>
        <v>25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  <c r="AF173" s="66"/>
      <c r="AG173" s="66"/>
      <c r="AH173" s="66"/>
      <c r="AI173" s="66"/>
    </row>
    <row r="174" spans="1:35" hidden="1" x14ac:dyDescent="0.25">
      <c r="A174" s="6">
        <f t="shared" si="5"/>
        <v>42908</v>
      </c>
      <c r="B174" s="75">
        <f t="shared" si="4"/>
        <v>25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  <c r="AF174" s="66"/>
      <c r="AG174" s="66"/>
      <c r="AH174" s="66"/>
      <c r="AI174" s="66"/>
    </row>
    <row r="175" spans="1:35" hidden="1" x14ac:dyDescent="0.25">
      <c r="A175" s="6">
        <f t="shared" si="5"/>
        <v>42909</v>
      </c>
      <c r="B175" s="75">
        <f t="shared" si="4"/>
        <v>25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  <c r="AF175" s="66"/>
      <c r="AG175" s="66"/>
      <c r="AH175" s="66"/>
      <c r="AI175" s="66"/>
    </row>
    <row r="176" spans="1:35" hidden="1" x14ac:dyDescent="0.25">
      <c r="A176" s="6">
        <f t="shared" si="5"/>
        <v>42910</v>
      </c>
      <c r="B176" s="75">
        <f t="shared" si="4"/>
        <v>25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  <c r="AF176" s="66"/>
      <c r="AG176" s="66"/>
      <c r="AH176" s="66"/>
      <c r="AI176" s="66"/>
    </row>
    <row r="177" spans="1:35" hidden="1" x14ac:dyDescent="0.25">
      <c r="A177" s="6">
        <f t="shared" si="5"/>
        <v>42911</v>
      </c>
      <c r="B177" s="75">
        <f t="shared" si="4"/>
        <v>25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  <c r="AF177" s="66"/>
      <c r="AG177" s="66"/>
      <c r="AH177" s="66"/>
      <c r="AI177" s="66"/>
    </row>
    <row r="178" spans="1:35" hidden="1" x14ac:dyDescent="0.25">
      <c r="A178" s="6">
        <f t="shared" si="5"/>
        <v>42912</v>
      </c>
      <c r="B178" s="75">
        <f t="shared" si="4"/>
        <v>26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  <c r="AF178" s="66"/>
      <c r="AG178" s="66"/>
      <c r="AH178" s="66"/>
      <c r="AI178" s="66"/>
    </row>
    <row r="179" spans="1:35" hidden="1" x14ac:dyDescent="0.25">
      <c r="A179" s="6">
        <f t="shared" si="5"/>
        <v>42913</v>
      </c>
      <c r="B179" s="75">
        <f t="shared" si="4"/>
        <v>26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  <c r="AF179" s="66"/>
      <c r="AG179" s="66"/>
      <c r="AH179" s="66"/>
      <c r="AI179" s="66"/>
    </row>
    <row r="180" spans="1:35" hidden="1" x14ac:dyDescent="0.25">
      <c r="A180" s="6">
        <f t="shared" si="5"/>
        <v>42914</v>
      </c>
      <c r="B180" s="75">
        <f t="shared" si="4"/>
        <v>26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  <c r="AF180" s="66"/>
      <c r="AG180" s="66"/>
      <c r="AH180" s="66"/>
      <c r="AI180" s="66"/>
    </row>
    <row r="181" spans="1:35" hidden="1" x14ac:dyDescent="0.25">
      <c r="A181" s="6">
        <f t="shared" si="5"/>
        <v>42915</v>
      </c>
      <c r="B181" s="75">
        <f t="shared" si="4"/>
        <v>26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  <c r="AF181" s="66"/>
      <c r="AG181" s="66"/>
      <c r="AH181" s="66"/>
      <c r="AI181" s="66"/>
    </row>
    <row r="182" spans="1:35" hidden="1" x14ac:dyDescent="0.25">
      <c r="A182" s="6">
        <f t="shared" si="5"/>
        <v>42916</v>
      </c>
      <c r="B182" s="75">
        <f t="shared" si="4"/>
        <v>26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  <c r="AF182" s="66"/>
      <c r="AG182" s="66"/>
      <c r="AH182" s="66"/>
      <c r="AI182" s="66"/>
    </row>
    <row r="183" spans="1:35" hidden="1" x14ac:dyDescent="0.25">
      <c r="A183" s="6">
        <f t="shared" si="5"/>
        <v>42917</v>
      </c>
      <c r="B183" s="75">
        <f t="shared" si="4"/>
        <v>26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  <c r="AF183" s="66"/>
      <c r="AG183" s="66"/>
      <c r="AH183" s="66"/>
      <c r="AI183" s="66"/>
    </row>
    <row r="184" spans="1:35" hidden="1" x14ac:dyDescent="0.25">
      <c r="A184" s="6">
        <f t="shared" si="5"/>
        <v>42918</v>
      </c>
      <c r="B184" s="75">
        <f t="shared" si="4"/>
        <v>26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  <c r="AF184" s="66"/>
      <c r="AG184" s="66"/>
      <c r="AH184" s="66"/>
      <c r="AI184" s="66"/>
    </row>
    <row r="185" spans="1:35" hidden="1" x14ac:dyDescent="0.25">
      <c r="A185" s="6">
        <f t="shared" si="5"/>
        <v>42919</v>
      </c>
      <c r="B185" s="75">
        <f t="shared" si="4"/>
        <v>27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  <c r="AF185" s="66"/>
      <c r="AG185" s="66"/>
      <c r="AH185" s="66"/>
      <c r="AI185" s="66"/>
    </row>
    <row r="186" spans="1:35" hidden="1" x14ac:dyDescent="0.25">
      <c r="A186" s="6">
        <f t="shared" si="5"/>
        <v>42920</v>
      </c>
      <c r="B186" s="75">
        <f t="shared" si="4"/>
        <v>27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  <c r="AF186" s="66"/>
      <c r="AG186" s="66"/>
      <c r="AH186" s="66"/>
      <c r="AI186" s="66"/>
    </row>
    <row r="187" spans="1:35" hidden="1" x14ac:dyDescent="0.25">
      <c r="A187" s="6">
        <f t="shared" si="5"/>
        <v>42921</v>
      </c>
      <c r="B187" s="75">
        <f t="shared" si="4"/>
        <v>27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  <c r="AF187" s="66"/>
      <c r="AG187" s="66"/>
      <c r="AH187" s="66"/>
      <c r="AI187" s="66"/>
    </row>
    <row r="188" spans="1:35" hidden="1" x14ac:dyDescent="0.25">
      <c r="A188" s="6">
        <f t="shared" si="5"/>
        <v>42922</v>
      </c>
      <c r="B188" s="75">
        <f t="shared" si="4"/>
        <v>27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  <c r="AF188" s="66"/>
      <c r="AG188" s="66"/>
      <c r="AH188" s="66"/>
      <c r="AI188" s="66"/>
    </row>
    <row r="189" spans="1:35" hidden="1" x14ac:dyDescent="0.25">
      <c r="A189" s="6">
        <f t="shared" si="5"/>
        <v>42923</v>
      </c>
      <c r="B189" s="75">
        <f t="shared" si="4"/>
        <v>27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  <c r="AF189" s="66"/>
      <c r="AG189" s="66"/>
      <c r="AH189" s="66"/>
      <c r="AI189" s="66"/>
    </row>
    <row r="190" spans="1:35" hidden="1" x14ac:dyDescent="0.25">
      <c r="A190" s="6">
        <f t="shared" si="5"/>
        <v>42924</v>
      </c>
      <c r="B190" s="75">
        <f t="shared" si="4"/>
        <v>27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  <c r="AF190" s="66"/>
      <c r="AG190" s="66"/>
      <c r="AH190" s="66"/>
      <c r="AI190" s="66"/>
    </row>
    <row r="191" spans="1:35" hidden="1" x14ac:dyDescent="0.25">
      <c r="A191" s="6">
        <f t="shared" si="5"/>
        <v>42925</v>
      </c>
      <c r="B191" s="75">
        <f t="shared" ref="B191:B254" si="6">INT((A191-DATE(YEAR(A191),1,3)+WEEKDAY(DATE(YEAR(A191),1,3))+5)/7)</f>
        <v>27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  <c r="AF191" s="66"/>
      <c r="AG191" s="66"/>
      <c r="AH191" s="66"/>
      <c r="AI191" s="66"/>
    </row>
    <row r="192" spans="1:35" hidden="1" x14ac:dyDescent="0.25">
      <c r="A192" s="6">
        <f t="shared" si="5"/>
        <v>42926</v>
      </c>
      <c r="B192" s="75">
        <f t="shared" si="6"/>
        <v>28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  <c r="AF192" s="66"/>
      <c r="AG192" s="66"/>
      <c r="AH192" s="66"/>
      <c r="AI192" s="66"/>
    </row>
    <row r="193" spans="1:35" hidden="1" x14ac:dyDescent="0.25">
      <c r="A193" s="6">
        <f t="shared" si="5"/>
        <v>42927</v>
      </c>
      <c r="B193" s="75">
        <f t="shared" si="6"/>
        <v>28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  <c r="AF193" s="66"/>
      <c r="AG193" s="66"/>
      <c r="AH193" s="66"/>
      <c r="AI193" s="66"/>
    </row>
    <row r="194" spans="1:35" hidden="1" x14ac:dyDescent="0.25">
      <c r="A194" s="6">
        <f t="shared" si="5"/>
        <v>42928</v>
      </c>
      <c r="B194" s="75">
        <f t="shared" si="6"/>
        <v>28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  <c r="AF194" s="66"/>
      <c r="AG194" s="66"/>
      <c r="AH194" s="66"/>
      <c r="AI194" s="66"/>
    </row>
    <row r="195" spans="1:35" hidden="1" x14ac:dyDescent="0.25">
      <c r="A195" s="6">
        <f t="shared" si="5"/>
        <v>42929</v>
      </c>
      <c r="B195" s="75">
        <f t="shared" si="6"/>
        <v>28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  <c r="AF195" s="66"/>
      <c r="AG195" s="66"/>
      <c r="AH195" s="66"/>
      <c r="AI195" s="66"/>
    </row>
    <row r="196" spans="1:35" hidden="1" x14ac:dyDescent="0.25">
      <c r="A196" s="6">
        <f t="shared" ref="A196:A259" si="7">A195+1</f>
        <v>42930</v>
      </c>
      <c r="B196" s="75">
        <f t="shared" si="6"/>
        <v>28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  <c r="AF196" s="66"/>
      <c r="AG196" s="66"/>
      <c r="AH196" s="66"/>
      <c r="AI196" s="66"/>
    </row>
    <row r="197" spans="1:35" hidden="1" x14ac:dyDescent="0.25">
      <c r="A197" s="6">
        <f t="shared" si="7"/>
        <v>42931</v>
      </c>
      <c r="B197" s="75">
        <f t="shared" si="6"/>
        <v>28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  <c r="AF197" s="66"/>
      <c r="AG197" s="66"/>
      <c r="AH197" s="66"/>
      <c r="AI197" s="66"/>
    </row>
    <row r="198" spans="1:35" hidden="1" x14ac:dyDescent="0.25">
      <c r="A198" s="6">
        <f t="shared" si="7"/>
        <v>42932</v>
      </c>
      <c r="B198" s="75">
        <f t="shared" si="6"/>
        <v>28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  <c r="AF198" s="66"/>
      <c r="AG198" s="66"/>
      <c r="AH198" s="66"/>
      <c r="AI198" s="66"/>
    </row>
    <row r="199" spans="1:35" hidden="1" x14ac:dyDescent="0.25">
      <c r="A199" s="6">
        <f t="shared" si="7"/>
        <v>42933</v>
      </c>
      <c r="B199" s="75">
        <f t="shared" si="6"/>
        <v>29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  <c r="AF199" s="66"/>
      <c r="AG199" s="66"/>
      <c r="AH199" s="66"/>
      <c r="AI199" s="66"/>
    </row>
    <row r="200" spans="1:35" hidden="1" x14ac:dyDescent="0.25">
      <c r="A200" s="6">
        <f t="shared" si="7"/>
        <v>42934</v>
      </c>
      <c r="B200" s="75">
        <f t="shared" si="6"/>
        <v>29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  <c r="AF200" s="66"/>
      <c r="AG200" s="66"/>
      <c r="AH200" s="66"/>
      <c r="AI200" s="66"/>
    </row>
    <row r="201" spans="1:35" hidden="1" x14ac:dyDescent="0.25">
      <c r="A201" s="6">
        <f t="shared" si="7"/>
        <v>42935</v>
      </c>
      <c r="B201" s="75">
        <f t="shared" si="6"/>
        <v>29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  <c r="AF201" s="66"/>
      <c r="AG201" s="66"/>
      <c r="AH201" s="66"/>
      <c r="AI201" s="66"/>
    </row>
    <row r="202" spans="1:35" hidden="1" x14ac:dyDescent="0.25">
      <c r="A202" s="6">
        <f t="shared" si="7"/>
        <v>42936</v>
      </c>
      <c r="B202" s="75">
        <f t="shared" si="6"/>
        <v>29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  <c r="AF202" s="66"/>
      <c r="AG202" s="66"/>
      <c r="AH202" s="66"/>
      <c r="AI202" s="66"/>
    </row>
    <row r="203" spans="1:35" hidden="1" x14ac:dyDescent="0.25">
      <c r="A203" s="6">
        <f t="shared" si="7"/>
        <v>42937</v>
      </c>
      <c r="B203" s="75">
        <f t="shared" si="6"/>
        <v>29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  <c r="AF203" s="66"/>
      <c r="AG203" s="66"/>
      <c r="AH203" s="66"/>
      <c r="AI203" s="66"/>
    </row>
    <row r="204" spans="1:35" hidden="1" x14ac:dyDescent="0.25">
      <c r="A204" s="6">
        <f t="shared" si="7"/>
        <v>42938</v>
      </c>
      <c r="B204" s="75">
        <f t="shared" si="6"/>
        <v>29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  <c r="AF204" s="66"/>
      <c r="AG204" s="66"/>
      <c r="AH204" s="66"/>
      <c r="AI204" s="66"/>
    </row>
    <row r="205" spans="1:35" hidden="1" x14ac:dyDescent="0.25">
      <c r="A205" s="6">
        <f t="shared" si="7"/>
        <v>42939</v>
      </c>
      <c r="B205" s="75">
        <f t="shared" si="6"/>
        <v>29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  <c r="AF205" s="66"/>
      <c r="AG205" s="66"/>
      <c r="AH205" s="66"/>
      <c r="AI205" s="66"/>
    </row>
    <row r="206" spans="1:35" hidden="1" x14ac:dyDescent="0.25">
      <c r="A206" s="6">
        <f t="shared" si="7"/>
        <v>42940</v>
      </c>
      <c r="B206" s="75">
        <f t="shared" si="6"/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  <c r="AF206" s="66"/>
      <c r="AG206" s="66"/>
      <c r="AH206" s="66"/>
      <c r="AI206" s="66"/>
    </row>
    <row r="207" spans="1:35" hidden="1" x14ac:dyDescent="0.25">
      <c r="A207" s="6">
        <f t="shared" si="7"/>
        <v>42941</v>
      </c>
      <c r="B207" s="75">
        <f t="shared" si="6"/>
        <v>30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  <c r="AF207" s="66"/>
      <c r="AG207" s="66"/>
      <c r="AH207" s="66"/>
      <c r="AI207" s="66"/>
    </row>
    <row r="208" spans="1:35" hidden="1" x14ac:dyDescent="0.25">
      <c r="A208" s="6">
        <f t="shared" si="7"/>
        <v>42942</v>
      </c>
      <c r="B208" s="75">
        <f t="shared" si="6"/>
        <v>30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  <c r="AF208" s="66"/>
      <c r="AG208" s="66"/>
      <c r="AH208" s="66"/>
      <c r="AI208" s="66"/>
    </row>
    <row r="209" spans="1:35" hidden="1" x14ac:dyDescent="0.25">
      <c r="A209" s="6">
        <f t="shared" si="7"/>
        <v>42943</v>
      </c>
      <c r="B209" s="75">
        <f t="shared" si="6"/>
        <v>30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  <c r="AF209" s="66"/>
      <c r="AG209" s="66"/>
      <c r="AH209" s="66"/>
      <c r="AI209" s="66"/>
    </row>
    <row r="210" spans="1:35" hidden="1" x14ac:dyDescent="0.25">
      <c r="A210" s="6">
        <f t="shared" si="7"/>
        <v>42944</v>
      </c>
      <c r="B210" s="75">
        <f t="shared" si="6"/>
        <v>30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  <c r="AF210" s="66"/>
      <c r="AG210" s="66"/>
      <c r="AH210" s="66"/>
      <c r="AI210" s="66"/>
    </row>
    <row r="211" spans="1:35" hidden="1" x14ac:dyDescent="0.25">
      <c r="A211" s="6">
        <f t="shared" si="7"/>
        <v>42945</v>
      </c>
      <c r="B211" s="75">
        <f t="shared" si="6"/>
        <v>30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  <c r="AF211" s="66"/>
      <c r="AG211" s="66"/>
      <c r="AH211" s="66"/>
      <c r="AI211" s="66"/>
    </row>
    <row r="212" spans="1:35" hidden="1" x14ac:dyDescent="0.25">
      <c r="A212" s="6">
        <f t="shared" si="7"/>
        <v>42946</v>
      </c>
      <c r="B212" s="75">
        <f t="shared" si="6"/>
        <v>30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  <c r="AF212" s="66"/>
      <c r="AG212" s="66"/>
      <c r="AH212" s="66"/>
      <c r="AI212" s="66"/>
    </row>
    <row r="213" spans="1:35" hidden="1" x14ac:dyDescent="0.25">
      <c r="A213" s="6">
        <f t="shared" si="7"/>
        <v>42947</v>
      </c>
      <c r="B213" s="75">
        <f t="shared" si="6"/>
        <v>31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  <c r="AF213" s="66"/>
      <c r="AG213" s="66"/>
      <c r="AH213" s="66"/>
      <c r="AI213" s="66"/>
    </row>
    <row r="214" spans="1:35" hidden="1" x14ac:dyDescent="0.25">
      <c r="A214" s="6">
        <f t="shared" si="7"/>
        <v>42948</v>
      </c>
      <c r="B214" s="75">
        <f t="shared" si="6"/>
        <v>31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  <c r="AF214" s="66"/>
      <c r="AG214" s="66"/>
      <c r="AH214" s="66"/>
      <c r="AI214" s="66"/>
    </row>
    <row r="215" spans="1:35" hidden="1" x14ac:dyDescent="0.25">
      <c r="A215" s="6">
        <f t="shared" si="7"/>
        <v>42949</v>
      </c>
      <c r="B215" s="75">
        <f t="shared" si="6"/>
        <v>31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  <c r="AF215" s="66"/>
      <c r="AG215" s="66"/>
      <c r="AH215" s="66"/>
      <c r="AI215" s="66"/>
    </row>
    <row r="216" spans="1:35" hidden="1" x14ac:dyDescent="0.25">
      <c r="A216" s="6">
        <f t="shared" si="7"/>
        <v>42950</v>
      </c>
      <c r="B216" s="75">
        <f t="shared" si="6"/>
        <v>31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  <c r="AF216" s="66"/>
      <c r="AG216" s="66"/>
      <c r="AH216" s="66"/>
      <c r="AI216" s="66"/>
    </row>
    <row r="217" spans="1:35" hidden="1" x14ac:dyDescent="0.25">
      <c r="A217" s="6">
        <f t="shared" si="7"/>
        <v>42951</v>
      </c>
      <c r="B217" s="75">
        <f t="shared" si="6"/>
        <v>31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  <c r="AF217" s="66"/>
      <c r="AG217" s="66"/>
      <c r="AH217" s="66"/>
      <c r="AI217" s="66"/>
    </row>
    <row r="218" spans="1:35" hidden="1" x14ac:dyDescent="0.25">
      <c r="A218" s="6">
        <f t="shared" si="7"/>
        <v>42952</v>
      </c>
      <c r="B218" s="75">
        <f t="shared" si="6"/>
        <v>31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  <c r="AF218" s="66"/>
      <c r="AG218" s="66"/>
      <c r="AH218" s="66"/>
      <c r="AI218" s="66"/>
    </row>
    <row r="219" spans="1:35" hidden="1" x14ac:dyDescent="0.25">
      <c r="A219" s="6">
        <f t="shared" si="7"/>
        <v>42953</v>
      </c>
      <c r="B219" s="75">
        <f t="shared" si="6"/>
        <v>31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  <c r="AF219" s="66"/>
      <c r="AG219" s="66"/>
      <c r="AH219" s="66"/>
      <c r="AI219" s="66"/>
    </row>
    <row r="220" spans="1:35" hidden="1" x14ac:dyDescent="0.25">
      <c r="A220" s="6">
        <f t="shared" si="7"/>
        <v>42954</v>
      </c>
      <c r="B220" s="75">
        <f t="shared" si="6"/>
        <v>32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  <c r="AF220" s="66"/>
      <c r="AG220" s="66"/>
      <c r="AH220" s="66"/>
      <c r="AI220" s="66"/>
    </row>
    <row r="221" spans="1:35" hidden="1" x14ac:dyDescent="0.25">
      <c r="A221" s="6">
        <f t="shared" si="7"/>
        <v>42955</v>
      </c>
      <c r="B221" s="75">
        <f t="shared" si="6"/>
        <v>32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  <c r="AF221" s="66"/>
      <c r="AG221" s="66"/>
      <c r="AH221" s="66"/>
      <c r="AI221" s="66"/>
    </row>
    <row r="222" spans="1:35" hidden="1" x14ac:dyDescent="0.25">
      <c r="A222" s="6">
        <f t="shared" si="7"/>
        <v>42956</v>
      </c>
      <c r="B222" s="75">
        <f t="shared" si="6"/>
        <v>32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  <c r="AF222" s="66"/>
      <c r="AG222" s="66"/>
      <c r="AH222" s="66"/>
      <c r="AI222" s="66"/>
    </row>
    <row r="223" spans="1:35" hidden="1" x14ac:dyDescent="0.25">
      <c r="A223" s="6">
        <f t="shared" si="7"/>
        <v>42957</v>
      </c>
      <c r="B223" s="75">
        <f t="shared" si="6"/>
        <v>32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  <c r="AF223" s="66"/>
      <c r="AG223" s="66"/>
      <c r="AH223" s="66"/>
      <c r="AI223" s="66"/>
    </row>
    <row r="224" spans="1:35" hidden="1" x14ac:dyDescent="0.25">
      <c r="A224" s="6">
        <f t="shared" si="7"/>
        <v>42958</v>
      </c>
      <c r="B224" s="75">
        <f t="shared" si="6"/>
        <v>32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  <c r="AF224" s="66"/>
      <c r="AG224" s="66"/>
      <c r="AH224" s="66"/>
      <c r="AI224" s="66"/>
    </row>
    <row r="225" spans="1:35" hidden="1" x14ac:dyDescent="0.25">
      <c r="A225" s="6">
        <f t="shared" si="7"/>
        <v>42959</v>
      </c>
      <c r="B225" s="75">
        <f t="shared" si="6"/>
        <v>32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  <c r="AF225" s="66"/>
      <c r="AG225" s="66"/>
      <c r="AH225" s="66"/>
      <c r="AI225" s="66"/>
    </row>
    <row r="226" spans="1:35" hidden="1" x14ac:dyDescent="0.25">
      <c r="A226" s="6">
        <f t="shared" si="7"/>
        <v>42960</v>
      </c>
      <c r="B226" s="75">
        <f t="shared" si="6"/>
        <v>32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  <c r="AF226" s="66"/>
      <c r="AG226" s="66"/>
      <c r="AH226" s="66"/>
      <c r="AI226" s="66"/>
    </row>
    <row r="227" spans="1:35" hidden="1" x14ac:dyDescent="0.25">
      <c r="A227" s="6">
        <f t="shared" si="7"/>
        <v>42961</v>
      </c>
      <c r="B227" s="75">
        <f t="shared" si="6"/>
        <v>33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  <c r="AF227" s="66"/>
      <c r="AG227" s="66"/>
      <c r="AH227" s="66"/>
      <c r="AI227" s="66"/>
    </row>
    <row r="228" spans="1:35" hidden="1" x14ac:dyDescent="0.25">
      <c r="A228" s="6">
        <f t="shared" si="7"/>
        <v>42962</v>
      </c>
      <c r="B228" s="75">
        <f t="shared" si="6"/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  <c r="AF228" s="66"/>
      <c r="AG228" s="66"/>
      <c r="AH228" s="66"/>
      <c r="AI228" s="66"/>
    </row>
    <row r="229" spans="1:35" hidden="1" x14ac:dyDescent="0.25">
      <c r="A229" s="6">
        <f t="shared" si="7"/>
        <v>42963</v>
      </c>
      <c r="B229" s="75">
        <f t="shared" si="6"/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  <c r="AF229" s="66"/>
      <c r="AG229" s="66"/>
      <c r="AH229" s="66"/>
      <c r="AI229" s="66"/>
    </row>
    <row r="230" spans="1:35" hidden="1" x14ac:dyDescent="0.25">
      <c r="A230" s="6">
        <f t="shared" si="7"/>
        <v>42964</v>
      </c>
      <c r="B230" s="75">
        <f t="shared" si="6"/>
        <v>33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  <c r="AF230" s="66"/>
      <c r="AG230" s="66"/>
      <c r="AH230" s="66"/>
      <c r="AI230" s="66"/>
    </row>
    <row r="231" spans="1:35" hidden="1" x14ac:dyDescent="0.25">
      <c r="A231" s="6">
        <f t="shared" si="7"/>
        <v>42965</v>
      </c>
      <c r="B231" s="75">
        <f t="shared" si="6"/>
        <v>33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  <c r="AF231" s="66"/>
      <c r="AG231" s="66"/>
      <c r="AH231" s="66"/>
      <c r="AI231" s="66"/>
    </row>
    <row r="232" spans="1:35" hidden="1" x14ac:dyDescent="0.25">
      <c r="A232" s="6">
        <f t="shared" si="7"/>
        <v>42966</v>
      </c>
      <c r="B232" s="75">
        <f t="shared" si="6"/>
        <v>33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  <c r="AF232" s="66"/>
      <c r="AG232" s="66"/>
      <c r="AH232" s="66"/>
      <c r="AI232" s="66"/>
    </row>
    <row r="233" spans="1:35" hidden="1" x14ac:dyDescent="0.25">
      <c r="A233" s="6">
        <f t="shared" si="7"/>
        <v>42967</v>
      </c>
      <c r="B233" s="75">
        <f t="shared" si="6"/>
        <v>33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  <c r="AF233" s="66"/>
      <c r="AG233" s="66"/>
      <c r="AH233" s="66"/>
      <c r="AI233" s="66"/>
    </row>
    <row r="234" spans="1:35" hidden="1" x14ac:dyDescent="0.25">
      <c r="A234" s="6">
        <f t="shared" si="7"/>
        <v>42968</v>
      </c>
      <c r="B234" s="75">
        <f t="shared" si="6"/>
        <v>34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  <c r="AF234" s="66"/>
      <c r="AG234" s="66"/>
      <c r="AH234" s="66"/>
      <c r="AI234" s="66"/>
    </row>
    <row r="235" spans="1:35" hidden="1" x14ac:dyDescent="0.25">
      <c r="A235" s="6">
        <f t="shared" si="7"/>
        <v>42969</v>
      </c>
      <c r="B235" s="75">
        <f t="shared" si="6"/>
        <v>34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  <c r="AF235" s="66"/>
      <c r="AG235" s="66"/>
      <c r="AH235" s="66"/>
      <c r="AI235" s="66"/>
    </row>
    <row r="236" spans="1:35" hidden="1" x14ac:dyDescent="0.25">
      <c r="A236" s="6">
        <f t="shared" si="7"/>
        <v>42970</v>
      </c>
      <c r="B236" s="75">
        <f t="shared" si="6"/>
        <v>34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  <c r="AF236" s="66"/>
      <c r="AG236" s="66"/>
      <c r="AH236" s="66"/>
      <c r="AI236" s="66"/>
    </row>
    <row r="237" spans="1:35" hidden="1" x14ac:dyDescent="0.25">
      <c r="A237" s="6">
        <f t="shared" si="7"/>
        <v>42971</v>
      </c>
      <c r="B237" s="75">
        <f t="shared" si="6"/>
        <v>34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  <c r="AF237" s="66"/>
      <c r="AG237" s="66"/>
      <c r="AH237" s="66"/>
      <c r="AI237" s="66"/>
    </row>
    <row r="238" spans="1:35" hidden="1" x14ac:dyDescent="0.25">
      <c r="A238" s="6">
        <f t="shared" si="7"/>
        <v>42972</v>
      </c>
      <c r="B238" s="75">
        <f t="shared" si="6"/>
        <v>34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  <c r="AF238" s="66"/>
      <c r="AG238" s="66"/>
      <c r="AH238" s="66"/>
      <c r="AI238" s="66"/>
    </row>
    <row r="239" spans="1:35" hidden="1" x14ac:dyDescent="0.25">
      <c r="A239" s="6">
        <f t="shared" si="7"/>
        <v>42973</v>
      </c>
      <c r="B239" s="75">
        <f t="shared" si="6"/>
        <v>34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  <c r="AF239" s="66"/>
      <c r="AG239" s="66"/>
      <c r="AH239" s="66"/>
      <c r="AI239" s="66"/>
    </row>
    <row r="240" spans="1:35" hidden="1" x14ac:dyDescent="0.25">
      <c r="A240" s="6">
        <f t="shared" si="7"/>
        <v>42974</v>
      </c>
      <c r="B240" s="75">
        <f t="shared" si="6"/>
        <v>34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  <c r="AF240" s="66"/>
      <c r="AG240" s="66"/>
      <c r="AH240" s="66"/>
      <c r="AI240" s="66"/>
    </row>
    <row r="241" spans="1:35" hidden="1" x14ac:dyDescent="0.25">
      <c r="A241" s="6">
        <f t="shared" si="7"/>
        <v>42975</v>
      </c>
      <c r="B241" s="75">
        <f t="shared" si="6"/>
        <v>35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  <c r="AF241" s="66"/>
      <c r="AG241" s="66"/>
      <c r="AH241" s="66"/>
      <c r="AI241" s="66"/>
    </row>
    <row r="242" spans="1:35" hidden="1" x14ac:dyDescent="0.25">
      <c r="A242" s="6">
        <f t="shared" si="7"/>
        <v>42976</v>
      </c>
      <c r="B242" s="75">
        <f t="shared" si="6"/>
        <v>35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  <c r="AF242" s="66"/>
      <c r="AG242" s="66"/>
      <c r="AH242" s="66"/>
      <c r="AI242" s="66"/>
    </row>
    <row r="243" spans="1:35" hidden="1" x14ac:dyDescent="0.25">
      <c r="A243" s="6">
        <f t="shared" si="7"/>
        <v>42977</v>
      </c>
      <c r="B243" s="75">
        <f t="shared" si="6"/>
        <v>35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  <c r="AF243" s="66"/>
      <c r="AG243" s="66"/>
      <c r="AH243" s="66"/>
      <c r="AI243" s="66"/>
    </row>
    <row r="244" spans="1:35" hidden="1" x14ac:dyDescent="0.25">
      <c r="A244" s="6">
        <f t="shared" si="7"/>
        <v>42978</v>
      </c>
      <c r="B244" s="75">
        <f t="shared" si="6"/>
        <v>35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  <c r="AF244" s="66"/>
      <c r="AG244" s="66"/>
      <c r="AH244" s="66"/>
      <c r="AI244" s="66"/>
    </row>
    <row r="245" spans="1:35" hidden="1" x14ac:dyDescent="0.25">
      <c r="A245" s="6">
        <f t="shared" si="7"/>
        <v>42979</v>
      </c>
      <c r="B245" s="75">
        <f t="shared" si="6"/>
        <v>35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  <c r="AF245" s="66"/>
      <c r="AG245" s="66"/>
      <c r="AH245" s="66"/>
      <c r="AI245" s="66"/>
    </row>
    <row r="246" spans="1:35" hidden="1" x14ac:dyDescent="0.25">
      <c r="A246" s="6">
        <f t="shared" si="7"/>
        <v>42980</v>
      </c>
      <c r="B246" s="75">
        <f t="shared" si="6"/>
        <v>35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  <c r="AF246" s="66"/>
      <c r="AG246" s="66"/>
      <c r="AH246" s="66"/>
      <c r="AI246" s="66"/>
    </row>
    <row r="247" spans="1:35" hidden="1" x14ac:dyDescent="0.25">
      <c r="A247" s="6">
        <f t="shared" si="7"/>
        <v>42981</v>
      </c>
      <c r="B247" s="75">
        <f t="shared" si="6"/>
        <v>35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  <c r="AF247" s="66"/>
      <c r="AG247" s="66"/>
      <c r="AH247" s="66"/>
      <c r="AI247" s="66"/>
    </row>
    <row r="248" spans="1:35" hidden="1" x14ac:dyDescent="0.25">
      <c r="A248" s="6">
        <f t="shared" si="7"/>
        <v>42982</v>
      </c>
      <c r="B248" s="75">
        <f t="shared" si="6"/>
        <v>36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  <c r="AF248" s="66"/>
      <c r="AG248" s="66"/>
      <c r="AH248" s="66"/>
      <c r="AI248" s="66"/>
    </row>
    <row r="249" spans="1:35" hidden="1" x14ac:dyDescent="0.25">
      <c r="A249" s="6">
        <f t="shared" si="7"/>
        <v>42983</v>
      </c>
      <c r="B249" s="75">
        <f t="shared" si="6"/>
        <v>36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  <c r="AF249" s="66"/>
      <c r="AG249" s="66"/>
      <c r="AH249" s="66"/>
      <c r="AI249" s="66"/>
    </row>
    <row r="250" spans="1:35" hidden="1" x14ac:dyDescent="0.25">
      <c r="A250" s="6">
        <f t="shared" si="7"/>
        <v>42984</v>
      </c>
      <c r="B250" s="75">
        <f t="shared" si="6"/>
        <v>36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  <c r="AF250" s="66"/>
      <c r="AG250" s="66"/>
      <c r="AH250" s="66"/>
      <c r="AI250" s="66"/>
    </row>
    <row r="251" spans="1:35" hidden="1" x14ac:dyDescent="0.25">
      <c r="A251" s="6">
        <f t="shared" si="7"/>
        <v>42985</v>
      </c>
      <c r="B251" s="75">
        <f t="shared" si="6"/>
        <v>36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  <c r="AF251" s="66"/>
      <c r="AG251" s="66"/>
      <c r="AH251" s="66"/>
      <c r="AI251" s="66"/>
    </row>
    <row r="252" spans="1:35" hidden="1" x14ac:dyDescent="0.25">
      <c r="A252" s="6">
        <f t="shared" si="7"/>
        <v>42986</v>
      </c>
      <c r="B252" s="75">
        <f t="shared" si="6"/>
        <v>36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  <c r="AF252" s="66"/>
      <c r="AG252" s="66"/>
      <c r="AH252" s="66"/>
      <c r="AI252" s="66"/>
    </row>
    <row r="253" spans="1:35" hidden="1" x14ac:dyDescent="0.25">
      <c r="A253" s="6">
        <f t="shared" si="7"/>
        <v>42987</v>
      </c>
      <c r="B253" s="75">
        <f t="shared" si="6"/>
        <v>36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  <c r="AF253" s="66"/>
      <c r="AG253" s="66"/>
      <c r="AH253" s="66"/>
      <c r="AI253" s="66"/>
    </row>
    <row r="254" spans="1:35" hidden="1" x14ac:dyDescent="0.25">
      <c r="A254" s="6">
        <f t="shared" si="7"/>
        <v>42988</v>
      </c>
      <c r="B254" s="75">
        <f t="shared" si="6"/>
        <v>36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  <c r="AF254" s="66"/>
      <c r="AG254" s="66"/>
      <c r="AH254" s="66"/>
      <c r="AI254" s="66"/>
    </row>
    <row r="255" spans="1:35" hidden="1" x14ac:dyDescent="0.25">
      <c r="A255" s="6">
        <f t="shared" si="7"/>
        <v>42989</v>
      </c>
      <c r="B255" s="75">
        <f t="shared" ref="B255:B318" si="8">INT((A255-DATE(YEAR(A255),1,3)+WEEKDAY(DATE(YEAR(A255),1,3))+5)/7)</f>
        <v>37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  <c r="AF255" s="66"/>
      <c r="AG255" s="66"/>
      <c r="AH255" s="66"/>
      <c r="AI255" s="66"/>
    </row>
    <row r="256" spans="1:35" hidden="1" x14ac:dyDescent="0.25">
      <c r="A256" s="6">
        <f t="shared" si="7"/>
        <v>42990</v>
      </c>
      <c r="B256" s="75">
        <f t="shared" si="8"/>
        <v>37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  <c r="AF256" s="66"/>
      <c r="AG256" s="66"/>
      <c r="AH256" s="66"/>
      <c r="AI256" s="66"/>
    </row>
    <row r="257" spans="1:35" hidden="1" x14ac:dyDescent="0.25">
      <c r="A257" s="6">
        <f t="shared" si="7"/>
        <v>42991</v>
      </c>
      <c r="B257" s="75">
        <f t="shared" si="8"/>
        <v>37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  <c r="AF257" s="66"/>
      <c r="AG257" s="66"/>
      <c r="AH257" s="66"/>
      <c r="AI257" s="66"/>
    </row>
    <row r="258" spans="1:35" hidden="1" x14ac:dyDescent="0.25">
      <c r="A258" s="6">
        <f t="shared" si="7"/>
        <v>42992</v>
      </c>
      <c r="B258" s="75">
        <f t="shared" si="8"/>
        <v>37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  <c r="AF258" s="66"/>
      <c r="AG258" s="66"/>
      <c r="AH258" s="66"/>
      <c r="AI258" s="66"/>
    </row>
    <row r="259" spans="1:35" hidden="1" x14ac:dyDescent="0.25">
      <c r="A259" s="6">
        <f t="shared" si="7"/>
        <v>42993</v>
      </c>
      <c r="B259" s="75">
        <f t="shared" si="8"/>
        <v>37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  <c r="AF259" s="66"/>
      <c r="AG259" s="66"/>
      <c r="AH259" s="66"/>
      <c r="AI259" s="66"/>
    </row>
    <row r="260" spans="1:35" hidden="1" x14ac:dyDescent="0.25">
      <c r="A260" s="6">
        <f t="shared" ref="A260:A323" si="9">A259+1</f>
        <v>42994</v>
      </c>
      <c r="B260" s="75">
        <f t="shared" si="8"/>
        <v>37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  <c r="AF260" s="66"/>
      <c r="AG260" s="66"/>
      <c r="AH260" s="66"/>
      <c r="AI260" s="66"/>
    </row>
    <row r="261" spans="1:35" hidden="1" x14ac:dyDescent="0.25">
      <c r="A261" s="6">
        <f t="shared" si="9"/>
        <v>42995</v>
      </c>
      <c r="B261" s="75">
        <f t="shared" si="8"/>
        <v>37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  <c r="AF261" s="66"/>
      <c r="AG261" s="66"/>
      <c r="AH261" s="66"/>
      <c r="AI261" s="66"/>
    </row>
    <row r="262" spans="1:35" hidden="1" x14ac:dyDescent="0.25">
      <c r="A262" s="6">
        <f t="shared" si="9"/>
        <v>42996</v>
      </c>
      <c r="B262" s="75">
        <f t="shared" si="8"/>
        <v>38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  <c r="AF262" s="66"/>
      <c r="AG262" s="66"/>
      <c r="AH262" s="66"/>
      <c r="AI262" s="66"/>
    </row>
    <row r="263" spans="1:35" hidden="1" x14ac:dyDescent="0.25">
      <c r="A263" s="6">
        <f t="shared" si="9"/>
        <v>42997</v>
      </c>
      <c r="B263" s="75">
        <f t="shared" si="8"/>
        <v>38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  <c r="AF263" s="66"/>
      <c r="AG263" s="66"/>
      <c r="AH263" s="66"/>
      <c r="AI263" s="66"/>
    </row>
    <row r="264" spans="1:35" hidden="1" x14ac:dyDescent="0.25">
      <c r="A264" s="6">
        <f t="shared" si="9"/>
        <v>42998</v>
      </c>
      <c r="B264" s="75">
        <f t="shared" si="8"/>
        <v>38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  <c r="AF264" s="66"/>
      <c r="AG264" s="66"/>
      <c r="AH264" s="66"/>
      <c r="AI264" s="66"/>
    </row>
    <row r="265" spans="1:35" hidden="1" x14ac:dyDescent="0.25">
      <c r="A265" s="6">
        <f t="shared" si="9"/>
        <v>42999</v>
      </c>
      <c r="B265" s="75">
        <f t="shared" si="8"/>
        <v>38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  <c r="AF265" s="66"/>
      <c r="AG265" s="66"/>
      <c r="AH265" s="66"/>
      <c r="AI265" s="66"/>
    </row>
    <row r="266" spans="1:35" hidden="1" x14ac:dyDescent="0.25">
      <c r="A266" s="6">
        <f t="shared" si="9"/>
        <v>43000</v>
      </c>
      <c r="B266" s="75">
        <f t="shared" si="8"/>
        <v>38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  <c r="AF266" s="66"/>
      <c r="AG266" s="66"/>
      <c r="AH266" s="66"/>
      <c r="AI266" s="66"/>
    </row>
    <row r="267" spans="1:35" hidden="1" x14ac:dyDescent="0.25">
      <c r="A267" s="6">
        <f t="shared" si="9"/>
        <v>43001</v>
      </c>
      <c r="B267" s="75">
        <f t="shared" si="8"/>
        <v>38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  <c r="AF267" s="66"/>
      <c r="AG267" s="66"/>
      <c r="AH267" s="66"/>
      <c r="AI267" s="66"/>
    </row>
    <row r="268" spans="1:35" hidden="1" x14ac:dyDescent="0.25">
      <c r="A268" s="6">
        <f t="shared" si="9"/>
        <v>43002</v>
      </c>
      <c r="B268" s="75">
        <f t="shared" si="8"/>
        <v>38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  <c r="AF268" s="66"/>
      <c r="AG268" s="66"/>
      <c r="AH268" s="66"/>
      <c r="AI268" s="66"/>
    </row>
    <row r="269" spans="1:35" hidden="1" x14ac:dyDescent="0.25">
      <c r="A269" s="6">
        <f t="shared" si="9"/>
        <v>43003</v>
      </c>
      <c r="B269" s="75">
        <f t="shared" si="8"/>
        <v>39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  <c r="AF269" s="66"/>
      <c r="AG269" s="66"/>
      <c r="AH269" s="66"/>
      <c r="AI269" s="66"/>
    </row>
    <row r="270" spans="1:35" hidden="1" x14ac:dyDescent="0.25">
      <c r="A270" s="6">
        <f t="shared" si="9"/>
        <v>43004</v>
      </c>
      <c r="B270" s="75">
        <f t="shared" si="8"/>
        <v>39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  <c r="AF270" s="66"/>
      <c r="AG270" s="66"/>
      <c r="AH270" s="66"/>
      <c r="AI270" s="66"/>
    </row>
    <row r="271" spans="1:35" hidden="1" x14ac:dyDescent="0.25">
      <c r="A271" s="6">
        <f t="shared" si="9"/>
        <v>43005</v>
      </c>
      <c r="B271" s="75">
        <f t="shared" si="8"/>
        <v>39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  <c r="AF271" s="66"/>
      <c r="AG271" s="66"/>
      <c r="AH271" s="66"/>
      <c r="AI271" s="66"/>
    </row>
    <row r="272" spans="1:35" hidden="1" x14ac:dyDescent="0.25">
      <c r="A272" s="6">
        <f t="shared" si="9"/>
        <v>43006</v>
      </c>
      <c r="B272" s="75">
        <f t="shared" si="8"/>
        <v>39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  <c r="AF272" s="66"/>
      <c r="AG272" s="66"/>
      <c r="AH272" s="66"/>
      <c r="AI272" s="66"/>
    </row>
    <row r="273" spans="1:35" hidden="1" x14ac:dyDescent="0.25">
      <c r="A273" s="6">
        <f t="shared" si="9"/>
        <v>43007</v>
      </c>
      <c r="B273" s="75">
        <f t="shared" si="8"/>
        <v>39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  <c r="AF273" s="66"/>
      <c r="AG273" s="66"/>
      <c r="AH273" s="66"/>
      <c r="AI273" s="66"/>
    </row>
    <row r="274" spans="1:35" hidden="1" x14ac:dyDescent="0.25">
      <c r="A274" s="6">
        <f t="shared" si="9"/>
        <v>43008</v>
      </c>
      <c r="B274" s="75">
        <f t="shared" si="8"/>
        <v>39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  <c r="AF274" s="66"/>
      <c r="AG274" s="66"/>
      <c r="AH274" s="66"/>
      <c r="AI274" s="66"/>
    </row>
    <row r="275" spans="1:35" hidden="1" x14ac:dyDescent="0.25">
      <c r="A275" s="6">
        <f t="shared" si="9"/>
        <v>43009</v>
      </c>
      <c r="B275" s="75">
        <f t="shared" si="8"/>
        <v>39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  <c r="AF275" s="66"/>
      <c r="AG275" s="66"/>
      <c r="AH275" s="66"/>
      <c r="AI275" s="66"/>
    </row>
    <row r="276" spans="1:35" hidden="1" x14ac:dyDescent="0.25">
      <c r="A276" s="6">
        <f t="shared" si="9"/>
        <v>43010</v>
      </c>
      <c r="B276" s="75">
        <f t="shared" si="8"/>
        <v>40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  <c r="AF276" s="66"/>
      <c r="AG276" s="66"/>
      <c r="AH276" s="66"/>
      <c r="AI276" s="66"/>
    </row>
    <row r="277" spans="1:35" hidden="1" x14ac:dyDescent="0.25">
      <c r="A277" s="6">
        <f t="shared" si="9"/>
        <v>43011</v>
      </c>
      <c r="B277" s="75">
        <f t="shared" si="8"/>
        <v>40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  <c r="AF277" s="66"/>
      <c r="AG277" s="66"/>
      <c r="AH277" s="66"/>
      <c r="AI277" s="66"/>
    </row>
    <row r="278" spans="1:35" hidden="1" x14ac:dyDescent="0.25">
      <c r="A278" s="6">
        <f t="shared" si="9"/>
        <v>43012</v>
      </c>
      <c r="B278" s="75">
        <f t="shared" si="8"/>
        <v>40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  <c r="AF278" s="66"/>
      <c r="AG278" s="66"/>
      <c r="AH278" s="66"/>
      <c r="AI278" s="66"/>
    </row>
    <row r="279" spans="1:35" hidden="1" x14ac:dyDescent="0.25">
      <c r="A279" s="6">
        <f t="shared" si="9"/>
        <v>43013</v>
      </c>
      <c r="B279" s="75">
        <f t="shared" si="8"/>
        <v>40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  <c r="AF279" s="66"/>
      <c r="AG279" s="66"/>
      <c r="AH279" s="66"/>
      <c r="AI279" s="66"/>
    </row>
    <row r="280" spans="1:35" hidden="1" x14ac:dyDescent="0.25">
      <c r="A280" s="6">
        <f t="shared" si="9"/>
        <v>43014</v>
      </c>
      <c r="B280" s="75">
        <f t="shared" si="8"/>
        <v>40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  <c r="AF280" s="66"/>
      <c r="AG280" s="66"/>
      <c r="AH280" s="66"/>
      <c r="AI280" s="66"/>
    </row>
    <row r="281" spans="1:35" hidden="1" x14ac:dyDescent="0.25">
      <c r="A281" s="6">
        <f t="shared" si="9"/>
        <v>43015</v>
      </c>
      <c r="B281" s="75">
        <f t="shared" si="8"/>
        <v>40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  <c r="AF281" s="66"/>
      <c r="AG281" s="66"/>
      <c r="AH281" s="66"/>
      <c r="AI281" s="66"/>
    </row>
    <row r="282" spans="1:35" hidden="1" x14ac:dyDescent="0.25">
      <c r="A282" s="6">
        <f t="shared" si="9"/>
        <v>43016</v>
      </c>
      <c r="B282" s="75">
        <f t="shared" si="8"/>
        <v>40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  <c r="AF282" s="66"/>
      <c r="AG282" s="66"/>
      <c r="AH282" s="66"/>
      <c r="AI282" s="66"/>
    </row>
    <row r="283" spans="1:35" hidden="1" x14ac:dyDescent="0.25">
      <c r="A283" s="6">
        <f t="shared" si="9"/>
        <v>43017</v>
      </c>
      <c r="B283" s="75">
        <f t="shared" si="8"/>
        <v>41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  <c r="AF283" s="66"/>
      <c r="AG283" s="66"/>
      <c r="AH283" s="66"/>
      <c r="AI283" s="66"/>
    </row>
    <row r="284" spans="1:35" hidden="1" x14ac:dyDescent="0.25">
      <c r="A284" s="6">
        <f t="shared" si="9"/>
        <v>43018</v>
      </c>
      <c r="B284" s="75">
        <f t="shared" si="8"/>
        <v>41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  <c r="AF284" s="66"/>
      <c r="AG284" s="66"/>
      <c r="AH284" s="66"/>
      <c r="AI284" s="66"/>
    </row>
    <row r="285" spans="1:35" hidden="1" x14ac:dyDescent="0.25">
      <c r="A285" s="6">
        <f t="shared" si="9"/>
        <v>43019</v>
      </c>
      <c r="B285" s="75">
        <f t="shared" si="8"/>
        <v>41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  <c r="AF285" s="66"/>
      <c r="AG285" s="66"/>
      <c r="AH285" s="66"/>
      <c r="AI285" s="66"/>
    </row>
    <row r="286" spans="1:35" hidden="1" x14ac:dyDescent="0.25">
      <c r="A286" s="6">
        <f t="shared" si="9"/>
        <v>43020</v>
      </c>
      <c r="B286" s="75">
        <f t="shared" si="8"/>
        <v>41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  <c r="AF286" s="66"/>
      <c r="AG286" s="66"/>
      <c r="AH286" s="66"/>
      <c r="AI286" s="66"/>
    </row>
    <row r="287" spans="1:35" hidden="1" x14ac:dyDescent="0.25">
      <c r="A287" s="6">
        <f t="shared" si="9"/>
        <v>43021</v>
      </c>
      <c r="B287" s="75">
        <f t="shared" si="8"/>
        <v>41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  <c r="AF287" s="66"/>
      <c r="AG287" s="66"/>
      <c r="AH287" s="66"/>
      <c r="AI287" s="66"/>
    </row>
    <row r="288" spans="1:35" hidden="1" x14ac:dyDescent="0.25">
      <c r="A288" s="6">
        <f t="shared" si="9"/>
        <v>43022</v>
      </c>
      <c r="B288" s="75">
        <f t="shared" si="8"/>
        <v>41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  <c r="AF288" s="66"/>
      <c r="AG288" s="66"/>
      <c r="AH288" s="66"/>
      <c r="AI288" s="66"/>
    </row>
    <row r="289" spans="1:35" hidden="1" x14ac:dyDescent="0.25">
      <c r="A289" s="6">
        <f t="shared" si="9"/>
        <v>43023</v>
      </c>
      <c r="B289" s="75">
        <f t="shared" si="8"/>
        <v>41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  <c r="AF289" s="66"/>
      <c r="AG289" s="66"/>
      <c r="AH289" s="66"/>
      <c r="AI289" s="66"/>
    </row>
    <row r="290" spans="1:35" hidden="1" x14ac:dyDescent="0.25">
      <c r="A290" s="6">
        <f t="shared" si="9"/>
        <v>43024</v>
      </c>
      <c r="B290" s="75">
        <f t="shared" si="8"/>
        <v>42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  <c r="AF290" s="66"/>
      <c r="AG290" s="66"/>
      <c r="AH290" s="66"/>
      <c r="AI290" s="66"/>
    </row>
    <row r="291" spans="1:35" hidden="1" x14ac:dyDescent="0.25">
      <c r="A291" s="6">
        <f t="shared" si="9"/>
        <v>43025</v>
      </c>
      <c r="B291" s="75">
        <f t="shared" si="8"/>
        <v>42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  <c r="AF291" s="66"/>
      <c r="AG291" s="66"/>
      <c r="AH291" s="66"/>
      <c r="AI291" s="66"/>
    </row>
    <row r="292" spans="1:35" hidden="1" x14ac:dyDescent="0.25">
      <c r="A292" s="6">
        <f t="shared" si="9"/>
        <v>43026</v>
      </c>
      <c r="B292" s="75">
        <f t="shared" si="8"/>
        <v>42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  <c r="AF292" s="66"/>
      <c r="AG292" s="66"/>
      <c r="AH292" s="66"/>
      <c r="AI292" s="66"/>
    </row>
    <row r="293" spans="1:35" hidden="1" x14ac:dyDescent="0.25">
      <c r="A293" s="6">
        <f t="shared" si="9"/>
        <v>43027</v>
      </c>
      <c r="B293" s="75">
        <f t="shared" si="8"/>
        <v>42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  <c r="AF293" s="66"/>
      <c r="AG293" s="66"/>
      <c r="AH293" s="66"/>
      <c r="AI293" s="66"/>
    </row>
    <row r="294" spans="1:35" hidden="1" x14ac:dyDescent="0.25">
      <c r="A294" s="6">
        <f t="shared" si="9"/>
        <v>43028</v>
      </c>
      <c r="B294" s="75">
        <f t="shared" si="8"/>
        <v>42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  <c r="AF294" s="66"/>
      <c r="AG294" s="66"/>
      <c r="AH294" s="66"/>
      <c r="AI294" s="66"/>
    </row>
    <row r="295" spans="1:35" hidden="1" x14ac:dyDescent="0.25">
      <c r="A295" s="6">
        <f t="shared" si="9"/>
        <v>43029</v>
      </c>
      <c r="B295" s="75">
        <f t="shared" si="8"/>
        <v>42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  <c r="AF295" s="66"/>
      <c r="AG295" s="66"/>
      <c r="AH295" s="66"/>
      <c r="AI295" s="66"/>
    </row>
    <row r="296" spans="1:35" hidden="1" x14ac:dyDescent="0.25">
      <c r="A296" s="6">
        <f t="shared" si="9"/>
        <v>43030</v>
      </c>
      <c r="B296" s="75">
        <f t="shared" si="8"/>
        <v>42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  <c r="AF296" s="66"/>
      <c r="AG296" s="66"/>
      <c r="AH296" s="66"/>
      <c r="AI296" s="66"/>
    </row>
    <row r="297" spans="1:35" hidden="1" x14ac:dyDescent="0.25">
      <c r="A297" s="6">
        <f t="shared" si="9"/>
        <v>43031</v>
      </c>
      <c r="B297" s="75">
        <f t="shared" si="8"/>
        <v>43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  <c r="AF297" s="66"/>
      <c r="AG297" s="66"/>
      <c r="AH297" s="66"/>
      <c r="AI297" s="66"/>
    </row>
    <row r="298" spans="1:35" hidden="1" x14ac:dyDescent="0.25">
      <c r="A298" s="6">
        <f t="shared" si="9"/>
        <v>43032</v>
      </c>
      <c r="B298" s="75">
        <f t="shared" si="8"/>
        <v>43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  <c r="AF298" s="66"/>
      <c r="AG298" s="66"/>
      <c r="AH298" s="66"/>
      <c r="AI298" s="66"/>
    </row>
    <row r="299" spans="1:35" hidden="1" x14ac:dyDescent="0.25">
      <c r="A299" s="6">
        <f t="shared" si="9"/>
        <v>43033</v>
      </c>
      <c r="B299" s="75">
        <f t="shared" si="8"/>
        <v>43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  <c r="AF299" s="66"/>
      <c r="AG299" s="66"/>
      <c r="AH299" s="66"/>
      <c r="AI299" s="66"/>
    </row>
    <row r="300" spans="1:35" hidden="1" x14ac:dyDescent="0.25">
      <c r="A300" s="6">
        <f t="shared" si="9"/>
        <v>43034</v>
      </c>
      <c r="B300" s="75">
        <f t="shared" si="8"/>
        <v>43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  <c r="AF300" s="66"/>
      <c r="AG300" s="66"/>
      <c r="AH300" s="66"/>
      <c r="AI300" s="66"/>
    </row>
    <row r="301" spans="1:35" hidden="1" x14ac:dyDescent="0.25">
      <c r="A301" s="6">
        <f t="shared" si="9"/>
        <v>43035</v>
      </c>
      <c r="B301" s="75">
        <f t="shared" si="8"/>
        <v>43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  <c r="AF301" s="66"/>
      <c r="AG301" s="66"/>
      <c r="AH301" s="66"/>
      <c r="AI301" s="66"/>
    </row>
    <row r="302" spans="1:35" hidden="1" x14ac:dyDescent="0.25">
      <c r="A302" s="6">
        <f t="shared" si="9"/>
        <v>43036</v>
      </c>
      <c r="B302" s="75">
        <f t="shared" si="8"/>
        <v>43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  <c r="AF302" s="66"/>
      <c r="AG302" s="66"/>
      <c r="AH302" s="66"/>
      <c r="AI302" s="66"/>
    </row>
    <row r="303" spans="1:35" hidden="1" x14ac:dyDescent="0.25">
      <c r="A303" s="6">
        <f t="shared" si="9"/>
        <v>43037</v>
      </c>
      <c r="B303" s="75">
        <f t="shared" si="8"/>
        <v>43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  <c r="AF303" s="66"/>
      <c r="AG303" s="66"/>
      <c r="AH303" s="66"/>
      <c r="AI303" s="66"/>
    </row>
    <row r="304" spans="1:35" hidden="1" x14ac:dyDescent="0.25">
      <c r="A304" s="6">
        <f t="shared" si="9"/>
        <v>43038</v>
      </c>
      <c r="B304" s="75">
        <f t="shared" si="8"/>
        <v>44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  <c r="AF304" s="66"/>
      <c r="AG304" s="66"/>
      <c r="AH304" s="66"/>
      <c r="AI304" s="66"/>
    </row>
    <row r="305" spans="1:35" hidden="1" x14ac:dyDescent="0.25">
      <c r="A305" s="6">
        <f t="shared" si="9"/>
        <v>43039</v>
      </c>
      <c r="B305" s="75">
        <f t="shared" si="8"/>
        <v>44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  <c r="AF305" s="66"/>
      <c r="AG305" s="66"/>
      <c r="AH305" s="66"/>
      <c r="AI305" s="66"/>
    </row>
    <row r="306" spans="1:35" hidden="1" x14ac:dyDescent="0.25">
      <c r="A306" s="6">
        <f t="shared" si="9"/>
        <v>43040</v>
      </c>
      <c r="B306" s="75">
        <f t="shared" si="8"/>
        <v>44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  <c r="AF306" s="66"/>
      <c r="AG306" s="66"/>
      <c r="AH306" s="66"/>
      <c r="AI306" s="66"/>
    </row>
    <row r="307" spans="1:35" hidden="1" x14ac:dyDescent="0.25">
      <c r="A307" s="6">
        <f t="shared" si="9"/>
        <v>43041</v>
      </c>
      <c r="B307" s="75">
        <f t="shared" si="8"/>
        <v>44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  <c r="AF307" s="66"/>
      <c r="AG307" s="66"/>
      <c r="AH307" s="66"/>
      <c r="AI307" s="66"/>
    </row>
    <row r="308" spans="1:35" hidden="1" x14ac:dyDescent="0.25">
      <c r="A308" s="6">
        <f t="shared" si="9"/>
        <v>43042</v>
      </c>
      <c r="B308" s="75">
        <f t="shared" si="8"/>
        <v>44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  <c r="AF308" s="66"/>
      <c r="AG308" s="66"/>
      <c r="AH308" s="66"/>
      <c r="AI308" s="66"/>
    </row>
    <row r="309" spans="1:35" hidden="1" x14ac:dyDescent="0.25">
      <c r="A309" s="6">
        <f t="shared" si="9"/>
        <v>43043</v>
      </c>
      <c r="B309" s="75">
        <f t="shared" si="8"/>
        <v>44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  <c r="AF309" s="66"/>
      <c r="AG309" s="66"/>
      <c r="AH309" s="66"/>
      <c r="AI309" s="66"/>
    </row>
    <row r="310" spans="1:35" hidden="1" x14ac:dyDescent="0.25">
      <c r="A310" s="6">
        <f t="shared" si="9"/>
        <v>43044</v>
      </c>
      <c r="B310" s="75">
        <f t="shared" si="8"/>
        <v>44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  <c r="AF310" s="66"/>
      <c r="AG310" s="66"/>
      <c r="AH310" s="66"/>
      <c r="AI310" s="66"/>
    </row>
    <row r="311" spans="1:35" hidden="1" x14ac:dyDescent="0.25">
      <c r="A311" s="6">
        <f t="shared" si="9"/>
        <v>43045</v>
      </c>
      <c r="B311" s="75">
        <f t="shared" si="8"/>
        <v>45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  <c r="AF311" s="66"/>
      <c r="AG311" s="66"/>
      <c r="AH311" s="66"/>
      <c r="AI311" s="66"/>
    </row>
    <row r="312" spans="1:35" hidden="1" x14ac:dyDescent="0.25">
      <c r="A312" s="6">
        <f t="shared" si="9"/>
        <v>43046</v>
      </c>
      <c r="B312" s="75">
        <f t="shared" si="8"/>
        <v>45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  <c r="AF312" s="66"/>
      <c r="AG312" s="66"/>
      <c r="AH312" s="66"/>
      <c r="AI312" s="66"/>
    </row>
    <row r="313" spans="1:35" hidden="1" x14ac:dyDescent="0.25">
      <c r="A313" s="6">
        <f t="shared" si="9"/>
        <v>43047</v>
      </c>
      <c r="B313" s="75">
        <f t="shared" si="8"/>
        <v>45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  <c r="AF313" s="66"/>
      <c r="AG313" s="66"/>
      <c r="AH313" s="66"/>
      <c r="AI313" s="66"/>
    </row>
    <row r="314" spans="1:35" hidden="1" x14ac:dyDescent="0.25">
      <c r="A314" s="6">
        <f t="shared" si="9"/>
        <v>43048</v>
      </c>
      <c r="B314" s="75">
        <f t="shared" si="8"/>
        <v>45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  <c r="AF314" s="66"/>
      <c r="AG314" s="66"/>
      <c r="AH314" s="66"/>
      <c r="AI314" s="66"/>
    </row>
    <row r="315" spans="1:35" hidden="1" x14ac:dyDescent="0.25">
      <c r="A315" s="6">
        <f t="shared" si="9"/>
        <v>43049</v>
      </c>
      <c r="B315" s="75">
        <f t="shared" si="8"/>
        <v>45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  <c r="AF315" s="66"/>
      <c r="AG315" s="66"/>
      <c r="AH315" s="66"/>
      <c r="AI315" s="66"/>
    </row>
    <row r="316" spans="1:35" hidden="1" x14ac:dyDescent="0.25">
      <c r="A316" s="6">
        <f t="shared" si="9"/>
        <v>43050</v>
      </c>
      <c r="B316" s="75">
        <f t="shared" si="8"/>
        <v>45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  <c r="AF316" s="66"/>
      <c r="AG316" s="66"/>
      <c r="AH316" s="66"/>
      <c r="AI316" s="66"/>
    </row>
    <row r="317" spans="1:35" hidden="1" x14ac:dyDescent="0.25">
      <c r="A317" s="6">
        <f t="shared" si="9"/>
        <v>43051</v>
      </c>
      <c r="B317" s="75">
        <f t="shared" si="8"/>
        <v>45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  <c r="AF317" s="66"/>
      <c r="AG317" s="66"/>
      <c r="AH317" s="66"/>
      <c r="AI317" s="66"/>
    </row>
    <row r="318" spans="1:35" hidden="1" x14ac:dyDescent="0.25">
      <c r="A318" s="6">
        <f t="shared" si="9"/>
        <v>43052</v>
      </c>
      <c r="B318" s="75">
        <f t="shared" si="8"/>
        <v>46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  <c r="AF318" s="66"/>
      <c r="AG318" s="66"/>
      <c r="AH318" s="66"/>
      <c r="AI318" s="66"/>
    </row>
    <row r="319" spans="1:35" hidden="1" x14ac:dyDescent="0.25">
      <c r="A319" s="6">
        <f t="shared" si="9"/>
        <v>43053</v>
      </c>
      <c r="B319" s="75">
        <f t="shared" ref="B319:B366" si="10">INT((A319-DATE(YEAR(A319),1,3)+WEEKDAY(DATE(YEAR(A319),1,3))+5)/7)</f>
        <v>46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  <c r="AF319" s="66"/>
      <c r="AG319" s="66"/>
      <c r="AH319" s="66"/>
      <c r="AI319" s="66"/>
    </row>
    <row r="320" spans="1:35" hidden="1" x14ac:dyDescent="0.25">
      <c r="A320" s="6">
        <f t="shared" si="9"/>
        <v>43054</v>
      </c>
      <c r="B320" s="75">
        <f t="shared" si="10"/>
        <v>46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  <c r="AF320" s="66"/>
      <c r="AG320" s="66"/>
      <c r="AH320" s="66"/>
      <c r="AI320" s="66"/>
    </row>
    <row r="321" spans="1:35" hidden="1" x14ac:dyDescent="0.25">
      <c r="A321" s="6">
        <f t="shared" si="9"/>
        <v>43055</v>
      </c>
      <c r="B321" s="75">
        <f t="shared" si="10"/>
        <v>46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  <c r="AF321" s="66"/>
      <c r="AG321" s="66"/>
      <c r="AH321" s="66"/>
      <c r="AI321" s="66"/>
    </row>
    <row r="322" spans="1:35" hidden="1" x14ac:dyDescent="0.25">
      <c r="A322" s="6">
        <f t="shared" si="9"/>
        <v>43056</v>
      </c>
      <c r="B322" s="75">
        <f t="shared" si="10"/>
        <v>46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  <c r="AF322" s="66"/>
      <c r="AG322" s="66"/>
      <c r="AH322" s="66"/>
      <c r="AI322" s="66"/>
    </row>
    <row r="323" spans="1:35" hidden="1" x14ac:dyDescent="0.25">
      <c r="A323" s="6">
        <f t="shared" si="9"/>
        <v>43057</v>
      </c>
      <c r="B323" s="75">
        <f t="shared" si="10"/>
        <v>46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  <c r="AF323" s="66"/>
      <c r="AG323" s="66"/>
      <c r="AH323" s="66"/>
      <c r="AI323" s="66"/>
    </row>
    <row r="324" spans="1:35" hidden="1" x14ac:dyDescent="0.25">
      <c r="A324" s="6">
        <f t="shared" ref="A324:A366" si="11">A323+1</f>
        <v>43058</v>
      </c>
      <c r="B324" s="75">
        <f t="shared" si="10"/>
        <v>46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  <c r="AF324" s="66"/>
      <c r="AG324" s="66"/>
      <c r="AH324" s="66"/>
      <c r="AI324" s="66"/>
    </row>
    <row r="325" spans="1:35" hidden="1" x14ac:dyDescent="0.25">
      <c r="A325" s="6">
        <f t="shared" si="11"/>
        <v>43059</v>
      </c>
      <c r="B325" s="75">
        <f t="shared" si="10"/>
        <v>47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  <c r="AF325" s="66"/>
      <c r="AG325" s="66"/>
      <c r="AH325" s="66"/>
      <c r="AI325" s="66"/>
    </row>
    <row r="326" spans="1:35" hidden="1" x14ac:dyDescent="0.25">
      <c r="A326" s="6">
        <f t="shared" si="11"/>
        <v>43060</v>
      </c>
      <c r="B326" s="75">
        <f t="shared" si="10"/>
        <v>47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  <c r="AF326" s="66"/>
      <c r="AG326" s="66"/>
      <c r="AH326" s="66"/>
      <c r="AI326" s="66"/>
    </row>
    <row r="327" spans="1:35" hidden="1" x14ac:dyDescent="0.25">
      <c r="A327" s="6">
        <f t="shared" si="11"/>
        <v>43061</v>
      </c>
      <c r="B327" s="75">
        <f t="shared" si="10"/>
        <v>47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  <c r="AF327" s="66"/>
      <c r="AG327" s="66"/>
      <c r="AH327" s="66"/>
      <c r="AI327" s="66"/>
    </row>
    <row r="328" spans="1:35" hidden="1" x14ac:dyDescent="0.25">
      <c r="A328" s="6">
        <f t="shared" si="11"/>
        <v>43062</v>
      </c>
      <c r="B328" s="75">
        <f t="shared" si="10"/>
        <v>47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  <c r="AF328" s="66"/>
      <c r="AG328" s="66"/>
      <c r="AH328" s="66"/>
      <c r="AI328" s="66"/>
    </row>
    <row r="329" spans="1:35" hidden="1" x14ac:dyDescent="0.25">
      <c r="A329" s="6">
        <f t="shared" si="11"/>
        <v>43063</v>
      </c>
      <c r="B329" s="75">
        <f t="shared" si="10"/>
        <v>47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  <c r="AF329" s="66"/>
      <c r="AG329" s="66"/>
      <c r="AH329" s="66"/>
      <c r="AI329" s="66"/>
    </row>
    <row r="330" spans="1:35" hidden="1" x14ac:dyDescent="0.25">
      <c r="A330" s="6">
        <f t="shared" si="11"/>
        <v>43064</v>
      </c>
      <c r="B330" s="75">
        <f t="shared" si="10"/>
        <v>47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  <c r="AF330" s="66"/>
      <c r="AG330" s="66"/>
      <c r="AH330" s="66"/>
      <c r="AI330" s="66"/>
    </row>
    <row r="331" spans="1:35" hidden="1" x14ac:dyDescent="0.25">
      <c r="A331" s="6">
        <f t="shared" si="11"/>
        <v>43065</v>
      </c>
      <c r="B331" s="75">
        <f t="shared" si="10"/>
        <v>47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  <c r="AF331" s="66"/>
      <c r="AG331" s="66"/>
      <c r="AH331" s="66"/>
      <c r="AI331" s="66"/>
    </row>
    <row r="332" spans="1:35" hidden="1" x14ac:dyDescent="0.25">
      <c r="A332" s="6">
        <f t="shared" si="11"/>
        <v>43066</v>
      </c>
      <c r="B332" s="75">
        <f t="shared" si="10"/>
        <v>48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  <c r="AF332" s="66"/>
      <c r="AG332" s="66"/>
      <c r="AH332" s="66"/>
      <c r="AI332" s="66"/>
    </row>
    <row r="333" spans="1:35" hidden="1" x14ac:dyDescent="0.25">
      <c r="A333" s="6">
        <f t="shared" si="11"/>
        <v>43067</v>
      </c>
      <c r="B333" s="75">
        <f t="shared" si="10"/>
        <v>48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  <c r="AF333" s="66"/>
      <c r="AG333" s="66"/>
      <c r="AH333" s="66"/>
      <c r="AI333" s="66"/>
    </row>
    <row r="334" spans="1:35" hidden="1" x14ac:dyDescent="0.25">
      <c r="A334" s="6">
        <f t="shared" si="11"/>
        <v>43068</v>
      </c>
      <c r="B334" s="75">
        <f t="shared" si="10"/>
        <v>48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  <c r="AF334" s="66"/>
      <c r="AG334" s="66"/>
      <c r="AH334" s="66"/>
      <c r="AI334" s="66"/>
    </row>
    <row r="335" spans="1:35" hidden="1" x14ac:dyDescent="0.25">
      <c r="A335" s="6">
        <f t="shared" si="11"/>
        <v>43069</v>
      </c>
      <c r="B335" s="75">
        <f t="shared" si="10"/>
        <v>48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  <c r="AF335" s="66"/>
      <c r="AG335" s="66"/>
      <c r="AH335" s="66"/>
      <c r="AI335" s="66"/>
    </row>
    <row r="336" spans="1:35" hidden="1" x14ac:dyDescent="0.25">
      <c r="A336" s="6">
        <f t="shared" si="11"/>
        <v>43070</v>
      </c>
      <c r="B336" s="75">
        <f t="shared" si="10"/>
        <v>48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  <c r="AF336" s="66"/>
      <c r="AG336" s="66"/>
      <c r="AH336" s="66"/>
      <c r="AI336" s="66"/>
    </row>
    <row r="337" spans="1:37" hidden="1" x14ac:dyDescent="0.25">
      <c r="A337" s="6">
        <f t="shared" si="11"/>
        <v>43071</v>
      </c>
      <c r="B337" s="75">
        <f t="shared" si="10"/>
        <v>48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  <c r="AF337" s="66"/>
      <c r="AG337" s="66"/>
      <c r="AH337" s="66"/>
      <c r="AI337" s="66"/>
    </row>
    <row r="338" spans="1:37" hidden="1" x14ac:dyDescent="0.25">
      <c r="A338" s="6">
        <f t="shared" si="11"/>
        <v>43072</v>
      </c>
      <c r="B338" s="75">
        <f t="shared" si="10"/>
        <v>48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  <c r="AF338" s="66"/>
      <c r="AG338" s="66"/>
      <c r="AH338" s="66"/>
      <c r="AI338" s="66"/>
    </row>
    <row r="339" spans="1:37" hidden="1" x14ac:dyDescent="0.25">
      <c r="A339" s="6">
        <f t="shared" si="11"/>
        <v>43073</v>
      </c>
      <c r="B339" s="75">
        <f t="shared" si="10"/>
        <v>49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  <c r="AF339" s="66"/>
      <c r="AG339" s="66"/>
      <c r="AH339" s="66"/>
      <c r="AI339" s="66"/>
      <c r="AK339" s="66">
        <f>SUBTOTAL(3,C339:AH339)</f>
        <v>0</v>
      </c>
    </row>
    <row r="340" spans="1:37" hidden="1" x14ac:dyDescent="0.25">
      <c r="A340" s="6">
        <f t="shared" si="11"/>
        <v>43074</v>
      </c>
      <c r="B340" s="75">
        <f t="shared" si="10"/>
        <v>49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  <c r="AF340" s="66"/>
      <c r="AG340" s="66"/>
      <c r="AH340" s="66"/>
      <c r="AI340" s="66"/>
      <c r="AK340" s="66">
        <f t="shared" ref="AK340:AK345" si="12">SUBTOTAL(3,C340:AH340)</f>
        <v>0</v>
      </c>
    </row>
    <row r="341" spans="1:37" hidden="1" x14ac:dyDescent="0.25">
      <c r="A341" s="6">
        <f t="shared" si="11"/>
        <v>43075</v>
      </c>
      <c r="B341" s="75">
        <f t="shared" si="10"/>
        <v>49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  <c r="AF341" s="66"/>
      <c r="AG341" s="66"/>
      <c r="AH341" s="66"/>
      <c r="AI341" s="66"/>
      <c r="AK341" s="66">
        <f t="shared" si="12"/>
        <v>0</v>
      </c>
    </row>
    <row r="342" spans="1:37" hidden="1" x14ac:dyDescent="0.25">
      <c r="A342" s="6">
        <f t="shared" si="11"/>
        <v>43076</v>
      </c>
      <c r="B342" s="75">
        <f t="shared" si="10"/>
        <v>49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  <c r="AF342" s="66"/>
      <c r="AG342" s="66"/>
      <c r="AH342" s="66"/>
      <c r="AI342" s="66"/>
      <c r="AK342" s="66">
        <f t="shared" si="12"/>
        <v>0</v>
      </c>
    </row>
    <row r="343" spans="1:37" hidden="1" x14ac:dyDescent="0.25">
      <c r="A343" s="6">
        <f t="shared" si="11"/>
        <v>43077</v>
      </c>
      <c r="B343" s="75">
        <f t="shared" si="10"/>
        <v>49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  <c r="AF343" s="66"/>
      <c r="AG343" s="66"/>
      <c r="AH343" s="66"/>
      <c r="AI343" s="66"/>
      <c r="AK343" s="66">
        <f t="shared" si="12"/>
        <v>0</v>
      </c>
    </row>
    <row r="344" spans="1:37" hidden="1" x14ac:dyDescent="0.25">
      <c r="A344" s="6">
        <f t="shared" si="11"/>
        <v>43078</v>
      </c>
      <c r="B344" s="75">
        <f t="shared" si="10"/>
        <v>49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  <c r="AF344" s="66"/>
      <c r="AG344" s="66"/>
      <c r="AH344" s="66"/>
      <c r="AI344" s="66"/>
      <c r="AK344" s="66">
        <f t="shared" si="12"/>
        <v>0</v>
      </c>
    </row>
    <row r="345" spans="1:37" hidden="1" x14ac:dyDescent="0.25">
      <c r="A345" s="6">
        <f t="shared" si="11"/>
        <v>43079</v>
      </c>
      <c r="B345" s="75">
        <f t="shared" si="10"/>
        <v>49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  <c r="AF345" s="66"/>
      <c r="AG345" s="66"/>
      <c r="AH345" s="66"/>
      <c r="AI345" s="66"/>
      <c r="AK345" s="66">
        <f t="shared" si="12"/>
        <v>0</v>
      </c>
    </row>
    <row r="346" spans="1:37" hidden="1" x14ac:dyDescent="0.25">
      <c r="A346" s="6">
        <f t="shared" si="11"/>
        <v>43080</v>
      </c>
      <c r="B346" s="75">
        <f t="shared" si="10"/>
        <v>50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  <c r="AF346" s="66"/>
      <c r="AG346" s="66"/>
      <c r="AH346" s="66"/>
      <c r="AI346" s="66"/>
    </row>
    <row r="347" spans="1:37" hidden="1" x14ac:dyDescent="0.25">
      <c r="A347" s="6">
        <f t="shared" si="11"/>
        <v>43081</v>
      </c>
      <c r="B347" s="75">
        <f t="shared" si="10"/>
        <v>50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  <c r="AF347" s="66"/>
      <c r="AG347" s="66"/>
      <c r="AH347" s="66"/>
      <c r="AI347" s="66"/>
    </row>
    <row r="348" spans="1:37" hidden="1" x14ac:dyDescent="0.25">
      <c r="A348" s="6">
        <f t="shared" si="11"/>
        <v>43082</v>
      </c>
      <c r="B348" s="75">
        <f t="shared" si="10"/>
        <v>50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  <c r="AF348" s="66"/>
      <c r="AG348" s="66"/>
      <c r="AH348" s="66"/>
      <c r="AI348" s="66"/>
    </row>
    <row r="349" spans="1:37" hidden="1" x14ac:dyDescent="0.25">
      <c r="A349" s="6">
        <f t="shared" si="11"/>
        <v>43083</v>
      </c>
      <c r="B349" s="75">
        <f t="shared" si="10"/>
        <v>50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  <c r="AF349" s="66"/>
      <c r="AG349" s="66"/>
      <c r="AH349" s="66"/>
      <c r="AI349" s="66"/>
    </row>
    <row r="350" spans="1:37" hidden="1" x14ac:dyDescent="0.25">
      <c r="A350" s="6">
        <f t="shared" si="11"/>
        <v>43084</v>
      </c>
      <c r="B350" s="75">
        <f t="shared" si="10"/>
        <v>50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  <c r="AF350" s="66"/>
      <c r="AG350" s="66"/>
      <c r="AH350" s="66"/>
      <c r="AI350" s="66"/>
    </row>
    <row r="351" spans="1:37" hidden="1" x14ac:dyDescent="0.25">
      <c r="A351" s="6">
        <f t="shared" si="11"/>
        <v>43085</v>
      </c>
      <c r="B351" s="75">
        <f t="shared" si="10"/>
        <v>50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  <c r="AF351" s="66"/>
      <c r="AG351" s="66"/>
      <c r="AH351" s="66"/>
      <c r="AI351" s="66"/>
    </row>
    <row r="352" spans="1:37" hidden="1" x14ac:dyDescent="0.25">
      <c r="A352" s="6">
        <f t="shared" si="11"/>
        <v>43086</v>
      </c>
      <c r="B352" s="75">
        <f t="shared" si="10"/>
        <v>50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  <c r="AF352" s="66"/>
      <c r="AG352" s="66"/>
      <c r="AH352" s="66"/>
      <c r="AI352" s="66"/>
    </row>
    <row r="353" spans="1:35" hidden="1" x14ac:dyDescent="0.25">
      <c r="A353" s="6">
        <f t="shared" si="11"/>
        <v>43087</v>
      </c>
      <c r="B353" s="75">
        <f t="shared" si="10"/>
        <v>51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  <c r="AF353" s="66"/>
      <c r="AG353" s="66"/>
      <c r="AH353" s="66"/>
      <c r="AI353" s="66"/>
    </row>
    <row r="354" spans="1:35" hidden="1" x14ac:dyDescent="0.25">
      <c r="A354" s="6">
        <f t="shared" si="11"/>
        <v>43088</v>
      </c>
      <c r="B354" s="75">
        <f t="shared" si="10"/>
        <v>51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  <c r="AF354" s="66"/>
      <c r="AG354" s="66"/>
      <c r="AH354" s="66"/>
      <c r="AI354" s="66"/>
    </row>
    <row r="355" spans="1:35" hidden="1" x14ac:dyDescent="0.25">
      <c r="A355" s="6">
        <f t="shared" si="11"/>
        <v>43089</v>
      </c>
      <c r="B355" s="75">
        <f t="shared" si="10"/>
        <v>51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  <c r="AF355" s="66"/>
      <c r="AG355" s="66"/>
      <c r="AH355" s="66"/>
      <c r="AI355" s="66"/>
    </row>
    <row r="356" spans="1:35" hidden="1" x14ac:dyDescent="0.25">
      <c r="A356" s="6">
        <f t="shared" si="11"/>
        <v>43090</v>
      </c>
      <c r="B356" s="75">
        <f t="shared" si="10"/>
        <v>51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  <c r="AF356" s="66"/>
      <c r="AG356" s="66"/>
      <c r="AH356" s="66"/>
      <c r="AI356" s="66"/>
    </row>
    <row r="357" spans="1:35" ht="14.25" hidden="1" customHeight="1" x14ac:dyDescent="0.25">
      <c r="A357" s="6">
        <f t="shared" si="11"/>
        <v>43091</v>
      </c>
      <c r="B357" s="75">
        <f t="shared" si="10"/>
        <v>51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  <c r="AF357" s="66"/>
      <c r="AG357" s="66"/>
      <c r="AH357" s="66"/>
      <c r="AI357" s="66"/>
    </row>
    <row r="358" spans="1:35" hidden="1" x14ac:dyDescent="0.25">
      <c r="A358" s="6">
        <f t="shared" si="11"/>
        <v>43092</v>
      </c>
      <c r="B358" s="75">
        <f t="shared" si="10"/>
        <v>51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  <c r="AF358" s="66"/>
      <c r="AG358" s="66"/>
      <c r="AH358" s="66"/>
      <c r="AI358" s="66"/>
    </row>
    <row r="359" spans="1:35" hidden="1" x14ac:dyDescent="0.25">
      <c r="A359" s="6">
        <f t="shared" si="11"/>
        <v>43093</v>
      </c>
      <c r="B359" s="75">
        <f t="shared" si="10"/>
        <v>51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  <c r="AF359" s="66"/>
      <c r="AG359" s="66"/>
      <c r="AH359" s="66"/>
      <c r="AI359" s="66"/>
    </row>
    <row r="360" spans="1:35" hidden="1" x14ac:dyDescent="0.25">
      <c r="A360" s="6">
        <f t="shared" si="11"/>
        <v>43094</v>
      </c>
      <c r="B360" s="75">
        <f t="shared" si="10"/>
        <v>52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  <c r="AF360" s="66"/>
      <c r="AG360" s="66"/>
      <c r="AH360" s="66"/>
      <c r="AI360" s="66"/>
    </row>
    <row r="361" spans="1:35" hidden="1" x14ac:dyDescent="0.25">
      <c r="A361" s="6">
        <f t="shared" si="11"/>
        <v>43095</v>
      </c>
      <c r="B361" s="75">
        <f t="shared" si="10"/>
        <v>52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  <c r="AF361" s="66"/>
      <c r="AG361" s="66"/>
      <c r="AH361" s="66"/>
      <c r="AI361" s="66"/>
    </row>
    <row r="362" spans="1:35" hidden="1" x14ac:dyDescent="0.25">
      <c r="A362" s="6">
        <f t="shared" si="11"/>
        <v>43096</v>
      </c>
      <c r="B362" s="75">
        <f t="shared" si="10"/>
        <v>52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  <c r="AF362" s="66"/>
      <c r="AG362" s="66"/>
      <c r="AH362" s="66"/>
      <c r="AI362" s="66"/>
    </row>
    <row r="363" spans="1:35" hidden="1" x14ac:dyDescent="0.25">
      <c r="A363" s="6">
        <f t="shared" si="11"/>
        <v>43097</v>
      </c>
      <c r="B363" s="75">
        <f t="shared" si="10"/>
        <v>52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  <c r="AF363" s="66"/>
      <c r="AG363" s="66"/>
      <c r="AH363" s="66"/>
      <c r="AI363" s="66"/>
    </row>
    <row r="364" spans="1:35" hidden="1" x14ac:dyDescent="0.25">
      <c r="A364" s="6">
        <f t="shared" si="11"/>
        <v>43098</v>
      </c>
      <c r="B364" s="75">
        <f t="shared" si="10"/>
        <v>52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  <c r="AF364" s="66"/>
      <c r="AG364" s="66"/>
      <c r="AH364" s="66"/>
      <c r="AI364" s="66"/>
    </row>
    <row r="365" spans="1:35" hidden="1" x14ac:dyDescent="0.25">
      <c r="A365" s="6">
        <f t="shared" si="11"/>
        <v>43099</v>
      </c>
      <c r="B365" s="75">
        <f t="shared" si="10"/>
        <v>52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  <c r="AF365" s="66"/>
      <c r="AG365" s="66"/>
      <c r="AH365" s="66"/>
      <c r="AI365" s="66"/>
    </row>
    <row r="366" spans="1:35" hidden="1" x14ac:dyDescent="0.25">
      <c r="A366" s="6">
        <f t="shared" si="11"/>
        <v>43100</v>
      </c>
      <c r="B366" s="75">
        <f t="shared" si="10"/>
        <v>52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  <c r="AF366" s="66"/>
      <c r="AG366" s="66"/>
      <c r="AH366" s="66"/>
      <c r="AI366" s="66"/>
    </row>
    <row r="368" spans="1:35" x14ac:dyDescent="0.25">
      <c r="A368" s="67" t="s">
        <v>224</v>
      </c>
      <c r="C368" s="88">
        <f>SUBTOTAL(3,C339:AH339)</f>
        <v>0</v>
      </c>
    </row>
    <row r="369" spans="1:3" x14ac:dyDescent="0.25">
      <c r="A369" s="67" t="s">
        <v>225</v>
      </c>
      <c r="C369" s="88">
        <f>SUBTOTAL(3,C340:AH340)</f>
        <v>0</v>
      </c>
    </row>
    <row r="370" spans="1:3" x14ac:dyDescent="0.25">
      <c r="A370" s="67" t="s">
        <v>226</v>
      </c>
      <c r="C370" s="88">
        <f>SUBTOTAL(3,C341:AH341)</f>
        <v>0</v>
      </c>
    </row>
    <row r="372" spans="1:3" x14ac:dyDescent="0.25">
      <c r="C372" s="112"/>
    </row>
  </sheetData>
  <autoFilter ref="A1:B366">
    <filterColumn colId="1">
      <filters>
        <filter val="1"/>
      </filters>
    </filterColumn>
  </autoFilter>
  <conditionalFormatting sqref="A2:AI366">
    <cfRule type="expression" dxfId="16" priority="7">
      <formula>COUNTIF(Feries,$A2)&gt;0</formula>
    </cfRule>
    <cfRule type="expression" dxfId="15" priority="8">
      <formula>WEEKDAY($A2,2)&gt;5</formula>
    </cfRule>
    <cfRule type="expression" dxfId="14" priority="10">
      <formula>MOD(ROW($A2),2)=1</formula>
    </cfRule>
    <cfRule type="expression" dxfId="13" priority="11">
      <formula>MOD(COLUMN(A$1),2)=0</formula>
    </cfRule>
  </conditionalFormatting>
  <conditionalFormatting sqref="C2:AI366">
    <cfRule type="expression" dxfId="12" priority="1">
      <formula>COUNTIF($C2:C2,C2)&gt;1</formula>
    </cfRule>
  </conditionalFormatting>
  <dataValidations count="1">
    <dataValidation type="list" allowBlank="1" sqref="C2:AI366">
      <formula1>ACBag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66" r:id="rId4" name="CmdPrintH">
          <controlPr defaultSize="0" autoLine="0" r:id="rId5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4" name="CmdPrintH"/>
      </mc:Fallback>
    </mc:AlternateContent>
    <mc:AlternateContent xmlns:mc="http://schemas.openxmlformats.org/markup-compatibility/2006">
      <mc:Choice Requires="x14">
        <control shapeId="2051" r:id="rId6" name="Comboweek">
          <controlPr defaultSize="0" print="0" autoLine="0" linkedCell="#REF!" listFillRange="Week" r:id="rId7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6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J56"/>
  <sheetViews>
    <sheetView showGridLines="0" workbookViewId="0">
      <pane ySplit="1" topLeftCell="A2" activePane="bottomLeft" state="frozenSplit"/>
      <selection pane="bottomLeft" activeCell="B2" sqref="B2"/>
    </sheetView>
  </sheetViews>
  <sheetFormatPr baseColWidth="10" defaultRowHeight="15" x14ac:dyDescent="0.25"/>
  <cols>
    <col min="1" max="1" width="20.28515625" bestFit="1" customWidth="1"/>
    <col min="2" max="2" width="16.140625" bestFit="1" customWidth="1"/>
    <col min="3" max="3" width="2.28515625" style="69" customWidth="1"/>
    <col min="4" max="4" width="12.7109375" style="78" bestFit="1" customWidth="1"/>
    <col min="5" max="5" width="2.28515625" style="69" customWidth="1"/>
    <col min="6" max="6" width="13.85546875" style="66" customWidth="1"/>
    <col min="7" max="7" width="2.28515625" style="69" customWidth="1"/>
    <col min="8" max="8" width="13.85546875" style="66" customWidth="1"/>
    <col min="9" max="9" width="2.28515625" style="69" customWidth="1"/>
    <col min="10" max="10" width="7.5703125" style="66" customWidth="1"/>
    <col min="11" max="11" width="15.28515625" style="66" bestFit="1" customWidth="1"/>
    <col min="12" max="12" width="7.5703125" style="66" bestFit="1" customWidth="1"/>
    <col min="13" max="13" width="20.85546875" style="66" bestFit="1" customWidth="1"/>
    <col min="14" max="14" width="2.28515625" style="20" customWidth="1"/>
    <col min="15" max="15" width="16.85546875" style="24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20" customWidth="1"/>
    <col min="23" max="23" width="2.7109375" style="52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6" s="16" customFormat="1" ht="18" customHeight="1" x14ac:dyDescent="0.25">
      <c r="A1" s="12" t="s">
        <v>0</v>
      </c>
      <c r="B1" s="65">
        <v>2017</v>
      </c>
      <c r="C1" s="72"/>
      <c r="D1" s="77" t="s">
        <v>0</v>
      </c>
      <c r="E1" s="72"/>
      <c r="F1" s="65" t="s">
        <v>214</v>
      </c>
      <c r="G1" s="72"/>
      <c r="H1" s="65" t="s">
        <v>158</v>
      </c>
      <c r="I1" s="72"/>
      <c r="J1" s="65" t="s">
        <v>199</v>
      </c>
      <c r="K1" s="65" t="s">
        <v>200</v>
      </c>
      <c r="L1" s="65" t="s">
        <v>201</v>
      </c>
      <c r="M1" s="16" t="s">
        <v>202</v>
      </c>
      <c r="N1" s="14"/>
      <c r="O1" s="73"/>
      <c r="P1" s="13" t="s">
        <v>150</v>
      </c>
      <c r="Q1" s="15"/>
      <c r="R1" s="53" t="s">
        <v>86</v>
      </c>
      <c r="S1" s="15"/>
      <c r="T1" s="51" t="s">
        <v>85</v>
      </c>
      <c r="U1" s="51" t="s">
        <v>89</v>
      </c>
      <c r="V1" s="14"/>
      <c r="W1" s="62" t="s">
        <v>197</v>
      </c>
      <c r="X1" s="51" t="s">
        <v>92</v>
      </c>
      <c r="Y1" s="55"/>
      <c r="Z1" s="51" t="s">
        <v>196</v>
      </c>
      <c r="AA1" s="51" t="s">
        <v>93</v>
      </c>
      <c r="AB1" s="55"/>
      <c r="AC1" s="62" t="s">
        <v>198</v>
      </c>
      <c r="AD1" s="51" t="s">
        <v>147</v>
      </c>
      <c r="AE1" s="55"/>
      <c r="AF1" s="51" t="s">
        <v>101</v>
      </c>
      <c r="AG1" s="55"/>
      <c r="AH1" s="51" t="s">
        <v>102</v>
      </c>
      <c r="AI1" s="55"/>
      <c r="AJ1" s="51" t="s">
        <v>146</v>
      </c>
    </row>
    <row r="2" spans="1:36" x14ac:dyDescent="0.25">
      <c r="A2" s="17" t="s">
        <v>1</v>
      </c>
      <c r="B2" s="68">
        <f>DATE(An,1,1)</f>
        <v>42736</v>
      </c>
      <c r="C2" s="70"/>
      <c r="D2" s="76">
        <v>2017</v>
      </c>
      <c r="E2" s="70"/>
      <c r="F2" s="68" t="s">
        <v>215</v>
      </c>
      <c r="G2" s="70"/>
      <c r="H2" s="68" t="s">
        <v>159</v>
      </c>
      <c r="I2" s="70"/>
      <c r="J2" s="90">
        <f>INT((K2-DATE(YEAR(K2),1,3)+WEEKDAY(DATE(YEAR(K2),1,3))+5)/7)</f>
        <v>0</v>
      </c>
      <c r="K2" s="79">
        <f>DATE(An,1,1)</f>
        <v>42736</v>
      </c>
      <c r="L2" s="79">
        <f>K2+MOD(8-WEEKDAY(K2),7)</f>
        <v>42736</v>
      </c>
      <c r="M2" s="78" t="str">
        <f>"du "&amp;TEXT(K2,"jj-mmm")&amp;" au "&amp;TEXT(L2,"jj-mmm")</f>
        <v>du 01-janv au 01-janv</v>
      </c>
      <c r="N2" s="19"/>
      <c r="O2" s="74" t="s">
        <v>152</v>
      </c>
      <c r="P2" t="s">
        <v>153</v>
      </c>
      <c r="Q2" s="21"/>
      <c r="R2" t="s">
        <v>87</v>
      </c>
      <c r="S2" s="21"/>
      <c r="T2" s="54">
        <v>1</v>
      </c>
      <c r="U2" t="s">
        <v>90</v>
      </c>
      <c r="V2" s="19"/>
      <c r="W2" s="52">
        <v>1</v>
      </c>
      <c r="X2" t="s">
        <v>18</v>
      </c>
      <c r="Y2" s="21"/>
      <c r="Z2">
        <v>1</v>
      </c>
      <c r="AA2" t="s">
        <v>94</v>
      </c>
      <c r="AB2" s="21"/>
      <c r="AC2" s="52"/>
      <c r="AE2" s="21"/>
      <c r="AF2" s="56" t="s">
        <v>37</v>
      </c>
      <c r="AG2" s="21"/>
      <c r="AH2" s="56" t="s">
        <v>171</v>
      </c>
      <c r="AI2" s="21"/>
      <c r="AJ2">
        <v>25</v>
      </c>
    </row>
    <row r="3" spans="1:36" x14ac:dyDescent="0.25">
      <c r="A3" s="17" t="s">
        <v>2</v>
      </c>
      <c r="B3" s="106">
        <f>ROUND(DATE(An,4,MOD(234-11*MOD(B1,19),30))/7,0)*7-6</f>
        <v>42841</v>
      </c>
      <c r="C3" s="107"/>
      <c r="D3" s="76">
        <v>2018</v>
      </c>
      <c r="E3" s="70"/>
      <c r="F3" s="68" t="s">
        <v>216</v>
      </c>
      <c r="G3" s="70"/>
      <c r="H3" s="68" t="s">
        <v>170</v>
      </c>
      <c r="I3" s="70"/>
      <c r="J3" s="90">
        <f>J2+1</f>
        <v>1</v>
      </c>
      <c r="K3" s="79">
        <f>L2+1</f>
        <v>42737</v>
      </c>
      <c r="L3" s="79">
        <f>L2+7</f>
        <v>42743</v>
      </c>
      <c r="M3" s="78" t="str">
        <f t="shared" ref="M3:M54" si="0">"du "&amp;TEXT(K3,"jj-mmm")&amp;" au "&amp;TEXT(L3,"jj-mmm")</f>
        <v>du 02-janv au 08-janv</v>
      </c>
      <c r="N3" s="19"/>
      <c r="O3" s="74">
        <v>42784</v>
      </c>
      <c r="P3" s="18">
        <v>42816</v>
      </c>
      <c r="Q3" s="21"/>
      <c r="R3" t="s">
        <v>88</v>
      </c>
      <c r="S3" s="21"/>
      <c r="T3" s="54">
        <v>2</v>
      </c>
      <c r="U3" t="s">
        <v>91</v>
      </c>
      <c r="V3" s="19"/>
      <c r="W3" s="52">
        <v>2</v>
      </c>
      <c r="X3" t="s">
        <v>205</v>
      </c>
      <c r="Y3" s="21"/>
      <c r="Z3">
        <v>2</v>
      </c>
      <c r="AA3" t="s">
        <v>95</v>
      </c>
      <c r="AB3" s="21"/>
      <c r="AC3" s="52"/>
      <c r="AE3" s="21"/>
      <c r="AF3" s="64" t="s">
        <v>40</v>
      </c>
      <c r="AG3" s="21"/>
      <c r="AH3" s="64" t="s">
        <v>172</v>
      </c>
      <c r="AI3" s="21"/>
    </row>
    <row r="4" spans="1:36" x14ac:dyDescent="0.25">
      <c r="A4" s="22" t="s">
        <v>3</v>
      </c>
      <c r="B4" s="68">
        <f>B3+1</f>
        <v>42842</v>
      </c>
      <c r="C4" s="70"/>
      <c r="D4" s="76">
        <v>2019</v>
      </c>
      <c r="E4" s="70"/>
      <c r="F4" s="68" t="s">
        <v>217</v>
      </c>
      <c r="G4" s="70"/>
      <c r="H4" s="68" t="s">
        <v>160</v>
      </c>
      <c r="I4" s="70"/>
      <c r="J4" s="90">
        <f t="shared" ref="J4:J54" si="1">J3+1</f>
        <v>2</v>
      </c>
      <c r="K4" s="79">
        <f>K3+7</f>
        <v>42744</v>
      </c>
      <c r="L4" s="79">
        <f>L3+7</f>
        <v>42750</v>
      </c>
      <c r="M4" s="78" t="str">
        <f t="shared" si="0"/>
        <v>du 09-janv au 15-janv</v>
      </c>
      <c r="N4" s="19"/>
      <c r="O4" s="74"/>
      <c r="P4" s="18"/>
      <c r="Q4" s="21"/>
      <c r="R4" t="s">
        <v>155</v>
      </c>
      <c r="S4" s="21"/>
      <c r="T4" s="54">
        <v>3</v>
      </c>
      <c r="U4" t="s">
        <v>144</v>
      </c>
      <c r="V4" s="19"/>
      <c r="W4" s="52">
        <v>3</v>
      </c>
      <c r="X4" t="s">
        <v>24</v>
      </c>
      <c r="Y4" s="21"/>
      <c r="Z4">
        <v>3</v>
      </c>
      <c r="AA4" t="s">
        <v>96</v>
      </c>
      <c r="AB4" s="21"/>
      <c r="AC4" s="52"/>
      <c r="AE4" s="21"/>
      <c r="AF4" s="56" t="s">
        <v>44</v>
      </c>
      <c r="AG4" s="21"/>
      <c r="AH4" s="56" t="s">
        <v>173</v>
      </c>
      <c r="AI4" s="21"/>
    </row>
    <row r="5" spans="1:36" x14ac:dyDescent="0.25">
      <c r="A5" s="22" t="s">
        <v>4</v>
      </c>
      <c r="B5" s="68">
        <f>DATE(An,5,1)</f>
        <v>42856</v>
      </c>
      <c r="C5" s="70"/>
      <c r="D5" s="76">
        <v>2020</v>
      </c>
      <c r="E5" s="70"/>
      <c r="F5" s="68" t="s">
        <v>218</v>
      </c>
      <c r="G5" s="70"/>
      <c r="H5" s="68" t="s">
        <v>161</v>
      </c>
      <c r="I5" s="70"/>
      <c r="J5" s="90">
        <f t="shared" si="1"/>
        <v>3</v>
      </c>
      <c r="K5" s="79">
        <f t="shared" ref="K5:K20" si="2">K4+7</f>
        <v>42751</v>
      </c>
      <c r="L5" s="79">
        <f t="shared" ref="L5:L53" si="3">L4+7</f>
        <v>42757</v>
      </c>
      <c r="M5" s="78" t="str">
        <f t="shared" si="0"/>
        <v>du 16-janv au 22-janv</v>
      </c>
      <c r="N5" s="19"/>
      <c r="O5" s="74"/>
      <c r="P5" s="18" t="s">
        <v>151</v>
      </c>
      <c r="Q5" s="21"/>
      <c r="R5" t="s">
        <v>156</v>
      </c>
      <c r="S5" s="21"/>
      <c r="T5" s="54">
        <v>4</v>
      </c>
      <c r="V5" s="19"/>
      <c r="W5" s="52">
        <v>4</v>
      </c>
      <c r="X5" t="s">
        <v>28</v>
      </c>
      <c r="Y5" s="21"/>
      <c r="Z5">
        <v>4</v>
      </c>
      <c r="AA5" t="s">
        <v>97</v>
      </c>
      <c r="AB5" s="21"/>
      <c r="AC5" s="52"/>
      <c r="AE5" s="21"/>
      <c r="AF5" s="64" t="s">
        <v>47</v>
      </c>
      <c r="AG5" s="21"/>
      <c r="AH5" s="64" t="s">
        <v>174</v>
      </c>
      <c r="AI5" s="21"/>
    </row>
    <row r="6" spans="1:36" x14ac:dyDescent="0.25">
      <c r="A6" s="17" t="s">
        <v>5</v>
      </c>
      <c r="B6" s="68">
        <f>DATE(An,5,8)</f>
        <v>42863</v>
      </c>
      <c r="C6" s="70"/>
      <c r="D6" s="76">
        <v>2021</v>
      </c>
      <c r="E6" s="70"/>
      <c r="F6" s="68"/>
      <c r="G6" s="70"/>
      <c r="H6" s="68" t="s">
        <v>162</v>
      </c>
      <c r="I6" s="70"/>
      <c r="J6" s="90">
        <f t="shared" si="1"/>
        <v>4</v>
      </c>
      <c r="K6" s="79">
        <f t="shared" si="2"/>
        <v>42758</v>
      </c>
      <c r="L6" s="79">
        <f t="shared" si="3"/>
        <v>42764</v>
      </c>
      <c r="M6" s="78" t="str">
        <f t="shared" si="0"/>
        <v>du 23-janv au 29-janv</v>
      </c>
      <c r="N6" s="19"/>
      <c r="O6" s="74"/>
      <c r="P6" s="18" t="s">
        <v>154</v>
      </c>
      <c r="Q6" s="21"/>
      <c r="S6" s="21"/>
      <c r="V6" s="19"/>
      <c r="W6" s="52">
        <v>5</v>
      </c>
      <c r="X6" t="s">
        <v>31</v>
      </c>
      <c r="Y6" s="21"/>
      <c r="Z6">
        <v>5</v>
      </c>
      <c r="AA6" t="s">
        <v>109</v>
      </c>
      <c r="AB6" s="21"/>
      <c r="AC6" s="52"/>
      <c r="AE6" s="21"/>
      <c r="AF6" s="56" t="s">
        <v>36</v>
      </c>
      <c r="AG6" s="21"/>
      <c r="AH6" s="56" t="s">
        <v>175</v>
      </c>
      <c r="AI6" s="21"/>
    </row>
    <row r="7" spans="1:36" x14ac:dyDescent="0.25">
      <c r="A7" s="22" t="s">
        <v>6</v>
      </c>
      <c r="B7" s="68">
        <f>B3+39</f>
        <v>42880</v>
      </c>
      <c r="C7" s="70"/>
      <c r="D7" s="76">
        <v>2022</v>
      </c>
      <c r="E7" s="70"/>
      <c r="F7" s="68"/>
      <c r="G7" s="70"/>
      <c r="H7" s="68" t="s">
        <v>163</v>
      </c>
      <c r="I7" s="70"/>
      <c r="J7" s="90">
        <f t="shared" si="1"/>
        <v>5</v>
      </c>
      <c r="K7" s="79">
        <f t="shared" si="2"/>
        <v>42765</v>
      </c>
      <c r="L7" s="79">
        <f t="shared" si="3"/>
        <v>42771</v>
      </c>
      <c r="M7" s="78" t="str">
        <f t="shared" si="0"/>
        <v>du 30-janv au 05-févr</v>
      </c>
      <c r="N7" s="19"/>
      <c r="O7" s="74"/>
      <c r="P7" s="18"/>
      <c r="Q7" s="21"/>
      <c r="S7" s="21"/>
      <c r="V7" s="19"/>
      <c r="W7" s="52">
        <v>6</v>
      </c>
      <c r="X7" t="s">
        <v>204</v>
      </c>
      <c r="Y7" s="21"/>
      <c r="Z7">
        <v>6</v>
      </c>
      <c r="AA7" t="s">
        <v>98</v>
      </c>
      <c r="AB7" s="21"/>
      <c r="AC7" s="52"/>
      <c r="AE7" s="21"/>
      <c r="AF7" s="64" t="s">
        <v>53</v>
      </c>
      <c r="AG7" s="21"/>
      <c r="AH7" s="64" t="s">
        <v>176</v>
      </c>
      <c r="AI7" s="21"/>
    </row>
    <row r="8" spans="1:36" x14ac:dyDescent="0.25">
      <c r="A8" s="22" t="s">
        <v>7</v>
      </c>
      <c r="B8" s="68">
        <f>B3+49</f>
        <v>42890</v>
      </c>
      <c r="C8" s="70"/>
      <c r="D8" s="76">
        <v>2023</v>
      </c>
      <c r="E8" s="70"/>
      <c r="F8" s="68"/>
      <c r="G8" s="70"/>
      <c r="H8" s="68" t="s">
        <v>164</v>
      </c>
      <c r="I8" s="70"/>
      <c r="J8" s="90">
        <f t="shared" si="1"/>
        <v>6</v>
      </c>
      <c r="K8" s="79">
        <f t="shared" si="2"/>
        <v>42772</v>
      </c>
      <c r="L8" s="79">
        <f t="shared" si="3"/>
        <v>42778</v>
      </c>
      <c r="M8" s="78" t="str">
        <f t="shared" si="0"/>
        <v>du 06-févr au 12-févr</v>
      </c>
      <c r="N8" s="19"/>
      <c r="O8" s="74"/>
      <c r="P8" s="18"/>
      <c r="Q8" s="21"/>
      <c r="S8" s="21"/>
      <c r="V8" s="19"/>
      <c r="W8" s="52">
        <v>7</v>
      </c>
      <c r="X8" t="s">
        <v>38</v>
      </c>
      <c r="Y8" s="21"/>
      <c r="Z8">
        <v>7</v>
      </c>
      <c r="AA8" t="s">
        <v>99</v>
      </c>
      <c r="AB8" s="21"/>
      <c r="AC8" s="52"/>
      <c r="AE8" s="21"/>
      <c r="AF8" s="56" t="s">
        <v>50</v>
      </c>
      <c r="AG8" s="21"/>
      <c r="AH8" s="56" t="s">
        <v>177</v>
      </c>
      <c r="AI8" s="21"/>
    </row>
    <row r="9" spans="1:36" x14ac:dyDescent="0.25">
      <c r="A9" s="22" t="s">
        <v>8</v>
      </c>
      <c r="B9" s="68">
        <f>B3+50</f>
        <v>42891</v>
      </c>
      <c r="C9" s="70"/>
      <c r="D9" s="76">
        <v>2024</v>
      </c>
      <c r="E9" s="70"/>
      <c r="F9" s="68"/>
      <c r="G9" s="70"/>
      <c r="H9" s="68" t="s">
        <v>165</v>
      </c>
      <c r="I9" s="70"/>
      <c r="J9" s="90">
        <f t="shared" si="1"/>
        <v>7</v>
      </c>
      <c r="K9" s="79">
        <f t="shared" si="2"/>
        <v>42779</v>
      </c>
      <c r="L9" s="79">
        <f t="shared" si="3"/>
        <v>42785</v>
      </c>
      <c r="M9" s="78" t="str">
        <f t="shared" si="0"/>
        <v>du 13-févr au 19-févr</v>
      </c>
      <c r="N9" s="19"/>
      <c r="Q9" s="21"/>
      <c r="S9" s="21"/>
      <c r="V9" s="19"/>
      <c r="W9" s="52">
        <v>8</v>
      </c>
      <c r="X9" t="s">
        <v>206</v>
      </c>
      <c r="Y9" s="21"/>
      <c r="Z9">
        <v>8</v>
      </c>
      <c r="AA9" t="s">
        <v>110</v>
      </c>
      <c r="AB9" s="21"/>
      <c r="AC9" s="52"/>
      <c r="AE9" s="21"/>
      <c r="AF9" s="64" t="s">
        <v>57</v>
      </c>
      <c r="AG9" s="21"/>
      <c r="AH9" s="64" t="s">
        <v>178</v>
      </c>
      <c r="AI9" s="21"/>
    </row>
    <row r="10" spans="1:36" x14ac:dyDescent="0.25">
      <c r="A10" s="17">
        <v>42565</v>
      </c>
      <c r="B10" s="68">
        <f>DATE(An,7,14)</f>
        <v>42930</v>
      </c>
      <c r="C10" s="70"/>
      <c r="D10" s="76">
        <v>2025</v>
      </c>
      <c r="E10" s="70"/>
      <c r="F10" s="68"/>
      <c r="G10" s="70"/>
      <c r="H10" s="68" t="s">
        <v>166</v>
      </c>
      <c r="I10" s="70"/>
      <c r="J10" s="90">
        <f t="shared" si="1"/>
        <v>8</v>
      </c>
      <c r="K10" s="79">
        <f t="shared" si="2"/>
        <v>42786</v>
      </c>
      <c r="L10" s="79">
        <f t="shared" si="3"/>
        <v>42792</v>
      </c>
      <c r="M10" s="78" t="str">
        <f t="shared" si="0"/>
        <v>du 20-févr au 26-févr</v>
      </c>
      <c r="N10" s="19"/>
      <c r="O10" s="74"/>
      <c r="P10" s="18"/>
      <c r="Q10" s="21"/>
      <c r="S10" s="21"/>
      <c r="V10" s="19"/>
      <c r="W10" s="52">
        <v>9</v>
      </c>
      <c r="X10" t="s">
        <v>207</v>
      </c>
      <c r="Y10" s="21"/>
      <c r="Z10">
        <v>9</v>
      </c>
      <c r="AA10" t="s">
        <v>112</v>
      </c>
      <c r="AB10" s="21"/>
      <c r="AC10" s="52"/>
      <c r="AE10" s="21"/>
      <c r="AF10" s="56" t="s">
        <v>35</v>
      </c>
      <c r="AG10" s="21"/>
      <c r="AH10" s="56" t="s">
        <v>179</v>
      </c>
      <c r="AI10" s="21"/>
    </row>
    <row r="11" spans="1:36" x14ac:dyDescent="0.25">
      <c r="A11" s="17">
        <v>42597</v>
      </c>
      <c r="B11" s="68">
        <f>DATE(An,8,15)</f>
        <v>42962</v>
      </c>
      <c r="C11" s="70"/>
      <c r="D11" s="76">
        <v>2026</v>
      </c>
      <c r="E11" s="70"/>
      <c r="F11" s="68"/>
      <c r="G11" s="70"/>
      <c r="H11" s="68" t="s">
        <v>167</v>
      </c>
      <c r="I11" s="70"/>
      <c r="J11" s="90">
        <f t="shared" si="1"/>
        <v>9</v>
      </c>
      <c r="K11" s="79">
        <f t="shared" si="2"/>
        <v>42793</v>
      </c>
      <c r="L11" s="79">
        <f t="shared" si="3"/>
        <v>42799</v>
      </c>
      <c r="M11" s="78" t="str">
        <f t="shared" si="0"/>
        <v>du 27-févr au 05-mars</v>
      </c>
      <c r="N11" s="19"/>
      <c r="O11" s="74"/>
      <c r="Q11" s="21"/>
      <c r="S11" s="21"/>
      <c r="T11" s="60" t="s">
        <v>104</v>
      </c>
      <c r="U11" s="61"/>
      <c r="V11" s="19"/>
      <c r="W11" s="52">
        <v>10</v>
      </c>
      <c r="X11" t="s">
        <v>208</v>
      </c>
      <c r="Y11" s="21"/>
      <c r="Z11">
        <v>10</v>
      </c>
      <c r="AA11" t="s">
        <v>111</v>
      </c>
      <c r="AB11" s="21"/>
      <c r="AC11" s="52"/>
      <c r="AE11" s="21"/>
      <c r="AF11" s="64" t="s">
        <v>39</v>
      </c>
      <c r="AG11" s="21"/>
      <c r="AH11" s="64" t="s">
        <v>180</v>
      </c>
      <c r="AI11" s="21"/>
    </row>
    <row r="12" spans="1:36" x14ac:dyDescent="0.25">
      <c r="A12" s="22" t="s">
        <v>9</v>
      </c>
      <c r="B12" s="68">
        <f>DATE(An,11,1)</f>
        <v>43040</v>
      </c>
      <c r="C12" s="70"/>
      <c r="D12" s="76">
        <v>2027</v>
      </c>
      <c r="E12" s="70"/>
      <c r="F12" s="68"/>
      <c r="G12" s="70"/>
      <c r="H12" s="68" t="s">
        <v>168</v>
      </c>
      <c r="I12" s="70"/>
      <c r="J12" s="90">
        <f t="shared" si="1"/>
        <v>10</v>
      </c>
      <c r="K12" s="79">
        <f t="shared" si="2"/>
        <v>42800</v>
      </c>
      <c r="L12" s="79">
        <f t="shared" si="3"/>
        <v>42806</v>
      </c>
      <c r="M12" s="78" t="str">
        <f t="shared" si="0"/>
        <v>du 06-mars au 12-mars</v>
      </c>
      <c r="N12" s="19"/>
      <c r="O12" s="74"/>
      <c r="Q12" s="21"/>
      <c r="S12" s="21"/>
      <c r="T12" s="61" t="s">
        <v>148</v>
      </c>
      <c r="U12" s="61"/>
      <c r="V12" s="19"/>
      <c r="W12" s="52">
        <v>11</v>
      </c>
      <c r="X12" t="s">
        <v>209</v>
      </c>
      <c r="Y12" s="21"/>
      <c r="Z12">
        <v>11</v>
      </c>
      <c r="AA12" t="s">
        <v>113</v>
      </c>
      <c r="AB12" s="21"/>
      <c r="AC12" s="52"/>
      <c r="AE12" s="21"/>
      <c r="AF12" s="56" t="s">
        <v>43</v>
      </c>
      <c r="AG12" s="21"/>
      <c r="AH12" s="56" t="s">
        <v>181</v>
      </c>
      <c r="AI12" s="21"/>
    </row>
    <row r="13" spans="1:36" x14ac:dyDescent="0.25">
      <c r="A13" s="17">
        <v>42685</v>
      </c>
      <c r="B13" s="68">
        <f>DATE(An,11,11)</f>
        <v>43050</v>
      </c>
      <c r="C13" s="70"/>
      <c r="D13" s="76">
        <v>2028</v>
      </c>
      <c r="E13" s="70"/>
      <c r="F13" s="68"/>
      <c r="G13" s="70"/>
      <c r="H13" s="68" t="s">
        <v>169</v>
      </c>
      <c r="I13" s="70"/>
      <c r="J13" s="90">
        <f t="shared" si="1"/>
        <v>11</v>
      </c>
      <c r="K13" s="79">
        <f t="shared" si="2"/>
        <v>42807</v>
      </c>
      <c r="L13" s="79">
        <f t="shared" si="3"/>
        <v>42813</v>
      </c>
      <c r="M13" s="78" t="str">
        <f t="shared" si="0"/>
        <v>du 13-mars au 19-mars</v>
      </c>
      <c r="N13" s="19"/>
      <c r="O13" s="74"/>
      <c r="P13" s="18"/>
      <c r="Q13" s="21"/>
      <c r="S13" s="21"/>
      <c r="T13" s="61" t="s">
        <v>103</v>
      </c>
      <c r="U13" s="61"/>
      <c r="V13" s="19"/>
      <c r="W13" s="52">
        <v>12</v>
      </c>
      <c r="X13" t="s">
        <v>210</v>
      </c>
      <c r="Y13" s="21"/>
      <c r="Z13">
        <v>12</v>
      </c>
      <c r="AA13" t="s">
        <v>100</v>
      </c>
      <c r="AB13" s="21"/>
      <c r="AC13" s="52"/>
      <c r="AE13" s="21"/>
      <c r="AF13" s="64" t="s">
        <v>46</v>
      </c>
      <c r="AG13" s="21"/>
      <c r="AH13" s="64" t="s">
        <v>182</v>
      </c>
      <c r="AI13" s="21"/>
    </row>
    <row r="14" spans="1:36" x14ac:dyDescent="0.25">
      <c r="A14" s="17" t="s">
        <v>10</v>
      </c>
      <c r="B14" s="68">
        <f>DATE(An,12,25)</f>
        <v>43094</v>
      </c>
      <c r="C14" s="70"/>
      <c r="D14" s="76">
        <v>2029</v>
      </c>
      <c r="E14" s="70"/>
      <c r="F14" s="68"/>
      <c r="G14" s="70"/>
      <c r="H14" s="68"/>
      <c r="I14" s="70"/>
      <c r="J14" s="90">
        <f t="shared" si="1"/>
        <v>12</v>
      </c>
      <c r="K14" s="79">
        <f t="shared" si="2"/>
        <v>42814</v>
      </c>
      <c r="L14" s="79">
        <f t="shared" si="3"/>
        <v>42820</v>
      </c>
      <c r="M14" s="78" t="str">
        <f t="shared" si="0"/>
        <v>du 20-mars au 26-mars</v>
      </c>
      <c r="N14" s="19"/>
      <c r="O14" s="74"/>
      <c r="P14" s="18"/>
      <c r="Q14" s="21"/>
      <c r="S14" s="21"/>
      <c r="T14" s="61" t="s">
        <v>117</v>
      </c>
      <c r="U14" s="61"/>
      <c r="V14" s="19"/>
      <c r="W14" s="52">
        <v>13</v>
      </c>
      <c r="X14" t="s">
        <v>211</v>
      </c>
      <c r="Y14" s="21"/>
      <c r="Z14">
        <v>13</v>
      </c>
      <c r="AA14" t="s">
        <v>114</v>
      </c>
      <c r="AB14" s="21"/>
      <c r="AC14" s="52"/>
      <c r="AE14" s="21"/>
      <c r="AF14" s="56" t="s">
        <v>49</v>
      </c>
      <c r="AG14" s="21"/>
      <c r="AH14" s="56" t="s">
        <v>183</v>
      </c>
      <c r="AI14" s="21"/>
    </row>
    <row r="15" spans="1:36" x14ac:dyDescent="0.25">
      <c r="C15" s="71"/>
      <c r="D15" s="76">
        <v>2030</v>
      </c>
      <c r="E15" s="71"/>
      <c r="G15" s="71"/>
      <c r="I15" s="71"/>
      <c r="J15" s="90">
        <f t="shared" si="1"/>
        <v>13</v>
      </c>
      <c r="K15" s="79">
        <f t="shared" si="2"/>
        <v>42821</v>
      </c>
      <c r="L15" s="79">
        <f t="shared" si="3"/>
        <v>42827</v>
      </c>
      <c r="M15" s="78" t="str">
        <f t="shared" si="0"/>
        <v>du 27-mars au 02-avr</v>
      </c>
      <c r="N15" s="23"/>
      <c r="Q15" s="21"/>
      <c r="S15" s="21"/>
      <c r="T15" s="61" t="s">
        <v>118</v>
      </c>
      <c r="U15" s="61"/>
      <c r="V15" s="23"/>
      <c r="W15" s="52">
        <v>14</v>
      </c>
      <c r="X15" t="s">
        <v>58</v>
      </c>
      <c r="Y15" s="21"/>
      <c r="Z15">
        <v>14</v>
      </c>
      <c r="AA15" t="s">
        <v>116</v>
      </c>
      <c r="AB15" s="21"/>
      <c r="AC15" s="52"/>
      <c r="AE15" s="21"/>
      <c r="AF15" s="64" t="s">
        <v>52</v>
      </c>
      <c r="AG15" s="21"/>
      <c r="AH15" s="64" t="s">
        <v>184</v>
      </c>
      <c r="AI15" s="21"/>
    </row>
    <row r="16" spans="1:36" x14ac:dyDescent="0.25">
      <c r="J16" s="90">
        <f t="shared" si="1"/>
        <v>14</v>
      </c>
      <c r="K16" s="79">
        <f t="shared" si="2"/>
        <v>42828</v>
      </c>
      <c r="L16" s="79">
        <f t="shared" si="3"/>
        <v>42834</v>
      </c>
      <c r="M16" s="78" t="str">
        <f t="shared" si="0"/>
        <v>du 03-avr au 09-avr</v>
      </c>
      <c r="T16" s="61" t="s">
        <v>145</v>
      </c>
      <c r="U16" s="61"/>
      <c r="W16" s="52">
        <v>15</v>
      </c>
      <c r="X16" t="s">
        <v>212</v>
      </c>
      <c r="Y16" s="21"/>
      <c r="Z16">
        <v>15</v>
      </c>
      <c r="AA16" t="s">
        <v>115</v>
      </c>
      <c r="AF16" s="56" t="s">
        <v>55</v>
      </c>
      <c r="AH16" s="56" t="s">
        <v>185</v>
      </c>
    </row>
    <row r="17" spans="6:34" x14ac:dyDescent="0.25">
      <c r="J17" s="90">
        <f t="shared" si="1"/>
        <v>15</v>
      </c>
      <c r="K17" s="79">
        <f t="shared" si="2"/>
        <v>42835</v>
      </c>
      <c r="L17" s="79">
        <f t="shared" si="3"/>
        <v>42841</v>
      </c>
      <c r="M17" s="78" t="str">
        <f t="shared" si="0"/>
        <v>du 10-avr au 16-avr</v>
      </c>
      <c r="W17" s="52">
        <v>16</v>
      </c>
      <c r="X17" t="s">
        <v>213</v>
      </c>
      <c r="Z17">
        <v>16</v>
      </c>
      <c r="AA17" t="s">
        <v>127</v>
      </c>
      <c r="AF17" s="64" t="s">
        <v>23</v>
      </c>
      <c r="AH17" s="64" t="s">
        <v>186</v>
      </c>
    </row>
    <row r="18" spans="6:34" x14ac:dyDescent="0.25">
      <c r="J18" s="90">
        <f t="shared" si="1"/>
        <v>16</v>
      </c>
      <c r="K18" s="79">
        <f t="shared" si="2"/>
        <v>42842</v>
      </c>
      <c r="L18" s="79">
        <f t="shared" si="3"/>
        <v>42848</v>
      </c>
      <c r="M18" s="78" t="str">
        <f t="shared" si="0"/>
        <v>du 17-avr au 23-avr</v>
      </c>
      <c r="W18" s="52">
        <v>17</v>
      </c>
      <c r="X18" t="s">
        <v>61</v>
      </c>
      <c r="Z18">
        <v>17</v>
      </c>
      <c r="AA18" t="s">
        <v>128</v>
      </c>
      <c r="AF18" s="56" t="s">
        <v>27</v>
      </c>
      <c r="AH18" s="56" t="s">
        <v>187</v>
      </c>
    </row>
    <row r="19" spans="6:34" x14ac:dyDescent="0.25">
      <c r="J19" s="90">
        <f t="shared" si="1"/>
        <v>17</v>
      </c>
      <c r="K19" s="79">
        <f t="shared" si="2"/>
        <v>42849</v>
      </c>
      <c r="L19" s="79">
        <f t="shared" si="3"/>
        <v>42855</v>
      </c>
      <c r="M19" s="78" t="str">
        <f t="shared" si="0"/>
        <v>du 24-avr au 30-avr</v>
      </c>
      <c r="W19" s="52">
        <v>18</v>
      </c>
      <c r="X19" t="s">
        <v>63</v>
      </c>
      <c r="Z19">
        <v>18</v>
      </c>
      <c r="AA19" t="s">
        <v>136</v>
      </c>
      <c r="AF19" s="64" t="s">
        <v>30</v>
      </c>
      <c r="AH19" s="64" t="s">
        <v>188</v>
      </c>
    </row>
    <row r="20" spans="6:34" x14ac:dyDescent="0.25">
      <c r="J20" s="90">
        <f t="shared" si="1"/>
        <v>18</v>
      </c>
      <c r="K20" s="79">
        <f t="shared" si="2"/>
        <v>42856</v>
      </c>
      <c r="L20" s="79">
        <f t="shared" si="3"/>
        <v>42862</v>
      </c>
      <c r="M20" s="78" t="str">
        <f t="shared" si="0"/>
        <v>du 01-mai au 07-mai</v>
      </c>
      <c r="W20" s="52">
        <v>19</v>
      </c>
      <c r="X20" t="s">
        <v>108</v>
      </c>
      <c r="Z20">
        <v>19</v>
      </c>
      <c r="AA20" t="s">
        <v>137</v>
      </c>
      <c r="AF20" s="56" t="s">
        <v>33</v>
      </c>
      <c r="AH20" s="56" t="s">
        <v>189</v>
      </c>
    </row>
    <row r="21" spans="6:34" x14ac:dyDescent="0.25">
      <c r="J21" s="90">
        <f t="shared" si="1"/>
        <v>19</v>
      </c>
      <c r="K21" s="79">
        <f t="shared" ref="K21:K54" si="4">K20+7</f>
        <v>42863</v>
      </c>
      <c r="L21" s="79">
        <f t="shared" si="3"/>
        <v>42869</v>
      </c>
      <c r="M21" s="78" t="str">
        <f t="shared" si="0"/>
        <v>du 08-mai au 14-mai</v>
      </c>
      <c r="W21" s="52">
        <v>20</v>
      </c>
      <c r="X21" t="s">
        <v>65</v>
      </c>
      <c r="Z21">
        <v>20</v>
      </c>
      <c r="AA21" t="s">
        <v>138</v>
      </c>
      <c r="AF21" s="64" t="s">
        <v>21</v>
      </c>
      <c r="AH21" s="64" t="s">
        <v>190</v>
      </c>
    </row>
    <row r="22" spans="6:34" x14ac:dyDescent="0.25">
      <c r="J22" s="90">
        <f t="shared" si="1"/>
        <v>20</v>
      </c>
      <c r="K22" s="79">
        <f t="shared" si="4"/>
        <v>42870</v>
      </c>
      <c r="L22" s="79">
        <f t="shared" si="3"/>
        <v>42876</v>
      </c>
      <c r="M22" s="78" t="str">
        <f t="shared" si="0"/>
        <v>du 15-mai au 21-mai</v>
      </c>
      <c r="W22" s="52">
        <v>21</v>
      </c>
      <c r="X22" t="s">
        <v>105</v>
      </c>
      <c r="Z22">
        <v>21</v>
      </c>
      <c r="AA22" t="s">
        <v>139</v>
      </c>
      <c r="AF22" s="56" t="s">
        <v>25</v>
      </c>
      <c r="AH22" s="56" t="s">
        <v>191</v>
      </c>
    </row>
    <row r="23" spans="6:34" x14ac:dyDescent="0.25">
      <c r="F23" s="89"/>
      <c r="H23" s="89"/>
      <c r="J23" s="90">
        <f t="shared" si="1"/>
        <v>21</v>
      </c>
      <c r="K23" s="79">
        <f t="shared" si="4"/>
        <v>42877</v>
      </c>
      <c r="L23" s="79">
        <f t="shared" si="3"/>
        <v>42883</v>
      </c>
      <c r="M23" s="78" t="str">
        <f t="shared" si="0"/>
        <v>du 22-mai au 28-mai</v>
      </c>
      <c r="W23" s="52">
        <v>22</v>
      </c>
      <c r="X23" t="s">
        <v>106</v>
      </c>
      <c r="Z23">
        <v>22</v>
      </c>
      <c r="AA23" t="s">
        <v>140</v>
      </c>
      <c r="AF23" s="64" t="s">
        <v>22</v>
      </c>
      <c r="AH23" s="64" t="s">
        <v>192</v>
      </c>
    </row>
    <row r="24" spans="6:34" x14ac:dyDescent="0.25">
      <c r="H24"/>
      <c r="J24" s="90">
        <f t="shared" si="1"/>
        <v>22</v>
      </c>
      <c r="K24" s="79">
        <f t="shared" si="4"/>
        <v>42884</v>
      </c>
      <c r="L24" s="79">
        <f t="shared" si="3"/>
        <v>42890</v>
      </c>
      <c r="M24" s="78" t="str">
        <f t="shared" si="0"/>
        <v>du 29-mai au 04-juin</v>
      </c>
      <c r="W24" s="52">
        <v>23</v>
      </c>
      <c r="X24" t="s">
        <v>107</v>
      </c>
      <c r="Z24">
        <v>23</v>
      </c>
      <c r="AA24" t="s">
        <v>141</v>
      </c>
      <c r="AF24" s="56" t="s">
        <v>26</v>
      </c>
      <c r="AH24" s="56" t="s">
        <v>193</v>
      </c>
    </row>
    <row r="25" spans="6:34" x14ac:dyDescent="0.25">
      <c r="F25" s="89"/>
      <c r="H25" s="89"/>
      <c r="J25" s="90">
        <f t="shared" si="1"/>
        <v>23</v>
      </c>
      <c r="K25" s="79">
        <f t="shared" si="4"/>
        <v>42891</v>
      </c>
      <c r="L25" s="79">
        <f t="shared" si="3"/>
        <v>42897</v>
      </c>
      <c r="M25" s="78" t="str">
        <f t="shared" si="0"/>
        <v>du 05-juin au 11-juin</v>
      </c>
      <c r="W25" s="52">
        <v>24</v>
      </c>
      <c r="X25" t="s">
        <v>127</v>
      </c>
      <c r="Z25">
        <v>24</v>
      </c>
      <c r="AA25" t="s">
        <v>142</v>
      </c>
      <c r="AF25" s="64" t="s">
        <v>29</v>
      </c>
      <c r="AH25" s="64" t="s">
        <v>194</v>
      </c>
    </row>
    <row r="26" spans="6:34" x14ac:dyDescent="0.25">
      <c r="J26" s="90">
        <f t="shared" si="1"/>
        <v>24</v>
      </c>
      <c r="K26" s="79">
        <f t="shared" si="4"/>
        <v>42898</v>
      </c>
      <c r="L26" s="79">
        <f t="shared" si="3"/>
        <v>42904</v>
      </c>
      <c r="M26" s="78" t="str">
        <f t="shared" si="0"/>
        <v>du 12-juin au 18-juin</v>
      </c>
      <c r="W26" s="52">
        <v>25</v>
      </c>
      <c r="X26" t="s">
        <v>128</v>
      </c>
      <c r="Z26">
        <v>25</v>
      </c>
      <c r="AA26" t="s">
        <v>203</v>
      </c>
      <c r="AF26" s="56" t="s">
        <v>32</v>
      </c>
      <c r="AH26" s="56" t="s">
        <v>195</v>
      </c>
    </row>
    <row r="27" spans="6:34" x14ac:dyDescent="0.25">
      <c r="J27" s="90">
        <f t="shared" si="1"/>
        <v>25</v>
      </c>
      <c r="K27" s="79">
        <f t="shared" si="4"/>
        <v>42905</v>
      </c>
      <c r="L27" s="79">
        <f t="shared" si="3"/>
        <v>42911</v>
      </c>
      <c r="M27" s="78" t="str">
        <f t="shared" si="0"/>
        <v>du 19-juin au 25-juin</v>
      </c>
      <c r="W27" s="52">
        <v>26</v>
      </c>
      <c r="X27" t="s">
        <v>136</v>
      </c>
    </row>
    <row r="28" spans="6:34" x14ac:dyDescent="0.25">
      <c r="J28" s="90">
        <f t="shared" si="1"/>
        <v>26</v>
      </c>
      <c r="K28" s="79">
        <f t="shared" si="4"/>
        <v>42912</v>
      </c>
      <c r="L28" s="79">
        <f t="shared" si="3"/>
        <v>42918</v>
      </c>
      <c r="M28" s="78" t="str">
        <f t="shared" si="0"/>
        <v>du 26-juin au 02-juil</v>
      </c>
      <c r="W28" s="52">
        <v>27</v>
      </c>
      <c r="X28" t="s">
        <v>137</v>
      </c>
    </row>
    <row r="29" spans="6:34" x14ac:dyDescent="0.25">
      <c r="J29" s="90">
        <f t="shared" si="1"/>
        <v>27</v>
      </c>
      <c r="K29" s="79">
        <f t="shared" si="4"/>
        <v>42919</v>
      </c>
      <c r="L29" s="79">
        <f t="shared" si="3"/>
        <v>42925</v>
      </c>
      <c r="M29" s="78" t="str">
        <f t="shared" si="0"/>
        <v>du 03-juil au 09-juil</v>
      </c>
      <c r="W29" s="52">
        <v>28</v>
      </c>
      <c r="X29" t="s">
        <v>138</v>
      </c>
    </row>
    <row r="30" spans="6:34" x14ac:dyDescent="0.25">
      <c r="J30" s="90">
        <f t="shared" si="1"/>
        <v>28</v>
      </c>
      <c r="K30" s="79">
        <f t="shared" si="4"/>
        <v>42926</v>
      </c>
      <c r="L30" s="79">
        <f t="shared" si="3"/>
        <v>42932</v>
      </c>
      <c r="M30" s="78" t="str">
        <f t="shared" si="0"/>
        <v>du 10-juil au 16-juil</v>
      </c>
      <c r="W30" s="52">
        <v>29</v>
      </c>
      <c r="X30" t="s">
        <v>139</v>
      </c>
    </row>
    <row r="31" spans="6:34" x14ac:dyDescent="0.25">
      <c r="J31" s="90">
        <f t="shared" si="1"/>
        <v>29</v>
      </c>
      <c r="K31" s="79">
        <f t="shared" si="4"/>
        <v>42933</v>
      </c>
      <c r="L31" s="79">
        <f t="shared" si="3"/>
        <v>42939</v>
      </c>
      <c r="M31" s="78" t="str">
        <f t="shared" si="0"/>
        <v>du 17-juil au 23-juil</v>
      </c>
      <c r="W31" s="52">
        <v>30</v>
      </c>
      <c r="X31" t="s">
        <v>140</v>
      </c>
    </row>
    <row r="32" spans="6:34" x14ac:dyDescent="0.25">
      <c r="J32" s="90">
        <f t="shared" si="1"/>
        <v>30</v>
      </c>
      <c r="K32" s="79">
        <f t="shared" si="4"/>
        <v>42940</v>
      </c>
      <c r="L32" s="79">
        <f t="shared" si="3"/>
        <v>42946</v>
      </c>
      <c r="M32" s="78" t="str">
        <f t="shared" si="0"/>
        <v>du 24-juil au 30-juil</v>
      </c>
      <c r="W32" s="52">
        <v>31</v>
      </c>
      <c r="X32" t="s">
        <v>142</v>
      </c>
    </row>
    <row r="33" spans="10:24" x14ac:dyDescent="0.25">
      <c r="J33" s="90">
        <f t="shared" si="1"/>
        <v>31</v>
      </c>
      <c r="K33" s="79">
        <f t="shared" si="4"/>
        <v>42947</v>
      </c>
      <c r="L33" s="79">
        <f t="shared" si="3"/>
        <v>42953</v>
      </c>
      <c r="M33" s="78" t="str">
        <f t="shared" si="0"/>
        <v>du 31-juil au 06-août</v>
      </c>
      <c r="W33" s="52">
        <v>32</v>
      </c>
      <c r="X33" t="s">
        <v>143</v>
      </c>
    </row>
    <row r="34" spans="10:24" x14ac:dyDescent="0.25">
      <c r="J34" s="90">
        <f t="shared" si="1"/>
        <v>32</v>
      </c>
      <c r="K34" s="79">
        <f t="shared" si="4"/>
        <v>42954</v>
      </c>
      <c r="L34" s="79">
        <f t="shared" si="3"/>
        <v>42960</v>
      </c>
      <c r="M34" s="78" t="str">
        <f t="shared" si="0"/>
        <v>du 07-août au 13-août</v>
      </c>
    </row>
    <row r="35" spans="10:24" x14ac:dyDescent="0.25">
      <c r="J35" s="90">
        <f t="shared" si="1"/>
        <v>33</v>
      </c>
      <c r="K35" s="79">
        <f t="shared" si="4"/>
        <v>42961</v>
      </c>
      <c r="L35" s="79">
        <f t="shared" si="3"/>
        <v>42967</v>
      </c>
      <c r="M35" s="78" t="str">
        <f t="shared" si="0"/>
        <v>du 14-août au 20-août</v>
      </c>
    </row>
    <row r="36" spans="10:24" x14ac:dyDescent="0.25">
      <c r="J36" s="90">
        <f t="shared" si="1"/>
        <v>34</v>
      </c>
      <c r="K36" s="79">
        <f t="shared" si="4"/>
        <v>42968</v>
      </c>
      <c r="L36" s="79">
        <f t="shared" si="3"/>
        <v>42974</v>
      </c>
      <c r="M36" s="78" t="str">
        <f t="shared" si="0"/>
        <v>du 21-août au 27-août</v>
      </c>
    </row>
    <row r="37" spans="10:24" x14ac:dyDescent="0.25">
      <c r="J37" s="90">
        <f t="shared" si="1"/>
        <v>35</v>
      </c>
      <c r="K37" s="79">
        <f t="shared" si="4"/>
        <v>42975</v>
      </c>
      <c r="L37" s="79">
        <f t="shared" si="3"/>
        <v>42981</v>
      </c>
      <c r="M37" s="78" t="str">
        <f t="shared" si="0"/>
        <v>du 28-août au 03-sept</v>
      </c>
    </row>
    <row r="38" spans="10:24" x14ac:dyDescent="0.25">
      <c r="J38" s="90">
        <f t="shared" si="1"/>
        <v>36</v>
      </c>
      <c r="K38" s="79">
        <f t="shared" si="4"/>
        <v>42982</v>
      </c>
      <c r="L38" s="79">
        <f t="shared" si="3"/>
        <v>42988</v>
      </c>
      <c r="M38" s="78" t="str">
        <f t="shared" si="0"/>
        <v>du 04-sept au 10-sept</v>
      </c>
    </row>
    <row r="39" spans="10:24" x14ac:dyDescent="0.25">
      <c r="J39" s="90">
        <f t="shared" si="1"/>
        <v>37</v>
      </c>
      <c r="K39" s="79">
        <f t="shared" si="4"/>
        <v>42989</v>
      </c>
      <c r="L39" s="79">
        <f t="shared" si="3"/>
        <v>42995</v>
      </c>
      <c r="M39" s="78" t="str">
        <f t="shared" si="0"/>
        <v>du 11-sept au 17-sept</v>
      </c>
    </row>
    <row r="40" spans="10:24" x14ac:dyDescent="0.25">
      <c r="J40" s="90">
        <f t="shared" si="1"/>
        <v>38</v>
      </c>
      <c r="K40" s="79">
        <f t="shared" si="4"/>
        <v>42996</v>
      </c>
      <c r="L40" s="79">
        <f t="shared" si="3"/>
        <v>43002</v>
      </c>
      <c r="M40" s="78" t="str">
        <f t="shared" si="0"/>
        <v>du 18-sept au 24-sept</v>
      </c>
    </row>
    <row r="41" spans="10:24" x14ac:dyDescent="0.25">
      <c r="J41" s="90">
        <f t="shared" si="1"/>
        <v>39</v>
      </c>
      <c r="K41" s="79">
        <f t="shared" si="4"/>
        <v>43003</v>
      </c>
      <c r="L41" s="79">
        <f t="shared" si="3"/>
        <v>43009</v>
      </c>
      <c r="M41" s="78" t="str">
        <f t="shared" si="0"/>
        <v>du 25-sept au 01-oct</v>
      </c>
    </row>
    <row r="42" spans="10:24" x14ac:dyDescent="0.25">
      <c r="J42" s="90">
        <f t="shared" si="1"/>
        <v>40</v>
      </c>
      <c r="K42" s="79">
        <f t="shared" si="4"/>
        <v>43010</v>
      </c>
      <c r="L42" s="79">
        <f t="shared" si="3"/>
        <v>43016</v>
      </c>
      <c r="M42" s="78" t="str">
        <f t="shared" si="0"/>
        <v>du 02-oct au 08-oct</v>
      </c>
    </row>
    <row r="43" spans="10:24" x14ac:dyDescent="0.25">
      <c r="J43" s="90">
        <f t="shared" si="1"/>
        <v>41</v>
      </c>
      <c r="K43" s="79">
        <f t="shared" si="4"/>
        <v>43017</v>
      </c>
      <c r="L43" s="79">
        <f t="shared" si="3"/>
        <v>43023</v>
      </c>
      <c r="M43" s="78" t="str">
        <f t="shared" si="0"/>
        <v>du 09-oct au 15-oct</v>
      </c>
    </row>
    <row r="44" spans="10:24" x14ac:dyDescent="0.25">
      <c r="J44" s="90">
        <f t="shared" si="1"/>
        <v>42</v>
      </c>
      <c r="K44" s="79">
        <f t="shared" si="4"/>
        <v>43024</v>
      </c>
      <c r="L44" s="79">
        <f t="shared" si="3"/>
        <v>43030</v>
      </c>
      <c r="M44" s="78" t="str">
        <f t="shared" si="0"/>
        <v>du 16-oct au 22-oct</v>
      </c>
    </row>
    <row r="45" spans="10:24" x14ac:dyDescent="0.25">
      <c r="J45" s="90">
        <f t="shared" si="1"/>
        <v>43</v>
      </c>
      <c r="K45" s="79">
        <f t="shared" si="4"/>
        <v>43031</v>
      </c>
      <c r="L45" s="79">
        <f t="shared" si="3"/>
        <v>43037</v>
      </c>
      <c r="M45" s="78" t="str">
        <f t="shared" si="0"/>
        <v>du 23-oct au 29-oct</v>
      </c>
    </row>
    <row r="46" spans="10:24" x14ac:dyDescent="0.25">
      <c r="J46" s="90">
        <f t="shared" si="1"/>
        <v>44</v>
      </c>
      <c r="K46" s="79">
        <f t="shared" si="4"/>
        <v>43038</v>
      </c>
      <c r="L46" s="79">
        <f t="shared" si="3"/>
        <v>43044</v>
      </c>
      <c r="M46" s="78" t="str">
        <f t="shared" si="0"/>
        <v>du 30-oct au 05-nov</v>
      </c>
    </row>
    <row r="47" spans="10:24" x14ac:dyDescent="0.25">
      <c r="J47" s="90">
        <f t="shared" si="1"/>
        <v>45</v>
      </c>
      <c r="K47" s="79">
        <f t="shared" si="4"/>
        <v>43045</v>
      </c>
      <c r="L47" s="79">
        <f t="shared" si="3"/>
        <v>43051</v>
      </c>
      <c r="M47" s="78" t="str">
        <f t="shared" si="0"/>
        <v>du 06-nov au 12-nov</v>
      </c>
    </row>
    <row r="48" spans="10:24" x14ac:dyDescent="0.25">
      <c r="J48" s="90">
        <f t="shared" si="1"/>
        <v>46</v>
      </c>
      <c r="K48" s="79">
        <f t="shared" si="4"/>
        <v>43052</v>
      </c>
      <c r="L48" s="79">
        <f t="shared" si="3"/>
        <v>43058</v>
      </c>
      <c r="M48" s="78" t="str">
        <f t="shared" si="0"/>
        <v>du 13-nov au 19-nov</v>
      </c>
    </row>
    <row r="49" spans="10:13" x14ac:dyDescent="0.25">
      <c r="J49" s="90">
        <f t="shared" si="1"/>
        <v>47</v>
      </c>
      <c r="K49" s="79">
        <f t="shared" si="4"/>
        <v>43059</v>
      </c>
      <c r="L49" s="79">
        <f t="shared" si="3"/>
        <v>43065</v>
      </c>
      <c r="M49" s="78" t="str">
        <f t="shared" si="0"/>
        <v>du 20-nov au 26-nov</v>
      </c>
    </row>
    <row r="50" spans="10:13" x14ac:dyDescent="0.25">
      <c r="J50" s="90">
        <f t="shared" si="1"/>
        <v>48</v>
      </c>
      <c r="K50" s="79">
        <f t="shared" si="4"/>
        <v>43066</v>
      </c>
      <c r="L50" s="79">
        <f t="shared" si="3"/>
        <v>43072</v>
      </c>
      <c r="M50" s="78" t="str">
        <f t="shared" si="0"/>
        <v>du 27-nov au 03-déc</v>
      </c>
    </row>
    <row r="51" spans="10:13" x14ac:dyDescent="0.25">
      <c r="J51" s="90">
        <f t="shared" si="1"/>
        <v>49</v>
      </c>
      <c r="K51" s="79">
        <f t="shared" si="4"/>
        <v>43073</v>
      </c>
      <c r="L51" s="79">
        <f t="shared" si="3"/>
        <v>43079</v>
      </c>
      <c r="M51" s="78" t="str">
        <f t="shared" si="0"/>
        <v>du 04-déc au 10-déc</v>
      </c>
    </row>
    <row r="52" spans="10:13" x14ac:dyDescent="0.25">
      <c r="J52" s="90">
        <f t="shared" si="1"/>
        <v>50</v>
      </c>
      <c r="K52" s="79">
        <f t="shared" si="4"/>
        <v>43080</v>
      </c>
      <c r="L52" s="79">
        <f t="shared" si="3"/>
        <v>43086</v>
      </c>
      <c r="M52" s="78" t="str">
        <f t="shared" si="0"/>
        <v>du 11-déc au 17-déc</v>
      </c>
    </row>
    <row r="53" spans="10:13" x14ac:dyDescent="0.25">
      <c r="J53" s="90">
        <f t="shared" si="1"/>
        <v>51</v>
      </c>
      <c r="K53" s="79">
        <f t="shared" si="4"/>
        <v>43087</v>
      </c>
      <c r="L53" s="79">
        <f t="shared" si="3"/>
        <v>43093</v>
      </c>
      <c r="M53" s="78" t="str">
        <f t="shared" si="0"/>
        <v>du 18-déc au 24-déc</v>
      </c>
    </row>
    <row r="54" spans="10:13" x14ac:dyDescent="0.25">
      <c r="J54" s="90">
        <f t="shared" si="1"/>
        <v>52</v>
      </c>
      <c r="K54" s="79">
        <f t="shared" si="4"/>
        <v>43094</v>
      </c>
      <c r="L54" s="79">
        <f>DATE(An,12,31)</f>
        <v>43100</v>
      </c>
      <c r="M54" s="78" t="str">
        <f t="shared" si="0"/>
        <v>du 25-déc au 31-déc</v>
      </c>
    </row>
    <row r="55" spans="10:13" x14ac:dyDescent="0.25">
      <c r="J55" s="76"/>
      <c r="K55" s="79"/>
      <c r="L55" s="79"/>
    </row>
    <row r="56" spans="10:13" x14ac:dyDescent="0.25">
      <c r="J56" s="76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7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7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7">
        <v>43106</v>
      </c>
      <c r="B2" t="s">
        <v>37</v>
      </c>
      <c r="C2" t="s">
        <v>40</v>
      </c>
      <c r="D2" t="s">
        <v>44</v>
      </c>
      <c r="E2" s="58">
        <f>A2+2</f>
        <v>43108</v>
      </c>
      <c r="F2" s="58">
        <f>A2+2</f>
        <v>43108</v>
      </c>
      <c r="G2" s="58">
        <f>A2+1</f>
        <v>43107</v>
      </c>
      <c r="H2" s="59" t="s">
        <v>133</v>
      </c>
      <c r="I2" s="59"/>
      <c r="J2" s="59"/>
    </row>
    <row r="3" spans="1:10" x14ac:dyDescent="0.25">
      <c r="A3" s="57">
        <v>43107</v>
      </c>
      <c r="H3" s="59"/>
      <c r="I3" s="59"/>
      <c r="J3" s="59"/>
    </row>
    <row r="4" spans="1:10" x14ac:dyDescent="0.25">
      <c r="A4" s="57">
        <v>43113</v>
      </c>
      <c r="H4" s="59"/>
      <c r="I4" s="59"/>
      <c r="J4" s="59"/>
    </row>
    <row r="5" spans="1:10" x14ac:dyDescent="0.25">
      <c r="A5" s="57">
        <v>43114</v>
      </c>
      <c r="B5" t="s">
        <v>120</v>
      </c>
      <c r="C5" t="s">
        <v>121</v>
      </c>
      <c r="D5" t="s">
        <v>122</v>
      </c>
      <c r="E5" s="61" t="s">
        <v>123</v>
      </c>
      <c r="F5" s="61" t="s">
        <v>126</v>
      </c>
      <c r="G5" s="61" t="s">
        <v>126</v>
      </c>
      <c r="H5" s="59" t="s">
        <v>132</v>
      </c>
      <c r="I5" s="59"/>
      <c r="J5" s="59"/>
    </row>
    <row r="6" spans="1:10" x14ac:dyDescent="0.25">
      <c r="A6" s="57">
        <v>43120</v>
      </c>
      <c r="B6" t="s">
        <v>120</v>
      </c>
      <c r="C6" t="s">
        <v>121</v>
      </c>
      <c r="D6" t="s">
        <v>122</v>
      </c>
      <c r="E6" s="61" t="s">
        <v>124</v>
      </c>
      <c r="F6" s="61" t="s">
        <v>124</v>
      </c>
      <c r="G6" s="61" t="s">
        <v>125</v>
      </c>
    </row>
    <row r="7" spans="1:10" x14ac:dyDescent="0.25">
      <c r="A7" s="57">
        <v>43121</v>
      </c>
    </row>
    <row r="8" spans="1:10" x14ac:dyDescent="0.25">
      <c r="A8" s="57">
        <v>43127</v>
      </c>
    </row>
    <row r="9" spans="1:10" x14ac:dyDescent="0.25">
      <c r="A9" s="57">
        <v>43128</v>
      </c>
      <c r="B9" t="s">
        <v>122</v>
      </c>
      <c r="C9" t="s">
        <v>134</v>
      </c>
      <c r="D9" t="s">
        <v>135</v>
      </c>
      <c r="E9" s="63">
        <f>A9-1</f>
        <v>43127</v>
      </c>
      <c r="F9" s="63">
        <f>A9-2</f>
        <v>43126</v>
      </c>
      <c r="G9" s="63">
        <f>A9-2</f>
        <v>43126</v>
      </c>
    </row>
    <row r="10" spans="1:10" x14ac:dyDescent="0.25">
      <c r="A10" s="57">
        <v>43134</v>
      </c>
      <c r="B10" t="s">
        <v>122</v>
      </c>
      <c r="C10" t="s">
        <v>134</v>
      </c>
      <c r="D10" t="s">
        <v>135</v>
      </c>
      <c r="E10" s="63">
        <f>A10+2</f>
        <v>43136</v>
      </c>
      <c r="F10" s="63">
        <f>A10+2</f>
        <v>43136</v>
      </c>
      <c r="G10" s="63">
        <f>A10+1</f>
        <v>43135</v>
      </c>
    </row>
    <row r="11" spans="1:10" x14ac:dyDescent="0.25">
      <c r="A11" s="57">
        <v>43135</v>
      </c>
    </row>
    <row r="12" spans="1:10" x14ac:dyDescent="0.25">
      <c r="A12" s="57">
        <v>43141</v>
      </c>
    </row>
    <row r="13" spans="1:10" x14ac:dyDescent="0.25">
      <c r="A13" s="57">
        <v>43142</v>
      </c>
    </row>
    <row r="14" spans="1:10" x14ac:dyDescent="0.25">
      <c r="A14" s="57">
        <v>43148</v>
      </c>
    </row>
    <row r="15" spans="1:10" x14ac:dyDescent="0.25">
      <c r="A15" s="57">
        <v>43149</v>
      </c>
    </row>
    <row r="16" spans="1:10" x14ac:dyDescent="0.25">
      <c r="A16" s="57">
        <v>43155</v>
      </c>
    </row>
    <row r="17" spans="1:1" x14ac:dyDescent="0.25">
      <c r="A17" s="57">
        <v>43156</v>
      </c>
    </row>
    <row r="18" spans="1:1" x14ac:dyDescent="0.25">
      <c r="A18" s="57">
        <v>43162</v>
      </c>
    </row>
    <row r="19" spans="1:1" x14ac:dyDescent="0.25">
      <c r="A19" s="57">
        <v>43163</v>
      </c>
    </row>
    <row r="20" spans="1:1" x14ac:dyDescent="0.25">
      <c r="A20" s="57">
        <v>43169</v>
      </c>
    </row>
    <row r="21" spans="1:1" x14ac:dyDescent="0.25">
      <c r="A21" s="57">
        <v>43170</v>
      </c>
    </row>
    <row r="22" spans="1:1" x14ac:dyDescent="0.25">
      <c r="A22" s="57">
        <v>43176</v>
      </c>
    </row>
    <row r="23" spans="1:1" x14ac:dyDescent="0.25">
      <c r="A23" s="57">
        <v>43177</v>
      </c>
    </row>
    <row r="24" spans="1:1" x14ac:dyDescent="0.25">
      <c r="A24" s="57">
        <v>43183</v>
      </c>
    </row>
    <row r="25" spans="1:1" x14ac:dyDescent="0.25">
      <c r="A25" s="57">
        <v>43184</v>
      </c>
    </row>
    <row r="26" spans="1:1" x14ac:dyDescent="0.25">
      <c r="A26" s="57">
        <v>43190</v>
      </c>
    </row>
    <row r="27" spans="1:1" x14ac:dyDescent="0.25">
      <c r="A27" s="57">
        <v>43191</v>
      </c>
    </row>
    <row r="28" spans="1:1" x14ac:dyDescent="0.25">
      <c r="A28" s="57">
        <v>43192</v>
      </c>
    </row>
    <row r="29" spans="1:1" x14ac:dyDescent="0.25">
      <c r="A29" s="57">
        <v>43197</v>
      </c>
    </row>
    <row r="30" spans="1:1" x14ac:dyDescent="0.25">
      <c r="A30" s="57">
        <v>43198</v>
      </c>
    </row>
    <row r="31" spans="1:1" x14ac:dyDescent="0.25">
      <c r="A31" s="57">
        <v>43204</v>
      </c>
    </row>
    <row r="32" spans="1:1" x14ac:dyDescent="0.25">
      <c r="A32" s="57">
        <v>43205</v>
      </c>
    </row>
    <row r="33" spans="1:1" x14ac:dyDescent="0.25">
      <c r="A33" s="57">
        <v>43211</v>
      </c>
    </row>
    <row r="34" spans="1:1" x14ac:dyDescent="0.25">
      <c r="A34" s="57">
        <v>43212</v>
      </c>
    </row>
    <row r="35" spans="1:1" x14ac:dyDescent="0.25">
      <c r="A35" s="57">
        <v>43218</v>
      </c>
    </row>
    <row r="36" spans="1:1" x14ac:dyDescent="0.25">
      <c r="A36" s="57">
        <v>43219</v>
      </c>
    </row>
    <row r="37" spans="1:1" x14ac:dyDescent="0.25">
      <c r="A37" s="57">
        <v>43221</v>
      </c>
    </row>
    <row r="38" spans="1:1" x14ac:dyDescent="0.25">
      <c r="A38" s="57">
        <v>43225</v>
      </c>
    </row>
    <row r="39" spans="1:1" x14ac:dyDescent="0.25">
      <c r="A39" s="57">
        <v>43226</v>
      </c>
    </row>
    <row r="40" spans="1:1" x14ac:dyDescent="0.25">
      <c r="A40" s="57">
        <v>43228</v>
      </c>
    </row>
    <row r="41" spans="1:1" x14ac:dyDescent="0.25">
      <c r="A41" s="57">
        <v>43230</v>
      </c>
    </row>
    <row r="42" spans="1:1" x14ac:dyDescent="0.25">
      <c r="A42" s="57">
        <v>43232</v>
      </c>
    </row>
    <row r="43" spans="1:1" x14ac:dyDescent="0.25">
      <c r="A43" s="57">
        <v>43233</v>
      </c>
    </row>
    <row r="44" spans="1:1" x14ac:dyDescent="0.25">
      <c r="A44" s="57">
        <v>43239</v>
      </c>
    </row>
    <row r="45" spans="1:1" x14ac:dyDescent="0.25">
      <c r="A45" s="57">
        <v>43240</v>
      </c>
    </row>
    <row r="46" spans="1:1" x14ac:dyDescent="0.25">
      <c r="A46" s="57">
        <v>43241</v>
      </c>
    </row>
    <row r="47" spans="1:1" x14ac:dyDescent="0.25">
      <c r="A47" s="57">
        <v>43246</v>
      </c>
    </row>
    <row r="48" spans="1:1" x14ac:dyDescent="0.25">
      <c r="A48" s="57">
        <v>43247</v>
      </c>
    </row>
    <row r="49" spans="1:1" x14ac:dyDescent="0.25">
      <c r="A49" s="57">
        <v>43253</v>
      </c>
    </row>
    <row r="50" spans="1:1" x14ac:dyDescent="0.25">
      <c r="A50" s="57">
        <v>43254</v>
      </c>
    </row>
    <row r="51" spans="1:1" x14ac:dyDescent="0.25">
      <c r="A51" s="57">
        <v>43260</v>
      </c>
    </row>
    <row r="52" spans="1:1" x14ac:dyDescent="0.25">
      <c r="A52" s="57">
        <v>43261</v>
      </c>
    </row>
    <row r="53" spans="1:1" x14ac:dyDescent="0.25">
      <c r="A53" s="57">
        <v>43267</v>
      </c>
    </row>
    <row r="54" spans="1:1" x14ac:dyDescent="0.25">
      <c r="A54" s="57">
        <v>43268</v>
      </c>
    </row>
    <row r="55" spans="1:1" x14ac:dyDescent="0.25">
      <c r="A55" s="57">
        <v>43274</v>
      </c>
    </row>
    <row r="56" spans="1:1" x14ac:dyDescent="0.25">
      <c r="A56" s="57">
        <v>43275</v>
      </c>
    </row>
    <row r="57" spans="1:1" x14ac:dyDescent="0.25">
      <c r="A57" s="57">
        <v>43281</v>
      </c>
    </row>
    <row r="58" spans="1:1" x14ac:dyDescent="0.25">
      <c r="A58" s="57">
        <v>43282</v>
      </c>
    </row>
    <row r="59" spans="1:1" x14ac:dyDescent="0.25">
      <c r="A59" s="57">
        <v>43288</v>
      </c>
    </row>
    <row r="60" spans="1:1" x14ac:dyDescent="0.25">
      <c r="A60" s="57">
        <v>43289</v>
      </c>
    </row>
    <row r="61" spans="1:1" x14ac:dyDescent="0.25">
      <c r="A61" s="57">
        <v>43295</v>
      </c>
    </row>
    <row r="62" spans="1:1" x14ac:dyDescent="0.25">
      <c r="A62" s="57">
        <v>43296</v>
      </c>
    </row>
    <row r="63" spans="1:1" x14ac:dyDescent="0.25">
      <c r="A63" s="57">
        <v>43302</v>
      </c>
    </row>
    <row r="64" spans="1:1" x14ac:dyDescent="0.25">
      <c r="A64" s="57">
        <v>43303</v>
      </c>
    </row>
    <row r="65" spans="1:1" x14ac:dyDescent="0.25">
      <c r="A65" s="57">
        <v>43309</v>
      </c>
    </row>
    <row r="66" spans="1:1" x14ac:dyDescent="0.25">
      <c r="A66" s="57">
        <v>43310</v>
      </c>
    </row>
    <row r="67" spans="1:1" x14ac:dyDescent="0.25">
      <c r="A67" s="57">
        <v>43316</v>
      </c>
    </row>
    <row r="68" spans="1:1" x14ac:dyDescent="0.25">
      <c r="A68" s="57">
        <v>43317</v>
      </c>
    </row>
    <row r="69" spans="1:1" x14ac:dyDescent="0.25">
      <c r="A69" s="57">
        <v>43323</v>
      </c>
    </row>
    <row r="70" spans="1:1" x14ac:dyDescent="0.25">
      <c r="A70" s="57">
        <v>43324</v>
      </c>
    </row>
    <row r="71" spans="1:1" x14ac:dyDescent="0.25">
      <c r="A71" s="57">
        <v>43327</v>
      </c>
    </row>
    <row r="72" spans="1:1" x14ac:dyDescent="0.25">
      <c r="A72" s="57">
        <v>43330</v>
      </c>
    </row>
    <row r="73" spans="1:1" x14ac:dyDescent="0.25">
      <c r="A73" s="57">
        <v>43331</v>
      </c>
    </row>
    <row r="74" spans="1:1" x14ac:dyDescent="0.25">
      <c r="A74" s="57">
        <v>43337</v>
      </c>
    </row>
    <row r="75" spans="1:1" x14ac:dyDescent="0.25">
      <c r="A75" s="57">
        <v>43338</v>
      </c>
    </row>
    <row r="76" spans="1:1" x14ac:dyDescent="0.25">
      <c r="A76" s="57">
        <v>43344</v>
      </c>
    </row>
    <row r="77" spans="1:1" x14ac:dyDescent="0.25">
      <c r="A77" s="57">
        <v>43345</v>
      </c>
    </row>
    <row r="78" spans="1:1" x14ac:dyDescent="0.25">
      <c r="A78" s="57">
        <v>43351</v>
      </c>
    </row>
    <row r="79" spans="1:1" x14ac:dyDescent="0.25">
      <c r="A79" s="57">
        <v>43352</v>
      </c>
    </row>
    <row r="80" spans="1:1" x14ac:dyDescent="0.25">
      <c r="A80" s="57">
        <v>43358</v>
      </c>
    </row>
    <row r="81" spans="1:1" x14ac:dyDescent="0.25">
      <c r="A81" s="57">
        <v>43359</v>
      </c>
    </row>
    <row r="82" spans="1:1" x14ac:dyDescent="0.25">
      <c r="A82" s="57">
        <v>43365</v>
      </c>
    </row>
    <row r="83" spans="1:1" x14ac:dyDescent="0.25">
      <c r="A83" s="57">
        <v>43366</v>
      </c>
    </row>
    <row r="84" spans="1:1" x14ac:dyDescent="0.25">
      <c r="A84" s="57">
        <v>43372</v>
      </c>
    </row>
    <row r="85" spans="1:1" x14ac:dyDescent="0.25">
      <c r="A85" s="57">
        <v>43373</v>
      </c>
    </row>
    <row r="86" spans="1:1" x14ac:dyDescent="0.25">
      <c r="A86" s="57">
        <v>43379</v>
      </c>
    </row>
    <row r="87" spans="1:1" x14ac:dyDescent="0.25">
      <c r="A87" s="57">
        <v>43380</v>
      </c>
    </row>
    <row r="88" spans="1:1" x14ac:dyDescent="0.25">
      <c r="A88" s="57">
        <v>43386</v>
      </c>
    </row>
    <row r="89" spans="1:1" x14ac:dyDescent="0.25">
      <c r="A89" s="57">
        <v>43387</v>
      </c>
    </row>
    <row r="90" spans="1:1" x14ac:dyDescent="0.25">
      <c r="A90" s="57">
        <v>43393</v>
      </c>
    </row>
    <row r="91" spans="1:1" x14ac:dyDescent="0.25">
      <c r="A91" s="57">
        <v>43394</v>
      </c>
    </row>
    <row r="92" spans="1:1" x14ac:dyDescent="0.25">
      <c r="A92" s="57">
        <v>43400</v>
      </c>
    </row>
    <row r="93" spans="1:1" x14ac:dyDescent="0.25">
      <c r="A93" s="57">
        <v>43401</v>
      </c>
    </row>
    <row r="94" spans="1:1" x14ac:dyDescent="0.25">
      <c r="A94" s="57">
        <v>43405</v>
      </c>
    </row>
    <row r="95" spans="1:1" x14ac:dyDescent="0.25">
      <c r="A95" s="57">
        <v>43407</v>
      </c>
    </row>
    <row r="96" spans="1:1" x14ac:dyDescent="0.25">
      <c r="A96" s="57">
        <v>43408</v>
      </c>
    </row>
    <row r="97" spans="1:1" x14ac:dyDescent="0.25">
      <c r="A97" s="57">
        <v>43414</v>
      </c>
    </row>
    <row r="98" spans="1:1" x14ac:dyDescent="0.25">
      <c r="A98" s="57">
        <v>43415</v>
      </c>
    </row>
    <row r="99" spans="1:1" x14ac:dyDescent="0.25">
      <c r="A99" s="57">
        <v>43421</v>
      </c>
    </row>
    <row r="100" spans="1:1" x14ac:dyDescent="0.25">
      <c r="A100" s="57">
        <v>43422</v>
      </c>
    </row>
    <row r="101" spans="1:1" x14ac:dyDescent="0.25">
      <c r="A101" s="57">
        <v>43428</v>
      </c>
    </row>
    <row r="102" spans="1:1" x14ac:dyDescent="0.25">
      <c r="A102" s="57">
        <v>43429</v>
      </c>
    </row>
    <row r="103" spans="1:1" x14ac:dyDescent="0.25">
      <c r="A103" s="57">
        <v>43435</v>
      </c>
    </row>
    <row r="104" spans="1:1" x14ac:dyDescent="0.25">
      <c r="A104" s="57">
        <v>43436</v>
      </c>
    </row>
    <row r="105" spans="1:1" x14ac:dyDescent="0.25">
      <c r="A105" s="57">
        <v>43442</v>
      </c>
    </row>
    <row r="106" spans="1:1" x14ac:dyDescent="0.25">
      <c r="A106" s="57">
        <v>43443</v>
      </c>
    </row>
    <row r="107" spans="1:1" x14ac:dyDescent="0.25">
      <c r="A107" s="57">
        <v>43449</v>
      </c>
    </row>
    <row r="108" spans="1:1" x14ac:dyDescent="0.25">
      <c r="A108" s="57">
        <v>43450</v>
      </c>
    </row>
    <row r="109" spans="1:1" x14ac:dyDescent="0.25">
      <c r="A109" s="57">
        <v>43456</v>
      </c>
    </row>
    <row r="110" spans="1:1" x14ac:dyDescent="0.25">
      <c r="A110" s="57">
        <v>43457</v>
      </c>
    </row>
    <row r="111" spans="1:1" x14ac:dyDescent="0.25">
      <c r="A111" s="57">
        <v>43459</v>
      </c>
    </row>
    <row r="112" spans="1:1" x14ac:dyDescent="0.25">
      <c r="A112" s="57">
        <v>43463</v>
      </c>
    </row>
    <row r="113" spans="1:1" x14ac:dyDescent="0.25">
      <c r="A113" s="57">
        <v>43464</v>
      </c>
    </row>
    <row r="114" spans="1:1" x14ac:dyDescent="0.25">
      <c r="A114" s="57">
        <v>43099</v>
      </c>
    </row>
    <row r="115" spans="1:1" x14ac:dyDescent="0.25">
      <c r="A115" s="57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25" t="s">
        <v>82</v>
      </c>
      <c r="B1" s="26" t="s">
        <v>11</v>
      </c>
      <c r="C1" s="27" t="s">
        <v>12</v>
      </c>
      <c r="D1" s="27" t="s">
        <v>13</v>
      </c>
      <c r="E1" s="27" t="s">
        <v>83</v>
      </c>
      <c r="F1" s="27" t="s">
        <v>14</v>
      </c>
      <c r="G1" s="27" t="s">
        <v>15</v>
      </c>
      <c r="H1" s="27" t="s">
        <v>16</v>
      </c>
      <c r="I1" s="27" t="s">
        <v>17</v>
      </c>
      <c r="J1" s="27"/>
      <c r="AJ1" s="25"/>
    </row>
    <row r="2" spans="1:36" ht="17.25" thickBot="1" x14ac:dyDescent="0.3">
      <c r="A2" s="25" t="s">
        <v>18</v>
      </c>
      <c r="B2" s="26"/>
      <c r="C2" s="26"/>
      <c r="D2" s="26"/>
      <c r="E2" s="28"/>
      <c r="F2" s="26"/>
      <c r="G2" s="26"/>
      <c r="H2" s="26"/>
      <c r="I2" s="28"/>
      <c r="J2" s="28"/>
    </row>
    <row r="3" spans="1:36" ht="17.25" thickBot="1" x14ac:dyDescent="0.3">
      <c r="A3" s="25" t="s">
        <v>19</v>
      </c>
      <c r="B3" s="27" t="s">
        <v>20</v>
      </c>
      <c r="C3" s="26" t="s">
        <v>21</v>
      </c>
      <c r="D3" s="26" t="s">
        <v>22</v>
      </c>
      <c r="E3" s="28"/>
      <c r="F3" s="26" t="s">
        <v>22</v>
      </c>
      <c r="G3" s="26" t="s">
        <v>23</v>
      </c>
      <c r="H3" s="26"/>
      <c r="I3" s="28"/>
      <c r="J3" s="28"/>
    </row>
    <row r="4" spans="1:36" ht="17.25" thickBot="1" x14ac:dyDescent="0.3">
      <c r="A4" s="25" t="s">
        <v>24</v>
      </c>
      <c r="B4" s="27"/>
      <c r="C4" s="26" t="s">
        <v>25</v>
      </c>
      <c r="D4" s="26" t="s">
        <v>26</v>
      </c>
      <c r="E4" s="28"/>
      <c r="F4" s="26" t="s">
        <v>26</v>
      </c>
      <c r="G4" s="26" t="s">
        <v>27</v>
      </c>
      <c r="H4" s="26"/>
      <c r="I4" s="28"/>
      <c r="J4" s="28"/>
    </row>
    <row r="5" spans="1:36" ht="17.25" thickBot="1" x14ac:dyDescent="0.3">
      <c r="A5" s="25" t="s">
        <v>28</v>
      </c>
      <c r="B5" s="27" t="s">
        <v>20</v>
      </c>
      <c r="C5" s="26" t="s">
        <v>22</v>
      </c>
      <c r="D5" s="26" t="s">
        <v>29</v>
      </c>
      <c r="E5" s="28"/>
      <c r="F5" s="26" t="s">
        <v>29</v>
      </c>
      <c r="G5" s="26" t="s">
        <v>30</v>
      </c>
      <c r="H5" s="26"/>
      <c r="I5" s="28"/>
      <c r="J5" s="28"/>
    </row>
    <row r="6" spans="1:36" ht="17.25" thickBot="1" x14ac:dyDescent="0.3">
      <c r="A6" s="25" t="s">
        <v>31</v>
      </c>
      <c r="B6" s="27"/>
      <c r="C6" s="26" t="s">
        <v>26</v>
      </c>
      <c r="D6" s="26" t="s">
        <v>32</v>
      </c>
      <c r="E6" s="29"/>
      <c r="F6" s="26" t="s">
        <v>32</v>
      </c>
      <c r="G6" s="26" t="s">
        <v>33</v>
      </c>
      <c r="H6" s="26"/>
      <c r="I6" s="29"/>
      <c r="J6" s="29"/>
    </row>
    <row r="7" spans="1:36" ht="17.25" thickBot="1" x14ac:dyDescent="0.3">
      <c r="A7" s="25" t="s">
        <v>34</v>
      </c>
      <c r="B7" s="27" t="s">
        <v>20</v>
      </c>
      <c r="C7" s="26" t="s">
        <v>29</v>
      </c>
      <c r="D7" s="26" t="s">
        <v>35</v>
      </c>
      <c r="E7" s="30" t="s">
        <v>36</v>
      </c>
      <c r="F7" s="26"/>
      <c r="G7" s="26" t="s">
        <v>37</v>
      </c>
      <c r="H7" s="26"/>
      <c r="I7" s="30" t="s">
        <v>32</v>
      </c>
      <c r="J7" s="30" t="s">
        <v>32</v>
      </c>
    </row>
    <row r="8" spans="1:36" ht="17.25" thickBot="1" x14ac:dyDescent="0.3">
      <c r="A8" s="25" t="s">
        <v>38</v>
      </c>
      <c r="B8" s="27"/>
      <c r="C8" s="26" t="s">
        <v>32</v>
      </c>
      <c r="D8" s="26" t="s">
        <v>39</v>
      </c>
      <c r="E8" s="28"/>
      <c r="F8" s="26"/>
      <c r="G8" s="26" t="s">
        <v>40</v>
      </c>
      <c r="H8" s="26"/>
      <c r="I8" s="28"/>
      <c r="J8" s="28"/>
    </row>
    <row r="9" spans="1:36" ht="17.25" thickBot="1" x14ac:dyDescent="0.3">
      <c r="A9" s="25" t="s">
        <v>41</v>
      </c>
      <c r="B9" s="31" t="s">
        <v>42</v>
      </c>
      <c r="C9" s="26" t="s">
        <v>35</v>
      </c>
      <c r="D9" s="26" t="s">
        <v>43</v>
      </c>
      <c r="E9" s="28"/>
      <c r="F9" s="26" t="s">
        <v>35</v>
      </c>
      <c r="G9" s="26" t="s">
        <v>44</v>
      </c>
      <c r="H9" s="26"/>
      <c r="I9" s="28"/>
      <c r="J9" s="28"/>
    </row>
    <row r="10" spans="1:36" ht="17.25" thickBot="1" x14ac:dyDescent="0.3">
      <c r="A10" s="25" t="s">
        <v>45</v>
      </c>
      <c r="B10" s="31" t="s">
        <v>42</v>
      </c>
      <c r="C10" s="26" t="s">
        <v>39</v>
      </c>
      <c r="D10" s="26" t="s">
        <v>46</v>
      </c>
      <c r="E10" s="28"/>
      <c r="F10" s="26" t="s">
        <v>39</v>
      </c>
      <c r="G10" s="26" t="s">
        <v>47</v>
      </c>
      <c r="H10" s="26"/>
      <c r="I10" s="28"/>
      <c r="J10" s="28"/>
    </row>
    <row r="11" spans="1:36" ht="17.25" thickBot="1" x14ac:dyDescent="0.3">
      <c r="A11" s="25" t="s">
        <v>48</v>
      </c>
      <c r="B11" s="31" t="s">
        <v>42</v>
      </c>
      <c r="C11" s="26" t="s">
        <v>43</v>
      </c>
      <c r="D11" s="26" t="s">
        <v>49</v>
      </c>
      <c r="E11" s="32" t="s">
        <v>50</v>
      </c>
      <c r="F11" s="26"/>
      <c r="G11" s="26" t="s">
        <v>36</v>
      </c>
      <c r="H11" s="26"/>
      <c r="I11" s="32" t="s">
        <v>23</v>
      </c>
      <c r="J11" s="32" t="s">
        <v>23</v>
      </c>
    </row>
    <row r="12" spans="1:36" ht="17.25" thickBot="1" x14ac:dyDescent="0.3">
      <c r="A12" s="25" t="s">
        <v>51</v>
      </c>
      <c r="B12" s="33" t="s">
        <v>20</v>
      </c>
      <c r="C12" s="26" t="s">
        <v>46</v>
      </c>
      <c r="D12" s="26" t="s">
        <v>52</v>
      </c>
      <c r="E12" s="34"/>
      <c r="F12" s="26"/>
      <c r="G12" s="26" t="s">
        <v>53</v>
      </c>
      <c r="H12" s="26"/>
      <c r="I12" s="34"/>
      <c r="J12" s="34"/>
    </row>
    <row r="13" spans="1:36" ht="17.25" thickBot="1" x14ac:dyDescent="0.3">
      <c r="A13" s="25" t="s">
        <v>54</v>
      </c>
      <c r="B13" s="33" t="s">
        <v>20</v>
      </c>
      <c r="C13" s="26" t="s">
        <v>49</v>
      </c>
      <c r="D13" s="26" t="s">
        <v>55</v>
      </c>
      <c r="E13" s="34"/>
      <c r="F13" s="26" t="s">
        <v>43</v>
      </c>
      <c r="G13" s="26" t="s">
        <v>50</v>
      </c>
      <c r="H13" s="26"/>
      <c r="I13" s="34"/>
      <c r="J13" s="34"/>
    </row>
    <row r="14" spans="1:36" ht="17.25" thickBot="1" x14ac:dyDescent="0.3">
      <c r="A14" s="25" t="s">
        <v>56</v>
      </c>
      <c r="B14" s="27" t="s">
        <v>20</v>
      </c>
      <c r="C14" s="26" t="s">
        <v>52</v>
      </c>
      <c r="D14" s="26" t="s">
        <v>23</v>
      </c>
      <c r="E14" s="28"/>
      <c r="F14" s="26" t="s">
        <v>46</v>
      </c>
      <c r="G14" s="26" t="s">
        <v>57</v>
      </c>
      <c r="H14" s="26"/>
      <c r="I14" s="28"/>
      <c r="J14" s="28"/>
    </row>
    <row r="15" spans="1:36" ht="17.25" thickBot="1" x14ac:dyDescent="0.3">
      <c r="A15" s="25" t="s">
        <v>58</v>
      </c>
      <c r="B15" s="27"/>
      <c r="C15" s="26" t="s">
        <v>55</v>
      </c>
      <c r="D15" s="26" t="s">
        <v>27</v>
      </c>
      <c r="E15" s="28"/>
      <c r="F15" s="26" t="s">
        <v>49</v>
      </c>
      <c r="G15" s="26" t="s">
        <v>35</v>
      </c>
      <c r="H15" s="26"/>
      <c r="I15" s="28"/>
      <c r="J15" s="28"/>
    </row>
    <row r="16" spans="1:36" ht="17.25" thickBot="1" x14ac:dyDescent="0.3">
      <c r="A16" s="25" t="s">
        <v>59</v>
      </c>
      <c r="B16" s="27" t="s">
        <v>60</v>
      </c>
      <c r="C16" s="26" t="s">
        <v>23</v>
      </c>
      <c r="D16" s="26" t="s">
        <v>30</v>
      </c>
      <c r="E16" s="28"/>
      <c r="F16" s="26" t="s">
        <v>52</v>
      </c>
      <c r="G16" s="26" t="s">
        <v>39</v>
      </c>
      <c r="H16" s="26"/>
      <c r="I16" s="28"/>
      <c r="J16" s="28"/>
    </row>
    <row r="17" spans="1:10" ht="17.25" thickBot="1" x14ac:dyDescent="0.3">
      <c r="A17" s="25" t="s">
        <v>61</v>
      </c>
      <c r="B17" s="27"/>
      <c r="C17" s="26" t="s">
        <v>27</v>
      </c>
      <c r="D17" s="26" t="s">
        <v>33</v>
      </c>
      <c r="E17" s="28"/>
      <c r="F17" s="26" t="s">
        <v>55</v>
      </c>
      <c r="G17" s="26" t="s">
        <v>43</v>
      </c>
      <c r="H17" s="26"/>
      <c r="I17" s="28"/>
      <c r="J17" s="28"/>
    </row>
    <row r="18" spans="1:10" ht="17.25" thickBot="1" x14ac:dyDescent="0.3">
      <c r="A18" s="25" t="s">
        <v>62</v>
      </c>
      <c r="B18" s="27" t="s">
        <v>60</v>
      </c>
      <c r="C18" s="26" t="s">
        <v>30</v>
      </c>
      <c r="D18" s="26" t="s">
        <v>37</v>
      </c>
      <c r="E18" s="28"/>
      <c r="F18" s="26" t="s">
        <v>23</v>
      </c>
      <c r="G18" s="26" t="s">
        <v>46</v>
      </c>
      <c r="H18" s="26"/>
      <c r="I18" s="28"/>
      <c r="J18" s="28"/>
    </row>
    <row r="19" spans="1:10" ht="15.75" customHeight="1" thickBot="1" x14ac:dyDescent="0.3">
      <c r="A19" s="25" t="s">
        <v>63</v>
      </c>
      <c r="B19" s="27"/>
      <c r="C19" s="26" t="s">
        <v>33</v>
      </c>
      <c r="D19" s="26" t="s">
        <v>40</v>
      </c>
      <c r="E19" s="28"/>
      <c r="F19" s="26" t="s">
        <v>27</v>
      </c>
      <c r="G19" s="26" t="s">
        <v>49</v>
      </c>
      <c r="H19" s="26"/>
      <c r="I19" s="28"/>
      <c r="J19" s="28"/>
    </row>
    <row r="20" spans="1:10" ht="17.25" thickBot="1" x14ac:dyDescent="0.3">
      <c r="A20" s="25" t="s">
        <v>64</v>
      </c>
      <c r="B20" s="31" t="s">
        <v>42</v>
      </c>
      <c r="C20" s="26" t="s">
        <v>37</v>
      </c>
      <c r="D20" s="26" t="s">
        <v>44</v>
      </c>
      <c r="E20" s="28"/>
      <c r="F20" s="26" t="s">
        <v>30</v>
      </c>
      <c r="G20" s="26" t="s">
        <v>52</v>
      </c>
      <c r="H20" s="26"/>
      <c r="I20" s="28"/>
      <c r="J20" s="28"/>
    </row>
    <row r="21" spans="1:10" ht="17.25" thickBot="1" x14ac:dyDescent="0.3">
      <c r="A21" s="25" t="s">
        <v>65</v>
      </c>
      <c r="B21" s="27"/>
      <c r="C21" s="26" t="s">
        <v>40</v>
      </c>
      <c r="D21" s="26" t="s">
        <v>47</v>
      </c>
      <c r="E21" s="28"/>
      <c r="F21" s="26" t="s">
        <v>33</v>
      </c>
      <c r="G21" s="26" t="s">
        <v>55</v>
      </c>
      <c r="H21" s="26"/>
      <c r="I21" s="28"/>
      <c r="J21" s="28"/>
    </row>
    <row r="22" spans="1:10" ht="17.25" thickBot="1" x14ac:dyDescent="0.3">
      <c r="A22" s="25" t="s">
        <v>66</v>
      </c>
      <c r="B22" s="35" t="s">
        <v>67</v>
      </c>
      <c r="C22" s="26" t="s">
        <v>44</v>
      </c>
      <c r="D22" s="26" t="s">
        <v>36</v>
      </c>
      <c r="E22" s="36" t="s">
        <v>25</v>
      </c>
      <c r="F22" s="26" t="s">
        <v>37</v>
      </c>
      <c r="H22" s="26" t="s">
        <v>68</v>
      </c>
      <c r="I22" s="36" t="s">
        <v>55</v>
      </c>
      <c r="J22" s="36" t="s">
        <v>55</v>
      </c>
    </row>
    <row r="23" spans="1:10" ht="17.25" thickBot="1" x14ac:dyDescent="0.3">
      <c r="A23" s="25" t="s">
        <v>69</v>
      </c>
      <c r="B23" s="35" t="s">
        <v>67</v>
      </c>
      <c r="C23" s="26" t="s">
        <v>47</v>
      </c>
      <c r="D23" s="26" t="s">
        <v>53</v>
      </c>
      <c r="E23" s="28"/>
      <c r="F23" s="26" t="s">
        <v>40</v>
      </c>
      <c r="H23" s="26" t="s">
        <v>70</v>
      </c>
      <c r="I23" s="28"/>
      <c r="J23" s="28"/>
    </row>
    <row r="24" spans="1:10" ht="17.25" thickBot="1" x14ac:dyDescent="0.3">
      <c r="A24" s="25" t="s">
        <v>71</v>
      </c>
      <c r="B24" s="35" t="s">
        <v>67</v>
      </c>
      <c r="C24" s="26" t="s">
        <v>36</v>
      </c>
      <c r="D24" s="26" t="s">
        <v>50</v>
      </c>
      <c r="E24" s="28"/>
      <c r="F24" s="26" t="s">
        <v>44</v>
      </c>
      <c r="G24" s="26" t="s">
        <v>21</v>
      </c>
      <c r="H24" s="26" t="s">
        <v>72</v>
      </c>
      <c r="I24" s="28"/>
      <c r="J24" s="28"/>
    </row>
    <row r="25" spans="1:10" ht="17.25" thickBot="1" x14ac:dyDescent="0.3">
      <c r="A25" s="25" t="s">
        <v>73</v>
      </c>
      <c r="B25" s="26"/>
      <c r="C25" s="26" t="s">
        <v>53</v>
      </c>
      <c r="D25" s="26" t="s">
        <v>57</v>
      </c>
      <c r="E25" s="28"/>
      <c r="F25" s="26" t="s">
        <v>47</v>
      </c>
      <c r="G25" s="26" t="s">
        <v>25</v>
      </c>
      <c r="H25" s="26"/>
      <c r="I25" s="28"/>
      <c r="J25" s="28"/>
    </row>
    <row r="26" spans="1:10" ht="17.25" thickBot="1" x14ac:dyDescent="0.3">
      <c r="A26" s="25" t="s">
        <v>73</v>
      </c>
      <c r="B26" s="26"/>
      <c r="C26" s="26" t="s">
        <v>50</v>
      </c>
      <c r="D26" s="26" t="s">
        <v>21</v>
      </c>
      <c r="E26" s="28"/>
      <c r="F26" s="26" t="s">
        <v>36</v>
      </c>
      <c r="G26" s="26" t="s">
        <v>22</v>
      </c>
      <c r="H26" s="26"/>
      <c r="I26" s="28"/>
      <c r="J26" s="28"/>
    </row>
    <row r="27" spans="1:10" ht="17.25" thickBot="1" x14ac:dyDescent="0.3">
      <c r="A27" s="25" t="s">
        <v>73</v>
      </c>
      <c r="B27" s="26"/>
      <c r="C27" s="26" t="s">
        <v>57</v>
      </c>
      <c r="D27" s="26" t="s">
        <v>25</v>
      </c>
      <c r="E27" s="28"/>
      <c r="F27" s="26" t="s">
        <v>53</v>
      </c>
      <c r="G27" s="26" t="s">
        <v>26</v>
      </c>
      <c r="H27" s="26"/>
      <c r="I27" s="28"/>
      <c r="J27" s="28"/>
    </row>
    <row r="28" spans="1:10" ht="17.25" thickBot="1" x14ac:dyDescent="0.3">
      <c r="A28" s="25" t="s">
        <v>73</v>
      </c>
      <c r="B28" s="26"/>
      <c r="C28" s="26"/>
      <c r="D28" s="26"/>
      <c r="E28" s="28"/>
      <c r="F28" s="26" t="s">
        <v>50</v>
      </c>
      <c r="G28" s="26" t="s">
        <v>29</v>
      </c>
      <c r="H28" s="26"/>
      <c r="I28" s="28"/>
      <c r="J28" s="28"/>
    </row>
    <row r="29" spans="1:10" ht="17.25" thickBot="1" x14ac:dyDescent="0.3">
      <c r="A29" s="25" t="s">
        <v>73</v>
      </c>
      <c r="B29" s="26"/>
      <c r="C29" s="26"/>
      <c r="D29" s="26"/>
      <c r="E29" s="28"/>
      <c r="F29" s="26" t="s">
        <v>57</v>
      </c>
      <c r="G29" s="26" t="s">
        <v>32</v>
      </c>
      <c r="H29" s="26"/>
      <c r="I29" s="28"/>
      <c r="J29" s="28"/>
    </row>
    <row r="30" spans="1:10" ht="17.25" thickBot="1" x14ac:dyDescent="0.3">
      <c r="A30" s="25" t="s">
        <v>73</v>
      </c>
      <c r="B30" s="26"/>
      <c r="C30" s="26"/>
      <c r="D30" s="26"/>
      <c r="E30" s="28"/>
      <c r="F30" s="26" t="s">
        <v>21</v>
      </c>
      <c r="G30" s="26"/>
      <c r="H30" s="26"/>
      <c r="I30" s="28"/>
      <c r="J30" s="28"/>
    </row>
    <row r="31" spans="1:10" ht="17.25" thickBot="1" x14ac:dyDescent="0.3">
      <c r="A31" s="25" t="s">
        <v>73</v>
      </c>
      <c r="B31" s="26"/>
      <c r="C31" s="26"/>
      <c r="D31" s="26"/>
      <c r="E31" s="28"/>
      <c r="F31" s="26" t="s">
        <v>25</v>
      </c>
      <c r="G31" s="26"/>
      <c r="H31" s="26"/>
      <c r="I31" s="28"/>
      <c r="J31" s="28"/>
    </row>
    <row r="32" spans="1:10" ht="15.75" thickBot="1" x14ac:dyDescent="0.3">
      <c r="A32" s="37"/>
      <c r="B32" s="38"/>
      <c r="C32" s="38"/>
      <c r="D32" s="38"/>
      <c r="E32" s="38"/>
      <c r="F32" s="38"/>
      <c r="G32" s="38"/>
      <c r="H32" s="38"/>
      <c r="I32" s="38"/>
      <c r="J32" s="39"/>
    </row>
    <row r="33" spans="1:10" ht="17.25" thickBot="1" x14ac:dyDescent="0.35">
      <c r="A33" s="40"/>
      <c r="B33" s="41" t="s">
        <v>74</v>
      </c>
      <c r="C33" s="42"/>
      <c r="D33" s="43">
        <v>1</v>
      </c>
      <c r="E33" s="41" t="s">
        <v>75</v>
      </c>
      <c r="F33" s="44">
        <v>2</v>
      </c>
      <c r="G33" s="41" t="s">
        <v>76</v>
      </c>
      <c r="H33" s="45">
        <v>3</v>
      </c>
      <c r="I33" s="41" t="s">
        <v>77</v>
      </c>
      <c r="J33" s="46"/>
    </row>
    <row r="34" spans="1:10" ht="15.75" thickBot="1" x14ac:dyDescent="0.3">
      <c r="A34" s="47"/>
      <c r="B34" s="48"/>
      <c r="C34" s="48"/>
      <c r="D34" s="48"/>
      <c r="E34" s="48"/>
      <c r="F34" s="48"/>
      <c r="G34" s="48"/>
      <c r="H34" s="48"/>
      <c r="I34" s="48"/>
      <c r="J34" s="49"/>
    </row>
    <row r="37" spans="1:10" x14ac:dyDescent="0.25">
      <c r="B37" s="50" t="s">
        <v>78</v>
      </c>
      <c r="C37" s="16">
        <f>COUNTA(C2:C25)</f>
        <v>23</v>
      </c>
      <c r="D37" s="16">
        <f>COUNTA(D2:D25)</f>
        <v>23</v>
      </c>
      <c r="E37" s="16">
        <f>COUNTA(E2:E25)</f>
        <v>3</v>
      </c>
      <c r="F37" s="16">
        <f>COUNTA(F5:F25)</f>
        <v>17</v>
      </c>
      <c r="G37" s="16">
        <f>COUNTA(G2:G18)</f>
        <v>16</v>
      </c>
      <c r="H37" s="16"/>
      <c r="I37" s="16">
        <f>COUNTA(I2:I25)</f>
        <v>3</v>
      </c>
      <c r="J37" s="16">
        <f>COUNTA(J2:J25)</f>
        <v>3</v>
      </c>
    </row>
    <row r="38" spans="1:10" x14ac:dyDescent="0.25">
      <c r="B38" s="50" t="s">
        <v>79</v>
      </c>
      <c r="C38" s="16">
        <f>COUNTA(C25:C31)</f>
        <v>3</v>
      </c>
      <c r="D38" s="16">
        <f>COUNTA(D25:D31)</f>
        <v>3</v>
      </c>
      <c r="E38" s="16">
        <f>COUNTA(E25:E31)</f>
        <v>0</v>
      </c>
      <c r="F38" s="16">
        <f>COUNTA(F25:F30)</f>
        <v>6</v>
      </c>
      <c r="G38" s="16">
        <f>COUNTA(G29:G31)</f>
        <v>1</v>
      </c>
      <c r="H38" s="16"/>
      <c r="I38" s="16">
        <f>COUNTA(I25:I31)</f>
        <v>0</v>
      </c>
      <c r="J38" s="16">
        <f>COUNTA(J25:J31)</f>
        <v>0</v>
      </c>
    </row>
    <row r="39" spans="1:10" x14ac:dyDescent="0.25">
      <c r="B39" s="50" t="s">
        <v>80</v>
      </c>
      <c r="C39" s="16" t="str">
        <f t="array" ref="C39">IF(((COUNTA(C2:C31,)-1)-SUM(IF(COUNTIF(C2:C31,C2:C31)=1,1))),"Err_Double","OK")</f>
        <v>OK</v>
      </c>
      <c r="D39" s="16" t="str">
        <f t="array" ref="D39">IF(((COUNTA(D2:D31,)-1)-SUM(IF(COUNTIF(D2:D31,D2:D31)=1,1))),"Err_Double","OK")</f>
        <v>OK</v>
      </c>
      <c r="E39" s="16" t="str">
        <f t="array" ref="E39">IF(((COUNTA(E2:E31,)-1)-SUM(IF(COUNTIF(E2:E31,E2:E31)=1,1))),"Err_Double","OK")</f>
        <v>OK</v>
      </c>
      <c r="F39" s="16" t="str">
        <f t="array" ref="F39">IF(((COUNTA(F5:F30,)-1)-SUM(IF(COUNTIF(F5:F30,F5:F30)=1,1))),"Err_Double","OK")</f>
        <v>OK</v>
      </c>
      <c r="G39" s="16" t="str">
        <f t="array" ref="G39">IF(((COUNTA(G2:G31,)-1)-SUM(IF(COUNTIF(G2:G31,G2:G31)=1,1))),"Err_Double","OK")</f>
        <v>OK</v>
      </c>
      <c r="H39" s="16"/>
      <c r="I39" s="16" t="str">
        <f t="array" ref="I39">IF(((COUNTA(I2:I31,)-1)-SUM(IF(COUNTIF(I2:I31,I2:I31)=1,1))),"Err_Double","OK")</f>
        <v>OK</v>
      </c>
      <c r="J39" s="16" t="str">
        <f t="array" ref="J39">IF(((COUNTA(J2:J31,)-1)-SUM(IF(COUNTIF(J2:J31,J2:J31)=1,1))),"Err_Double","OK")</f>
        <v>OK</v>
      </c>
    </row>
    <row r="40" spans="1:10" x14ac:dyDescent="0.25">
      <c r="B40" s="50" t="s">
        <v>81</v>
      </c>
      <c r="C40" s="16">
        <f>COUNTA(C2:C31)</f>
        <v>25</v>
      </c>
      <c r="D40" s="16">
        <f>COUNTA(D2:D31)</f>
        <v>25</v>
      </c>
      <c r="E40" s="16">
        <f>COUNTA(E2:E31)</f>
        <v>3</v>
      </c>
      <c r="F40" s="16">
        <f>COUNTA(F5:F30)</f>
        <v>22</v>
      </c>
      <c r="G40" s="16">
        <f>COUNTA(G2:G31)</f>
        <v>25</v>
      </c>
      <c r="H40" s="16"/>
      <c r="I40" s="16">
        <f>COUNTA(I2:I31)</f>
        <v>3</v>
      </c>
      <c r="J40" s="16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1">
    <pageSetUpPr fitToPage="1"/>
  </sheetPr>
  <dimension ref="A1:CM33"/>
  <sheetViews>
    <sheetView showGridLines="0" zoomScale="85" zoomScaleNormal="85" workbookViewId="0">
      <selection activeCell="BI7" sqref="BI7:CM7"/>
    </sheetView>
  </sheetViews>
  <sheetFormatPr baseColWidth="10" defaultRowHeight="15" x14ac:dyDescent="0.25"/>
  <cols>
    <col min="1" max="1" width="11.42578125" style="66"/>
    <col min="2" max="91" width="3" style="66" bestFit="1" customWidth="1"/>
    <col min="92" max="16384" width="11.42578125" style="66"/>
  </cols>
  <sheetData>
    <row r="1" spans="1:91" ht="15" customHeight="1" x14ac:dyDescent="0.25">
      <c r="A1" s="168"/>
      <c r="B1" s="169"/>
      <c r="C1" s="169"/>
      <c r="D1" s="169"/>
      <c r="E1" s="169"/>
      <c r="F1" s="116"/>
      <c r="G1" s="116"/>
      <c r="H1" s="117"/>
      <c r="I1" s="180" t="s">
        <v>229</v>
      </c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  <c r="BK1" s="181"/>
      <c r="BL1" s="181"/>
      <c r="BM1" s="181"/>
      <c r="BN1" s="181"/>
      <c r="BO1" s="181"/>
      <c r="BP1" s="181"/>
      <c r="BQ1" s="181"/>
      <c r="BR1" s="181"/>
      <c r="BS1" s="181"/>
      <c r="BT1" s="181"/>
      <c r="BU1" s="181"/>
      <c r="BV1" s="181"/>
      <c r="BW1" s="181"/>
      <c r="BX1" s="181"/>
      <c r="BY1" s="181"/>
      <c r="BZ1" s="181"/>
      <c r="CA1" s="181"/>
      <c r="CB1" s="181"/>
      <c r="CC1" s="182"/>
      <c r="CD1" s="174" t="s">
        <v>228</v>
      </c>
      <c r="CE1" s="174"/>
      <c r="CF1" s="174"/>
      <c r="CG1" s="174"/>
      <c r="CH1" s="174"/>
      <c r="CI1" s="174"/>
      <c r="CJ1" s="174"/>
      <c r="CK1" s="174"/>
      <c r="CL1" s="174"/>
      <c r="CM1" s="175"/>
    </row>
    <row r="2" spans="1:91" ht="15" customHeight="1" x14ac:dyDescent="0.25">
      <c r="A2" s="170"/>
      <c r="B2" s="171"/>
      <c r="C2" s="171"/>
      <c r="D2" s="171"/>
      <c r="E2" s="171"/>
      <c r="F2" s="118"/>
      <c r="G2" s="118"/>
      <c r="H2" s="119"/>
      <c r="I2" s="183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4"/>
      <c r="BL2" s="184"/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5"/>
      <c r="CD2" s="176"/>
      <c r="CE2" s="176"/>
      <c r="CF2" s="176"/>
      <c r="CG2" s="176"/>
      <c r="CH2" s="176"/>
      <c r="CI2" s="176"/>
      <c r="CJ2" s="176"/>
      <c r="CK2" s="176"/>
      <c r="CL2" s="176"/>
      <c r="CM2" s="177"/>
    </row>
    <row r="3" spans="1:91" ht="15" customHeight="1" x14ac:dyDescent="0.25">
      <c r="A3" s="170"/>
      <c r="B3" s="171"/>
      <c r="C3" s="171"/>
      <c r="D3" s="171"/>
      <c r="E3" s="171"/>
      <c r="F3" s="118"/>
      <c r="G3" s="118"/>
      <c r="H3" s="119"/>
      <c r="I3" s="183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5"/>
      <c r="CD3" s="176"/>
      <c r="CE3" s="176"/>
      <c r="CF3" s="176"/>
      <c r="CG3" s="176"/>
      <c r="CH3" s="176"/>
      <c r="CI3" s="176"/>
      <c r="CJ3" s="176"/>
      <c r="CK3" s="176"/>
      <c r="CL3" s="176"/>
      <c r="CM3" s="177"/>
    </row>
    <row r="4" spans="1:91" ht="15" customHeight="1" x14ac:dyDescent="0.25">
      <c r="A4" s="170"/>
      <c r="B4" s="171"/>
      <c r="C4" s="171"/>
      <c r="D4" s="171"/>
      <c r="E4" s="171"/>
      <c r="F4" s="118"/>
      <c r="G4" s="118"/>
      <c r="H4" s="119"/>
      <c r="I4" s="183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4"/>
      <c r="BV4" s="184"/>
      <c r="BW4" s="184"/>
      <c r="BX4" s="184"/>
      <c r="BY4" s="184"/>
      <c r="BZ4" s="184"/>
      <c r="CA4" s="184"/>
      <c r="CB4" s="184"/>
      <c r="CC4" s="185"/>
      <c r="CD4" s="176"/>
      <c r="CE4" s="176"/>
      <c r="CF4" s="176"/>
      <c r="CG4" s="176"/>
      <c r="CH4" s="176"/>
      <c r="CI4" s="176"/>
      <c r="CJ4" s="176"/>
      <c r="CK4" s="176"/>
      <c r="CL4" s="176"/>
      <c r="CM4" s="177"/>
    </row>
    <row r="5" spans="1:91" ht="15.75" customHeight="1" thickBot="1" x14ac:dyDescent="0.3">
      <c r="A5" s="172"/>
      <c r="B5" s="173"/>
      <c r="C5" s="173"/>
      <c r="D5" s="173"/>
      <c r="E5" s="173"/>
      <c r="F5" s="120"/>
      <c r="G5" s="120"/>
      <c r="H5" s="121"/>
      <c r="I5" s="186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7"/>
      <c r="AW5" s="187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/>
      <c r="BL5" s="187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7"/>
      <c r="CA5" s="187"/>
      <c r="CB5" s="187"/>
      <c r="CC5" s="188"/>
      <c r="CD5" s="178"/>
      <c r="CE5" s="178"/>
      <c r="CF5" s="178"/>
      <c r="CG5" s="178"/>
      <c r="CH5" s="178"/>
      <c r="CI5" s="178"/>
      <c r="CJ5" s="178"/>
      <c r="CK5" s="178"/>
      <c r="CL5" s="178"/>
      <c r="CM5" s="179"/>
    </row>
    <row r="6" spans="1:91" x14ac:dyDescent="0.25">
      <c r="A6" s="22"/>
      <c r="B6" s="22"/>
      <c r="C6" s="12"/>
      <c r="D6" s="12"/>
      <c r="E6" s="12"/>
      <c r="F6" s="12"/>
      <c r="G6" s="12"/>
      <c r="H6" s="12"/>
      <c r="CG6" s="115"/>
      <c r="CH6" s="115"/>
      <c r="CI6" s="115"/>
      <c r="CJ6" s="115"/>
      <c r="CK6" s="115"/>
      <c r="CL6" s="115"/>
      <c r="CM6" s="115"/>
    </row>
    <row r="7" spans="1:91" ht="21" x14ac:dyDescent="0.35">
      <c r="A7" s="16">
        <f>An</f>
        <v>2017</v>
      </c>
      <c r="B7" s="159">
        <f>D8</f>
        <v>43468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1"/>
      <c r="AG7" s="162">
        <f>AL8</f>
        <v>43502</v>
      </c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4"/>
      <c r="BI7" s="165">
        <f>BN8</f>
        <v>43530</v>
      </c>
      <c r="BJ7" s="166"/>
      <c r="BK7" s="166"/>
      <c r="BL7" s="166"/>
      <c r="BM7" s="166"/>
      <c r="BN7" s="166"/>
      <c r="BO7" s="166"/>
      <c r="BP7" s="166"/>
      <c r="BQ7" s="166"/>
      <c r="BR7" s="166"/>
      <c r="BS7" s="166"/>
      <c r="BT7" s="166"/>
      <c r="BU7" s="166"/>
      <c r="BV7" s="166"/>
      <c r="BW7" s="166"/>
      <c r="BX7" s="166"/>
      <c r="BY7" s="166"/>
      <c r="BZ7" s="166"/>
      <c r="CA7" s="166"/>
      <c r="CB7" s="166"/>
      <c r="CC7" s="166"/>
      <c r="CD7" s="166"/>
      <c r="CE7" s="166"/>
      <c r="CF7" s="166"/>
      <c r="CG7" s="166"/>
      <c r="CH7" s="166"/>
      <c r="CI7" s="166"/>
      <c r="CJ7" s="166"/>
      <c r="CK7" s="166"/>
      <c r="CL7" s="166"/>
      <c r="CM7" s="167"/>
    </row>
    <row r="8" spans="1:91" x14ac:dyDescent="0.25">
      <c r="A8" s="105" t="s">
        <v>219</v>
      </c>
      <c r="B8" s="91">
        <v>43466</v>
      </c>
      <c r="C8" s="91">
        <v>43467</v>
      </c>
      <c r="D8" s="91">
        <v>43468</v>
      </c>
      <c r="E8" s="91">
        <v>43469</v>
      </c>
      <c r="F8" s="91">
        <v>43470</v>
      </c>
      <c r="G8" s="91">
        <v>43471</v>
      </c>
      <c r="H8" s="91">
        <v>43472</v>
      </c>
      <c r="I8" s="91">
        <v>43473</v>
      </c>
      <c r="J8" s="91">
        <v>43474</v>
      </c>
      <c r="K8" s="91">
        <v>43475</v>
      </c>
      <c r="L8" s="91">
        <v>43476</v>
      </c>
      <c r="M8" s="91">
        <v>43477</v>
      </c>
      <c r="N8" s="91">
        <v>43478</v>
      </c>
      <c r="O8" s="91">
        <v>43479</v>
      </c>
      <c r="P8" s="91">
        <v>43480</v>
      </c>
      <c r="Q8" s="91">
        <v>43481</v>
      </c>
      <c r="R8" s="91">
        <v>43482</v>
      </c>
      <c r="S8" s="91">
        <v>43483</v>
      </c>
      <c r="T8" s="91">
        <v>43484</v>
      </c>
      <c r="U8" s="91">
        <v>43485</v>
      </c>
      <c r="V8" s="91">
        <v>43486</v>
      </c>
      <c r="W8" s="91">
        <v>43487</v>
      </c>
      <c r="X8" s="91">
        <v>43488</v>
      </c>
      <c r="Y8" s="91">
        <v>43489</v>
      </c>
      <c r="Z8" s="91">
        <v>43490</v>
      </c>
      <c r="AA8" s="91">
        <v>43491</v>
      </c>
      <c r="AB8" s="91">
        <v>43492</v>
      </c>
      <c r="AC8" s="91">
        <v>43493</v>
      </c>
      <c r="AD8" s="91">
        <v>43494</v>
      </c>
      <c r="AE8" s="91">
        <v>43495</v>
      </c>
      <c r="AF8" s="91">
        <v>43496</v>
      </c>
      <c r="AG8" s="91">
        <v>43497</v>
      </c>
      <c r="AH8" s="91">
        <v>43498</v>
      </c>
      <c r="AI8" s="91">
        <v>43499</v>
      </c>
      <c r="AJ8" s="91">
        <v>43500</v>
      </c>
      <c r="AK8" s="91">
        <v>43501</v>
      </c>
      <c r="AL8" s="91">
        <v>43502</v>
      </c>
      <c r="AM8" s="91">
        <v>43503</v>
      </c>
      <c r="AN8" s="91">
        <v>43504</v>
      </c>
      <c r="AO8" s="91">
        <v>43505</v>
      </c>
      <c r="AP8" s="91">
        <v>43506</v>
      </c>
      <c r="AQ8" s="91">
        <v>43507</v>
      </c>
      <c r="AR8" s="91">
        <v>43508</v>
      </c>
      <c r="AS8" s="91">
        <v>43509</v>
      </c>
      <c r="AT8" s="91">
        <v>43510</v>
      </c>
      <c r="AU8" s="91">
        <v>43511</v>
      </c>
      <c r="AV8" s="91">
        <v>43512</v>
      </c>
      <c r="AW8" s="91">
        <v>43513</v>
      </c>
      <c r="AX8" s="91">
        <v>43514</v>
      </c>
      <c r="AY8" s="91">
        <v>43515</v>
      </c>
      <c r="AZ8" s="91">
        <v>43516</v>
      </c>
      <c r="BA8" s="91">
        <v>43517</v>
      </c>
      <c r="BB8" s="91">
        <v>43518</v>
      </c>
      <c r="BC8" s="91">
        <v>43519</v>
      </c>
      <c r="BD8" s="91">
        <v>43520</v>
      </c>
      <c r="BE8" s="91">
        <v>43521</v>
      </c>
      <c r="BF8" s="91">
        <v>43522</v>
      </c>
      <c r="BG8" s="91">
        <v>43523</v>
      </c>
      <c r="BH8" s="91">
        <v>43524</v>
      </c>
      <c r="BI8" s="91">
        <v>43525</v>
      </c>
      <c r="BJ8" s="91">
        <v>43526</v>
      </c>
      <c r="BK8" s="91">
        <v>43527</v>
      </c>
      <c r="BL8" s="91">
        <v>43528</v>
      </c>
      <c r="BM8" s="91">
        <v>43529</v>
      </c>
      <c r="BN8" s="91">
        <v>43530</v>
      </c>
      <c r="BO8" s="91">
        <v>43531</v>
      </c>
      <c r="BP8" s="91">
        <v>43532</v>
      </c>
      <c r="BQ8" s="91">
        <v>43533</v>
      </c>
      <c r="BR8" s="91">
        <v>43534</v>
      </c>
      <c r="BS8" s="91">
        <v>43535</v>
      </c>
      <c r="BT8" s="91">
        <v>43536</v>
      </c>
      <c r="BU8" s="91">
        <v>43537</v>
      </c>
      <c r="BV8" s="91">
        <v>43538</v>
      </c>
      <c r="BW8" s="91">
        <v>43539</v>
      </c>
      <c r="BX8" s="91">
        <v>43540</v>
      </c>
      <c r="BY8" s="91">
        <v>43541</v>
      </c>
      <c r="BZ8" s="91">
        <v>43542</v>
      </c>
      <c r="CA8" s="91">
        <v>43543</v>
      </c>
      <c r="CB8" s="91">
        <v>43544</v>
      </c>
      <c r="CC8" s="91">
        <v>43545</v>
      </c>
      <c r="CD8" s="91">
        <v>43546</v>
      </c>
      <c r="CE8" s="91">
        <v>43547</v>
      </c>
      <c r="CF8" s="91">
        <v>43548</v>
      </c>
      <c r="CG8" s="91">
        <v>43549</v>
      </c>
      <c r="CH8" s="91">
        <v>43550</v>
      </c>
      <c r="CI8" s="91">
        <v>43551</v>
      </c>
      <c r="CJ8" s="91">
        <v>43552</v>
      </c>
      <c r="CK8" s="91">
        <v>43553</v>
      </c>
      <c r="CL8" s="91">
        <v>43554</v>
      </c>
      <c r="CM8" s="91">
        <v>43555</v>
      </c>
    </row>
    <row r="9" spans="1:91" x14ac:dyDescent="0.25">
      <c r="A9" s="92" t="s">
        <v>37</v>
      </c>
      <c r="B9" s="92"/>
      <c r="C9" s="91"/>
      <c r="D9" s="91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</row>
    <row r="10" spans="1:91" x14ac:dyDescent="0.25">
      <c r="A10" s="92" t="s">
        <v>40</v>
      </c>
      <c r="B10" s="92"/>
      <c r="C10" s="91"/>
      <c r="D10" s="91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</row>
    <row r="11" spans="1:91" x14ac:dyDescent="0.25">
      <c r="A11" s="92" t="s">
        <v>44</v>
      </c>
      <c r="B11" s="92"/>
      <c r="C11" s="91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</row>
    <row r="12" spans="1:91" x14ac:dyDescent="0.25">
      <c r="A12" s="92" t="s">
        <v>47</v>
      </c>
      <c r="B12" s="92"/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</row>
    <row r="13" spans="1:91" x14ac:dyDescent="0.25">
      <c r="A13" s="92" t="s">
        <v>36</v>
      </c>
      <c r="B13" s="92"/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</row>
    <row r="14" spans="1:91" x14ac:dyDescent="0.25">
      <c r="A14" s="92" t="s">
        <v>53</v>
      </c>
      <c r="B14" s="92"/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</row>
    <row r="15" spans="1:91" x14ac:dyDescent="0.25">
      <c r="A15" s="92" t="s">
        <v>50</v>
      </c>
      <c r="B15" s="92"/>
      <c r="C15" s="91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</row>
    <row r="16" spans="1:91" x14ac:dyDescent="0.25">
      <c r="A16" s="92" t="s">
        <v>57</v>
      </c>
      <c r="B16" s="92"/>
      <c r="C16" s="91"/>
      <c r="D16" s="91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</row>
    <row r="17" spans="1:91" x14ac:dyDescent="0.25">
      <c r="A17" s="92" t="s">
        <v>35</v>
      </c>
      <c r="B17" s="92"/>
      <c r="C17" s="91"/>
      <c r="D17" s="91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</row>
    <row r="18" spans="1:91" x14ac:dyDescent="0.25">
      <c r="A18" s="92" t="s">
        <v>39</v>
      </c>
      <c r="B18" s="92"/>
      <c r="C18" s="91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</row>
    <row r="19" spans="1:91" x14ac:dyDescent="0.25">
      <c r="A19" s="92" t="s">
        <v>43</v>
      </c>
      <c r="B19" s="92"/>
      <c r="C19" s="91"/>
      <c r="D19" s="91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</row>
    <row r="20" spans="1:91" x14ac:dyDescent="0.25">
      <c r="A20" s="92" t="s">
        <v>46</v>
      </c>
      <c r="B20" s="92"/>
      <c r="C20" s="91"/>
      <c r="D20" s="91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</row>
    <row r="21" spans="1:91" x14ac:dyDescent="0.25">
      <c r="A21" s="92" t="s">
        <v>49</v>
      </c>
      <c r="B21" s="92"/>
      <c r="C21" s="91"/>
      <c r="D21" s="91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</row>
    <row r="22" spans="1:91" x14ac:dyDescent="0.25">
      <c r="A22" s="92" t="s">
        <v>52</v>
      </c>
      <c r="B22" s="92"/>
      <c r="C22" s="91"/>
      <c r="D22" s="91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</row>
    <row r="23" spans="1:91" x14ac:dyDescent="0.25">
      <c r="A23" s="92" t="s">
        <v>55</v>
      </c>
      <c r="B23" s="92"/>
      <c r="C23" s="91"/>
      <c r="D23" s="91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</row>
    <row r="24" spans="1:91" x14ac:dyDescent="0.25">
      <c r="A24" s="92" t="s">
        <v>23</v>
      </c>
      <c r="B24" s="92"/>
      <c r="C24" s="91"/>
      <c r="D24" s="91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</row>
    <row r="25" spans="1:91" x14ac:dyDescent="0.25">
      <c r="A25" s="92" t="s">
        <v>27</v>
      </c>
      <c r="B25" s="92"/>
      <c r="C25" s="91"/>
      <c r="D25" s="91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</row>
    <row r="26" spans="1:91" x14ac:dyDescent="0.25">
      <c r="A26" s="92" t="s">
        <v>30</v>
      </c>
      <c r="B26" s="92"/>
      <c r="C26" s="91"/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</row>
    <row r="27" spans="1:91" x14ac:dyDescent="0.25">
      <c r="A27" s="92" t="s">
        <v>33</v>
      </c>
      <c r="B27" s="92"/>
      <c r="C27" s="91"/>
      <c r="D27" s="91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</row>
    <row r="28" spans="1:91" x14ac:dyDescent="0.25">
      <c r="A28" s="92" t="s">
        <v>21</v>
      </c>
      <c r="B28" s="92"/>
      <c r="C28" s="91"/>
      <c r="D28" s="91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</row>
    <row r="29" spans="1:91" x14ac:dyDescent="0.25">
      <c r="A29" s="92" t="s">
        <v>25</v>
      </c>
      <c r="B29" s="92"/>
      <c r="C29" s="91"/>
      <c r="D29" s="91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</row>
    <row r="30" spans="1:91" x14ac:dyDescent="0.25">
      <c r="A30" s="92" t="s">
        <v>22</v>
      </c>
      <c r="B30" s="92"/>
      <c r="C30" s="91"/>
      <c r="D30" s="91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</row>
    <row r="31" spans="1:91" x14ac:dyDescent="0.25">
      <c r="A31" s="92" t="s">
        <v>26</v>
      </c>
      <c r="B31" s="92"/>
      <c r="C31" s="91"/>
      <c r="D31" s="91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</row>
    <row r="32" spans="1:91" x14ac:dyDescent="0.25">
      <c r="A32" s="92" t="s">
        <v>29</v>
      </c>
      <c r="B32" s="92"/>
      <c r="C32" s="91"/>
      <c r="D32" s="91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</row>
    <row r="33" spans="1:91" x14ac:dyDescent="0.25">
      <c r="A33" s="92" t="s">
        <v>32</v>
      </c>
      <c r="B33" s="92"/>
      <c r="C33" s="91"/>
      <c r="D33" s="91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</row>
  </sheetData>
  <mergeCells count="6">
    <mergeCell ref="B7:AF7"/>
    <mergeCell ref="AG7:BH7"/>
    <mergeCell ref="BI7:CM7"/>
    <mergeCell ref="A1:E5"/>
    <mergeCell ref="CD1:CM5"/>
    <mergeCell ref="I1:CC5"/>
  </mergeCells>
  <conditionalFormatting sqref="A8:CM33">
    <cfRule type="expression" dxfId="5" priority="1" stopIfTrue="1">
      <formula>WEEKDAY(A$8,2)&gt;5</formula>
    </cfRule>
    <cfRule type="expression" dxfId="4" priority="2" stopIfTrue="1">
      <formula>COUNTIF(Feries,A$8)&gt;0</formula>
    </cfRule>
  </conditionalFormatting>
  <pageMargins left="0.7" right="0.7" top="0.75" bottom="0.75" header="0.3" footer="0.3"/>
  <pageSetup paperSize="9" scale="4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2:CN34"/>
  <sheetViews>
    <sheetView showGridLines="0" zoomScaleNormal="100" workbookViewId="0"/>
  </sheetViews>
  <sheetFormatPr baseColWidth="10" defaultRowHeight="15" x14ac:dyDescent="0.25"/>
  <cols>
    <col min="2" max="93" width="3" bestFit="1" customWidth="1"/>
  </cols>
  <sheetData>
    <row r="2" spans="1:92" s="66" customFormat="1" x14ac:dyDescent="0.25"/>
    <row r="8" spans="1:92" x14ac:dyDescent="0.25">
      <c r="B8" s="123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 t="s">
        <v>161</v>
      </c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5"/>
      <c r="AF8" s="123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  <c r="AT8" s="124"/>
      <c r="AU8" s="124" t="s">
        <v>162</v>
      </c>
      <c r="AV8" s="124"/>
      <c r="AW8" s="124"/>
      <c r="AX8" s="124"/>
      <c r="AY8" s="124"/>
      <c r="AZ8" s="124"/>
      <c r="BA8" s="124"/>
      <c r="BB8" s="124"/>
      <c r="BC8" s="124"/>
      <c r="BD8" s="124"/>
      <c r="BE8" s="124"/>
      <c r="BF8" s="124"/>
      <c r="BG8" s="124"/>
      <c r="BH8" s="124"/>
      <c r="BI8" s="124"/>
      <c r="BJ8" s="125"/>
      <c r="BK8" s="123"/>
      <c r="BL8" s="124"/>
      <c r="BM8" s="124"/>
      <c r="BN8" s="124"/>
      <c r="BO8" s="124"/>
      <c r="BP8" s="124"/>
      <c r="BQ8" s="124"/>
      <c r="BR8" s="124"/>
      <c r="BS8" s="124"/>
      <c r="BT8" s="124"/>
      <c r="BU8" s="124"/>
      <c r="BV8" s="124"/>
      <c r="BW8" s="124" t="s">
        <v>163</v>
      </c>
      <c r="BX8" s="124"/>
      <c r="BY8" s="124"/>
      <c r="BZ8" s="124"/>
      <c r="CA8" s="124"/>
      <c r="CB8" s="124"/>
      <c r="CC8" s="124"/>
      <c r="CD8" s="124"/>
      <c r="CE8" s="124"/>
      <c r="CF8" s="124"/>
      <c r="CG8" s="124"/>
      <c r="CH8" s="124"/>
      <c r="CI8" s="124"/>
      <c r="CJ8" s="124"/>
      <c r="CK8" s="124"/>
      <c r="CL8" s="124"/>
      <c r="CM8" s="124"/>
      <c r="CN8" s="125"/>
    </row>
    <row r="9" spans="1:92" x14ac:dyDescent="0.25">
      <c r="A9" s="122" t="s">
        <v>230</v>
      </c>
      <c r="B9" s="91">
        <v>42826</v>
      </c>
      <c r="C9" s="91">
        <v>42827</v>
      </c>
      <c r="D9" s="91">
        <v>42828</v>
      </c>
      <c r="E9" s="91">
        <v>42829</v>
      </c>
      <c r="F9" s="91">
        <v>42830</v>
      </c>
      <c r="G9" s="91">
        <v>42831</v>
      </c>
      <c r="H9" s="91">
        <v>42832</v>
      </c>
      <c r="I9" s="91">
        <v>42833</v>
      </c>
      <c r="J9" s="91">
        <v>42834</v>
      </c>
      <c r="K9" s="91">
        <v>42835</v>
      </c>
      <c r="L9" s="91">
        <v>42836</v>
      </c>
      <c r="M9" s="91">
        <v>42837</v>
      </c>
      <c r="N9" s="91">
        <v>42838</v>
      </c>
      <c r="O9" s="91">
        <v>42839</v>
      </c>
      <c r="P9" s="91">
        <v>42840</v>
      </c>
      <c r="Q9" s="91">
        <v>42841</v>
      </c>
      <c r="R9" s="91">
        <v>42842</v>
      </c>
      <c r="S9" s="91">
        <v>42843</v>
      </c>
      <c r="T9" s="91">
        <v>42844</v>
      </c>
      <c r="U9" s="91">
        <v>42845</v>
      </c>
      <c r="V9" s="91">
        <v>42846</v>
      </c>
      <c r="W9" s="91">
        <v>42847</v>
      </c>
      <c r="X9" s="91">
        <v>42848</v>
      </c>
      <c r="Y9" s="91">
        <v>42849</v>
      </c>
      <c r="Z9" s="91">
        <v>42850</v>
      </c>
      <c r="AA9" s="91">
        <v>42851</v>
      </c>
      <c r="AB9" s="91">
        <v>42852</v>
      </c>
      <c r="AC9" s="91">
        <v>42853</v>
      </c>
      <c r="AD9" s="91">
        <v>42854</v>
      </c>
      <c r="AE9" s="91">
        <v>42855</v>
      </c>
      <c r="AF9" s="91">
        <v>42856</v>
      </c>
      <c r="AG9" s="91">
        <v>42857</v>
      </c>
      <c r="AH9" s="91">
        <v>42858</v>
      </c>
      <c r="AI9" s="91">
        <v>42859</v>
      </c>
      <c r="AJ9" s="91">
        <v>42860</v>
      </c>
      <c r="AK9" s="91">
        <v>42861</v>
      </c>
      <c r="AL9" s="91">
        <v>42862</v>
      </c>
      <c r="AM9" s="91">
        <v>42863</v>
      </c>
      <c r="AN9" s="91">
        <v>42864</v>
      </c>
      <c r="AO9" s="91">
        <v>42865</v>
      </c>
      <c r="AP9" s="91">
        <v>42866</v>
      </c>
      <c r="AQ9" s="91">
        <v>42867</v>
      </c>
      <c r="AR9" s="91">
        <v>42868</v>
      </c>
      <c r="AS9" s="91">
        <v>42869</v>
      </c>
      <c r="AT9" s="91">
        <v>42870</v>
      </c>
      <c r="AU9" s="91">
        <v>42871</v>
      </c>
      <c r="AV9" s="91">
        <v>42872</v>
      </c>
      <c r="AW9" s="91">
        <v>42873</v>
      </c>
      <c r="AX9" s="91">
        <v>42874</v>
      </c>
      <c r="AY9" s="91">
        <v>42875</v>
      </c>
      <c r="AZ9" s="91">
        <v>42876</v>
      </c>
      <c r="BA9" s="91">
        <v>42877</v>
      </c>
      <c r="BB9" s="91">
        <v>42878</v>
      </c>
      <c r="BC9" s="91">
        <v>42879</v>
      </c>
      <c r="BD9" s="91">
        <v>42880</v>
      </c>
      <c r="BE9" s="91">
        <v>42881</v>
      </c>
      <c r="BF9" s="91">
        <v>42882</v>
      </c>
      <c r="BG9" s="91">
        <v>42883</v>
      </c>
      <c r="BH9" s="91">
        <v>42884</v>
      </c>
      <c r="BI9" s="91">
        <v>42885</v>
      </c>
      <c r="BJ9" s="91">
        <v>42886</v>
      </c>
      <c r="BK9" s="91">
        <v>42887</v>
      </c>
      <c r="BL9" s="91">
        <v>42888</v>
      </c>
      <c r="BM9" s="91">
        <v>42889</v>
      </c>
      <c r="BN9" s="91">
        <v>42890</v>
      </c>
      <c r="BO9" s="91">
        <v>42891</v>
      </c>
      <c r="BP9" s="91">
        <v>42892</v>
      </c>
      <c r="BQ9" s="91">
        <v>42893</v>
      </c>
      <c r="BR9" s="91">
        <v>42894</v>
      </c>
      <c r="BS9" s="91">
        <v>42895</v>
      </c>
      <c r="BT9" s="91">
        <v>42896</v>
      </c>
      <c r="BU9" s="91">
        <v>42897</v>
      </c>
      <c r="BV9" s="91">
        <v>42898</v>
      </c>
      <c r="BW9" s="91">
        <v>42899</v>
      </c>
      <c r="BX9" s="91">
        <v>42900</v>
      </c>
      <c r="BY9" s="91">
        <v>42901</v>
      </c>
      <c r="BZ9" s="91">
        <v>42902</v>
      </c>
      <c r="CA9" s="91">
        <v>42903</v>
      </c>
      <c r="CB9" s="91">
        <v>42904</v>
      </c>
      <c r="CC9" s="91">
        <v>42905</v>
      </c>
      <c r="CD9" s="91">
        <v>42906</v>
      </c>
      <c r="CE9" s="91">
        <v>42907</v>
      </c>
      <c r="CF9" s="91">
        <v>42908</v>
      </c>
      <c r="CG9" s="91">
        <v>42909</v>
      </c>
      <c r="CH9" s="91">
        <v>42910</v>
      </c>
      <c r="CI9" s="91">
        <v>42911</v>
      </c>
      <c r="CJ9" s="91">
        <v>42912</v>
      </c>
      <c r="CK9" s="91">
        <v>42913</v>
      </c>
      <c r="CL9" s="91">
        <v>42914</v>
      </c>
      <c r="CM9" s="91">
        <v>42915</v>
      </c>
      <c r="CN9" s="91">
        <v>42916</v>
      </c>
    </row>
    <row r="10" spans="1:92" x14ac:dyDescent="0.25">
      <c r="A10" s="92" t="s">
        <v>37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</row>
    <row r="11" spans="1:92" x14ac:dyDescent="0.25">
      <c r="A11" s="92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</row>
    <row r="12" spans="1:92" x14ac:dyDescent="0.25">
      <c r="A12" s="92" t="s">
        <v>44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</row>
    <row r="13" spans="1:92" x14ac:dyDescent="0.25">
      <c r="A13" s="92" t="s">
        <v>47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</row>
    <row r="14" spans="1:92" x14ac:dyDescent="0.25">
      <c r="A14" s="92" t="s">
        <v>36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</row>
    <row r="15" spans="1:92" x14ac:dyDescent="0.25">
      <c r="A15" s="92" t="s">
        <v>53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</row>
    <row r="16" spans="1:92" x14ac:dyDescent="0.25">
      <c r="A16" s="92" t="s">
        <v>50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</row>
    <row r="17" spans="1:92" x14ac:dyDescent="0.25">
      <c r="A17" s="92" t="s">
        <v>57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</row>
    <row r="18" spans="1:92" x14ac:dyDescent="0.25">
      <c r="A18" s="92" t="s">
        <v>35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</row>
    <row r="19" spans="1:92" x14ac:dyDescent="0.25">
      <c r="A19" s="92" t="s">
        <v>39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</row>
    <row r="20" spans="1:92" x14ac:dyDescent="0.25">
      <c r="A20" s="92" t="s">
        <v>43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</row>
    <row r="21" spans="1:92" x14ac:dyDescent="0.25">
      <c r="A21" s="92" t="s">
        <v>46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</row>
    <row r="22" spans="1:92" x14ac:dyDescent="0.25">
      <c r="A22" s="92" t="s">
        <v>49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</row>
    <row r="23" spans="1:92" x14ac:dyDescent="0.25">
      <c r="A23" s="92" t="s">
        <v>52</v>
      </c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</row>
    <row r="24" spans="1:92" x14ac:dyDescent="0.25">
      <c r="A24" s="92" t="s">
        <v>55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</row>
    <row r="25" spans="1:92" x14ac:dyDescent="0.25">
      <c r="A25" s="92" t="s">
        <v>23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</row>
    <row r="26" spans="1:92" x14ac:dyDescent="0.25">
      <c r="A26" s="92" t="s">
        <v>27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</row>
    <row r="27" spans="1:92" x14ac:dyDescent="0.25">
      <c r="A27" s="92" t="s">
        <v>30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</row>
    <row r="28" spans="1:92" x14ac:dyDescent="0.25">
      <c r="A28" s="92" t="s">
        <v>33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</row>
    <row r="29" spans="1:92" x14ac:dyDescent="0.25">
      <c r="A29" s="92" t="s">
        <v>21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</row>
    <row r="30" spans="1:92" x14ac:dyDescent="0.25">
      <c r="A30" s="92" t="s">
        <v>25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</row>
    <row r="31" spans="1:92" x14ac:dyDescent="0.25">
      <c r="A31" s="92" t="s">
        <v>22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</row>
    <row r="32" spans="1:92" x14ac:dyDescent="0.25">
      <c r="A32" s="92" t="s">
        <v>26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</row>
    <row r="33" spans="1:92" x14ac:dyDescent="0.25">
      <c r="A33" s="92" t="s">
        <v>29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</row>
    <row r="34" spans="1:92" x14ac:dyDescent="0.25">
      <c r="A34" s="92" t="s">
        <v>32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</row>
  </sheetData>
  <conditionalFormatting sqref="A9:CN34">
    <cfRule type="expression" dxfId="1" priority="2" stopIfTrue="1">
      <formula>COUNTIF(Feries,A$9)&gt;0</formula>
    </cfRule>
    <cfRule type="expression" dxfId="0" priority="1" stopIfTrue="1">
      <formula>WEEKDAY(A$9,2)&gt;5</formula>
    </cfRule>
  </conditionalFormatting>
  <pageMargins left="0.7" right="0.7" top="0.75" bottom="0.75" header="0.3" footer="0.3"/>
  <pageSetup paperSize="9" scale="46" orientation="landscape" r:id="rId1"/>
  <headerFooter>
    <oddHeader>&amp;C&amp;"-,Gras"&amp;14&amp;G
Trimestre 2 2017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N37"/>
  <sheetViews>
    <sheetView zoomScale="70" zoomScaleNormal="70" workbookViewId="0">
      <selection activeCell="A15" sqref="A15:BN15"/>
    </sheetView>
  </sheetViews>
  <sheetFormatPr baseColWidth="10" defaultRowHeight="15" x14ac:dyDescent="0.25"/>
  <cols>
    <col min="1" max="1" width="11.42578125" style="128"/>
    <col min="2" max="66" width="2.7109375" style="128" customWidth="1"/>
    <col min="67" max="16384" width="11.42578125" style="128"/>
  </cols>
  <sheetData>
    <row r="1" spans="1:66" x14ac:dyDescent="0.25">
      <c r="A1" s="205"/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8" t="s">
        <v>231</v>
      </c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10"/>
      <c r="BD1" s="217" t="s">
        <v>232</v>
      </c>
      <c r="BE1" s="218"/>
      <c r="BF1" s="218"/>
      <c r="BG1" s="218"/>
      <c r="BH1" s="218"/>
      <c r="BI1" s="218"/>
      <c r="BJ1" s="218"/>
      <c r="BK1" s="218"/>
      <c r="BL1" s="218"/>
      <c r="BM1" s="218"/>
      <c r="BN1" s="219"/>
    </row>
    <row r="2" spans="1:66" x14ac:dyDescent="0.25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11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3"/>
      <c r="BD2" s="171"/>
      <c r="BE2" s="171"/>
      <c r="BF2" s="171"/>
      <c r="BG2" s="171"/>
      <c r="BH2" s="171"/>
      <c r="BI2" s="171"/>
      <c r="BJ2" s="171"/>
      <c r="BK2" s="171"/>
      <c r="BL2" s="171"/>
      <c r="BM2" s="171"/>
      <c r="BN2" s="220"/>
    </row>
    <row r="3" spans="1:66" x14ac:dyDescent="0.2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11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  <c r="AV3" s="212"/>
      <c r="AW3" s="212"/>
      <c r="AX3" s="212"/>
      <c r="AY3" s="212"/>
      <c r="AZ3" s="212"/>
      <c r="BA3" s="212"/>
      <c r="BB3" s="212"/>
      <c r="BC3" s="213"/>
      <c r="BD3" s="171"/>
      <c r="BE3" s="171"/>
      <c r="BF3" s="171"/>
      <c r="BG3" s="171"/>
      <c r="BH3" s="171"/>
      <c r="BI3" s="171"/>
      <c r="BJ3" s="171"/>
      <c r="BK3" s="171"/>
      <c r="BL3" s="171"/>
      <c r="BM3" s="171"/>
      <c r="BN3" s="220"/>
    </row>
    <row r="4" spans="1:66" x14ac:dyDescent="0.25">
      <c r="A4" s="206"/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11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3"/>
      <c r="BD4" s="171"/>
      <c r="BE4" s="171"/>
      <c r="BF4" s="171"/>
      <c r="BG4" s="171"/>
      <c r="BH4" s="171"/>
      <c r="BI4" s="171"/>
      <c r="BJ4" s="171"/>
      <c r="BK4" s="171"/>
      <c r="BL4" s="171"/>
      <c r="BM4" s="171"/>
      <c r="BN4" s="220"/>
    </row>
    <row r="5" spans="1:66" x14ac:dyDescent="0.25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14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5"/>
      <c r="BB5" s="215"/>
      <c r="BC5" s="216"/>
      <c r="BD5" s="221"/>
      <c r="BE5" s="221"/>
      <c r="BF5" s="221"/>
      <c r="BG5" s="221"/>
      <c r="BH5" s="221"/>
      <c r="BI5" s="221"/>
      <c r="BJ5" s="221"/>
      <c r="BK5" s="221"/>
      <c r="BL5" s="221"/>
      <c r="BM5" s="221"/>
      <c r="BN5" s="222"/>
    </row>
    <row r="7" spans="1:66" ht="15" customHeight="1" x14ac:dyDescent="0.25">
      <c r="A7" s="223" t="s">
        <v>233</v>
      </c>
      <c r="B7" s="224"/>
      <c r="C7" s="224"/>
      <c r="D7" s="224"/>
      <c r="E7" s="224"/>
      <c r="F7" s="224"/>
      <c r="G7" s="224"/>
      <c r="H7" s="224"/>
      <c r="I7" s="224"/>
      <c r="J7" s="224"/>
      <c r="K7" s="225"/>
      <c r="L7" s="226" t="s">
        <v>234</v>
      </c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7"/>
      <c r="AG7" s="227"/>
      <c r="AH7" s="227"/>
      <c r="AI7" s="227"/>
      <c r="AJ7" s="227"/>
      <c r="AK7" s="227"/>
      <c r="AL7" s="227"/>
      <c r="AM7" s="227"/>
      <c r="AN7" s="227"/>
      <c r="AO7" s="227"/>
      <c r="AP7" s="227"/>
      <c r="AQ7" s="227"/>
      <c r="AR7" s="227"/>
      <c r="AS7" s="227"/>
      <c r="AT7" s="227"/>
      <c r="AU7" s="227"/>
      <c r="AV7" s="227"/>
      <c r="AW7" s="227"/>
      <c r="AX7" s="227"/>
      <c r="AY7" s="227"/>
      <c r="AZ7" s="227"/>
      <c r="BA7" s="227"/>
      <c r="BB7" s="227"/>
      <c r="BC7" s="227"/>
      <c r="BD7" s="227"/>
      <c r="BE7" s="227"/>
      <c r="BF7" s="227"/>
      <c r="BG7" s="227"/>
      <c r="BH7" s="227"/>
      <c r="BI7" s="227"/>
      <c r="BJ7" s="227"/>
      <c r="BK7" s="227"/>
      <c r="BL7" s="227"/>
      <c r="BM7" s="227"/>
      <c r="BN7" s="228"/>
    </row>
    <row r="8" spans="1:66" ht="15" customHeight="1" x14ac:dyDescent="0.25">
      <c r="A8" s="223"/>
      <c r="B8" s="224"/>
      <c r="C8" s="224"/>
      <c r="D8" s="224"/>
      <c r="E8" s="224"/>
      <c r="F8" s="224"/>
      <c r="G8" s="224"/>
      <c r="H8" s="224"/>
      <c r="I8" s="224"/>
      <c r="J8" s="224"/>
      <c r="K8" s="225"/>
      <c r="L8" s="229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230"/>
      <c r="Z8" s="230"/>
      <c r="AA8" s="230"/>
      <c r="AB8" s="230"/>
      <c r="AC8" s="230"/>
      <c r="AD8" s="230"/>
      <c r="AE8" s="230"/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0"/>
      <c r="BG8" s="230"/>
      <c r="BH8" s="230"/>
      <c r="BI8" s="230"/>
      <c r="BJ8" s="230"/>
      <c r="BK8" s="230"/>
      <c r="BL8" s="230"/>
      <c r="BM8" s="230"/>
      <c r="BN8" s="231"/>
    </row>
    <row r="9" spans="1:66" x14ac:dyDescent="0.25">
      <c r="A9" s="199" t="s">
        <v>235</v>
      </c>
      <c r="B9" s="200"/>
      <c r="C9" s="200"/>
      <c r="D9" s="200"/>
      <c r="E9" s="200"/>
      <c r="F9" s="200"/>
      <c r="G9" s="200"/>
      <c r="H9" s="200"/>
      <c r="I9" s="200"/>
      <c r="J9" s="200"/>
      <c r="K9" s="201"/>
      <c r="L9" s="202" t="s">
        <v>236</v>
      </c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4"/>
    </row>
    <row r="10" spans="1:66" x14ac:dyDescent="0.25">
      <c r="A10" s="199" t="s">
        <v>237</v>
      </c>
      <c r="B10" s="200"/>
      <c r="C10" s="200"/>
      <c r="D10" s="200"/>
      <c r="E10" s="200"/>
      <c r="F10" s="200"/>
      <c r="G10" s="200"/>
      <c r="H10" s="200"/>
      <c r="I10" s="200"/>
      <c r="J10" s="200"/>
      <c r="K10" s="201"/>
      <c r="L10" s="202" t="s">
        <v>238</v>
      </c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3"/>
      <c r="BM10" s="203"/>
      <c r="BN10" s="204"/>
    </row>
    <row r="11" spans="1:66" x14ac:dyDescent="0.25">
      <c r="A11" s="199" t="s">
        <v>239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1"/>
      <c r="L11" s="202" t="s">
        <v>240</v>
      </c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  <c r="BF11" s="203"/>
      <c r="BG11" s="203"/>
      <c r="BH11" s="203"/>
      <c r="BI11" s="203"/>
      <c r="BJ11" s="203"/>
      <c r="BK11" s="203"/>
      <c r="BL11" s="203"/>
      <c r="BM11" s="203"/>
      <c r="BN11" s="204"/>
    </row>
    <row r="12" spans="1:66" ht="15.75" thickBot="1" x14ac:dyDescent="0.3">
      <c r="A12" s="129"/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</row>
    <row r="13" spans="1:66" ht="15.75" thickBot="1" x14ac:dyDescent="0.3">
      <c r="A13" s="130"/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8"/>
      <c r="AL13" s="198"/>
      <c r="AM13" s="198"/>
      <c r="AN13" s="198"/>
      <c r="AO13" s="198"/>
      <c r="AP13" s="198"/>
      <c r="AQ13" s="198"/>
      <c r="AR13" s="198"/>
      <c r="AS13" s="198"/>
      <c r="AT13" s="198"/>
      <c r="AU13" s="198"/>
      <c r="AV13" s="198"/>
      <c r="AW13" s="198"/>
      <c r="AX13" s="198"/>
      <c r="AY13" s="198"/>
      <c r="AZ13" s="198"/>
      <c r="BA13" s="198"/>
      <c r="BB13" s="198"/>
      <c r="BC13" s="198"/>
      <c r="BD13" s="198"/>
      <c r="BE13" s="198"/>
      <c r="BF13" s="198"/>
      <c r="BG13" s="198"/>
      <c r="BH13" s="198"/>
      <c r="BI13" s="198"/>
      <c r="BJ13" s="189"/>
      <c r="BK13" s="190"/>
      <c r="BL13" s="190"/>
      <c r="BM13" s="190"/>
      <c r="BN13" s="191"/>
    </row>
    <row r="14" spans="1:66" ht="15.75" thickBot="1" x14ac:dyDescent="0.3">
      <c r="A14" s="130"/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198"/>
      <c r="AL14" s="198"/>
      <c r="AM14" s="198"/>
      <c r="AN14" s="198"/>
      <c r="AO14" s="198"/>
      <c r="AP14" s="198"/>
      <c r="AQ14" s="198"/>
      <c r="AR14" s="198"/>
      <c r="AS14" s="198"/>
      <c r="AT14" s="198"/>
      <c r="AU14" s="198"/>
      <c r="AV14" s="198"/>
      <c r="AW14" s="198"/>
      <c r="AX14" s="198"/>
      <c r="AY14" s="198"/>
      <c r="AZ14" s="198"/>
      <c r="BA14" s="198"/>
      <c r="BB14" s="198"/>
      <c r="BC14" s="198"/>
      <c r="BD14" s="198"/>
      <c r="BE14" s="198"/>
      <c r="BF14" s="198"/>
      <c r="BG14" s="198"/>
      <c r="BH14" s="198"/>
      <c r="BI14" s="198"/>
      <c r="BJ14" s="189"/>
      <c r="BK14" s="190"/>
      <c r="BL14" s="190"/>
      <c r="BM14" s="190"/>
      <c r="BN14" s="191"/>
    </row>
    <row r="15" spans="1:66" ht="17.25" thickBot="1" x14ac:dyDescent="0.3">
      <c r="A15" s="192" t="s">
        <v>90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  <c r="AF15" s="193"/>
      <c r="AG15" s="193"/>
      <c r="AH15" s="193"/>
      <c r="AI15" s="193"/>
      <c r="AJ15" s="193"/>
      <c r="AK15" s="193"/>
      <c r="AL15" s="193"/>
      <c r="AM15" s="193"/>
      <c r="AN15" s="193"/>
      <c r="AO15" s="193"/>
      <c r="AP15" s="193"/>
      <c r="AQ15" s="193"/>
      <c r="AR15" s="193"/>
      <c r="AS15" s="193"/>
      <c r="AT15" s="193"/>
      <c r="AU15" s="193"/>
      <c r="AV15" s="193"/>
      <c r="AW15" s="193"/>
      <c r="AX15" s="193"/>
      <c r="AY15" s="193"/>
      <c r="AZ15" s="193"/>
      <c r="BA15" s="193"/>
      <c r="BB15" s="193"/>
      <c r="BC15" s="193"/>
      <c r="BD15" s="193"/>
      <c r="BE15" s="193"/>
      <c r="BF15" s="193"/>
      <c r="BG15" s="193"/>
      <c r="BH15" s="193"/>
      <c r="BI15" s="193"/>
      <c r="BJ15" s="193"/>
      <c r="BK15" s="193"/>
      <c r="BL15" s="193"/>
      <c r="BM15" s="193"/>
      <c r="BN15" s="194"/>
    </row>
    <row r="16" spans="1:66" ht="16.5" x14ac:dyDescent="0.25">
      <c r="A16" s="131"/>
      <c r="B16" s="132"/>
      <c r="C16" s="133"/>
      <c r="D16" s="133"/>
      <c r="E16" s="133"/>
      <c r="F16" s="134"/>
      <c r="G16" s="132"/>
      <c r="H16" s="133"/>
      <c r="I16" s="133"/>
      <c r="J16" s="133"/>
      <c r="K16" s="134"/>
      <c r="L16" s="132"/>
      <c r="M16" s="133"/>
      <c r="N16" s="133"/>
      <c r="O16" s="133"/>
      <c r="P16" s="134"/>
      <c r="Q16" s="132"/>
      <c r="R16" s="133"/>
      <c r="S16" s="133"/>
      <c r="T16" s="133"/>
      <c r="U16" s="134"/>
      <c r="V16" s="132"/>
      <c r="W16" s="133"/>
      <c r="X16" s="133"/>
      <c r="Y16" s="133"/>
      <c r="Z16" s="134"/>
      <c r="AA16" s="132"/>
      <c r="AB16" s="133"/>
      <c r="AC16" s="133"/>
      <c r="AD16" s="133"/>
      <c r="AE16" s="134"/>
      <c r="AF16" s="132"/>
      <c r="AG16" s="133"/>
      <c r="AH16" s="133"/>
      <c r="AI16" s="133"/>
      <c r="AJ16" s="134"/>
      <c r="AK16" s="132"/>
      <c r="AL16" s="133"/>
      <c r="AM16" s="133"/>
      <c r="AN16" s="133"/>
      <c r="AO16" s="134"/>
      <c r="AP16" s="132"/>
      <c r="AQ16" s="133"/>
      <c r="AR16" s="133"/>
      <c r="AS16" s="133"/>
      <c r="AT16" s="134"/>
      <c r="AU16" s="132"/>
      <c r="AV16" s="133"/>
      <c r="AW16" s="133"/>
      <c r="AX16" s="133"/>
      <c r="AY16" s="134"/>
      <c r="AZ16" s="132"/>
      <c r="BA16" s="133"/>
      <c r="BB16" s="133"/>
      <c r="BC16" s="133"/>
      <c r="BD16" s="134"/>
      <c r="BE16" s="132"/>
      <c r="BF16" s="133"/>
      <c r="BG16" s="133"/>
      <c r="BH16" s="133"/>
      <c r="BI16" s="134"/>
      <c r="BJ16" s="132"/>
      <c r="BK16" s="133"/>
      <c r="BL16" s="133"/>
      <c r="BM16" s="133"/>
      <c r="BN16" s="134"/>
    </row>
    <row r="17" spans="1:66" ht="16.5" x14ac:dyDescent="0.25">
      <c r="A17" s="135"/>
      <c r="B17" s="136"/>
      <c r="C17" s="137"/>
      <c r="D17" s="137"/>
      <c r="E17" s="137"/>
      <c r="F17" s="138"/>
      <c r="G17" s="136"/>
      <c r="H17" s="137"/>
      <c r="I17" s="137"/>
      <c r="J17" s="137"/>
      <c r="K17" s="138"/>
      <c r="L17" s="136"/>
      <c r="M17" s="137"/>
      <c r="N17" s="137"/>
      <c r="O17" s="137"/>
      <c r="P17" s="138"/>
      <c r="Q17" s="136"/>
      <c r="R17" s="137"/>
      <c r="S17" s="137"/>
      <c r="T17" s="137"/>
      <c r="U17" s="138"/>
      <c r="V17" s="136"/>
      <c r="W17" s="137"/>
      <c r="X17" s="137"/>
      <c r="Y17" s="137"/>
      <c r="Z17" s="138"/>
      <c r="AA17" s="136"/>
      <c r="AB17" s="137"/>
      <c r="AC17" s="137"/>
      <c r="AD17" s="137"/>
      <c r="AE17" s="138"/>
      <c r="AF17" s="136"/>
      <c r="AG17" s="137"/>
      <c r="AH17" s="137"/>
      <c r="AI17" s="137"/>
      <c r="AJ17" s="138"/>
      <c r="AK17" s="136"/>
      <c r="AL17" s="137"/>
      <c r="AM17" s="137"/>
      <c r="AN17" s="137"/>
      <c r="AO17" s="138"/>
      <c r="AP17" s="136"/>
      <c r="AQ17" s="137"/>
      <c r="AR17" s="137"/>
      <c r="AS17" s="137"/>
      <c r="AT17" s="138"/>
      <c r="AU17" s="136"/>
      <c r="AV17" s="137"/>
      <c r="AW17" s="137"/>
      <c r="AX17" s="137"/>
      <c r="AY17" s="138"/>
      <c r="AZ17" s="136"/>
      <c r="BA17" s="137"/>
      <c r="BB17" s="137"/>
      <c r="BC17" s="137"/>
      <c r="BD17" s="138"/>
      <c r="BE17" s="136"/>
      <c r="BF17" s="137"/>
      <c r="BG17" s="137"/>
      <c r="BH17" s="137"/>
      <c r="BI17" s="138"/>
      <c r="BJ17" s="136"/>
      <c r="BK17" s="137"/>
      <c r="BL17" s="137"/>
      <c r="BM17" s="137"/>
      <c r="BN17" s="138"/>
    </row>
    <row r="18" spans="1:66" ht="16.5" x14ac:dyDescent="0.25">
      <c r="A18" s="135"/>
      <c r="B18" s="136"/>
      <c r="C18" s="137"/>
      <c r="D18" s="137"/>
      <c r="E18" s="137"/>
      <c r="F18" s="138"/>
      <c r="G18" s="136"/>
      <c r="H18" s="137"/>
      <c r="I18" s="137"/>
      <c r="J18" s="137"/>
      <c r="K18" s="138"/>
      <c r="L18" s="136"/>
      <c r="M18" s="137"/>
      <c r="N18" s="137"/>
      <c r="O18" s="137"/>
      <c r="P18" s="138"/>
      <c r="Q18" s="136"/>
      <c r="R18" s="137"/>
      <c r="S18" s="137"/>
      <c r="T18" s="137"/>
      <c r="U18" s="138"/>
      <c r="V18" s="136"/>
      <c r="W18" s="137"/>
      <c r="X18" s="137"/>
      <c r="Y18" s="137"/>
      <c r="Z18" s="138"/>
      <c r="AA18" s="136"/>
      <c r="AB18" s="137"/>
      <c r="AC18" s="137"/>
      <c r="AD18" s="137"/>
      <c r="AE18" s="138"/>
      <c r="AF18" s="136"/>
      <c r="AG18" s="137"/>
      <c r="AH18" s="137"/>
      <c r="AI18" s="137"/>
      <c r="AJ18" s="138"/>
      <c r="AK18" s="136"/>
      <c r="AL18" s="137"/>
      <c r="AM18" s="137"/>
      <c r="AN18" s="137"/>
      <c r="AO18" s="138"/>
      <c r="AP18" s="136"/>
      <c r="AQ18" s="137"/>
      <c r="AR18" s="137"/>
      <c r="AS18" s="137"/>
      <c r="AT18" s="138"/>
      <c r="AU18" s="136"/>
      <c r="AV18" s="137"/>
      <c r="AW18" s="137"/>
      <c r="AX18" s="137"/>
      <c r="AY18" s="138"/>
      <c r="AZ18" s="136"/>
      <c r="BA18" s="137"/>
      <c r="BB18" s="137"/>
      <c r="BC18" s="137"/>
      <c r="BD18" s="138"/>
      <c r="BE18" s="136"/>
      <c r="BF18" s="137"/>
      <c r="BG18" s="137"/>
      <c r="BH18" s="137"/>
      <c r="BI18" s="138"/>
      <c r="BJ18" s="136"/>
      <c r="BK18" s="137"/>
      <c r="BL18" s="137"/>
      <c r="BM18" s="137"/>
      <c r="BN18" s="138"/>
    </row>
    <row r="19" spans="1:66" ht="16.5" x14ac:dyDescent="0.25">
      <c r="A19" s="135"/>
      <c r="B19" s="136"/>
      <c r="C19" s="137"/>
      <c r="D19" s="137"/>
      <c r="E19" s="137"/>
      <c r="F19" s="138"/>
      <c r="G19" s="136"/>
      <c r="H19" s="137"/>
      <c r="I19" s="137"/>
      <c r="J19" s="137"/>
      <c r="K19" s="138"/>
      <c r="L19" s="136"/>
      <c r="M19" s="137"/>
      <c r="N19" s="137"/>
      <c r="O19" s="137"/>
      <c r="P19" s="138"/>
      <c r="Q19" s="136"/>
      <c r="R19" s="137"/>
      <c r="S19" s="137"/>
      <c r="T19" s="137"/>
      <c r="U19" s="138"/>
      <c r="V19" s="136"/>
      <c r="W19" s="137"/>
      <c r="X19" s="137"/>
      <c r="Y19" s="137"/>
      <c r="Z19" s="138"/>
      <c r="AA19" s="136"/>
      <c r="AB19" s="137"/>
      <c r="AC19" s="137"/>
      <c r="AD19" s="137"/>
      <c r="AE19" s="138"/>
      <c r="AF19" s="136"/>
      <c r="AG19" s="137"/>
      <c r="AH19" s="137"/>
      <c r="AI19" s="137"/>
      <c r="AJ19" s="138"/>
      <c r="AK19" s="136"/>
      <c r="AL19" s="137"/>
      <c r="AM19" s="137"/>
      <c r="AN19" s="137"/>
      <c r="AO19" s="138"/>
      <c r="AP19" s="136"/>
      <c r="AQ19" s="137"/>
      <c r="AR19" s="137"/>
      <c r="AS19" s="137"/>
      <c r="AT19" s="138"/>
      <c r="AU19" s="136"/>
      <c r="AV19" s="137"/>
      <c r="AW19" s="137"/>
      <c r="AX19" s="137"/>
      <c r="AY19" s="138"/>
      <c r="AZ19" s="136"/>
      <c r="BA19" s="137"/>
      <c r="BB19" s="137"/>
      <c r="BC19" s="137"/>
      <c r="BD19" s="138"/>
      <c r="BE19" s="136"/>
      <c r="BF19" s="137"/>
      <c r="BG19" s="137"/>
      <c r="BH19" s="137"/>
      <c r="BI19" s="138"/>
      <c r="BJ19" s="136"/>
      <c r="BK19" s="137"/>
      <c r="BL19" s="137"/>
      <c r="BM19" s="137"/>
      <c r="BN19" s="138"/>
    </row>
    <row r="20" spans="1:66" ht="16.5" x14ac:dyDescent="0.25">
      <c r="A20" s="135"/>
      <c r="B20" s="136"/>
      <c r="C20" s="137"/>
      <c r="D20" s="137"/>
      <c r="E20" s="137"/>
      <c r="F20" s="138"/>
      <c r="G20" s="136"/>
      <c r="H20" s="137"/>
      <c r="I20" s="137"/>
      <c r="J20" s="137"/>
      <c r="K20" s="138"/>
      <c r="L20" s="136"/>
      <c r="M20" s="137"/>
      <c r="N20" s="137"/>
      <c r="O20" s="137"/>
      <c r="P20" s="138"/>
      <c r="Q20" s="136"/>
      <c r="R20" s="137"/>
      <c r="S20" s="137"/>
      <c r="T20" s="137"/>
      <c r="U20" s="138"/>
      <c r="V20" s="136"/>
      <c r="W20" s="137"/>
      <c r="X20" s="137"/>
      <c r="Y20" s="137"/>
      <c r="Z20" s="138"/>
      <c r="AA20" s="136"/>
      <c r="AB20" s="137"/>
      <c r="AC20" s="137"/>
      <c r="AD20" s="137"/>
      <c r="AE20" s="138"/>
      <c r="AF20" s="136"/>
      <c r="AG20" s="137"/>
      <c r="AH20" s="137"/>
      <c r="AI20" s="137"/>
      <c r="AJ20" s="138"/>
      <c r="AK20" s="136"/>
      <c r="AL20" s="137"/>
      <c r="AM20" s="137"/>
      <c r="AN20" s="137"/>
      <c r="AO20" s="138"/>
      <c r="AP20" s="136"/>
      <c r="AQ20" s="137"/>
      <c r="AR20" s="137"/>
      <c r="AS20" s="137"/>
      <c r="AT20" s="138"/>
      <c r="AU20" s="136"/>
      <c r="AV20" s="137"/>
      <c r="AW20" s="137"/>
      <c r="AX20" s="137"/>
      <c r="AY20" s="138"/>
      <c r="AZ20" s="136"/>
      <c r="BA20" s="137"/>
      <c r="BB20" s="137"/>
      <c r="BC20" s="137"/>
      <c r="BD20" s="138"/>
      <c r="BE20" s="136"/>
      <c r="BF20" s="137"/>
      <c r="BG20" s="137"/>
      <c r="BH20" s="137"/>
      <c r="BI20" s="138"/>
      <c r="BJ20" s="136"/>
      <c r="BK20" s="137"/>
      <c r="BL20" s="137"/>
      <c r="BM20" s="137"/>
      <c r="BN20" s="138"/>
    </row>
    <row r="21" spans="1:66" ht="16.5" x14ac:dyDescent="0.25">
      <c r="A21" s="135"/>
      <c r="B21" s="136"/>
      <c r="C21" s="137"/>
      <c r="D21" s="137"/>
      <c r="E21" s="137"/>
      <c r="F21" s="138"/>
      <c r="G21" s="136"/>
      <c r="H21" s="137"/>
      <c r="I21" s="137"/>
      <c r="J21" s="137"/>
      <c r="K21" s="138"/>
      <c r="L21" s="136"/>
      <c r="M21" s="137"/>
      <c r="N21" s="137"/>
      <c r="O21" s="137"/>
      <c r="P21" s="138"/>
      <c r="Q21" s="136"/>
      <c r="R21" s="137"/>
      <c r="S21" s="137"/>
      <c r="T21" s="137"/>
      <c r="U21" s="138"/>
      <c r="V21" s="136"/>
      <c r="W21" s="137"/>
      <c r="X21" s="137"/>
      <c r="Y21" s="137"/>
      <c r="Z21" s="138"/>
      <c r="AA21" s="136"/>
      <c r="AB21" s="137"/>
      <c r="AC21" s="137"/>
      <c r="AD21" s="137"/>
      <c r="AE21" s="138"/>
      <c r="AF21" s="136"/>
      <c r="AG21" s="137"/>
      <c r="AH21" s="137"/>
      <c r="AI21" s="137"/>
      <c r="AJ21" s="138"/>
      <c r="AK21" s="136"/>
      <c r="AL21" s="137"/>
      <c r="AM21" s="137"/>
      <c r="AN21" s="137"/>
      <c r="AO21" s="138"/>
      <c r="AP21" s="136"/>
      <c r="AQ21" s="137"/>
      <c r="AR21" s="137"/>
      <c r="AS21" s="137"/>
      <c r="AT21" s="138"/>
      <c r="AU21" s="136"/>
      <c r="AV21" s="137"/>
      <c r="AW21" s="137"/>
      <c r="AX21" s="137"/>
      <c r="AY21" s="138"/>
      <c r="AZ21" s="136"/>
      <c r="BA21" s="137"/>
      <c r="BB21" s="137"/>
      <c r="BC21" s="137"/>
      <c r="BD21" s="138"/>
      <c r="BE21" s="136"/>
      <c r="BF21" s="137"/>
      <c r="BG21" s="137"/>
      <c r="BH21" s="137"/>
      <c r="BI21" s="138"/>
      <c r="BJ21" s="136"/>
      <c r="BK21" s="137"/>
      <c r="BL21" s="137"/>
      <c r="BM21" s="137"/>
      <c r="BN21" s="138"/>
    </row>
    <row r="22" spans="1:66" ht="16.5" x14ac:dyDescent="0.25">
      <c r="A22" s="135"/>
      <c r="B22" s="136"/>
      <c r="C22" s="137"/>
      <c r="D22" s="137"/>
      <c r="E22" s="137"/>
      <c r="F22" s="138"/>
      <c r="G22" s="136"/>
      <c r="H22" s="137"/>
      <c r="I22" s="137"/>
      <c r="J22" s="137"/>
      <c r="K22" s="138"/>
      <c r="L22" s="136"/>
      <c r="M22" s="137"/>
      <c r="N22" s="137"/>
      <c r="O22" s="137"/>
      <c r="P22" s="138"/>
      <c r="Q22" s="136"/>
      <c r="R22" s="137"/>
      <c r="S22" s="137"/>
      <c r="T22" s="137"/>
      <c r="U22" s="138"/>
      <c r="V22" s="136"/>
      <c r="W22" s="137"/>
      <c r="X22" s="137"/>
      <c r="Y22" s="137"/>
      <c r="Z22" s="138"/>
      <c r="AA22" s="136"/>
      <c r="AB22" s="137"/>
      <c r="AC22" s="137"/>
      <c r="AD22" s="137"/>
      <c r="AE22" s="138"/>
      <c r="AF22" s="136"/>
      <c r="AG22" s="137"/>
      <c r="AH22" s="137"/>
      <c r="AI22" s="137"/>
      <c r="AJ22" s="138"/>
      <c r="AK22" s="136"/>
      <c r="AL22" s="137"/>
      <c r="AM22" s="137"/>
      <c r="AN22" s="137"/>
      <c r="AO22" s="138"/>
      <c r="AP22" s="136"/>
      <c r="AQ22" s="137"/>
      <c r="AR22" s="137"/>
      <c r="AS22" s="137"/>
      <c r="AT22" s="138"/>
      <c r="AU22" s="136"/>
      <c r="AV22" s="137"/>
      <c r="AW22" s="137"/>
      <c r="AX22" s="137"/>
      <c r="AY22" s="138"/>
      <c r="AZ22" s="136"/>
      <c r="BA22" s="137"/>
      <c r="BB22" s="137"/>
      <c r="BC22" s="137"/>
      <c r="BD22" s="138"/>
      <c r="BE22" s="136"/>
      <c r="BF22" s="137"/>
      <c r="BG22" s="137"/>
      <c r="BH22" s="137"/>
      <c r="BI22" s="138"/>
      <c r="BJ22" s="136"/>
      <c r="BK22" s="137"/>
      <c r="BL22" s="137"/>
      <c r="BM22" s="137"/>
      <c r="BN22" s="138"/>
    </row>
    <row r="23" spans="1:66" ht="16.5" x14ac:dyDescent="0.25">
      <c r="A23" s="135"/>
      <c r="B23" s="136"/>
      <c r="C23" s="137"/>
      <c r="D23" s="137"/>
      <c r="E23" s="137"/>
      <c r="F23" s="138"/>
      <c r="G23" s="136"/>
      <c r="H23" s="137"/>
      <c r="I23" s="137"/>
      <c r="J23" s="137"/>
      <c r="K23" s="138"/>
      <c r="L23" s="136"/>
      <c r="M23" s="137"/>
      <c r="N23" s="137"/>
      <c r="O23" s="137"/>
      <c r="P23" s="138"/>
      <c r="Q23" s="136"/>
      <c r="R23" s="137"/>
      <c r="S23" s="137"/>
      <c r="T23" s="137"/>
      <c r="U23" s="138"/>
      <c r="V23" s="136"/>
      <c r="W23" s="137"/>
      <c r="X23" s="137"/>
      <c r="Y23" s="137"/>
      <c r="Z23" s="138"/>
      <c r="AA23" s="136"/>
      <c r="AB23" s="137"/>
      <c r="AC23" s="137"/>
      <c r="AD23" s="137"/>
      <c r="AE23" s="138"/>
      <c r="AF23" s="136"/>
      <c r="AG23" s="137"/>
      <c r="AH23" s="137"/>
      <c r="AI23" s="137"/>
      <c r="AJ23" s="138"/>
      <c r="AK23" s="136"/>
      <c r="AL23" s="137"/>
      <c r="AM23" s="137"/>
      <c r="AN23" s="137"/>
      <c r="AO23" s="138"/>
      <c r="AP23" s="136"/>
      <c r="AQ23" s="137"/>
      <c r="AR23" s="137"/>
      <c r="AS23" s="137"/>
      <c r="AT23" s="138"/>
      <c r="AU23" s="136"/>
      <c r="AV23" s="137"/>
      <c r="AW23" s="137"/>
      <c r="AX23" s="137"/>
      <c r="AY23" s="138"/>
      <c r="AZ23" s="136"/>
      <c r="BA23" s="137"/>
      <c r="BB23" s="137"/>
      <c r="BC23" s="137"/>
      <c r="BD23" s="138"/>
      <c r="BE23" s="136"/>
      <c r="BF23" s="137"/>
      <c r="BG23" s="137"/>
      <c r="BH23" s="137"/>
      <c r="BI23" s="138"/>
      <c r="BJ23" s="136"/>
      <c r="BK23" s="137"/>
      <c r="BL23" s="137"/>
      <c r="BM23" s="137"/>
      <c r="BN23" s="138"/>
    </row>
    <row r="24" spans="1:66" ht="16.5" x14ac:dyDescent="0.25">
      <c r="A24" s="135"/>
      <c r="B24" s="136"/>
      <c r="C24" s="137"/>
      <c r="D24" s="137"/>
      <c r="E24" s="137"/>
      <c r="F24" s="138"/>
      <c r="G24" s="136"/>
      <c r="H24" s="137"/>
      <c r="I24" s="137"/>
      <c r="J24" s="137"/>
      <c r="K24" s="138"/>
      <c r="L24" s="136"/>
      <c r="M24" s="137"/>
      <c r="N24" s="137"/>
      <c r="O24" s="137"/>
      <c r="P24" s="138"/>
      <c r="Q24" s="136"/>
      <c r="R24" s="137"/>
      <c r="S24" s="137"/>
      <c r="T24" s="137"/>
      <c r="U24" s="138"/>
      <c r="V24" s="136"/>
      <c r="W24" s="137"/>
      <c r="X24" s="137"/>
      <c r="Y24" s="137"/>
      <c r="Z24" s="138"/>
      <c r="AA24" s="136"/>
      <c r="AB24" s="137"/>
      <c r="AC24" s="137"/>
      <c r="AD24" s="137"/>
      <c r="AE24" s="138"/>
      <c r="AF24" s="136"/>
      <c r="AG24" s="137"/>
      <c r="AH24" s="137"/>
      <c r="AI24" s="137"/>
      <c r="AJ24" s="138"/>
      <c r="AK24" s="136"/>
      <c r="AL24" s="137"/>
      <c r="AM24" s="137"/>
      <c r="AN24" s="137"/>
      <c r="AO24" s="138"/>
      <c r="AP24" s="136"/>
      <c r="AQ24" s="137"/>
      <c r="AR24" s="137"/>
      <c r="AS24" s="137"/>
      <c r="AT24" s="138"/>
      <c r="AU24" s="136"/>
      <c r="AV24" s="137"/>
      <c r="AW24" s="137"/>
      <c r="AX24" s="137"/>
      <c r="AY24" s="138"/>
      <c r="AZ24" s="136"/>
      <c r="BA24" s="137"/>
      <c r="BB24" s="137"/>
      <c r="BC24" s="137"/>
      <c r="BD24" s="138"/>
      <c r="BE24" s="136"/>
      <c r="BF24" s="137"/>
      <c r="BG24" s="137"/>
      <c r="BH24" s="137"/>
      <c r="BI24" s="138"/>
      <c r="BJ24" s="136"/>
      <c r="BK24" s="137"/>
      <c r="BL24" s="137"/>
      <c r="BM24" s="137"/>
      <c r="BN24" s="138"/>
    </row>
    <row r="25" spans="1:66" ht="16.5" x14ac:dyDescent="0.25">
      <c r="A25" s="135"/>
      <c r="B25" s="136"/>
      <c r="C25" s="137"/>
      <c r="D25" s="137"/>
      <c r="E25" s="137"/>
      <c r="F25" s="138"/>
      <c r="G25" s="136"/>
      <c r="H25" s="137"/>
      <c r="I25" s="137"/>
      <c r="J25" s="137"/>
      <c r="K25" s="138"/>
      <c r="L25" s="136"/>
      <c r="M25" s="137"/>
      <c r="N25" s="137"/>
      <c r="O25" s="137"/>
      <c r="P25" s="138"/>
      <c r="Q25" s="136"/>
      <c r="R25" s="137"/>
      <c r="S25" s="137"/>
      <c r="T25" s="137"/>
      <c r="U25" s="138"/>
      <c r="V25" s="136"/>
      <c r="W25" s="137"/>
      <c r="X25" s="137"/>
      <c r="Y25" s="137"/>
      <c r="Z25" s="138"/>
      <c r="AA25" s="136"/>
      <c r="AB25" s="137"/>
      <c r="AC25" s="137"/>
      <c r="AD25" s="137"/>
      <c r="AE25" s="138"/>
      <c r="AF25" s="136"/>
      <c r="AG25" s="137"/>
      <c r="AH25" s="137"/>
      <c r="AI25" s="137"/>
      <c r="AJ25" s="138"/>
      <c r="AK25" s="136"/>
      <c r="AL25" s="137"/>
      <c r="AM25" s="137"/>
      <c r="AN25" s="137"/>
      <c r="AO25" s="138"/>
      <c r="AP25" s="136"/>
      <c r="AQ25" s="137"/>
      <c r="AR25" s="137"/>
      <c r="AS25" s="137"/>
      <c r="AT25" s="138"/>
      <c r="AU25" s="136"/>
      <c r="AV25" s="137"/>
      <c r="AW25" s="137"/>
      <c r="AX25" s="137"/>
      <c r="AY25" s="138"/>
      <c r="AZ25" s="136"/>
      <c r="BA25" s="137"/>
      <c r="BB25" s="137"/>
      <c r="BC25" s="137"/>
      <c r="BD25" s="138"/>
      <c r="BE25" s="136"/>
      <c r="BF25" s="137"/>
      <c r="BG25" s="137"/>
      <c r="BH25" s="137"/>
      <c r="BI25" s="138"/>
      <c r="BJ25" s="136"/>
      <c r="BK25" s="137"/>
      <c r="BL25" s="137"/>
      <c r="BM25" s="137"/>
      <c r="BN25" s="138"/>
    </row>
    <row r="26" spans="1:66" ht="16.5" x14ac:dyDescent="0.25">
      <c r="A26" s="135"/>
      <c r="B26" s="136"/>
      <c r="C26" s="137"/>
      <c r="D26" s="137"/>
      <c r="E26" s="137"/>
      <c r="F26" s="138"/>
      <c r="G26" s="136"/>
      <c r="H26" s="137"/>
      <c r="I26" s="137"/>
      <c r="J26" s="137"/>
      <c r="K26" s="138"/>
      <c r="L26" s="136"/>
      <c r="M26" s="137"/>
      <c r="N26" s="137"/>
      <c r="O26" s="137"/>
      <c r="P26" s="138"/>
      <c r="Q26" s="136"/>
      <c r="R26" s="137"/>
      <c r="S26" s="137"/>
      <c r="T26" s="137"/>
      <c r="U26" s="138"/>
      <c r="V26" s="136"/>
      <c r="W26" s="137"/>
      <c r="X26" s="137"/>
      <c r="Y26" s="137"/>
      <c r="Z26" s="138"/>
      <c r="AA26" s="136"/>
      <c r="AB26" s="137"/>
      <c r="AC26" s="137"/>
      <c r="AD26" s="137"/>
      <c r="AE26" s="138"/>
      <c r="AF26" s="136"/>
      <c r="AG26" s="137"/>
      <c r="AH26" s="137"/>
      <c r="AI26" s="137"/>
      <c r="AJ26" s="138"/>
      <c r="AK26" s="136"/>
      <c r="AL26" s="137"/>
      <c r="AM26" s="137"/>
      <c r="AN26" s="137"/>
      <c r="AO26" s="138"/>
      <c r="AP26" s="136"/>
      <c r="AQ26" s="137"/>
      <c r="AR26" s="137"/>
      <c r="AS26" s="137"/>
      <c r="AT26" s="138"/>
      <c r="AU26" s="136"/>
      <c r="AV26" s="137"/>
      <c r="AW26" s="137"/>
      <c r="AX26" s="137"/>
      <c r="AY26" s="138"/>
      <c r="AZ26" s="136"/>
      <c r="BA26" s="137"/>
      <c r="BB26" s="137"/>
      <c r="BC26" s="137"/>
      <c r="BD26" s="138"/>
      <c r="BE26" s="136"/>
      <c r="BF26" s="137"/>
      <c r="BG26" s="137"/>
      <c r="BH26" s="137"/>
      <c r="BI26" s="138"/>
      <c r="BJ26" s="136"/>
      <c r="BK26" s="137"/>
      <c r="BL26" s="137"/>
      <c r="BM26" s="137"/>
      <c r="BN26" s="138"/>
    </row>
    <row r="27" spans="1:66" ht="16.5" x14ac:dyDescent="0.25">
      <c r="A27" s="135"/>
      <c r="B27" s="136"/>
      <c r="C27" s="137"/>
      <c r="D27" s="137"/>
      <c r="E27" s="137"/>
      <c r="F27" s="138"/>
      <c r="G27" s="136"/>
      <c r="H27" s="137"/>
      <c r="I27" s="137"/>
      <c r="J27" s="137"/>
      <c r="K27" s="138"/>
      <c r="L27" s="136"/>
      <c r="M27" s="137"/>
      <c r="N27" s="137"/>
      <c r="O27" s="137"/>
      <c r="P27" s="138"/>
      <c r="Q27" s="136"/>
      <c r="R27" s="137"/>
      <c r="S27" s="137"/>
      <c r="T27" s="137"/>
      <c r="U27" s="138"/>
      <c r="V27" s="136"/>
      <c r="W27" s="137"/>
      <c r="X27" s="137"/>
      <c r="Y27" s="137"/>
      <c r="Z27" s="138"/>
      <c r="AA27" s="136"/>
      <c r="AB27" s="137"/>
      <c r="AC27" s="137"/>
      <c r="AD27" s="137"/>
      <c r="AE27" s="138"/>
      <c r="AF27" s="136"/>
      <c r="AG27" s="137"/>
      <c r="AH27" s="137"/>
      <c r="AI27" s="137"/>
      <c r="AJ27" s="138"/>
      <c r="AK27" s="136"/>
      <c r="AL27" s="137"/>
      <c r="AM27" s="137"/>
      <c r="AN27" s="137"/>
      <c r="AO27" s="138"/>
      <c r="AP27" s="136"/>
      <c r="AQ27" s="137"/>
      <c r="AR27" s="137"/>
      <c r="AS27" s="137"/>
      <c r="AT27" s="138"/>
      <c r="AU27" s="136"/>
      <c r="AV27" s="137"/>
      <c r="AW27" s="137"/>
      <c r="AX27" s="137"/>
      <c r="AY27" s="138"/>
      <c r="AZ27" s="136"/>
      <c r="BA27" s="137"/>
      <c r="BB27" s="137"/>
      <c r="BC27" s="137"/>
      <c r="BD27" s="138"/>
      <c r="BE27" s="136"/>
      <c r="BF27" s="137"/>
      <c r="BG27" s="137"/>
      <c r="BH27" s="137"/>
      <c r="BI27" s="138"/>
      <c r="BJ27" s="136"/>
      <c r="BK27" s="137"/>
      <c r="BL27" s="137"/>
      <c r="BM27" s="137"/>
      <c r="BN27" s="138"/>
    </row>
    <row r="28" spans="1:66" ht="16.5" x14ac:dyDescent="0.25">
      <c r="A28" s="135"/>
      <c r="B28" s="136"/>
      <c r="C28" s="137"/>
      <c r="D28" s="137"/>
      <c r="E28" s="137"/>
      <c r="F28" s="138"/>
      <c r="G28" s="136"/>
      <c r="H28" s="137"/>
      <c r="I28" s="137"/>
      <c r="J28" s="137"/>
      <c r="K28" s="138"/>
      <c r="L28" s="136"/>
      <c r="M28" s="137"/>
      <c r="N28" s="137"/>
      <c r="O28" s="137"/>
      <c r="P28" s="138"/>
      <c r="Q28" s="136"/>
      <c r="R28" s="137"/>
      <c r="S28" s="137"/>
      <c r="T28" s="137"/>
      <c r="U28" s="138"/>
      <c r="V28" s="136"/>
      <c r="W28" s="137"/>
      <c r="X28" s="137"/>
      <c r="Y28" s="137"/>
      <c r="Z28" s="138"/>
      <c r="AA28" s="136"/>
      <c r="AB28" s="137"/>
      <c r="AC28" s="137"/>
      <c r="AD28" s="137"/>
      <c r="AE28" s="138"/>
      <c r="AF28" s="136"/>
      <c r="AG28" s="137"/>
      <c r="AH28" s="137"/>
      <c r="AI28" s="137"/>
      <c r="AJ28" s="138"/>
      <c r="AK28" s="136"/>
      <c r="AL28" s="137"/>
      <c r="AM28" s="137"/>
      <c r="AN28" s="137"/>
      <c r="AO28" s="138"/>
      <c r="AP28" s="136"/>
      <c r="AQ28" s="137"/>
      <c r="AR28" s="137"/>
      <c r="AS28" s="137"/>
      <c r="AT28" s="138"/>
      <c r="AU28" s="136"/>
      <c r="AV28" s="137"/>
      <c r="AW28" s="137"/>
      <c r="AX28" s="137"/>
      <c r="AY28" s="138"/>
      <c r="AZ28" s="136"/>
      <c r="BA28" s="137"/>
      <c r="BB28" s="137"/>
      <c r="BC28" s="137"/>
      <c r="BD28" s="138"/>
      <c r="BE28" s="136"/>
      <c r="BF28" s="137"/>
      <c r="BG28" s="137"/>
      <c r="BH28" s="137"/>
      <c r="BI28" s="138"/>
      <c r="BJ28" s="136"/>
      <c r="BK28" s="137"/>
      <c r="BL28" s="137"/>
      <c r="BM28" s="137"/>
      <c r="BN28" s="138"/>
    </row>
    <row r="29" spans="1:66" ht="16.5" x14ac:dyDescent="0.25">
      <c r="A29" s="135"/>
      <c r="B29" s="136"/>
      <c r="C29" s="137"/>
      <c r="D29" s="137"/>
      <c r="E29" s="137"/>
      <c r="F29" s="138"/>
      <c r="G29" s="136"/>
      <c r="H29" s="137"/>
      <c r="I29" s="137"/>
      <c r="J29" s="137"/>
      <c r="K29" s="138"/>
      <c r="L29" s="136"/>
      <c r="M29" s="137"/>
      <c r="N29" s="137"/>
      <c r="O29" s="137"/>
      <c r="P29" s="138"/>
      <c r="Q29" s="136"/>
      <c r="R29" s="137"/>
      <c r="S29" s="137"/>
      <c r="T29" s="137"/>
      <c r="U29" s="138"/>
      <c r="V29" s="136"/>
      <c r="W29" s="137"/>
      <c r="X29" s="137"/>
      <c r="Y29" s="137"/>
      <c r="Z29" s="138"/>
      <c r="AA29" s="136"/>
      <c r="AB29" s="137"/>
      <c r="AC29" s="137"/>
      <c r="AD29" s="137"/>
      <c r="AE29" s="138"/>
      <c r="AF29" s="136"/>
      <c r="AG29" s="137"/>
      <c r="AH29" s="137"/>
      <c r="AI29" s="137"/>
      <c r="AJ29" s="138"/>
      <c r="AK29" s="136"/>
      <c r="AL29" s="137"/>
      <c r="AM29" s="137"/>
      <c r="AN29" s="137"/>
      <c r="AO29" s="138"/>
      <c r="AP29" s="136"/>
      <c r="AQ29" s="137"/>
      <c r="AR29" s="137"/>
      <c r="AS29" s="137"/>
      <c r="AT29" s="138"/>
      <c r="AU29" s="136"/>
      <c r="AV29" s="137"/>
      <c r="AW29" s="137"/>
      <c r="AX29" s="137"/>
      <c r="AY29" s="138"/>
      <c r="AZ29" s="136"/>
      <c r="BA29" s="137"/>
      <c r="BB29" s="137"/>
      <c r="BC29" s="137"/>
      <c r="BD29" s="138"/>
      <c r="BE29" s="136"/>
      <c r="BF29" s="137"/>
      <c r="BG29" s="137"/>
      <c r="BH29" s="137"/>
      <c r="BI29" s="138"/>
      <c r="BJ29" s="136"/>
      <c r="BK29" s="137"/>
      <c r="BL29" s="137"/>
      <c r="BM29" s="137"/>
      <c r="BN29" s="138"/>
    </row>
    <row r="30" spans="1:66" ht="16.5" x14ac:dyDescent="0.25">
      <c r="A30" s="135"/>
      <c r="B30" s="136"/>
      <c r="C30" s="137"/>
      <c r="D30" s="137"/>
      <c r="E30" s="137"/>
      <c r="F30" s="138"/>
      <c r="G30" s="136"/>
      <c r="H30" s="137"/>
      <c r="I30" s="137"/>
      <c r="J30" s="137"/>
      <c r="K30" s="138"/>
      <c r="L30" s="136"/>
      <c r="M30" s="137"/>
      <c r="N30" s="137"/>
      <c r="O30" s="137"/>
      <c r="P30" s="138"/>
      <c r="Q30" s="136"/>
      <c r="R30" s="137"/>
      <c r="S30" s="137"/>
      <c r="T30" s="137"/>
      <c r="U30" s="138"/>
      <c r="V30" s="136"/>
      <c r="W30" s="137"/>
      <c r="X30" s="137"/>
      <c r="Y30" s="137"/>
      <c r="Z30" s="138"/>
      <c r="AA30" s="136"/>
      <c r="AB30" s="137"/>
      <c r="AC30" s="137"/>
      <c r="AD30" s="137"/>
      <c r="AE30" s="138"/>
      <c r="AF30" s="136"/>
      <c r="AG30" s="137"/>
      <c r="AH30" s="137"/>
      <c r="AI30" s="137"/>
      <c r="AJ30" s="138"/>
      <c r="AK30" s="136"/>
      <c r="AL30" s="137"/>
      <c r="AM30" s="137"/>
      <c r="AN30" s="137"/>
      <c r="AO30" s="138"/>
      <c r="AP30" s="136"/>
      <c r="AQ30" s="137"/>
      <c r="AR30" s="137"/>
      <c r="AS30" s="137"/>
      <c r="AT30" s="138"/>
      <c r="AU30" s="136"/>
      <c r="AV30" s="137"/>
      <c r="AW30" s="137"/>
      <c r="AX30" s="137"/>
      <c r="AY30" s="138"/>
      <c r="AZ30" s="136"/>
      <c r="BA30" s="137"/>
      <c r="BB30" s="137"/>
      <c r="BC30" s="137"/>
      <c r="BD30" s="138"/>
      <c r="BE30" s="136"/>
      <c r="BF30" s="137"/>
      <c r="BG30" s="137"/>
      <c r="BH30" s="137"/>
      <c r="BI30" s="138"/>
      <c r="BJ30" s="136"/>
      <c r="BK30" s="137"/>
      <c r="BL30" s="137"/>
      <c r="BM30" s="137"/>
      <c r="BN30" s="138"/>
    </row>
    <row r="31" spans="1:66" ht="16.5" x14ac:dyDescent="0.25">
      <c r="A31" s="135"/>
      <c r="B31" s="136"/>
      <c r="C31" s="137"/>
      <c r="D31" s="137"/>
      <c r="E31" s="137"/>
      <c r="F31" s="138"/>
      <c r="G31" s="136"/>
      <c r="H31" s="137"/>
      <c r="I31" s="137"/>
      <c r="J31" s="137"/>
      <c r="K31" s="138"/>
      <c r="L31" s="136"/>
      <c r="M31" s="137"/>
      <c r="N31" s="137"/>
      <c r="O31" s="137"/>
      <c r="P31" s="138"/>
      <c r="Q31" s="136"/>
      <c r="R31" s="137"/>
      <c r="S31" s="137"/>
      <c r="T31" s="137"/>
      <c r="U31" s="138"/>
      <c r="V31" s="136"/>
      <c r="W31" s="137"/>
      <c r="X31" s="137"/>
      <c r="Y31" s="137"/>
      <c r="Z31" s="138"/>
      <c r="AA31" s="136"/>
      <c r="AB31" s="137"/>
      <c r="AC31" s="137"/>
      <c r="AD31" s="137"/>
      <c r="AE31" s="138"/>
      <c r="AF31" s="136"/>
      <c r="AG31" s="137"/>
      <c r="AH31" s="137"/>
      <c r="AI31" s="137"/>
      <c r="AJ31" s="138"/>
      <c r="AK31" s="136"/>
      <c r="AL31" s="137"/>
      <c r="AM31" s="137"/>
      <c r="AN31" s="137"/>
      <c r="AO31" s="138"/>
      <c r="AP31" s="136"/>
      <c r="AQ31" s="137"/>
      <c r="AR31" s="137"/>
      <c r="AS31" s="137"/>
      <c r="AT31" s="138"/>
      <c r="AU31" s="136"/>
      <c r="AV31" s="137"/>
      <c r="AW31" s="137"/>
      <c r="AX31" s="137"/>
      <c r="AY31" s="138"/>
      <c r="AZ31" s="136"/>
      <c r="BA31" s="137"/>
      <c r="BB31" s="137"/>
      <c r="BC31" s="137"/>
      <c r="BD31" s="138"/>
      <c r="BE31" s="136"/>
      <c r="BF31" s="137"/>
      <c r="BG31" s="137"/>
      <c r="BH31" s="137"/>
      <c r="BI31" s="138"/>
      <c r="BJ31" s="136"/>
      <c r="BK31" s="137"/>
      <c r="BL31" s="137"/>
      <c r="BM31" s="137"/>
      <c r="BN31" s="138"/>
    </row>
    <row r="32" spans="1:66" ht="16.5" x14ac:dyDescent="0.25">
      <c r="A32" s="135"/>
      <c r="B32" s="136"/>
      <c r="C32" s="137"/>
      <c r="D32" s="137"/>
      <c r="E32" s="137"/>
      <c r="F32" s="138"/>
      <c r="G32" s="136"/>
      <c r="H32" s="137"/>
      <c r="I32" s="137"/>
      <c r="J32" s="137"/>
      <c r="K32" s="138"/>
      <c r="L32" s="136"/>
      <c r="M32" s="137"/>
      <c r="N32" s="137"/>
      <c r="O32" s="137"/>
      <c r="P32" s="138"/>
      <c r="Q32" s="136"/>
      <c r="R32" s="137"/>
      <c r="S32" s="137"/>
      <c r="T32" s="137"/>
      <c r="U32" s="138"/>
      <c r="V32" s="136"/>
      <c r="W32" s="137"/>
      <c r="X32" s="137"/>
      <c r="Y32" s="137"/>
      <c r="Z32" s="138"/>
      <c r="AA32" s="136"/>
      <c r="AB32" s="137"/>
      <c r="AC32" s="137"/>
      <c r="AD32" s="137"/>
      <c r="AE32" s="138"/>
      <c r="AF32" s="136"/>
      <c r="AG32" s="137"/>
      <c r="AH32" s="137"/>
      <c r="AI32" s="137"/>
      <c r="AJ32" s="138"/>
      <c r="AK32" s="136"/>
      <c r="AL32" s="137"/>
      <c r="AM32" s="137"/>
      <c r="AN32" s="137"/>
      <c r="AO32" s="138"/>
      <c r="AP32" s="136"/>
      <c r="AQ32" s="137"/>
      <c r="AR32" s="137"/>
      <c r="AS32" s="137"/>
      <c r="AT32" s="138"/>
      <c r="AU32" s="136"/>
      <c r="AV32" s="137"/>
      <c r="AW32" s="137"/>
      <c r="AX32" s="137"/>
      <c r="AY32" s="138"/>
      <c r="AZ32" s="136"/>
      <c r="BA32" s="137"/>
      <c r="BB32" s="137"/>
      <c r="BC32" s="137"/>
      <c r="BD32" s="138"/>
      <c r="BE32" s="136"/>
      <c r="BF32" s="137"/>
      <c r="BG32" s="137"/>
      <c r="BH32" s="137"/>
      <c r="BI32" s="138"/>
      <c r="BJ32" s="136"/>
      <c r="BK32" s="137"/>
      <c r="BL32" s="137"/>
      <c r="BM32" s="137"/>
      <c r="BN32" s="138"/>
    </row>
    <row r="33" spans="1:66" ht="16.5" x14ac:dyDescent="0.25">
      <c r="A33" s="135"/>
      <c r="B33" s="136"/>
      <c r="C33" s="137"/>
      <c r="D33" s="137"/>
      <c r="E33" s="137"/>
      <c r="F33" s="138"/>
      <c r="G33" s="136"/>
      <c r="H33" s="137"/>
      <c r="I33" s="137"/>
      <c r="J33" s="137"/>
      <c r="K33" s="138"/>
      <c r="L33" s="136"/>
      <c r="M33" s="137"/>
      <c r="N33" s="137"/>
      <c r="O33" s="137"/>
      <c r="P33" s="138"/>
      <c r="Q33" s="136"/>
      <c r="R33" s="137"/>
      <c r="S33" s="137"/>
      <c r="T33" s="137"/>
      <c r="U33" s="138"/>
      <c r="V33" s="136"/>
      <c r="W33" s="137"/>
      <c r="X33" s="137"/>
      <c r="Y33" s="137"/>
      <c r="Z33" s="138"/>
      <c r="AA33" s="136"/>
      <c r="AB33" s="137"/>
      <c r="AC33" s="137"/>
      <c r="AD33" s="137"/>
      <c r="AE33" s="138"/>
      <c r="AF33" s="136"/>
      <c r="AG33" s="137"/>
      <c r="AH33" s="137"/>
      <c r="AI33" s="137"/>
      <c r="AJ33" s="138"/>
      <c r="AK33" s="136"/>
      <c r="AL33" s="137"/>
      <c r="AM33" s="137"/>
      <c r="AN33" s="137"/>
      <c r="AO33" s="138"/>
      <c r="AP33" s="136"/>
      <c r="AQ33" s="137"/>
      <c r="AR33" s="137"/>
      <c r="AS33" s="137"/>
      <c r="AT33" s="138"/>
      <c r="AU33" s="136"/>
      <c r="AV33" s="137"/>
      <c r="AW33" s="137"/>
      <c r="AX33" s="137"/>
      <c r="AY33" s="138"/>
      <c r="AZ33" s="136"/>
      <c r="BA33" s="137"/>
      <c r="BB33" s="137"/>
      <c r="BC33" s="137"/>
      <c r="BD33" s="138"/>
      <c r="BE33" s="136"/>
      <c r="BF33" s="137"/>
      <c r="BG33" s="137"/>
      <c r="BH33" s="137"/>
      <c r="BI33" s="138"/>
      <c r="BJ33" s="136"/>
      <c r="BK33" s="137"/>
      <c r="BL33" s="137"/>
      <c r="BM33" s="137"/>
      <c r="BN33" s="138"/>
    </row>
    <row r="34" spans="1:66" ht="16.5" x14ac:dyDescent="0.25">
      <c r="A34" s="135"/>
      <c r="B34" s="136"/>
      <c r="C34" s="137"/>
      <c r="D34" s="137"/>
      <c r="E34" s="137"/>
      <c r="F34" s="138"/>
      <c r="G34" s="136"/>
      <c r="H34" s="137"/>
      <c r="I34" s="137"/>
      <c r="J34" s="137"/>
      <c r="K34" s="138"/>
      <c r="L34" s="136"/>
      <c r="M34" s="137"/>
      <c r="N34" s="137"/>
      <c r="O34" s="137"/>
      <c r="P34" s="138"/>
      <c r="Q34" s="136"/>
      <c r="R34" s="137"/>
      <c r="S34" s="137"/>
      <c r="T34" s="137"/>
      <c r="U34" s="138"/>
      <c r="V34" s="136"/>
      <c r="W34" s="137"/>
      <c r="X34" s="137"/>
      <c r="Y34" s="137"/>
      <c r="Z34" s="138"/>
      <c r="AA34" s="136"/>
      <c r="AB34" s="137"/>
      <c r="AC34" s="137"/>
      <c r="AD34" s="137"/>
      <c r="AE34" s="138"/>
      <c r="AF34" s="136"/>
      <c r="AG34" s="137"/>
      <c r="AH34" s="137"/>
      <c r="AI34" s="137"/>
      <c r="AJ34" s="138"/>
      <c r="AK34" s="136"/>
      <c r="AL34" s="137"/>
      <c r="AM34" s="137"/>
      <c r="AN34" s="137"/>
      <c r="AO34" s="138"/>
      <c r="AP34" s="136"/>
      <c r="AQ34" s="137"/>
      <c r="AR34" s="137"/>
      <c r="AS34" s="137"/>
      <c r="AT34" s="138"/>
      <c r="AU34" s="136"/>
      <c r="AV34" s="137"/>
      <c r="AW34" s="137"/>
      <c r="AX34" s="137"/>
      <c r="AY34" s="138"/>
      <c r="AZ34" s="136"/>
      <c r="BA34" s="137"/>
      <c r="BB34" s="137"/>
      <c r="BC34" s="137"/>
      <c r="BD34" s="138"/>
      <c r="BE34" s="136"/>
      <c r="BF34" s="137"/>
      <c r="BG34" s="137"/>
      <c r="BH34" s="137"/>
      <c r="BI34" s="138"/>
      <c r="BJ34" s="136"/>
      <c r="BK34" s="137"/>
      <c r="BL34" s="137"/>
      <c r="BM34" s="137"/>
      <c r="BN34" s="138"/>
    </row>
    <row r="35" spans="1:66" ht="16.5" x14ac:dyDescent="0.25">
      <c r="A35" s="195" t="s">
        <v>241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6"/>
      <c r="T35" s="196"/>
      <c r="U35" s="196"/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7"/>
    </row>
    <row r="36" spans="1:66" ht="16.5" x14ac:dyDescent="0.25">
      <c r="A36" s="135"/>
      <c r="B36" s="136"/>
      <c r="C36" s="137"/>
      <c r="D36" s="137"/>
      <c r="E36" s="137"/>
      <c r="F36" s="138"/>
      <c r="G36" s="136"/>
      <c r="H36" s="137"/>
      <c r="I36" s="137"/>
      <c r="J36" s="137"/>
      <c r="K36" s="138"/>
      <c r="L36" s="136"/>
      <c r="M36" s="137"/>
      <c r="N36" s="137"/>
      <c r="O36" s="137"/>
      <c r="P36" s="138"/>
      <c r="Q36" s="136"/>
      <c r="R36" s="137"/>
      <c r="S36" s="137"/>
      <c r="T36" s="137"/>
      <c r="U36" s="138"/>
      <c r="V36" s="136"/>
      <c r="W36" s="137"/>
      <c r="X36" s="137"/>
      <c r="Y36" s="137"/>
      <c r="Z36" s="138"/>
      <c r="AA36" s="136"/>
      <c r="AB36" s="137"/>
      <c r="AC36" s="137"/>
      <c r="AD36" s="137"/>
      <c r="AE36" s="138"/>
      <c r="AF36" s="136"/>
      <c r="AG36" s="137"/>
      <c r="AH36" s="137"/>
      <c r="AI36" s="137"/>
      <c r="AJ36" s="138"/>
      <c r="AK36" s="136"/>
      <c r="AL36" s="137"/>
      <c r="AM36" s="137"/>
      <c r="AN36" s="137"/>
      <c r="AO36" s="138"/>
      <c r="AP36" s="136"/>
      <c r="AQ36" s="137"/>
      <c r="AR36" s="137"/>
      <c r="AS36" s="137"/>
      <c r="AT36" s="138"/>
      <c r="AU36" s="136"/>
      <c r="AV36" s="137"/>
      <c r="AW36" s="137"/>
      <c r="AX36" s="137"/>
      <c r="AY36" s="138"/>
      <c r="AZ36" s="136"/>
      <c r="BA36" s="137"/>
      <c r="BB36" s="137"/>
      <c r="BC36" s="137"/>
      <c r="BD36" s="138"/>
      <c r="BE36" s="136"/>
      <c r="BF36" s="137"/>
      <c r="BG36" s="137"/>
      <c r="BH36" s="137"/>
      <c r="BI36" s="138"/>
      <c r="BJ36" s="136"/>
      <c r="BK36" s="137"/>
      <c r="BL36" s="137"/>
      <c r="BM36" s="137"/>
      <c r="BN36" s="138"/>
    </row>
    <row r="37" spans="1:66" ht="17.25" thickBot="1" x14ac:dyDescent="0.3">
      <c r="A37" s="139"/>
      <c r="B37" s="140"/>
      <c r="C37" s="141"/>
      <c r="D37" s="141"/>
      <c r="E37" s="141"/>
      <c r="F37" s="142"/>
      <c r="G37" s="140"/>
      <c r="H37" s="141"/>
      <c r="I37" s="141"/>
      <c r="J37" s="141"/>
      <c r="K37" s="142"/>
      <c r="L37" s="140"/>
      <c r="M37" s="141"/>
      <c r="N37" s="141"/>
      <c r="O37" s="141"/>
      <c r="P37" s="142"/>
      <c r="Q37" s="140"/>
      <c r="R37" s="141"/>
      <c r="S37" s="141"/>
      <c r="T37" s="141"/>
      <c r="U37" s="142"/>
      <c r="V37" s="140"/>
      <c r="W37" s="141"/>
      <c r="X37" s="141"/>
      <c r="Y37" s="141"/>
      <c r="Z37" s="142"/>
      <c r="AA37" s="140"/>
      <c r="AB37" s="141"/>
      <c r="AC37" s="141"/>
      <c r="AD37" s="141"/>
      <c r="AE37" s="142"/>
      <c r="AF37" s="140"/>
      <c r="AG37" s="141"/>
      <c r="AH37" s="141"/>
      <c r="AI37" s="141"/>
      <c r="AJ37" s="142"/>
      <c r="AK37" s="140"/>
      <c r="AL37" s="141"/>
      <c r="AM37" s="141"/>
      <c r="AN37" s="141"/>
      <c r="AO37" s="142"/>
      <c r="AP37" s="140"/>
      <c r="AQ37" s="141"/>
      <c r="AR37" s="141"/>
      <c r="AS37" s="141"/>
      <c r="AT37" s="142"/>
      <c r="AU37" s="140"/>
      <c r="AV37" s="141"/>
      <c r="AW37" s="141"/>
      <c r="AX37" s="141"/>
      <c r="AY37" s="142"/>
      <c r="AZ37" s="140"/>
      <c r="BA37" s="141"/>
      <c r="BB37" s="141"/>
      <c r="BC37" s="141"/>
      <c r="BD37" s="142"/>
      <c r="BE37" s="140"/>
      <c r="BF37" s="141"/>
      <c r="BG37" s="141"/>
      <c r="BH37" s="141"/>
      <c r="BI37" s="142"/>
      <c r="BJ37" s="140"/>
      <c r="BK37" s="141"/>
      <c r="BL37" s="141"/>
      <c r="BM37" s="141"/>
      <c r="BN37" s="142"/>
    </row>
  </sheetData>
  <mergeCells count="30">
    <mergeCell ref="A9:K9"/>
    <mergeCell ref="L9:BN9"/>
    <mergeCell ref="A1:K5"/>
    <mergeCell ref="L1:BC5"/>
    <mergeCell ref="BD1:BN5"/>
    <mergeCell ref="A7:K8"/>
    <mergeCell ref="L7:BN8"/>
    <mergeCell ref="A10:K10"/>
    <mergeCell ref="L10:BN10"/>
    <mergeCell ref="A11:K11"/>
    <mergeCell ref="L11:BN11"/>
    <mergeCell ref="B13:U13"/>
    <mergeCell ref="V13:AO13"/>
    <mergeCell ref="AP13:BI13"/>
    <mergeCell ref="BJ13:BN13"/>
    <mergeCell ref="BJ14:BN14"/>
    <mergeCell ref="A15:BN15"/>
    <mergeCell ref="A35:BN35"/>
    <mergeCell ref="AF14:AJ14"/>
    <mergeCell ref="AK14:AO14"/>
    <mergeCell ref="AP14:AT14"/>
    <mergeCell ref="AU14:AY14"/>
    <mergeCell ref="AZ14:BD14"/>
    <mergeCell ref="BE14:BI14"/>
    <mergeCell ref="B14:F14"/>
    <mergeCell ref="G14:K14"/>
    <mergeCell ref="L14:P14"/>
    <mergeCell ref="Q14:U14"/>
    <mergeCell ref="V14:Z14"/>
    <mergeCell ref="AA14:AE14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7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J52"/>
  <sheetViews>
    <sheetView zoomScale="70" zoomScaleNormal="70" workbookViewId="0">
      <selection activeCell="AK15" sqref="AK15"/>
    </sheetView>
  </sheetViews>
  <sheetFormatPr baseColWidth="10" defaultRowHeight="15" x14ac:dyDescent="0.25"/>
  <cols>
    <col min="1" max="1" width="21.140625" style="66" customWidth="1"/>
    <col min="2" max="2" width="13.42578125" style="66" customWidth="1"/>
    <col min="3" max="10" width="20.7109375" style="66" customWidth="1"/>
    <col min="11" max="16384" width="11.42578125" style="66"/>
  </cols>
  <sheetData>
    <row r="1" spans="1:10" x14ac:dyDescent="0.25">
      <c r="A1" s="168"/>
      <c r="B1" s="232"/>
      <c r="C1" s="180" t="s">
        <v>242</v>
      </c>
      <c r="D1" s="235"/>
      <c r="E1" s="235"/>
      <c r="F1" s="235"/>
      <c r="G1" s="235"/>
      <c r="H1" s="236"/>
      <c r="I1" s="243" t="s">
        <v>228</v>
      </c>
      <c r="J1" s="232"/>
    </row>
    <row r="2" spans="1:10" x14ac:dyDescent="0.25">
      <c r="A2" s="170"/>
      <c r="B2" s="233"/>
      <c r="C2" s="237"/>
      <c r="D2" s="238"/>
      <c r="E2" s="238"/>
      <c r="F2" s="238"/>
      <c r="G2" s="238"/>
      <c r="H2" s="239"/>
      <c r="I2" s="170"/>
      <c r="J2" s="233"/>
    </row>
    <row r="3" spans="1:10" x14ac:dyDescent="0.25">
      <c r="A3" s="170"/>
      <c r="B3" s="233"/>
      <c r="C3" s="237"/>
      <c r="D3" s="238"/>
      <c r="E3" s="238"/>
      <c r="F3" s="238"/>
      <c r="G3" s="238"/>
      <c r="H3" s="239"/>
      <c r="I3" s="170"/>
      <c r="J3" s="233"/>
    </row>
    <row r="4" spans="1:10" x14ac:dyDescent="0.25">
      <c r="A4" s="170"/>
      <c r="B4" s="233"/>
      <c r="C4" s="237"/>
      <c r="D4" s="238"/>
      <c r="E4" s="238"/>
      <c r="F4" s="238"/>
      <c r="G4" s="238"/>
      <c r="H4" s="239"/>
      <c r="I4" s="170"/>
      <c r="J4" s="233"/>
    </row>
    <row r="5" spans="1:10" ht="15.75" thickBot="1" x14ac:dyDescent="0.3">
      <c r="A5" s="172"/>
      <c r="B5" s="234"/>
      <c r="C5" s="240"/>
      <c r="D5" s="241"/>
      <c r="E5" s="241"/>
      <c r="F5" s="241"/>
      <c r="G5" s="241"/>
      <c r="H5" s="242"/>
      <c r="I5" s="172"/>
      <c r="J5" s="234"/>
    </row>
    <row r="7" spans="1:10" ht="15.75" thickBot="1" x14ac:dyDescent="0.3"/>
    <row r="8" spans="1:10" ht="16.5" x14ac:dyDescent="0.25">
      <c r="A8" s="244" t="s">
        <v>243</v>
      </c>
      <c r="B8" s="245"/>
      <c r="C8" s="245"/>
      <c r="D8" s="245"/>
      <c r="E8" s="245"/>
      <c r="F8" s="245"/>
      <c r="G8" s="245"/>
      <c r="H8" s="245"/>
      <c r="I8" s="245"/>
      <c r="J8" s="246"/>
    </row>
    <row r="9" spans="1:10" ht="17.25" thickBot="1" x14ac:dyDescent="0.3">
      <c r="A9" s="247"/>
      <c r="B9" s="248"/>
      <c r="C9" s="248"/>
      <c r="D9" s="248"/>
      <c r="E9" s="248"/>
      <c r="F9" s="248"/>
      <c r="G9" s="248"/>
      <c r="H9" s="248"/>
      <c r="I9" s="248"/>
      <c r="J9" s="249"/>
    </row>
    <row r="10" spans="1:10" ht="17.25" thickBot="1" x14ac:dyDescent="0.3">
      <c r="A10" s="25" t="s">
        <v>244</v>
      </c>
      <c r="B10" s="26" t="s">
        <v>11</v>
      </c>
      <c r="C10" s="27" t="s">
        <v>245</v>
      </c>
      <c r="D10" s="143" t="s">
        <v>246</v>
      </c>
      <c r="E10" s="27" t="s">
        <v>247</v>
      </c>
      <c r="F10" s="27" t="s">
        <v>248</v>
      </c>
      <c r="G10" s="27" t="s">
        <v>249</v>
      </c>
      <c r="H10" s="27" t="s">
        <v>244</v>
      </c>
      <c r="I10" s="27" t="s">
        <v>250</v>
      </c>
      <c r="J10" s="27" t="s">
        <v>251</v>
      </c>
    </row>
    <row r="11" spans="1:10" ht="17.25" thickBot="1" x14ac:dyDescent="0.3">
      <c r="A11" s="25" t="s">
        <v>18</v>
      </c>
      <c r="B11" s="26"/>
      <c r="C11" s="144"/>
      <c r="D11" s="144"/>
      <c r="E11" s="144"/>
      <c r="F11" s="144"/>
      <c r="G11" s="144"/>
      <c r="H11" s="145"/>
      <c r="I11" s="146"/>
      <c r="J11" s="146"/>
    </row>
    <row r="12" spans="1:10" ht="17.25" thickBot="1" x14ac:dyDescent="0.3">
      <c r="A12" s="25" t="s">
        <v>19</v>
      </c>
      <c r="B12" s="27" t="s">
        <v>20</v>
      </c>
      <c r="C12" s="144"/>
      <c r="D12" s="144" t="s">
        <v>252</v>
      </c>
      <c r="E12" s="144"/>
      <c r="F12" s="144"/>
      <c r="G12" s="144"/>
      <c r="H12" s="145"/>
      <c r="I12" s="146"/>
      <c r="J12" s="146"/>
    </row>
    <row r="13" spans="1:10" ht="17.25" thickBot="1" x14ac:dyDescent="0.3">
      <c r="A13" s="25" t="s">
        <v>88</v>
      </c>
      <c r="B13" s="27"/>
      <c r="C13" s="144"/>
      <c r="D13" s="144"/>
      <c r="E13" s="144"/>
      <c r="F13" s="144"/>
      <c r="G13" s="144"/>
      <c r="H13" s="145"/>
      <c r="I13" s="146"/>
      <c r="J13" s="146"/>
    </row>
    <row r="14" spans="1:10" ht="17.25" thickBot="1" x14ac:dyDescent="0.3">
      <c r="A14" s="25" t="s">
        <v>28</v>
      </c>
      <c r="B14" s="27" t="s">
        <v>20</v>
      </c>
      <c r="C14" s="144" t="s">
        <v>252</v>
      </c>
      <c r="D14" s="144" t="s">
        <v>253</v>
      </c>
      <c r="E14" s="144" t="s">
        <v>253</v>
      </c>
      <c r="F14" s="144" t="s">
        <v>252</v>
      </c>
      <c r="G14" s="144" t="s">
        <v>254</v>
      </c>
      <c r="H14" s="145"/>
      <c r="I14" s="146"/>
      <c r="J14" s="146"/>
    </row>
    <row r="15" spans="1:10" ht="17.25" thickBot="1" x14ac:dyDescent="0.3">
      <c r="A15" s="25" t="s">
        <v>88</v>
      </c>
      <c r="B15" s="27"/>
      <c r="C15" s="144"/>
      <c r="D15" s="144"/>
      <c r="E15" s="144"/>
      <c r="F15" s="144"/>
      <c r="G15" s="144"/>
      <c r="H15" s="145"/>
      <c r="I15" s="147"/>
      <c r="J15" s="147"/>
    </row>
    <row r="16" spans="1:10" ht="17.25" thickBot="1" x14ac:dyDescent="0.3">
      <c r="A16" s="25" t="s">
        <v>34</v>
      </c>
      <c r="B16" s="27" t="s">
        <v>20</v>
      </c>
      <c r="C16" s="144" t="s">
        <v>254</v>
      </c>
      <c r="D16" s="144" t="s">
        <v>255</v>
      </c>
      <c r="E16" s="144" t="s">
        <v>256</v>
      </c>
      <c r="F16" s="144" t="s">
        <v>257</v>
      </c>
      <c r="G16" s="144" t="s">
        <v>258</v>
      </c>
      <c r="H16" s="145"/>
      <c r="I16" s="148" t="s">
        <v>259</v>
      </c>
      <c r="J16" s="148" t="s">
        <v>259</v>
      </c>
    </row>
    <row r="17" spans="1:10" ht="17.25" thickBot="1" x14ac:dyDescent="0.3">
      <c r="A17" s="25" t="s">
        <v>88</v>
      </c>
      <c r="B17" s="27"/>
      <c r="C17" s="144"/>
      <c r="D17" s="144"/>
      <c r="E17" s="144"/>
      <c r="F17" s="144"/>
      <c r="G17" s="144"/>
      <c r="H17" s="145"/>
      <c r="I17" s="149"/>
      <c r="J17" s="149"/>
    </row>
    <row r="18" spans="1:10" ht="17.25" thickBot="1" x14ac:dyDescent="0.3">
      <c r="A18" s="25" t="s">
        <v>41</v>
      </c>
      <c r="B18" s="31" t="s">
        <v>42</v>
      </c>
      <c r="C18" s="150" t="s">
        <v>260</v>
      </c>
      <c r="D18" s="150" t="s">
        <v>260</v>
      </c>
      <c r="E18" s="150" t="s">
        <v>261</v>
      </c>
      <c r="F18" s="150" t="s">
        <v>261</v>
      </c>
      <c r="G18" s="150" t="s">
        <v>261</v>
      </c>
      <c r="H18" s="145"/>
      <c r="I18" s="149"/>
      <c r="J18" s="149"/>
    </row>
    <row r="19" spans="1:10" ht="17.25" thickBot="1" x14ac:dyDescent="0.3">
      <c r="A19" s="25" t="s">
        <v>45</v>
      </c>
      <c r="B19" s="31" t="s">
        <v>42</v>
      </c>
      <c r="C19" s="150" t="s">
        <v>257</v>
      </c>
      <c r="D19" s="150" t="s">
        <v>262</v>
      </c>
      <c r="E19" s="150" t="s">
        <v>262</v>
      </c>
      <c r="F19" s="150" t="s">
        <v>262</v>
      </c>
      <c r="G19" s="150" t="s">
        <v>262</v>
      </c>
      <c r="H19" s="145"/>
      <c r="I19" s="149"/>
      <c r="J19" s="149"/>
    </row>
    <row r="20" spans="1:10" ht="17.25" thickBot="1" x14ac:dyDescent="0.3">
      <c r="A20" s="25" t="s">
        <v>48</v>
      </c>
      <c r="B20" s="31" t="s">
        <v>42</v>
      </c>
      <c r="C20" s="150" t="s">
        <v>253</v>
      </c>
      <c r="D20" s="150" t="s">
        <v>261</v>
      </c>
      <c r="E20" s="150" t="s">
        <v>252</v>
      </c>
      <c r="F20" s="150" t="s">
        <v>253</v>
      </c>
      <c r="G20" s="150" t="s">
        <v>256</v>
      </c>
      <c r="H20" s="145"/>
      <c r="I20" s="150" t="s">
        <v>263</v>
      </c>
      <c r="J20" s="150" t="s">
        <v>263</v>
      </c>
    </row>
    <row r="21" spans="1:10" ht="17.25" thickBot="1" x14ac:dyDescent="0.3">
      <c r="A21" s="25" t="s">
        <v>51</v>
      </c>
      <c r="B21" s="33" t="s">
        <v>20</v>
      </c>
      <c r="C21" s="151" t="s">
        <v>264</v>
      </c>
      <c r="D21" s="151" t="s">
        <v>264</v>
      </c>
      <c r="E21" s="151" t="s">
        <v>264</v>
      </c>
      <c r="F21" s="151" t="s">
        <v>264</v>
      </c>
      <c r="G21" s="144" t="s">
        <v>264</v>
      </c>
      <c r="H21" s="145"/>
      <c r="I21" s="152"/>
      <c r="J21" s="152"/>
    </row>
    <row r="22" spans="1:10" ht="17.25" thickBot="1" x14ac:dyDescent="0.3">
      <c r="A22" s="25" t="s">
        <v>54</v>
      </c>
      <c r="B22" s="27" t="s">
        <v>20</v>
      </c>
      <c r="C22" s="144" t="s">
        <v>255</v>
      </c>
      <c r="D22" s="144" t="s">
        <v>257</v>
      </c>
      <c r="E22" s="144" t="s">
        <v>254</v>
      </c>
      <c r="F22" s="144" t="s">
        <v>254</v>
      </c>
      <c r="G22" s="144"/>
      <c r="H22" s="145"/>
      <c r="I22" s="149"/>
      <c r="J22" s="149"/>
    </row>
    <row r="23" spans="1:10" ht="17.25" thickBot="1" x14ac:dyDescent="0.3">
      <c r="A23" s="25" t="s">
        <v>56</v>
      </c>
      <c r="B23" s="27" t="s">
        <v>20</v>
      </c>
      <c r="C23" s="144" t="s">
        <v>256</v>
      </c>
      <c r="D23" s="144" t="s">
        <v>256</v>
      </c>
      <c r="E23" s="144" t="s">
        <v>257</v>
      </c>
      <c r="F23" s="144" t="s">
        <v>255</v>
      </c>
      <c r="G23" s="144"/>
      <c r="H23" s="145"/>
      <c r="I23" s="149"/>
      <c r="J23" s="149"/>
    </row>
    <row r="24" spans="1:10" ht="17.25" thickBot="1" x14ac:dyDescent="0.3">
      <c r="A24" s="25" t="s">
        <v>265</v>
      </c>
      <c r="B24" s="27" t="s">
        <v>20</v>
      </c>
      <c r="C24" s="144" t="s">
        <v>258</v>
      </c>
      <c r="D24" s="144"/>
      <c r="E24" s="144" t="s">
        <v>258</v>
      </c>
      <c r="F24" s="144" t="s">
        <v>258</v>
      </c>
      <c r="G24" s="144"/>
      <c r="H24" s="145"/>
      <c r="I24" s="149"/>
      <c r="J24" s="149"/>
    </row>
    <row r="25" spans="1:10" ht="17.25" thickBot="1" x14ac:dyDescent="0.3">
      <c r="A25" s="25" t="s">
        <v>265</v>
      </c>
      <c r="B25" s="27" t="s">
        <v>77</v>
      </c>
      <c r="C25" s="144" t="s">
        <v>266</v>
      </c>
      <c r="D25" s="144"/>
      <c r="E25" s="144"/>
      <c r="F25" s="144"/>
      <c r="G25" s="144"/>
      <c r="H25" s="145"/>
      <c r="I25" s="149"/>
      <c r="J25" s="149"/>
    </row>
    <row r="26" spans="1:10" ht="17.25" thickBot="1" x14ac:dyDescent="0.3">
      <c r="A26" s="25" t="s">
        <v>88</v>
      </c>
      <c r="B26" s="27"/>
      <c r="C26" s="144"/>
      <c r="D26" s="144"/>
      <c r="E26" s="144"/>
      <c r="F26" s="144"/>
      <c r="G26" s="144"/>
      <c r="H26" s="145"/>
      <c r="I26" s="149"/>
      <c r="J26" s="149"/>
    </row>
    <row r="27" spans="1:10" ht="17.25" thickBot="1" x14ac:dyDescent="0.3">
      <c r="A27" s="25" t="s">
        <v>59</v>
      </c>
      <c r="B27" s="27" t="s">
        <v>60</v>
      </c>
      <c r="C27" s="144" t="s">
        <v>267</v>
      </c>
      <c r="D27" s="144" t="s">
        <v>267</v>
      </c>
      <c r="E27" s="144" t="s">
        <v>267</v>
      </c>
      <c r="F27" s="144" t="s">
        <v>267</v>
      </c>
      <c r="G27" s="144" t="s">
        <v>267</v>
      </c>
      <c r="H27" s="145"/>
      <c r="I27" s="149"/>
      <c r="J27" s="149"/>
    </row>
    <row r="28" spans="1:10" ht="17.25" thickBot="1" x14ac:dyDescent="0.3">
      <c r="A28" s="25" t="s">
        <v>88</v>
      </c>
      <c r="B28" s="27"/>
      <c r="C28" s="144"/>
      <c r="D28" s="144"/>
      <c r="E28" s="144"/>
      <c r="F28" s="144"/>
      <c r="G28" s="144"/>
      <c r="H28" s="145"/>
      <c r="I28" s="149"/>
      <c r="J28" s="149"/>
    </row>
    <row r="29" spans="1:10" ht="17.25" thickBot="1" x14ac:dyDescent="0.3">
      <c r="A29" s="25" t="s">
        <v>62</v>
      </c>
      <c r="B29" s="27" t="s">
        <v>60</v>
      </c>
      <c r="C29" s="144"/>
      <c r="D29" s="144"/>
      <c r="E29" s="144"/>
      <c r="F29" s="144"/>
      <c r="G29" s="144"/>
      <c r="H29" s="145"/>
      <c r="I29" s="149"/>
      <c r="J29" s="149"/>
    </row>
    <row r="30" spans="1:10" ht="17.25" thickBot="1" x14ac:dyDescent="0.3">
      <c r="A30" s="25" t="s">
        <v>88</v>
      </c>
      <c r="B30" s="27" t="s">
        <v>268</v>
      </c>
      <c r="C30" s="144"/>
      <c r="D30" s="144"/>
      <c r="E30" s="144"/>
      <c r="F30" s="144"/>
      <c r="G30" s="144"/>
      <c r="H30" s="145"/>
      <c r="I30" s="149"/>
      <c r="J30" s="149"/>
    </row>
    <row r="31" spans="1:10" ht="17.25" thickBot="1" x14ac:dyDescent="0.3">
      <c r="A31" s="25" t="s">
        <v>64</v>
      </c>
      <c r="B31" s="31" t="s">
        <v>42</v>
      </c>
      <c r="C31" s="150" t="s">
        <v>263</v>
      </c>
      <c r="D31" s="150" t="s">
        <v>263</v>
      </c>
      <c r="E31" s="150" t="s">
        <v>263</v>
      </c>
      <c r="F31" s="150" t="s">
        <v>263</v>
      </c>
      <c r="G31" s="150" t="s">
        <v>253</v>
      </c>
      <c r="H31" s="145"/>
      <c r="I31" s="149"/>
      <c r="J31" s="149"/>
    </row>
    <row r="32" spans="1:10" ht="17.25" thickBot="1" x14ac:dyDescent="0.3">
      <c r="A32" s="25" t="s">
        <v>88</v>
      </c>
      <c r="B32" s="27"/>
      <c r="C32" s="144"/>
      <c r="D32" s="144"/>
      <c r="E32" s="144"/>
      <c r="F32" s="144"/>
      <c r="G32" s="144"/>
      <c r="H32" s="145"/>
      <c r="I32" s="153" t="s">
        <v>256</v>
      </c>
      <c r="J32" s="153" t="s">
        <v>256</v>
      </c>
    </row>
    <row r="33" spans="1:10" ht="17.25" thickBot="1" x14ac:dyDescent="0.3">
      <c r="A33" s="25" t="s">
        <v>269</v>
      </c>
      <c r="B33" s="35" t="s">
        <v>67</v>
      </c>
      <c r="C33" s="153" t="s">
        <v>259</v>
      </c>
      <c r="D33" s="153" t="s">
        <v>258</v>
      </c>
      <c r="E33" s="153" t="s">
        <v>259</v>
      </c>
      <c r="F33" s="153" t="s">
        <v>259</v>
      </c>
      <c r="G33" s="153" t="s">
        <v>259</v>
      </c>
      <c r="H33" s="145" t="s">
        <v>68</v>
      </c>
      <c r="I33" s="146"/>
      <c r="J33" s="146"/>
    </row>
    <row r="34" spans="1:10" ht="17.25" thickBot="1" x14ac:dyDescent="0.3">
      <c r="A34" s="25" t="s">
        <v>269</v>
      </c>
      <c r="B34" s="35" t="s">
        <v>67</v>
      </c>
      <c r="C34" s="153" t="s">
        <v>262</v>
      </c>
      <c r="D34" s="153" t="s">
        <v>266</v>
      </c>
      <c r="E34" s="153" t="s">
        <v>266</v>
      </c>
      <c r="F34" s="153" t="s">
        <v>266</v>
      </c>
      <c r="G34" s="153" t="s">
        <v>266</v>
      </c>
      <c r="H34" s="145" t="s">
        <v>70</v>
      </c>
      <c r="I34" s="146"/>
      <c r="J34" s="146"/>
    </row>
    <row r="35" spans="1:10" ht="17.25" thickBot="1" x14ac:dyDescent="0.3">
      <c r="A35" s="25" t="s">
        <v>269</v>
      </c>
      <c r="B35" s="35" t="s">
        <v>67</v>
      </c>
      <c r="C35" s="153" t="s">
        <v>270</v>
      </c>
      <c r="D35" s="153" t="s">
        <v>270</v>
      </c>
      <c r="E35" s="153" t="s">
        <v>270</v>
      </c>
      <c r="F35" s="153" t="s">
        <v>270</v>
      </c>
      <c r="G35" s="153" t="s">
        <v>270</v>
      </c>
      <c r="H35" s="145" t="s">
        <v>72</v>
      </c>
      <c r="I35" s="146"/>
      <c r="J35" s="146"/>
    </row>
    <row r="36" spans="1:10" ht="17.25" thickBot="1" x14ac:dyDescent="0.3">
      <c r="A36" s="25" t="s">
        <v>73</v>
      </c>
      <c r="B36" s="26"/>
      <c r="C36" s="144" t="s">
        <v>261</v>
      </c>
      <c r="D36" s="144" t="s">
        <v>259</v>
      </c>
      <c r="E36" s="144" t="s">
        <v>255</v>
      </c>
      <c r="F36" s="144" t="s">
        <v>256</v>
      </c>
      <c r="G36" s="144" t="s">
        <v>271</v>
      </c>
      <c r="H36" s="145"/>
      <c r="I36" s="146"/>
      <c r="J36" s="146"/>
    </row>
    <row r="37" spans="1:10" ht="17.25" thickBot="1" x14ac:dyDescent="0.3">
      <c r="A37" s="25" t="s">
        <v>73</v>
      </c>
      <c r="B37" s="26"/>
      <c r="C37" s="144" t="s">
        <v>272</v>
      </c>
      <c r="D37" s="144" t="s">
        <v>272</v>
      </c>
      <c r="E37" s="144" t="s">
        <v>272</v>
      </c>
      <c r="F37" s="144" t="s">
        <v>272</v>
      </c>
      <c r="G37" s="144" t="s">
        <v>272</v>
      </c>
      <c r="H37" s="145"/>
      <c r="I37" s="146"/>
      <c r="J37" s="146"/>
    </row>
    <row r="38" spans="1:10" ht="17.25" thickBot="1" x14ac:dyDescent="0.3">
      <c r="A38" s="25" t="s">
        <v>73</v>
      </c>
      <c r="B38" s="26"/>
      <c r="C38" s="144"/>
      <c r="D38" s="144"/>
      <c r="E38" s="144" t="s">
        <v>260</v>
      </c>
      <c r="F38" s="144" t="s">
        <v>260</v>
      </c>
      <c r="G38" s="144" t="s">
        <v>260</v>
      </c>
      <c r="H38" s="145"/>
      <c r="I38" s="146"/>
      <c r="J38" s="146"/>
    </row>
    <row r="39" spans="1:10" ht="17.25" thickBot="1" x14ac:dyDescent="0.3">
      <c r="A39" s="25" t="s">
        <v>73</v>
      </c>
      <c r="B39" s="26"/>
      <c r="C39" s="144"/>
      <c r="D39" s="144" t="s">
        <v>254</v>
      </c>
      <c r="E39" s="144"/>
      <c r="F39" s="144"/>
      <c r="G39" s="144" t="s">
        <v>257</v>
      </c>
      <c r="H39" s="145"/>
      <c r="I39" s="146"/>
      <c r="J39" s="146"/>
    </row>
    <row r="40" spans="1:10" ht="17.25" thickBot="1" x14ac:dyDescent="0.3">
      <c r="A40" s="25" t="s">
        <v>73</v>
      </c>
      <c r="B40" s="26"/>
      <c r="C40" s="144" t="s">
        <v>273</v>
      </c>
      <c r="D40" s="144" t="s">
        <v>273</v>
      </c>
      <c r="E40" s="144" t="s">
        <v>273</v>
      </c>
      <c r="F40" s="144" t="s">
        <v>273</v>
      </c>
      <c r="G40" s="144" t="s">
        <v>273</v>
      </c>
      <c r="H40" s="145"/>
      <c r="I40" s="146"/>
      <c r="J40" s="146"/>
    </row>
    <row r="41" spans="1:10" ht="17.25" thickBot="1" x14ac:dyDescent="0.3">
      <c r="A41" s="25" t="s">
        <v>73</v>
      </c>
      <c r="B41" s="26"/>
      <c r="C41" s="145"/>
      <c r="D41" s="145"/>
      <c r="E41" s="145"/>
      <c r="F41" s="145"/>
      <c r="G41" s="144" t="s">
        <v>263</v>
      </c>
      <c r="H41" s="145"/>
      <c r="I41" s="146"/>
      <c r="J41" s="146"/>
    </row>
    <row r="42" spans="1:10" ht="17.25" thickBot="1" x14ac:dyDescent="0.3">
      <c r="A42" s="25" t="s">
        <v>73</v>
      </c>
      <c r="B42" s="26"/>
      <c r="C42" s="145"/>
      <c r="D42" s="145"/>
      <c r="E42" s="145"/>
      <c r="F42" s="145"/>
      <c r="G42" s="144" t="s">
        <v>255</v>
      </c>
      <c r="H42" s="145"/>
      <c r="I42" s="146"/>
      <c r="J42" s="146"/>
    </row>
    <row r="43" spans="1:10" ht="15.75" thickBot="1" x14ac:dyDescent="0.3">
      <c r="A43" s="37"/>
      <c r="B43" s="38"/>
      <c r="C43" s="38"/>
      <c r="D43" s="38"/>
      <c r="E43" s="38"/>
      <c r="F43" s="38"/>
      <c r="G43" s="38"/>
      <c r="H43" s="38"/>
      <c r="I43" s="38"/>
      <c r="J43" s="39"/>
    </row>
    <row r="44" spans="1:10" ht="17.25" thickBot="1" x14ac:dyDescent="0.35">
      <c r="A44" s="40"/>
      <c r="B44" s="41" t="s">
        <v>74</v>
      </c>
      <c r="C44" s="42"/>
      <c r="D44" s="43">
        <v>1</v>
      </c>
      <c r="E44" s="41" t="s">
        <v>75</v>
      </c>
      <c r="F44" s="44">
        <v>2</v>
      </c>
      <c r="G44" s="41" t="s">
        <v>76</v>
      </c>
      <c r="H44" s="45">
        <v>3</v>
      </c>
      <c r="I44" s="41" t="s">
        <v>77</v>
      </c>
      <c r="J44" s="46"/>
    </row>
    <row r="45" spans="1:10" ht="15.75" thickBot="1" x14ac:dyDescent="0.3">
      <c r="A45" s="47"/>
      <c r="B45" s="48"/>
      <c r="C45" s="48"/>
      <c r="D45" s="48"/>
      <c r="E45" s="48"/>
      <c r="F45" s="48"/>
      <c r="G45" s="48"/>
      <c r="H45" s="48"/>
      <c r="I45" s="48"/>
      <c r="J45" s="49"/>
    </row>
    <row r="49" spans="3:7" x14ac:dyDescent="0.25">
      <c r="C49" s="66">
        <f>COUNTA(C11:C35)</f>
        <v>15</v>
      </c>
      <c r="D49" s="66">
        <f>COUNTA(D11:D35)</f>
        <v>14</v>
      </c>
      <c r="E49" s="66">
        <f>COUNTA(E11:E35)</f>
        <v>14</v>
      </c>
      <c r="F49" s="66">
        <f>COUNTA(F11:F35)</f>
        <v>14</v>
      </c>
      <c r="G49" s="66">
        <f>COUNTA(G11:G35)</f>
        <v>11</v>
      </c>
    </row>
    <row r="50" spans="3:7" x14ac:dyDescent="0.25">
      <c r="C50" s="66">
        <f>COUNTA(C36:C42)</f>
        <v>3</v>
      </c>
      <c r="D50" s="66">
        <f>COUNTA(D36:D42)</f>
        <v>4</v>
      </c>
      <c r="E50" s="66">
        <f>COUNTA(E36:E42)</f>
        <v>4</v>
      </c>
      <c r="F50" s="66">
        <f>COUNTA(F36:F42)</f>
        <v>4</v>
      </c>
      <c r="G50" s="66">
        <f>COUNTA(G36:G42)</f>
        <v>7</v>
      </c>
    </row>
    <row r="51" spans="3:7" x14ac:dyDescent="0.25">
      <c r="C51" s="66" t="str">
        <f t="array" ref="C51">IF(((COUNTA(C11:C42,)-1)-SUM(IF(COUNTIF(C11:C42,C11:C42)=1,1))),"Err_Double","OK")</f>
        <v>OK</v>
      </c>
      <c r="D51" s="66" t="str">
        <f t="array" ref="D51">IF(((COUNTA(D11:D42,)-1)-SUM(IF(COUNTIF(D11:D42,D11:D42)=1,1))),"Err_Double","OK")</f>
        <v>OK</v>
      </c>
      <c r="E51" s="66" t="str">
        <f t="array" ref="E51">IF(((COUNTA(E11:E42,)-1)-SUM(IF(COUNTIF(E11:E42,E11:E42)=1,1))),"Err_Double","OK")</f>
        <v>OK</v>
      </c>
      <c r="F51" s="66" t="str">
        <f t="array" ref="F51">IF(((COUNTA(F11:F42,)-1)-SUM(IF(COUNTIF(F11:F42,F11:F42)=1,1))),"Err_Double","OK")</f>
        <v>OK</v>
      </c>
      <c r="G51" s="66" t="str">
        <f t="array" ref="G51">IF(((COUNTA(G11:G42,)-1)-SUM(IF(COUNTIF(G11:G42,G11:G42)=1,1))),"Err_Double","OK")</f>
        <v>OK</v>
      </c>
    </row>
    <row r="52" spans="3:7" x14ac:dyDescent="0.25">
      <c r="C52" s="66">
        <f>COUNTA(C11:C42)</f>
        <v>18</v>
      </c>
      <c r="D52" s="66">
        <f>COUNTA(D11:D42)</f>
        <v>18</v>
      </c>
      <c r="E52" s="66">
        <f>COUNTA(E11:E42)</f>
        <v>18</v>
      </c>
      <c r="F52" s="66">
        <f>COUNTA(F11:F42)</f>
        <v>18</v>
      </c>
      <c r="G52" s="66">
        <f>COUNTA(G11:G42)</f>
        <v>18</v>
      </c>
    </row>
  </sheetData>
  <mergeCells count="5">
    <mergeCell ref="A1:B5"/>
    <mergeCell ref="C1:H5"/>
    <mergeCell ref="I1:J5"/>
    <mergeCell ref="A8:J8"/>
    <mergeCell ref="A9:J9"/>
  </mergeCells>
  <printOptions horizontalCentered="1"/>
  <pageMargins left="0" right="0" top="0" bottom="0" header="0" footer="0"/>
  <pageSetup paperSize="9" scale="7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AK15" sqref="AK15"/>
    </sheetView>
  </sheetViews>
  <sheetFormatPr baseColWidth="10" defaultRowHeight="15" x14ac:dyDescent="0.25"/>
  <cols>
    <col min="1" max="1" width="29" style="66" customWidth="1"/>
    <col min="2" max="6" width="11.42578125" style="66"/>
    <col min="7" max="7" width="34.42578125" style="66" customWidth="1"/>
    <col min="8" max="16384" width="11.42578125" style="66"/>
  </cols>
  <sheetData>
    <row r="1" spans="1:7" ht="63.75" customHeight="1" x14ac:dyDescent="0.25">
      <c r="A1" s="154" t="s">
        <v>274</v>
      </c>
      <c r="B1" s="250" t="s">
        <v>275</v>
      </c>
      <c r="C1" s="251"/>
      <c r="D1" s="251"/>
      <c r="E1" s="251"/>
      <c r="F1" s="252"/>
      <c r="G1" s="155" t="s">
        <v>276</v>
      </c>
    </row>
    <row r="2" spans="1:7" ht="19.5" customHeight="1" x14ac:dyDescent="0.25">
      <c r="A2" s="156" t="s">
        <v>277</v>
      </c>
      <c r="B2" s="253"/>
      <c r="C2" s="254"/>
      <c r="D2" s="254"/>
      <c r="E2" s="254"/>
      <c r="F2" s="255"/>
      <c r="G2" s="157" t="s">
        <v>278</v>
      </c>
    </row>
    <row r="3" spans="1:7" ht="17.25" customHeight="1" x14ac:dyDescent="0.25">
      <c r="A3" s="156" t="s">
        <v>279</v>
      </c>
      <c r="B3" s="253"/>
      <c r="C3" s="254"/>
      <c r="D3" s="254"/>
      <c r="E3" s="254"/>
      <c r="F3" s="255"/>
      <c r="G3" s="157" t="s">
        <v>280</v>
      </c>
    </row>
    <row r="4" spans="1:7" ht="15.75" thickBot="1" x14ac:dyDescent="0.3">
      <c r="A4" s="158"/>
      <c r="B4" s="256"/>
      <c r="C4" s="257"/>
      <c r="D4" s="257"/>
      <c r="E4" s="257"/>
      <c r="F4" s="258"/>
      <c r="G4" s="49"/>
    </row>
  </sheetData>
  <mergeCells count="1">
    <mergeCell ref="B1:F4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2">
    <pageSetUpPr fitToPage="1"/>
  </sheetPr>
  <dimension ref="A1:AP33"/>
  <sheetViews>
    <sheetView showGridLines="0" zoomScale="85" zoomScaleNormal="85" workbookViewId="0">
      <selection activeCell="AK15" sqref="AK15"/>
    </sheetView>
  </sheetViews>
  <sheetFormatPr baseColWidth="10" defaultRowHeight="15" x14ac:dyDescent="0.25"/>
  <cols>
    <col min="1" max="1" width="11.42578125" style="66"/>
    <col min="2" max="42" width="3" style="66" bestFit="1" customWidth="1"/>
    <col min="43" max="16384" width="11.42578125" style="66"/>
  </cols>
  <sheetData>
    <row r="1" spans="1:42" ht="15" customHeight="1" x14ac:dyDescent="0.25">
      <c r="A1" s="168"/>
      <c r="B1" s="169"/>
      <c r="C1" s="169"/>
      <c r="D1" s="169"/>
      <c r="E1" s="169"/>
      <c r="F1" s="116"/>
      <c r="G1" s="116"/>
      <c r="H1" s="117"/>
      <c r="I1" s="180" t="s">
        <v>281</v>
      </c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74" t="s">
        <v>228</v>
      </c>
      <c r="Z1" s="174"/>
      <c r="AA1" s="174"/>
      <c r="AB1" s="174"/>
      <c r="AC1" s="174"/>
      <c r="AD1" s="174"/>
      <c r="AE1" s="174"/>
      <c r="AF1" s="175"/>
    </row>
    <row r="2" spans="1:42" ht="15" customHeight="1" x14ac:dyDescent="0.25">
      <c r="A2" s="170"/>
      <c r="B2" s="171"/>
      <c r="C2" s="171"/>
      <c r="D2" s="171"/>
      <c r="E2" s="171"/>
      <c r="F2" s="118"/>
      <c r="G2" s="118"/>
      <c r="H2" s="119"/>
      <c r="I2" s="183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76"/>
      <c r="Z2" s="176"/>
      <c r="AA2" s="176"/>
      <c r="AB2" s="176"/>
      <c r="AC2" s="176"/>
      <c r="AD2" s="176"/>
      <c r="AE2" s="176"/>
      <c r="AF2" s="177"/>
    </row>
    <row r="3" spans="1:42" ht="15" customHeight="1" x14ac:dyDescent="0.25">
      <c r="A3" s="170"/>
      <c r="B3" s="171"/>
      <c r="C3" s="171"/>
      <c r="D3" s="171"/>
      <c r="E3" s="171"/>
      <c r="F3" s="118"/>
      <c r="G3" s="118"/>
      <c r="H3" s="119"/>
      <c r="I3" s="183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76"/>
      <c r="Z3" s="176"/>
      <c r="AA3" s="176"/>
      <c r="AB3" s="176"/>
      <c r="AC3" s="176"/>
      <c r="AD3" s="176"/>
      <c r="AE3" s="176"/>
      <c r="AF3" s="177"/>
    </row>
    <row r="4" spans="1:42" ht="15" customHeight="1" x14ac:dyDescent="0.25">
      <c r="A4" s="170"/>
      <c r="B4" s="171"/>
      <c r="C4" s="171"/>
      <c r="D4" s="171"/>
      <c r="E4" s="171"/>
      <c r="F4" s="118"/>
      <c r="G4" s="118"/>
      <c r="H4" s="119"/>
      <c r="I4" s="183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76"/>
      <c r="Z4" s="176"/>
      <c r="AA4" s="176"/>
      <c r="AB4" s="176"/>
      <c r="AC4" s="176"/>
      <c r="AD4" s="176"/>
      <c r="AE4" s="176"/>
      <c r="AF4" s="177"/>
    </row>
    <row r="5" spans="1:42" ht="15.75" customHeight="1" thickBot="1" x14ac:dyDescent="0.3">
      <c r="A5" s="172"/>
      <c r="B5" s="173"/>
      <c r="C5" s="173"/>
      <c r="D5" s="173"/>
      <c r="E5" s="173"/>
      <c r="F5" s="120"/>
      <c r="G5" s="120"/>
      <c r="H5" s="121"/>
      <c r="I5" s="186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78"/>
      <c r="Z5" s="178"/>
      <c r="AA5" s="178"/>
      <c r="AB5" s="178"/>
      <c r="AC5" s="178"/>
      <c r="AD5" s="178"/>
      <c r="AE5" s="178"/>
      <c r="AF5" s="179"/>
    </row>
    <row r="6" spans="1:42" x14ac:dyDescent="0.25">
      <c r="A6" s="126"/>
      <c r="B6" s="126"/>
      <c r="C6" s="12"/>
      <c r="D6" s="12"/>
      <c r="E6" s="12"/>
      <c r="F6" s="12"/>
      <c r="G6" s="12"/>
      <c r="H6" s="12"/>
      <c r="AJ6" s="127"/>
      <c r="AK6" s="127"/>
      <c r="AL6" s="127"/>
      <c r="AM6" s="127"/>
      <c r="AN6" s="127"/>
      <c r="AO6" s="127"/>
      <c r="AP6" s="127"/>
    </row>
    <row r="7" spans="1:42" ht="21" x14ac:dyDescent="0.35">
      <c r="A7" s="16" t="e">
        <f>An</f>
        <v>#NAME?</v>
      </c>
      <c r="B7" s="159">
        <f>D8</f>
        <v>43468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1"/>
    </row>
    <row r="8" spans="1:42" x14ac:dyDescent="0.25">
      <c r="A8" s="105" t="s">
        <v>219</v>
      </c>
      <c r="B8" s="91">
        <v>43466</v>
      </c>
      <c r="C8" s="91">
        <v>43467</v>
      </c>
      <c r="D8" s="91">
        <v>43468</v>
      </c>
      <c r="E8" s="91">
        <v>43469</v>
      </c>
      <c r="F8" s="91">
        <v>43470</v>
      </c>
      <c r="G8" s="91">
        <v>43471</v>
      </c>
      <c r="H8" s="91">
        <v>43472</v>
      </c>
      <c r="I8" s="91">
        <v>43473</v>
      </c>
      <c r="J8" s="91">
        <v>43474</v>
      </c>
      <c r="K8" s="91">
        <v>43475</v>
      </c>
      <c r="L8" s="91">
        <v>43476</v>
      </c>
      <c r="M8" s="91">
        <v>43477</v>
      </c>
      <c r="N8" s="91">
        <v>43478</v>
      </c>
      <c r="O8" s="91">
        <v>43479</v>
      </c>
      <c r="P8" s="91">
        <v>43480</v>
      </c>
      <c r="Q8" s="91">
        <v>43481</v>
      </c>
      <c r="R8" s="91">
        <v>43482</v>
      </c>
      <c r="S8" s="91">
        <v>43483</v>
      </c>
      <c r="T8" s="91">
        <v>43484</v>
      </c>
      <c r="U8" s="91">
        <v>43485</v>
      </c>
      <c r="V8" s="91">
        <v>43486</v>
      </c>
      <c r="W8" s="91">
        <v>43487</v>
      </c>
      <c r="X8" s="91">
        <v>43488</v>
      </c>
      <c r="Y8" s="91">
        <v>43489</v>
      </c>
      <c r="Z8" s="91">
        <v>43490</v>
      </c>
      <c r="AA8" s="91">
        <v>43491</v>
      </c>
      <c r="AB8" s="91">
        <v>43492</v>
      </c>
      <c r="AC8" s="91">
        <v>43493</v>
      </c>
      <c r="AD8" s="91">
        <v>43494</v>
      </c>
      <c r="AE8" s="91">
        <v>43495</v>
      </c>
      <c r="AF8" s="91">
        <v>43496</v>
      </c>
    </row>
    <row r="9" spans="1:42" x14ac:dyDescent="0.25">
      <c r="A9" s="92" t="s">
        <v>37</v>
      </c>
      <c r="B9" s="92"/>
      <c r="C9" s="91"/>
      <c r="D9" s="91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</row>
    <row r="10" spans="1:42" x14ac:dyDescent="0.25">
      <c r="A10" s="92" t="s">
        <v>40</v>
      </c>
      <c r="B10" s="92"/>
      <c r="C10" s="91"/>
      <c r="D10" s="91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</row>
    <row r="11" spans="1:42" x14ac:dyDescent="0.25">
      <c r="A11" s="92" t="s">
        <v>44</v>
      </c>
      <c r="B11" s="92"/>
      <c r="C11" s="91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</row>
    <row r="12" spans="1:42" x14ac:dyDescent="0.25">
      <c r="A12" s="92" t="s">
        <v>47</v>
      </c>
      <c r="B12" s="92"/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</row>
    <row r="13" spans="1:42" x14ac:dyDescent="0.25">
      <c r="A13" s="92" t="s">
        <v>36</v>
      </c>
      <c r="B13" s="92"/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</row>
    <row r="14" spans="1:42" x14ac:dyDescent="0.25">
      <c r="A14" s="92" t="s">
        <v>53</v>
      </c>
      <c r="B14" s="92"/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</row>
    <row r="15" spans="1:42" x14ac:dyDescent="0.25">
      <c r="A15" s="92" t="s">
        <v>50</v>
      </c>
      <c r="B15" s="92"/>
      <c r="C15" s="91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</row>
    <row r="16" spans="1:42" x14ac:dyDescent="0.25">
      <c r="A16" s="92" t="s">
        <v>57</v>
      </c>
      <c r="B16" s="92"/>
      <c r="C16" s="91"/>
      <c r="D16" s="91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</row>
    <row r="17" spans="1:32" x14ac:dyDescent="0.25">
      <c r="A17" s="92" t="s">
        <v>35</v>
      </c>
      <c r="B17" s="92"/>
      <c r="C17" s="91"/>
      <c r="D17" s="91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</row>
    <row r="18" spans="1:32" x14ac:dyDescent="0.25">
      <c r="A18" s="92" t="s">
        <v>39</v>
      </c>
      <c r="B18" s="92"/>
      <c r="C18" s="91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</row>
    <row r="19" spans="1:32" x14ac:dyDescent="0.25">
      <c r="A19" s="92" t="s">
        <v>43</v>
      </c>
      <c r="B19" s="92"/>
      <c r="C19" s="91"/>
      <c r="D19" s="91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</row>
    <row r="20" spans="1:32" x14ac:dyDescent="0.25">
      <c r="A20" s="92" t="s">
        <v>46</v>
      </c>
      <c r="B20" s="92"/>
      <c r="C20" s="91"/>
      <c r="D20" s="91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</row>
    <row r="21" spans="1:32" x14ac:dyDescent="0.25">
      <c r="A21" s="92" t="s">
        <v>49</v>
      </c>
      <c r="B21" s="92"/>
      <c r="C21" s="91"/>
      <c r="D21" s="91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</row>
    <row r="22" spans="1:32" x14ac:dyDescent="0.25">
      <c r="A22" s="92" t="s">
        <v>52</v>
      </c>
      <c r="B22" s="92"/>
      <c r="C22" s="91"/>
      <c r="D22" s="91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</row>
    <row r="23" spans="1:32" x14ac:dyDescent="0.25">
      <c r="A23" s="92" t="s">
        <v>55</v>
      </c>
      <c r="B23" s="92"/>
      <c r="C23" s="91"/>
      <c r="D23" s="91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</row>
    <row r="24" spans="1:32" x14ac:dyDescent="0.25">
      <c r="A24" s="92" t="s">
        <v>23</v>
      </c>
      <c r="B24" s="92"/>
      <c r="C24" s="91"/>
      <c r="D24" s="91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</row>
    <row r="25" spans="1:32" x14ac:dyDescent="0.25">
      <c r="A25" s="92" t="s">
        <v>27</v>
      </c>
      <c r="B25" s="92"/>
      <c r="C25" s="91"/>
      <c r="D25" s="91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</row>
    <row r="26" spans="1:32" x14ac:dyDescent="0.25">
      <c r="A26" s="92" t="s">
        <v>30</v>
      </c>
      <c r="B26" s="92"/>
      <c r="C26" s="91"/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</row>
    <row r="27" spans="1:32" x14ac:dyDescent="0.25">
      <c r="A27" s="92" t="s">
        <v>33</v>
      </c>
      <c r="B27" s="92"/>
      <c r="C27" s="91"/>
      <c r="D27" s="91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</row>
    <row r="28" spans="1:32" x14ac:dyDescent="0.25">
      <c r="A28" s="92" t="s">
        <v>21</v>
      </c>
      <c r="B28" s="92"/>
      <c r="C28" s="91"/>
      <c r="D28" s="91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</row>
    <row r="29" spans="1:32" x14ac:dyDescent="0.25">
      <c r="A29" s="92" t="s">
        <v>25</v>
      </c>
      <c r="B29" s="92"/>
      <c r="C29" s="91"/>
      <c r="D29" s="91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</row>
    <row r="30" spans="1:32" x14ac:dyDescent="0.25">
      <c r="A30" s="92" t="s">
        <v>22</v>
      </c>
      <c r="B30" s="92"/>
      <c r="C30" s="91"/>
      <c r="D30" s="91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</row>
    <row r="31" spans="1:32" x14ac:dyDescent="0.25">
      <c r="A31" s="92" t="s">
        <v>26</v>
      </c>
      <c r="B31" s="92"/>
      <c r="C31" s="91"/>
      <c r="D31" s="91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</row>
    <row r="32" spans="1:32" x14ac:dyDescent="0.25">
      <c r="A32" s="92" t="s">
        <v>29</v>
      </c>
      <c r="B32" s="92"/>
      <c r="C32" s="91"/>
      <c r="D32" s="91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</row>
    <row r="33" spans="1:32" x14ac:dyDescent="0.25">
      <c r="A33" s="92" t="s">
        <v>32</v>
      </c>
      <c r="B33" s="92"/>
      <c r="C33" s="91"/>
      <c r="D33" s="91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</row>
  </sheetData>
  <mergeCells count="4">
    <mergeCell ref="A1:E5"/>
    <mergeCell ref="I1:X5"/>
    <mergeCell ref="Y1:AF5"/>
    <mergeCell ref="B7:AF7"/>
  </mergeCells>
  <conditionalFormatting sqref="A8:AF33">
    <cfRule type="expression" dxfId="3" priority="1" stopIfTrue="1">
      <formula>WEEKDAY(A$8,2)&gt;5</formula>
    </cfRule>
    <cfRule type="expression" dxfId="2" priority="2" stopIfTrue="1">
      <formula>COUNTIF(Feries,A$8)&gt;0</formula>
    </cfRule>
  </conditionalFormatting>
  <pageMargins left="0.7" right="0.7" top="0.75" bottom="0.75" header="0.3" footer="0.3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8</vt:i4>
      </vt:variant>
    </vt:vector>
  </HeadingPairs>
  <TitlesOfParts>
    <vt:vector size="19" baseType="lpstr">
      <vt:lpstr>Cal</vt:lpstr>
      <vt:lpstr>Hebdo</vt:lpstr>
      <vt:lpstr>Param</vt:lpstr>
      <vt:lpstr>FWE</vt:lpstr>
      <vt:lpstr>RefHebdo</vt:lpstr>
      <vt:lpstr>Exemple Print </vt:lpstr>
      <vt:lpstr>Print</vt:lpstr>
      <vt:lpstr>Exemple masque</vt:lpstr>
      <vt:lpstr>Exemple masque2</vt:lpstr>
      <vt:lpstr>Exemple masque 3</vt:lpstr>
      <vt:lpstr>Exemple masque 4 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    </cp:lastModifiedBy>
  <cp:lastPrinted>2016-11-10T19:20:57Z</cp:lastPrinted>
  <dcterms:created xsi:type="dcterms:W3CDTF">2016-09-12T08:37:33Z</dcterms:created>
  <dcterms:modified xsi:type="dcterms:W3CDTF">2016-11-10T19:21:03Z</dcterms:modified>
</cp:coreProperties>
</file>