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 activeTab="1"/>
  </bookViews>
  <sheets>
    <sheet name="Cal" sheetId="1" r:id="rId1"/>
    <sheet name="Hebdo" sheetId="11" r:id="rId2"/>
    <sheet name="Param" sheetId="2" r:id="rId3"/>
    <sheet name="FWE" sheetId="3" state="hidden" r:id="rId4"/>
    <sheet name="RefHebdo" sheetId="9" state="hidden" r:id="rId5"/>
    <sheet name="Print" sheetId="14" state="hidden" r:id="rId6"/>
  </sheets>
  <functionGroups builtInGroupCount="18"/>
  <definedNames>
    <definedName name="_xlnm._FilterDatabase" localSheetId="0" hidden="1">Cal!$A$1:$U$366</definedName>
    <definedName name="_xlnm._FilterDatabase" localSheetId="1" hidden="1">Hebdo!$A$1:$B$366</definedName>
    <definedName name="AList1">OFFSET(Param!$AL$1,1,,COUNTA(Param!$AL:$AL)-1)</definedName>
    <definedName name="Alist2">OFFSET(Param!$AN$1,1,,COUNTA(Param!$AN:$AN)-1)</definedName>
    <definedName name="Alist3">OFFSET(Param!$AP$1,1,,COUNTA(Param!$AP:$AP)-1)</definedName>
    <definedName name="An">Param!$A$2</definedName>
    <definedName name="Année">OFFSET(Param!$H$2,,,COUNTA(Param!$H:$H)-1)</definedName>
    <definedName name="Calend">OFFSET(Cal!$A$1,,,COUNTA(Cal!$A:$A),COUNTA(Cal!$1:$1))</definedName>
    <definedName name="Calendw">OFFSET(Hebdo!$A$1,,,COUNTA(Hebdo!$A:$A),COUNTA(Hebdo!$1:$1))</definedName>
    <definedName name="CalFomule">Cal!$D$369:$D$375</definedName>
    <definedName name="Choix">Param!$V$2:$V$3</definedName>
    <definedName name="Feries">OFFSET(An,1,,COUNTA(Param!$F:$F)-1)</definedName>
    <definedName name="FW">Param!$N$2</definedName>
    <definedName name="MOIS">Param!$L$2:$L$13</definedName>
    <definedName name="ON">Param!$D$2:$D$3</definedName>
    <definedName name="Post1">OFFSET(Param!$AD$1,1,,COUNTA(Param!$AD:$AD)-1)</definedName>
    <definedName name="Post2">OFFSET(Param!$AG$1,1,,COUNTA(Param!$AG:$AG)-1)</definedName>
    <definedName name="Post3">OFFSET(Param!$AP$1,1,,COUNTA(Param!$AP:$AP)-1)</definedName>
    <definedName name="Sect">Param!$A$4</definedName>
    <definedName name="Secteur">OFFSET(Param!$AA$2,,,COUNTA(Param!$AA:$AA)-1)</definedName>
    <definedName name="Services">OFFSET(Param!$AC$1,1,,COUNTA(Param!$AC:$AC)-1,2)</definedName>
    <definedName name="Trim">Param!$J$2:$J$5</definedName>
    <definedName name="Week">Param!$Q$2:$Q$54</definedName>
  </definedNames>
  <calcPr calcId="171027"/>
</workbook>
</file>

<file path=xl/calcChain.xml><?xml version="1.0" encoding="utf-8"?>
<calcChain xmlns="http://schemas.openxmlformats.org/spreadsheetml/2006/main">
  <c r="E369" i="1" l="1"/>
  <c r="F369" i="1"/>
  <c r="G369" i="1"/>
  <c r="H369" i="1"/>
  <c r="I369" i="1"/>
  <c r="J369" i="1"/>
  <c r="K369" i="1"/>
  <c r="L369" i="1"/>
  <c r="M369" i="1"/>
  <c r="N369" i="1"/>
  <c r="O369" i="1"/>
  <c r="P369" i="1"/>
  <c r="Q369" i="1"/>
  <c r="E370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E372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E373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E375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D370" i="1"/>
  <c r="D371" i="1"/>
  <c r="D372" i="1"/>
  <c r="D373" i="1"/>
  <c r="D374" i="1"/>
  <c r="D375" i="1"/>
  <c r="D369" i="1"/>
  <c r="A1" i="1" l="1"/>
  <c r="A1" i="11" l="1"/>
  <c r="AP1" i="2" l="1"/>
  <c r="AN1" i="2"/>
  <c r="AL1" i="2"/>
  <c r="AJ1" i="2"/>
  <c r="AG1" i="2"/>
  <c r="AD1" i="2"/>
  <c r="P54" i="2" l="1"/>
  <c r="J40" i="9" l="1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G10" i="3"/>
  <c r="F10" i="3"/>
  <c r="E10" i="3"/>
  <c r="G9" i="3"/>
  <c r="F9" i="3"/>
  <c r="E9" i="3"/>
  <c r="G2" i="3"/>
  <c r="F2" i="3"/>
  <c r="E2" i="3"/>
  <c r="F14" i="2"/>
  <c r="F13" i="2"/>
  <c r="F12" i="2"/>
  <c r="F11" i="2"/>
  <c r="F10" i="2"/>
  <c r="F6" i="2"/>
  <c r="F5" i="2"/>
  <c r="F3" i="2"/>
  <c r="F8" i="2" s="1"/>
  <c r="O2" i="2"/>
  <c r="F2" i="2"/>
  <c r="A2" i="11"/>
  <c r="A2" i="1"/>
  <c r="A3" i="1" l="1"/>
  <c r="C2" i="1"/>
  <c r="A3" i="11"/>
  <c r="B2" i="11"/>
  <c r="P2" i="2"/>
  <c r="Q2" i="2" s="1"/>
  <c r="N2" i="2"/>
  <c r="N3" i="2" s="1"/>
  <c r="N4" i="2" s="1"/>
  <c r="N5" i="2" s="1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N54" i="2" s="1"/>
  <c r="F7" i="2"/>
  <c r="F9" i="2"/>
  <c r="F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O3" i="2"/>
  <c r="P3" i="2"/>
  <c r="P4" i="2" s="1"/>
  <c r="P5" i="2" s="1"/>
  <c r="P6" i="2" s="1"/>
  <c r="P7" i="2" s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O4" i="2" l="1"/>
  <c r="Q3" i="2"/>
  <c r="A5" i="1"/>
  <c r="C4" i="1"/>
  <c r="B363" i="11"/>
  <c r="A364" i="11"/>
  <c r="B4" i="1"/>
  <c r="O5" i="2" l="1"/>
  <c r="Q4" i="2"/>
  <c r="A6" i="1"/>
  <c r="C5" i="1"/>
  <c r="A365" i="11"/>
  <c r="B364" i="11"/>
  <c r="B5" i="1"/>
  <c r="O6" i="2" l="1"/>
  <c r="Q5" i="2"/>
  <c r="A7" i="1"/>
  <c r="C6" i="1"/>
  <c r="B365" i="11"/>
  <c r="A366" i="11"/>
  <c r="B366" i="11" s="1"/>
  <c r="B6" i="1"/>
  <c r="O7" i="2" l="1"/>
  <c r="Q6" i="2"/>
  <c r="A8" i="1"/>
  <c r="C7" i="1"/>
  <c r="B4" i="11"/>
  <c r="B7" i="1"/>
  <c r="O8" i="2" l="1"/>
  <c r="Q7" i="2"/>
  <c r="A9" i="1"/>
  <c r="C8" i="1"/>
  <c r="B5" i="11"/>
  <c r="B8" i="1"/>
  <c r="O9" i="2" l="1"/>
  <c r="Q8" i="2"/>
  <c r="A10" i="1"/>
  <c r="C9" i="1"/>
  <c r="B6" i="11"/>
  <c r="B9" i="1"/>
  <c r="O10" i="2" l="1"/>
  <c r="Q9" i="2"/>
  <c r="A11" i="1"/>
  <c r="C10" i="1"/>
  <c r="B7" i="11"/>
  <c r="B10" i="1"/>
  <c r="O11" i="2" l="1"/>
  <c r="Q10" i="2"/>
  <c r="A12" i="1"/>
  <c r="C11" i="1"/>
  <c r="B8" i="11"/>
  <c r="B11" i="1"/>
  <c r="O12" i="2" l="1"/>
  <c r="Q11" i="2"/>
  <c r="A13" i="1"/>
  <c r="C12" i="1"/>
  <c r="B9" i="11"/>
  <c r="B12" i="1"/>
  <c r="O13" i="2" l="1"/>
  <c r="Q12" i="2"/>
  <c r="A14" i="1"/>
  <c r="C13" i="1"/>
  <c r="B10" i="11"/>
  <c r="B13" i="1"/>
  <c r="O14" i="2" l="1"/>
  <c r="Q13" i="2"/>
  <c r="A15" i="1"/>
  <c r="C14" i="1"/>
  <c r="B11" i="11"/>
  <c r="B14" i="1"/>
  <c r="O15" i="2" l="1"/>
  <c r="Q14" i="2"/>
  <c r="A16" i="1"/>
  <c r="C15" i="1"/>
  <c r="B12" i="11"/>
  <c r="B15" i="1"/>
  <c r="O16" i="2" l="1"/>
  <c r="Q15" i="2"/>
  <c r="A17" i="1"/>
  <c r="C16" i="1"/>
  <c r="B13" i="11"/>
  <c r="B16" i="1"/>
  <c r="O17" i="2" l="1"/>
  <c r="Q16" i="2"/>
  <c r="A18" i="1"/>
  <c r="C17" i="1"/>
  <c r="B14" i="11"/>
  <c r="B17" i="1"/>
  <c r="O18" i="2" l="1"/>
  <c r="Q17" i="2"/>
  <c r="A19" i="1"/>
  <c r="C18" i="1"/>
  <c r="B15" i="11"/>
  <c r="B18" i="1"/>
  <c r="O19" i="2" l="1"/>
  <c r="Q18" i="2"/>
  <c r="A20" i="1"/>
  <c r="C19" i="1"/>
  <c r="B16" i="11"/>
  <c r="B19" i="1"/>
  <c r="O20" i="2" l="1"/>
  <c r="Q19" i="2"/>
  <c r="A21" i="1"/>
  <c r="C20" i="1"/>
  <c r="B17" i="11"/>
  <c r="B20" i="1"/>
  <c r="O21" i="2" l="1"/>
  <c r="Q20" i="2"/>
  <c r="A22" i="1"/>
  <c r="C21" i="1"/>
  <c r="B18" i="11"/>
  <c r="B21" i="1"/>
  <c r="O22" i="2" l="1"/>
  <c r="Q21" i="2"/>
  <c r="A23" i="1"/>
  <c r="C22" i="1"/>
  <c r="B19" i="11"/>
  <c r="B22" i="1"/>
  <c r="O23" i="2" l="1"/>
  <c r="Q22" i="2"/>
  <c r="A24" i="1"/>
  <c r="C23" i="1"/>
  <c r="B20" i="11"/>
  <c r="B23" i="1"/>
  <c r="O24" i="2" l="1"/>
  <c r="Q23" i="2"/>
  <c r="A25" i="1"/>
  <c r="C24" i="1"/>
  <c r="B21" i="11"/>
  <c r="B24" i="1"/>
  <c r="O25" i="2" l="1"/>
  <c r="Q24" i="2"/>
  <c r="A26" i="1"/>
  <c r="C25" i="1"/>
  <c r="B22" i="11"/>
  <c r="B25" i="1"/>
  <c r="O26" i="2" l="1"/>
  <c r="Q25" i="2"/>
  <c r="A27" i="1"/>
  <c r="C26" i="1"/>
  <c r="B23" i="11"/>
  <c r="B26" i="1"/>
  <c r="O27" i="2" l="1"/>
  <c r="Q26" i="2"/>
  <c r="A28" i="1"/>
  <c r="C27" i="1"/>
  <c r="B24" i="11"/>
  <c r="B27" i="1"/>
  <c r="O28" i="2" l="1"/>
  <c r="Q27" i="2"/>
  <c r="A29" i="1"/>
  <c r="C28" i="1"/>
  <c r="B25" i="11"/>
  <c r="B28" i="1"/>
  <c r="O29" i="2" l="1"/>
  <c r="Q28" i="2"/>
  <c r="A30" i="1"/>
  <c r="C29" i="1"/>
  <c r="B26" i="11"/>
  <c r="B29" i="1"/>
  <c r="O30" i="2" l="1"/>
  <c r="Q29" i="2"/>
  <c r="A31" i="1"/>
  <c r="C31" i="1" s="1"/>
  <c r="C30" i="1"/>
  <c r="B27" i="11"/>
  <c r="B30" i="1"/>
  <c r="O31" i="2" l="1"/>
  <c r="Q30" i="2"/>
  <c r="B28" i="11"/>
  <c r="A32" i="1"/>
  <c r="C32" i="1" s="1"/>
  <c r="B31" i="1"/>
  <c r="O32" i="2" l="1"/>
  <c r="Q31" i="2"/>
  <c r="B29" i="11"/>
  <c r="A33" i="1"/>
  <c r="C33" i="1" s="1"/>
  <c r="B32" i="1"/>
  <c r="O33" i="2" l="1"/>
  <c r="Q32" i="2"/>
  <c r="B30" i="11"/>
  <c r="A34" i="1"/>
  <c r="C34" i="1" s="1"/>
  <c r="B33" i="1"/>
  <c r="O34" i="2" l="1"/>
  <c r="Q33" i="2"/>
  <c r="B31" i="11"/>
  <c r="A35" i="1"/>
  <c r="C35" i="1" s="1"/>
  <c r="B34" i="1"/>
  <c r="O35" i="2" l="1"/>
  <c r="Q34" i="2"/>
  <c r="B32" i="11"/>
  <c r="A36" i="1"/>
  <c r="C36" i="1" s="1"/>
  <c r="B35" i="1"/>
  <c r="O36" i="2" l="1"/>
  <c r="Q35" i="2"/>
  <c r="B33" i="11"/>
  <c r="A37" i="1"/>
  <c r="C37" i="1" s="1"/>
  <c r="B36" i="1"/>
  <c r="O37" i="2" l="1"/>
  <c r="Q36" i="2"/>
  <c r="B34" i="11"/>
  <c r="A38" i="1"/>
  <c r="C38" i="1" s="1"/>
  <c r="B37" i="1"/>
  <c r="O38" i="2" l="1"/>
  <c r="Q37" i="2"/>
  <c r="B35" i="11"/>
  <c r="A39" i="1"/>
  <c r="C39" i="1" s="1"/>
  <c r="B38" i="1"/>
  <c r="O39" i="2" l="1"/>
  <c r="Q38" i="2"/>
  <c r="B36" i="11"/>
  <c r="A40" i="1"/>
  <c r="C40" i="1" s="1"/>
  <c r="B39" i="1"/>
  <c r="O40" i="2" l="1"/>
  <c r="Q39" i="2"/>
  <c r="B37" i="11"/>
  <c r="A41" i="1"/>
  <c r="C41" i="1" s="1"/>
  <c r="B40" i="1"/>
  <c r="O41" i="2" l="1"/>
  <c r="Q40" i="2"/>
  <c r="B38" i="11"/>
  <c r="A42" i="1"/>
  <c r="C42" i="1" s="1"/>
  <c r="B41" i="1"/>
  <c r="O42" i="2" l="1"/>
  <c r="Q41" i="2"/>
  <c r="B39" i="11"/>
  <c r="A43" i="1"/>
  <c r="C43" i="1" s="1"/>
  <c r="B42" i="1"/>
  <c r="O43" i="2" l="1"/>
  <c r="Q42" i="2"/>
  <c r="B40" i="11"/>
  <c r="A44" i="1"/>
  <c r="C44" i="1" s="1"/>
  <c r="B43" i="1"/>
  <c r="O44" i="2" l="1"/>
  <c r="Q43" i="2"/>
  <c r="B41" i="11"/>
  <c r="A45" i="1"/>
  <c r="C45" i="1" s="1"/>
  <c r="B44" i="1"/>
  <c r="O45" i="2" l="1"/>
  <c r="Q44" i="2"/>
  <c r="B42" i="11"/>
  <c r="A46" i="1"/>
  <c r="C46" i="1" s="1"/>
  <c r="B45" i="1"/>
  <c r="O46" i="2" l="1"/>
  <c r="Q45" i="2"/>
  <c r="B43" i="11"/>
  <c r="A47" i="1"/>
  <c r="C47" i="1" s="1"/>
  <c r="B46" i="1"/>
  <c r="O47" i="2" l="1"/>
  <c r="Q46" i="2"/>
  <c r="B44" i="11"/>
  <c r="A48" i="1"/>
  <c r="C48" i="1" s="1"/>
  <c r="B47" i="1"/>
  <c r="O48" i="2" l="1"/>
  <c r="Q47" i="2"/>
  <c r="B45" i="11"/>
  <c r="A49" i="1"/>
  <c r="C49" i="1" s="1"/>
  <c r="B48" i="1"/>
  <c r="O49" i="2" l="1"/>
  <c r="Q48" i="2"/>
  <c r="B46" i="11"/>
  <c r="A50" i="1"/>
  <c r="C50" i="1" s="1"/>
  <c r="B49" i="1"/>
  <c r="O50" i="2" l="1"/>
  <c r="Q49" i="2"/>
  <c r="B47" i="11"/>
  <c r="A51" i="1"/>
  <c r="C51" i="1" s="1"/>
  <c r="B50" i="1"/>
  <c r="O51" i="2" l="1"/>
  <c r="Q50" i="2"/>
  <c r="B48" i="11"/>
  <c r="A52" i="1"/>
  <c r="C52" i="1" s="1"/>
  <c r="B51" i="1"/>
  <c r="O52" i="2" l="1"/>
  <c r="Q51" i="2"/>
  <c r="B49" i="11"/>
  <c r="A53" i="1"/>
  <c r="C53" i="1" s="1"/>
  <c r="B52" i="1"/>
  <c r="O53" i="2" l="1"/>
  <c r="Q52" i="2"/>
  <c r="B50" i="11"/>
  <c r="A54" i="1"/>
  <c r="C54" i="1" s="1"/>
  <c r="B53" i="1"/>
  <c r="O54" i="2" l="1"/>
  <c r="Q54" i="2" s="1"/>
  <c r="Q53" i="2"/>
  <c r="B51" i="1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C366" i="1" s="1"/>
  <c r="B365" i="1"/>
  <c r="B366" i="1" l="1"/>
</calcChain>
</file>

<file path=xl/sharedStrings.xml><?xml version="1.0" encoding="utf-8"?>
<sst xmlns="http://schemas.openxmlformats.org/spreadsheetml/2006/main" count="441" uniqueCount="224">
  <si>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</si>
  <si>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</si>
  <si>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</si>
  <si>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</si>
  <si>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</si>
  <si>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</si>
  <si>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</si>
  <si>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</si>
  <si>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</si>
  <si>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</si>
  <si>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</si>
  <si>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</si>
  <si>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</si>
  <si>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</si>
  <si>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</si>
  <si>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</si>
  <si>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</si>
  <si>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</si>
  <si>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</si>
  <si>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</si>
  <si>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</si>
  <si>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</si>
  <si>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</si>
  <si>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</si>
  <si>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</si>
  <si>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</si>
  <si>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</si>
  <si>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</si>
  <si>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</si>
  <si>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</si>
  <si>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</si>
  <si>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</si>
  <si>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</si>
  <si>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</si>
  <si>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</si>
  <si>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</si>
  <si>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</si>
  <si>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</si>
  <si>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</si>
  <si>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</si>
  <si>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</si>
  <si>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</si>
  <si>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</si>
  <si>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</si>
  <si>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</si>
  <si>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</si>
  <si>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</si>
  <si>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</si>
  <si>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</si>
  <si>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</si>
  <si>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</si>
  <si>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</si>
  <si>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</si>
  <si>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</si>
  <si>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</si>
  <si>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</si>
  <si>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</si>
  <si>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</si>
  <si>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</si>
  <si>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</si>
  <si>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</si>
  <si>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</si>
  <si>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</si>
  <si>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</si>
  <si>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</si>
  <si>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</si>
  <si>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</si>
  <si>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</si>
  <si>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</si>
  <si>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</si>
  <si>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</si>
  <si>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</si>
  <si>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</si>
  <si>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</si>
  <si>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</si>
  <si>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</si>
  <si>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</si>
  <si>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</si>
  <si>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</si>
  <si>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</si>
  <si>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</si>
  <si>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</si>
  <si>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</si>
  <si>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</si>
  <si>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</si>
  <si>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</si>
  <si>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</si>
  <si>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</si>
  <si>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</si>
  <si>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</si>
  <si>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</si>
  <si>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</si>
  <si>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Modular1</t>
  </si>
  <si>
    <t>Modular2</t>
  </si>
  <si>
    <t>Modular3</t>
  </si>
  <si>
    <t>Modular4</t>
  </si>
  <si>
    <t>Cyto/Gaz 1</t>
  </si>
  <si>
    <t>Cyto/Gaz 2</t>
  </si>
  <si>
    <t>Electro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</si>
  <si>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</si>
  <si>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</si>
  <si>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</si>
  <si>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</si>
  <si>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</si>
  <si>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</si>
  <si>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</si>
  <si>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</si>
  <si>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</si>
  <si>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</si>
  <si>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</si>
  <si>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</si>
  <si>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</si>
  <si>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</si>
  <si>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</si>
  <si>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</si>
  <si>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</si>
  <si>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</si>
  <si>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</si>
  <si>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</si>
  <si>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</si>
  <si>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</si>
  <si>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</si>
  <si>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</si>
  <si>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</si>
  <si>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</si>
  <si>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</si>
  <si>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</si>
  <si>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</si>
  <si>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</si>
  <si>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</si>
  <si>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</si>
  <si>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</si>
  <si>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</si>
  <si>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</si>
  <si>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</si>
  <si>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</si>
  <si>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</si>
  <si>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</si>
  <si>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</si>
  <si>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</si>
  <si>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</si>
  <si>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</si>
  <si>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</si>
  <si>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</si>
  <si>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</si>
  <si>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</si>
  <si>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</si>
  <si>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</si>
  <si>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</si>
  <si>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</si>
  <si>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</si>
  <si>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</si>
  <si>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</si>
  <si>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</si>
  <si>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</si>
  <si>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</si>
  <si>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</si>
  <si>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</si>
  <si>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</si>
  <si>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</si>
  <si>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</si>
  <si>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</si>
  <si>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</si>
  <si>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</si>
  <si>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</si>
  <si>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</si>
  <si>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</si>
  <si>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</si>
  <si>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</si>
  <si>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</si>
  <si>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</si>
  <si>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</si>
  <si>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</si>
  <si>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</si>
  <si>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</si>
  <si>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</si>
  <si>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</si>
  <si>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</si>
  <si>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</si>
  <si>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</si>
  <si>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</si>
  <si>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</si>
  <si>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</si>
  <si>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iDD</t>
  </si>
  <si>
    <t>iDA</t>
  </si>
  <si>
    <t>iDH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</si>
  <si>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</si>
  <si>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</si>
  <si>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</si>
  <si>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</si>
  <si>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</si>
  <si>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</si>
  <si>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</si>
  <si>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</si>
  <si>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</si>
  <si>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</si>
  <si>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</si>
  <si>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</si>
  <si>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</si>
  <si>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</si>
  <si>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</si>
  <si>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</si>
  <si>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RT</t>
  </si>
  <si>
    <t>AR</t>
  </si>
  <si>
    <t>CB</t>
  </si>
  <si>
    <t>CM</t>
  </si>
  <si>
    <t>Lundi</t>
  </si>
  <si>
    <t>Mardi</t>
  </si>
  <si>
    <t>Mercredi</t>
  </si>
  <si>
    <t>Rh</t>
  </si>
  <si>
    <r>
      <t>1</t>
    </r>
    <r>
      <rPr>
        <vertAlign val="superscript"/>
        <sz val="10"/>
        <rFont val="Calibri"/>
        <family val="2"/>
        <scheme val="minor"/>
      </rPr>
      <t xml:space="preserve">er </t>
    </r>
    <r>
      <rPr>
        <sz val="10"/>
        <rFont val="Calibri"/>
        <family val="2"/>
        <scheme val="minor"/>
      </rPr>
      <t>Trimestre</t>
    </r>
  </si>
  <si>
    <r>
      <t>2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</si>
  <si>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3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</si>
  <si>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4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</si>
  <si>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t>Impression</t>
  </si>
  <si>
    <t>Menu</t>
  </si>
  <si>
    <t>Fériés</t>
  </si>
  <si>
    <t>Service</t>
  </si>
  <si>
    <t>Mettre à jour Les Agents</t>
  </si>
  <si>
    <t>Agents</t>
  </si>
  <si>
    <t>ON</t>
  </si>
  <si>
    <t>Oui</t>
  </si>
  <si>
    <t>Non</t>
  </si>
  <si>
    <t>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</si>
</sst>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[$-40C]dddd\ dd\ mm\ yy"/>
    <numFmt numFmtId="166" formatCode="dd"/>
    <numFmt numFmtId="167" formatCode="dddd\ dd\ mmmm"/>
  </numFmts>
  <fonts count="18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b/>
      <sz val="14"/>
      <name val="Calibri"/>
      <family val="2"/>
      <scheme val="minor"/>
    </font>
    <font>
      <vertAlign val="superscript"/>
      <sz val="1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8" fillId="0" borderId="0"/>
  </cellStyleXfs>
  <cellXfs count="100">
    <xf numFmtId="0" fontId="0" fillId="0" borderId="0" xfId="0"/>
    <xf numFmtId="0" fontId="3" fillId="0" borderId="0" xfId="0" applyFont="1" applyFill="1" applyBorder="1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/>
    </xf>
    <xf numFmtId="0" fontId="5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165" fontId="6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Fill="1" applyBorder="1"/>
    <xf numFmtId="0" fontId="7" fillId="0" borderId="9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4" borderId="7" xfId="0" applyFont="1" applyFill="1" applyBorder="1" applyAlignment="1">
      <alignment horizontal="justify" vertical="center" wrapText="1"/>
    </xf>
    <xf numFmtId="0" fontId="7" fillId="5" borderId="7" xfId="0" applyFont="1" applyFill="1" applyBorder="1" applyAlignment="1">
      <alignment horizontal="justify" vertical="center" wrapText="1"/>
    </xf>
    <xf numFmtId="0" fontId="7" fillId="6" borderId="7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justify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justify" vertical="center" wrapText="1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9" fillId="0" borderId="0" xfId="1" applyFont="1" applyBorder="1"/>
    <xf numFmtId="0" fontId="8" fillId="0" borderId="0" xfId="1" applyBorder="1"/>
    <xf numFmtId="0" fontId="9" fillId="3" borderId="10" xfId="1" applyFont="1" applyFill="1" applyBorder="1" applyAlignment="1">
      <alignment horizontal="center"/>
    </xf>
    <xf numFmtId="0" fontId="9" fillId="8" borderId="10" xfId="1" applyFont="1" applyFill="1" applyBorder="1" applyAlignment="1">
      <alignment horizontal="center"/>
    </xf>
    <xf numFmtId="0" fontId="9" fillId="6" borderId="10" xfId="1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0" fillId="9" borderId="0" xfId="0" applyFill="1"/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0" fillId="0" borderId="0" xfId="0" applyFont="1"/>
    <xf numFmtId="0" fontId="11" fillId="10" borderId="0" xfId="0" applyFont="1" applyFill="1"/>
    <xf numFmtId="0" fontId="4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2" fillId="0" borderId="0" xfId="0" quotePrefix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/>
    <xf numFmtId="165" fontId="6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6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5" fillId="2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165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6" fillId="0" borderId="0" xfId="0" applyNumberFormat="1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166" fontId="3" fillId="0" borderId="0" xfId="0" applyNumberFormat="1" applyFont="1" applyFill="1" applyBorder="1"/>
    <xf numFmtId="167" fontId="6" fillId="0" borderId="0" xfId="0" applyNumberFormat="1" applyFont="1" applyBorder="1" applyAlignment="1">
      <alignment horizontal="center" vertical="center"/>
    </xf>
    <xf numFmtId="167" fontId="6" fillId="2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166" fontId="0" fillId="0" borderId="0" xfId="0" applyNumberFormat="1" applyBorder="1"/>
    <xf numFmtId="164" fontId="0" fillId="0" borderId="0" xfId="0" applyNumberFormat="1" applyFill="1" applyBorder="1"/>
    <xf numFmtId="0" fontId="0" fillId="0" borderId="0" xfId="0" applyNumberFormat="1" applyFill="1" applyBorder="1"/>
    <xf numFmtId="0" fontId="0" fillId="0" borderId="0" xfId="0" applyFill="1" applyAlignment="1">
      <alignment horizontal="center" vertical="center"/>
    </xf>
    <xf numFmtId="0" fontId="0" fillId="0" borderId="0" xfId="0" applyFill="1"/>
    <xf numFmtId="164" fontId="3" fillId="0" borderId="0" xfId="0" applyNumberFormat="1" applyFont="1" applyFill="1" applyBorder="1"/>
    <xf numFmtId="0" fontId="1" fillId="0" borderId="0" xfId="0" applyNumberFormat="1" applyFont="1" applyFill="1" applyBorder="1" applyAlignment="1">
      <alignment horizontal="left" vertical="center" textRotation="90" wrapText="1"/>
    </xf>
    <xf numFmtId="0" fontId="1" fillId="0" borderId="0" xfId="0" applyNumberFormat="1" applyFont="1" applyFill="1" applyBorder="1" applyAlignment="1">
      <alignment horizontal="left" vertical="top" textRotation="90" wrapText="1"/>
    </xf>
    <xf numFmtId="0" fontId="3" fillId="0" borderId="0" xfId="0" applyNumberFormat="1" applyFont="1" applyFill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top" textRotation="90" wrapText="1"/>
    </xf>
    <xf numFmtId="0" fontId="0" fillId="0" borderId="0" xfId="0" applyBorder="1" applyAlignment="1">
      <alignment horizontal="center" vertical="top"/>
    </xf>
    <xf numFmtId="166" fontId="0" fillId="0" borderId="0" xfId="0" applyNumberFormat="1" applyBorder="1" applyAlignment="1">
      <alignment horizontal="center" vertical="top"/>
    </xf>
    <xf numFmtId="0" fontId="0" fillId="0" borderId="0" xfId="0" applyNumberFormat="1" applyFill="1" applyBorder="1" applyAlignment="1">
      <alignment horizontal="center"/>
    </xf>
    <xf numFmtId="164" fontId="16" fillId="0" borderId="11" xfId="0" applyNumberFormat="1" applyFont="1" applyFill="1" applyBorder="1" applyAlignment="1">
      <alignment horizontal="center" vertical="top" wrapText="1"/>
    </xf>
    <xf numFmtId="0" fontId="1" fillId="0" borderId="11" xfId="0" applyNumberFormat="1" applyFont="1" applyFill="1" applyBorder="1" applyAlignment="1">
      <alignment horizontal="left" vertical="center" textRotation="90" wrapText="1"/>
    </xf>
    <xf numFmtId="0" fontId="1" fillId="0" borderId="11" xfId="0" applyNumberFormat="1" applyFont="1" applyFill="1" applyBorder="1" applyAlignment="1">
      <alignment horizontal="left" vertical="top" textRotation="90" wrapText="1"/>
    </xf>
    <xf numFmtId="164" fontId="3" fillId="0" borderId="11" xfId="0" applyNumberFormat="1" applyFont="1" applyFill="1" applyBorder="1" applyAlignment="1">
      <alignment vertical="center"/>
    </xf>
    <xf numFmtId="0" fontId="3" fillId="0" borderId="11" xfId="0" applyNumberFormat="1" applyFont="1" applyFill="1" applyBorder="1"/>
    <xf numFmtId="164" fontId="3" fillId="0" borderId="11" xfId="0" applyNumberFormat="1" applyFont="1" applyFill="1" applyBorder="1"/>
    <xf numFmtId="0" fontId="3" fillId="0" borderId="11" xfId="0" applyNumberFormat="1" applyFont="1" applyFill="1" applyBorder="1" applyAlignment="1">
      <alignment horizontal="right"/>
    </xf>
    <xf numFmtId="0" fontId="14" fillId="0" borderId="11" xfId="0" applyNumberFormat="1" applyFont="1" applyFill="1" applyBorder="1" applyAlignment="1">
      <alignment horizontal="center" vertical="top" wrapText="1"/>
    </xf>
    <xf numFmtId="0" fontId="3" fillId="0" borderId="11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 vertical="top"/>
    </xf>
    <xf numFmtId="166" fontId="0" fillId="0" borderId="11" xfId="0" applyNumberFormat="1" applyBorder="1" applyAlignment="1">
      <alignment horizontal="center" vertical="top"/>
    </xf>
    <xf numFmtId="0" fontId="17" fillId="0" borderId="11" xfId="0" applyNumberFormat="1" applyFont="1" applyFill="1" applyBorder="1" applyAlignment="1">
      <alignment horizontal="left" vertical="center" textRotation="90" wrapText="1"/>
    </xf>
  </cellXfs>
  <cellStyles count="2">
    <cellStyle name="Normal" xfId="0" builtinId="0"/>
    <cellStyle name="Normal 2" xfId="1"/>
  </cellStyles>
  <dxfs count="18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17"/>
      <tableStyleElement type="firstColumnStripe" dxfId="16"/>
      <tableStyleElement type="secondColumnStripe" dxfId="15"/>
    </tableStyle>
    <tableStyle name="Style de tableau 2" pivot="0" count="2">
      <tableStyleElement type="firstColumnStripe" dxfId="14"/>
      <tableStyleElement type="secondColumnStripe" dxfId="13"/>
    </tableStyle>
    <tableStyle name="Style de tableau 3" pivot="0" count="2">
      <tableStyleElement type="firstColumnStripe" dxfId="12"/>
      <tableStyleElement type="secondColumnStripe" dxfId="11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295275</xdr:colOff>
          <xdr:row>0</xdr:row>
          <xdr:rowOff>800100</xdr:rowOff>
        </xdr:from>
        <xdr:to>
          <xdr:col>53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295275</xdr:colOff>
          <xdr:row>0</xdr:row>
          <xdr:rowOff>238125</xdr:rowOff>
        </xdr:from>
        <xdr:to>
          <xdr:col>53</xdr:col>
          <xdr:colOff>0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1171575</xdr:colOff>
          <xdr:row>0</xdr:row>
          <xdr:rowOff>1533525</xdr:rowOff>
        </xdr:from>
        <xdr:to>
          <xdr:col>3</xdr:col>
          <xdr:colOff>19050</xdr:colOff>
          <xdr:row>1</xdr:row>
          <xdr:rowOff>9525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1533525</xdr:rowOff>
        </xdr:from>
        <xdr:to>
          <xdr:col>0</xdr:col>
          <xdr:colOff>1171575</xdr:colOff>
          <xdr:row>1</xdr:row>
          <xdr:rowOff>9525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0</xdr:col>
      <xdr:colOff>394608</xdr:colOff>
      <xdr:row>0</xdr:row>
      <xdr:rowOff>604051</xdr:rowOff>
    </xdr:from>
    <xdr:to>
      <xdr:col>0</xdr:col>
      <xdr:colOff>1695450</xdr:colOff>
      <xdr:row>0</xdr:row>
      <xdr:rowOff>922991</xdr:rowOff>
    </xdr:to>
    <xdr:sp macro="[0]!Menu.Menu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394608" y="604051"/>
          <a:ext cx="1300842" cy="318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00FF"/>
              </a:solidFill>
            </a:rPr>
            <a:t>Service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1114425</xdr:rowOff>
        </xdr:from>
        <xdr:to>
          <xdr:col>2</xdr:col>
          <xdr:colOff>19050</xdr:colOff>
          <xdr:row>1</xdr:row>
          <xdr:rowOff>19050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0</xdr:col>
      <xdr:colOff>421821</xdr:colOff>
      <xdr:row>0</xdr:row>
      <xdr:rowOff>408215</xdr:rowOff>
    </xdr:from>
    <xdr:to>
      <xdr:col>0</xdr:col>
      <xdr:colOff>1462288</xdr:colOff>
      <xdr:row>0</xdr:row>
      <xdr:rowOff>684439</xdr:rowOff>
    </xdr:to>
    <xdr:sp macro="[0]!printhbd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21821" y="408215"/>
          <a:ext cx="1040467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Impréssion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DU375"/>
  <sheetViews>
    <sheetView showGridLines="0" zoomScaleNormal="100" workbookViewId="0">
      <pane xSplit="3" ySplit="1" topLeftCell="D2" activePane="bottomRight" state="frozenSplit"/>
      <selection activeCell="H15" sqref="H15"/>
      <selection pane="topRight" activeCell="H15" sqref="H15"/>
      <selection pane="bottomLeft" activeCell="H15" sqref="H15"/>
      <selection pane="bottomRight" activeCell="D369" sqref="D369:Q375"/>
    </sheetView>
  </sheetViews>
  <sheetFormatPr baseColWidth="10" defaultRowHeight="15" x14ac:dyDescent="0.25"/>
  <cols>
    <col min="1" max="1" width="31" style="75" customWidth="1"/>
    <col min="2" max="3" width="7.42578125" style="76" hidden="1" customWidth="1"/>
    <col min="4" max="21" width="4.140625" style="75" customWidth="1"/>
    <col min="22" max="23" width="4.140625" style="14" customWidth="1"/>
    <col min="24" max="52" width="4.140625" style="57" customWidth="1"/>
    <col min="53" max="53" width="14.5703125" style="57" customWidth="1"/>
    <col min="54" max="66" width="11.42578125" style="57"/>
    <col min="67" max="67" width="11.42578125" style="57" customWidth="1"/>
    <col min="68" max="68" width="5" style="57" customWidth="1"/>
    <col min="69" max="16384" width="11.42578125" style="57"/>
  </cols>
  <sheetData>
    <row r="1" spans="1:125" ht="138" customHeight="1" x14ac:dyDescent="0.25">
      <c r="A1" s="88" t="str">
        <f>"                             Noms
  "&amp;An</f>
        <v xml:space="preserve">                             Noms
  2018</v>
      </c>
      <c r="B1" s="89" t="s">
        <v>91</v>
      </c>
      <c r="C1" s="89" t="s">
        <v>201</v>
      </c>
      <c r="D1" s="90" t="s">
        <v>158</v>
      </c>
      <c r="E1" s="90" t="s">
        <v>159</v>
      </c>
      <c r="F1" s="90" t="s">
        <v>160</v>
      </c>
      <c r="G1" s="90" t="s">
        <v>161</v>
      </c>
      <c r="H1" s="90" t="s">
        <v>162</v>
      </c>
      <c r="I1" s="90" t="s">
        <v>163</v>
      </c>
      <c r="J1" s="90" t="s">
        <v>164</v>
      </c>
      <c r="K1" s="90" t="s">
        <v>165</v>
      </c>
      <c r="L1" s="90" t="s">
        <v>166</v>
      </c>
      <c r="M1" s="90" t="s">
        <v>167</v>
      </c>
      <c r="N1" s="90" t="s">
        <v>168</v>
      </c>
      <c r="O1" s="90" t="s">
        <v>169</v>
      </c>
      <c r="P1" s="90" t="s">
        <v>170</v>
      </c>
      <c r="Q1" s="90" t="s">
        <v>171</v>
      </c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  <c r="DL1" s="80"/>
      <c r="DM1" s="80"/>
      <c r="DN1" s="80"/>
      <c r="DO1" s="80"/>
      <c r="DP1" s="80"/>
      <c r="DQ1" s="80"/>
      <c r="DR1" s="80"/>
      <c r="DS1" s="80"/>
      <c r="DT1" s="80"/>
      <c r="DU1" s="80"/>
    </row>
    <row r="2" spans="1:125" x14ac:dyDescent="0.25">
      <c r="A2" s="91">
        <f>DATE(An,1,1)</f>
        <v>43101</v>
      </c>
      <c r="B2" s="92">
        <f>MONTH(A2)</f>
        <v>1</v>
      </c>
      <c r="C2" s="92">
        <f t="shared" ref="C2:C65" si="0">INT((MONTH(A2)+2)/3)</f>
        <v>1</v>
      </c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79"/>
      <c r="S2" s="79"/>
      <c r="T2" s="79"/>
      <c r="U2" s="79"/>
      <c r="V2" s="1"/>
      <c r="W2" s="1"/>
      <c r="BA2" s="57" t="s">
        <v>84</v>
      </c>
    </row>
    <row r="3" spans="1:125" x14ac:dyDescent="0.25">
      <c r="A3" s="93">
        <f>A2+1</f>
        <v>43102</v>
      </c>
      <c r="B3" s="92">
        <f t="shared" ref="B3:B65" si="1">MONTH(A3)</f>
        <v>1</v>
      </c>
      <c r="C3" s="92">
        <f t="shared" si="0"/>
        <v>1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79"/>
      <c r="S3" s="79"/>
      <c r="T3" s="79"/>
      <c r="U3" s="79"/>
      <c r="V3" s="69"/>
      <c r="W3" s="69"/>
      <c r="BA3" s="74" t="s">
        <v>137</v>
      </c>
    </row>
    <row r="4" spans="1:125" s="74" customFormat="1" x14ac:dyDescent="0.25">
      <c r="A4" s="93">
        <f t="shared" ref="A4:A31" si="2">A3+1</f>
        <v>43103</v>
      </c>
      <c r="B4" s="92">
        <f t="shared" si="1"/>
        <v>1</v>
      </c>
      <c r="C4" s="92">
        <f t="shared" si="0"/>
        <v>1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79"/>
      <c r="S4" s="79"/>
      <c r="T4" s="79"/>
      <c r="U4" s="79"/>
      <c r="V4" s="69"/>
      <c r="W4" s="69"/>
    </row>
    <row r="5" spans="1:125" x14ac:dyDescent="0.25">
      <c r="A5" s="93">
        <f t="shared" si="2"/>
        <v>43104</v>
      </c>
      <c r="B5" s="92">
        <f t="shared" si="1"/>
        <v>1</v>
      </c>
      <c r="C5" s="92">
        <f t="shared" si="0"/>
        <v>1</v>
      </c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79"/>
      <c r="S5" s="79"/>
      <c r="T5" s="79"/>
      <c r="U5" s="79"/>
      <c r="V5" s="1"/>
      <c r="W5" s="1"/>
    </row>
    <row r="6" spans="1:125" x14ac:dyDescent="0.25">
      <c r="A6" s="93">
        <f t="shared" si="2"/>
        <v>43105</v>
      </c>
      <c r="B6" s="92">
        <f t="shared" si="1"/>
        <v>1</v>
      </c>
      <c r="C6" s="92">
        <f t="shared" si="0"/>
        <v>1</v>
      </c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79"/>
      <c r="S6" s="79"/>
      <c r="T6" s="79"/>
      <c r="U6" s="79"/>
      <c r="V6" s="1"/>
      <c r="W6" s="1"/>
    </row>
    <row r="7" spans="1:125" x14ac:dyDescent="0.25">
      <c r="A7" s="93">
        <f t="shared" si="2"/>
        <v>43106</v>
      </c>
      <c r="B7" s="92">
        <f t="shared" si="1"/>
        <v>1</v>
      </c>
      <c r="C7" s="92">
        <f t="shared" si="0"/>
        <v>1</v>
      </c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79"/>
      <c r="S7" s="79"/>
      <c r="T7" s="79"/>
      <c r="U7" s="79"/>
      <c r="V7" s="1"/>
      <c r="W7" s="1"/>
    </row>
    <row r="8" spans="1:125" x14ac:dyDescent="0.25">
      <c r="A8" s="93">
        <f t="shared" si="2"/>
        <v>43107</v>
      </c>
      <c r="B8" s="92">
        <f t="shared" si="1"/>
        <v>1</v>
      </c>
      <c r="C8" s="92">
        <f t="shared" si="0"/>
        <v>1</v>
      </c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79"/>
      <c r="S8" s="79"/>
      <c r="T8" s="79"/>
      <c r="U8" s="79"/>
      <c r="V8" s="1"/>
      <c r="W8" s="1"/>
    </row>
    <row r="9" spans="1:125" x14ac:dyDescent="0.25">
      <c r="A9" s="93">
        <f t="shared" si="2"/>
        <v>43108</v>
      </c>
      <c r="B9" s="92">
        <f t="shared" si="1"/>
        <v>1</v>
      </c>
      <c r="C9" s="92">
        <f t="shared" si="0"/>
        <v>1</v>
      </c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79"/>
      <c r="S9" s="79"/>
      <c r="T9" s="79"/>
      <c r="U9" s="79"/>
      <c r="V9" s="1"/>
      <c r="W9" s="1"/>
    </row>
    <row r="10" spans="1:125" x14ac:dyDescent="0.25">
      <c r="A10" s="93">
        <f t="shared" si="2"/>
        <v>43109</v>
      </c>
      <c r="B10" s="92">
        <f t="shared" si="1"/>
        <v>1</v>
      </c>
      <c r="C10" s="92">
        <f t="shared" si="0"/>
        <v>1</v>
      </c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79"/>
      <c r="S10" s="79"/>
      <c r="T10" s="79"/>
      <c r="U10" s="79"/>
      <c r="V10" s="1"/>
      <c r="W10" s="1"/>
    </row>
    <row r="11" spans="1:125" x14ac:dyDescent="0.25">
      <c r="A11" s="93">
        <f t="shared" si="2"/>
        <v>43110</v>
      </c>
      <c r="B11" s="92">
        <f t="shared" si="1"/>
        <v>1</v>
      </c>
      <c r="C11" s="92">
        <f t="shared" si="0"/>
        <v>1</v>
      </c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79"/>
      <c r="S11" s="79"/>
      <c r="T11" s="79"/>
      <c r="U11" s="79"/>
      <c r="V11" s="1"/>
      <c r="W11" s="1"/>
    </row>
    <row r="12" spans="1:125" x14ac:dyDescent="0.25">
      <c r="A12" s="93">
        <f t="shared" si="2"/>
        <v>43111</v>
      </c>
      <c r="B12" s="92">
        <f t="shared" si="1"/>
        <v>1</v>
      </c>
      <c r="C12" s="92">
        <f t="shared" si="0"/>
        <v>1</v>
      </c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79"/>
      <c r="S12" s="79"/>
      <c r="T12" s="79"/>
      <c r="U12" s="79"/>
      <c r="V12" s="1"/>
      <c r="W12" s="1"/>
    </row>
    <row r="13" spans="1:125" x14ac:dyDescent="0.25">
      <c r="A13" s="93">
        <f t="shared" si="2"/>
        <v>43112</v>
      </c>
      <c r="B13" s="92">
        <f t="shared" si="1"/>
        <v>1</v>
      </c>
      <c r="C13" s="92">
        <f t="shared" si="0"/>
        <v>1</v>
      </c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79"/>
      <c r="S13" s="79"/>
      <c r="T13" s="79"/>
      <c r="U13" s="79"/>
      <c r="V13" s="1"/>
      <c r="W13" s="1"/>
    </row>
    <row r="14" spans="1:125" x14ac:dyDescent="0.25">
      <c r="A14" s="93">
        <f t="shared" si="2"/>
        <v>43113</v>
      </c>
      <c r="B14" s="92">
        <f t="shared" si="1"/>
        <v>1</v>
      </c>
      <c r="C14" s="92">
        <f t="shared" si="0"/>
        <v>1</v>
      </c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79"/>
      <c r="S14" s="79"/>
      <c r="T14" s="79"/>
      <c r="U14" s="79"/>
      <c r="V14" s="1"/>
      <c r="W14" s="1"/>
    </row>
    <row r="15" spans="1:125" x14ac:dyDescent="0.25">
      <c r="A15" s="93">
        <f t="shared" si="2"/>
        <v>43114</v>
      </c>
      <c r="B15" s="92">
        <f t="shared" si="1"/>
        <v>1</v>
      </c>
      <c r="C15" s="92">
        <f t="shared" si="0"/>
        <v>1</v>
      </c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79"/>
      <c r="S15" s="79"/>
      <c r="T15" s="79"/>
      <c r="U15" s="79"/>
      <c r="V15" s="1"/>
      <c r="W15" s="1"/>
    </row>
    <row r="16" spans="1:125" x14ac:dyDescent="0.25">
      <c r="A16" s="93">
        <f t="shared" si="2"/>
        <v>43115</v>
      </c>
      <c r="B16" s="92">
        <f t="shared" si="1"/>
        <v>1</v>
      </c>
      <c r="C16" s="92">
        <f t="shared" si="0"/>
        <v>1</v>
      </c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79"/>
      <c r="S16" s="79"/>
      <c r="T16" s="79"/>
      <c r="U16" s="79"/>
      <c r="V16" s="1"/>
      <c r="W16" s="1"/>
    </row>
    <row r="17" spans="1:23" x14ac:dyDescent="0.25">
      <c r="A17" s="93">
        <f t="shared" si="2"/>
        <v>43116</v>
      </c>
      <c r="B17" s="92">
        <f t="shared" si="1"/>
        <v>1</v>
      </c>
      <c r="C17" s="92">
        <f t="shared" si="0"/>
        <v>1</v>
      </c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79"/>
      <c r="S17" s="79"/>
      <c r="T17" s="79"/>
      <c r="U17" s="79"/>
      <c r="V17" s="1"/>
      <c r="W17" s="1"/>
    </row>
    <row r="18" spans="1:23" x14ac:dyDescent="0.25">
      <c r="A18" s="93">
        <f t="shared" si="2"/>
        <v>43117</v>
      </c>
      <c r="B18" s="92">
        <f t="shared" si="1"/>
        <v>1</v>
      </c>
      <c r="C18" s="92">
        <f t="shared" si="0"/>
        <v>1</v>
      </c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79"/>
      <c r="S18" s="79"/>
      <c r="T18" s="79"/>
      <c r="U18" s="79"/>
      <c r="V18" s="1"/>
      <c r="W18" s="1"/>
    </row>
    <row r="19" spans="1:23" x14ac:dyDescent="0.25">
      <c r="A19" s="93">
        <f t="shared" si="2"/>
        <v>43118</v>
      </c>
      <c r="B19" s="92">
        <f t="shared" si="1"/>
        <v>1</v>
      </c>
      <c r="C19" s="92">
        <f t="shared" si="0"/>
        <v>1</v>
      </c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79"/>
      <c r="S19" s="79"/>
      <c r="T19" s="79"/>
      <c r="U19" s="79"/>
      <c r="V19" s="1"/>
      <c r="W19" s="1"/>
    </row>
    <row r="20" spans="1:23" x14ac:dyDescent="0.25">
      <c r="A20" s="93">
        <f t="shared" si="2"/>
        <v>43119</v>
      </c>
      <c r="B20" s="92">
        <f t="shared" si="1"/>
        <v>1</v>
      </c>
      <c r="C20" s="92">
        <f t="shared" si="0"/>
        <v>1</v>
      </c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79"/>
      <c r="S20" s="79"/>
      <c r="T20" s="79"/>
      <c r="U20" s="79"/>
      <c r="V20" s="1"/>
      <c r="W20" s="1"/>
    </row>
    <row r="21" spans="1:23" x14ac:dyDescent="0.25">
      <c r="A21" s="93">
        <f t="shared" si="2"/>
        <v>43120</v>
      </c>
      <c r="B21" s="92">
        <f t="shared" si="1"/>
        <v>1</v>
      </c>
      <c r="C21" s="92">
        <f t="shared" si="0"/>
        <v>1</v>
      </c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79"/>
      <c r="S21" s="79"/>
      <c r="T21" s="79"/>
      <c r="U21" s="79"/>
      <c r="V21" s="1"/>
      <c r="W21" s="1"/>
    </row>
    <row r="22" spans="1:23" x14ac:dyDescent="0.25">
      <c r="A22" s="93">
        <f t="shared" si="2"/>
        <v>43121</v>
      </c>
      <c r="B22" s="92">
        <f t="shared" si="1"/>
        <v>1</v>
      </c>
      <c r="C22" s="92">
        <f t="shared" si="0"/>
        <v>1</v>
      </c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79"/>
      <c r="S22" s="79"/>
      <c r="T22" s="79"/>
      <c r="U22" s="79"/>
      <c r="V22" s="1"/>
      <c r="W22" s="1"/>
    </row>
    <row r="23" spans="1:23" x14ac:dyDescent="0.25">
      <c r="A23" s="93">
        <f t="shared" si="2"/>
        <v>43122</v>
      </c>
      <c r="B23" s="92">
        <f t="shared" si="1"/>
        <v>1</v>
      </c>
      <c r="C23" s="92">
        <f t="shared" si="0"/>
        <v>1</v>
      </c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79"/>
      <c r="S23" s="79"/>
      <c r="T23" s="79"/>
      <c r="U23" s="79"/>
      <c r="V23" s="1"/>
      <c r="W23" s="1"/>
    </row>
    <row r="24" spans="1:23" x14ac:dyDescent="0.25">
      <c r="A24" s="93">
        <f t="shared" si="2"/>
        <v>43123</v>
      </c>
      <c r="B24" s="92">
        <f t="shared" si="1"/>
        <v>1</v>
      </c>
      <c r="C24" s="92">
        <f t="shared" si="0"/>
        <v>1</v>
      </c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79"/>
      <c r="S24" s="79"/>
      <c r="T24" s="79"/>
      <c r="U24" s="79"/>
      <c r="V24" s="1"/>
      <c r="W24" s="1"/>
    </row>
    <row r="25" spans="1:23" x14ac:dyDescent="0.25">
      <c r="A25" s="93">
        <f t="shared" si="2"/>
        <v>43124</v>
      </c>
      <c r="B25" s="92">
        <f t="shared" si="1"/>
        <v>1</v>
      </c>
      <c r="C25" s="92">
        <f t="shared" si="0"/>
        <v>1</v>
      </c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79"/>
      <c r="S25" s="79"/>
      <c r="T25" s="79"/>
      <c r="U25" s="79"/>
      <c r="V25" s="1"/>
      <c r="W25" s="1"/>
    </row>
    <row r="26" spans="1:23" x14ac:dyDescent="0.25">
      <c r="A26" s="93">
        <f t="shared" si="2"/>
        <v>43125</v>
      </c>
      <c r="B26" s="92">
        <f t="shared" si="1"/>
        <v>1</v>
      </c>
      <c r="C26" s="92">
        <f t="shared" si="0"/>
        <v>1</v>
      </c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79"/>
      <c r="S26" s="79"/>
      <c r="T26" s="79"/>
      <c r="U26" s="79"/>
      <c r="V26" s="1"/>
      <c r="W26" s="1"/>
    </row>
    <row r="27" spans="1:23" x14ac:dyDescent="0.25">
      <c r="A27" s="93">
        <f t="shared" si="2"/>
        <v>43126</v>
      </c>
      <c r="B27" s="92">
        <f t="shared" si="1"/>
        <v>1</v>
      </c>
      <c r="C27" s="92">
        <f t="shared" si="0"/>
        <v>1</v>
      </c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79"/>
      <c r="S27" s="79"/>
      <c r="T27" s="79"/>
      <c r="U27" s="79"/>
      <c r="V27" s="1"/>
      <c r="W27" s="1"/>
    </row>
    <row r="28" spans="1:23" x14ac:dyDescent="0.25">
      <c r="A28" s="93">
        <f t="shared" si="2"/>
        <v>43127</v>
      </c>
      <c r="B28" s="92">
        <f t="shared" si="1"/>
        <v>1</v>
      </c>
      <c r="C28" s="92">
        <f t="shared" si="0"/>
        <v>1</v>
      </c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79"/>
      <c r="S28" s="79"/>
      <c r="T28" s="79"/>
      <c r="U28" s="79"/>
      <c r="V28" s="1"/>
      <c r="W28" s="1"/>
    </row>
    <row r="29" spans="1:23" x14ac:dyDescent="0.25">
      <c r="A29" s="93">
        <f t="shared" si="2"/>
        <v>43128</v>
      </c>
      <c r="B29" s="92">
        <f t="shared" si="1"/>
        <v>1</v>
      </c>
      <c r="C29" s="92">
        <f t="shared" si="0"/>
        <v>1</v>
      </c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79"/>
      <c r="S29" s="79"/>
      <c r="T29" s="79"/>
      <c r="U29" s="79"/>
      <c r="V29" s="1"/>
      <c r="W29" s="1"/>
    </row>
    <row r="30" spans="1:23" x14ac:dyDescent="0.25">
      <c r="A30" s="93">
        <f t="shared" si="2"/>
        <v>43129</v>
      </c>
      <c r="B30" s="92">
        <f t="shared" si="1"/>
        <v>1</v>
      </c>
      <c r="C30" s="92">
        <f t="shared" si="0"/>
        <v>1</v>
      </c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79"/>
      <c r="S30" s="79"/>
      <c r="T30" s="79"/>
      <c r="U30" s="79"/>
      <c r="V30" s="1"/>
      <c r="W30" s="1"/>
    </row>
    <row r="31" spans="1:23" x14ac:dyDescent="0.25">
      <c r="A31" s="93">
        <f t="shared" si="2"/>
        <v>43130</v>
      </c>
      <c r="B31" s="92">
        <f t="shared" si="1"/>
        <v>1</v>
      </c>
      <c r="C31" s="92">
        <f t="shared" si="0"/>
        <v>1</v>
      </c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79"/>
      <c r="S31" s="79"/>
      <c r="T31" s="79"/>
      <c r="U31" s="79"/>
      <c r="V31" s="1"/>
      <c r="W31" s="1"/>
    </row>
    <row r="32" spans="1:23" x14ac:dyDescent="0.25">
      <c r="A32" s="93">
        <f t="shared" ref="A32:A66" si="3">A31+1</f>
        <v>43131</v>
      </c>
      <c r="B32" s="92">
        <f t="shared" si="1"/>
        <v>1</v>
      </c>
      <c r="C32" s="92">
        <f t="shared" si="0"/>
        <v>1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79"/>
      <c r="S32" s="79"/>
      <c r="T32" s="79"/>
      <c r="U32" s="79"/>
      <c r="V32" s="1"/>
      <c r="W32" s="1"/>
    </row>
    <row r="33" spans="1:23" x14ac:dyDescent="0.25">
      <c r="A33" s="93">
        <f t="shared" si="3"/>
        <v>43132</v>
      </c>
      <c r="B33" s="92">
        <f t="shared" si="1"/>
        <v>2</v>
      </c>
      <c r="C33" s="92">
        <f t="shared" si="0"/>
        <v>1</v>
      </c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79"/>
      <c r="S33" s="79"/>
      <c r="T33" s="79"/>
      <c r="U33" s="79"/>
      <c r="V33" s="1"/>
      <c r="W33" s="1"/>
    </row>
    <row r="34" spans="1:23" x14ac:dyDescent="0.25">
      <c r="A34" s="93">
        <f t="shared" si="3"/>
        <v>43133</v>
      </c>
      <c r="B34" s="92">
        <f t="shared" si="1"/>
        <v>2</v>
      </c>
      <c r="C34" s="92">
        <f t="shared" si="0"/>
        <v>1</v>
      </c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79"/>
      <c r="S34" s="79"/>
      <c r="T34" s="79"/>
      <c r="U34" s="79"/>
      <c r="V34" s="1"/>
      <c r="W34" s="1"/>
    </row>
    <row r="35" spans="1:23" x14ac:dyDescent="0.25">
      <c r="A35" s="93">
        <f t="shared" si="3"/>
        <v>43134</v>
      </c>
      <c r="B35" s="92">
        <f t="shared" si="1"/>
        <v>2</v>
      </c>
      <c r="C35" s="92">
        <f t="shared" si="0"/>
        <v>1</v>
      </c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79"/>
      <c r="S35" s="79"/>
      <c r="T35" s="79"/>
      <c r="U35" s="79"/>
      <c r="V35" s="1"/>
      <c r="W35" s="1"/>
    </row>
    <row r="36" spans="1:23" x14ac:dyDescent="0.25">
      <c r="A36" s="93">
        <f t="shared" si="3"/>
        <v>43135</v>
      </c>
      <c r="B36" s="92">
        <f t="shared" si="1"/>
        <v>2</v>
      </c>
      <c r="C36" s="92">
        <f t="shared" si="0"/>
        <v>1</v>
      </c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79"/>
      <c r="S36" s="79"/>
      <c r="T36" s="79"/>
      <c r="U36" s="79"/>
      <c r="V36" s="73"/>
      <c r="W36" s="73"/>
    </row>
    <row r="37" spans="1:23" x14ac:dyDescent="0.25">
      <c r="A37" s="93">
        <f t="shared" si="3"/>
        <v>43136</v>
      </c>
      <c r="B37" s="92">
        <f t="shared" si="1"/>
        <v>2</v>
      </c>
      <c r="C37" s="92">
        <f t="shared" si="0"/>
        <v>1</v>
      </c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79"/>
      <c r="S37" s="79"/>
      <c r="T37" s="79"/>
      <c r="U37" s="79"/>
      <c r="V37" s="1"/>
      <c r="W37" s="1"/>
    </row>
    <row r="38" spans="1:23" x14ac:dyDescent="0.25">
      <c r="A38" s="93">
        <f t="shared" si="3"/>
        <v>43137</v>
      </c>
      <c r="B38" s="92">
        <f t="shared" si="1"/>
        <v>2</v>
      </c>
      <c r="C38" s="92">
        <f t="shared" si="0"/>
        <v>1</v>
      </c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79"/>
      <c r="S38" s="79"/>
      <c r="T38" s="79"/>
      <c r="U38" s="79"/>
      <c r="V38" s="1"/>
      <c r="W38" s="1"/>
    </row>
    <row r="39" spans="1:23" x14ac:dyDescent="0.25">
      <c r="A39" s="93">
        <f t="shared" si="3"/>
        <v>43138</v>
      </c>
      <c r="B39" s="92">
        <f t="shared" si="1"/>
        <v>2</v>
      </c>
      <c r="C39" s="92">
        <f t="shared" si="0"/>
        <v>1</v>
      </c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79"/>
      <c r="S39" s="79"/>
      <c r="T39" s="79"/>
      <c r="U39" s="79"/>
      <c r="V39" s="1"/>
      <c r="W39" s="1"/>
    </row>
    <row r="40" spans="1:23" x14ac:dyDescent="0.25">
      <c r="A40" s="93">
        <f t="shared" si="3"/>
        <v>43139</v>
      </c>
      <c r="B40" s="92">
        <f t="shared" si="1"/>
        <v>2</v>
      </c>
      <c r="C40" s="92">
        <f t="shared" si="0"/>
        <v>1</v>
      </c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79"/>
      <c r="S40" s="79"/>
      <c r="T40" s="79"/>
      <c r="U40" s="79"/>
      <c r="V40" s="1"/>
      <c r="W40" s="1"/>
    </row>
    <row r="41" spans="1:23" x14ac:dyDescent="0.25">
      <c r="A41" s="93">
        <f t="shared" si="3"/>
        <v>43140</v>
      </c>
      <c r="B41" s="92">
        <f t="shared" si="1"/>
        <v>2</v>
      </c>
      <c r="C41" s="92">
        <f t="shared" si="0"/>
        <v>1</v>
      </c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79"/>
      <c r="S41" s="79"/>
      <c r="T41" s="79"/>
      <c r="U41" s="79"/>
      <c r="V41" s="1"/>
      <c r="W41" s="1"/>
    </row>
    <row r="42" spans="1:23" x14ac:dyDescent="0.25">
      <c r="A42" s="93">
        <f t="shared" si="3"/>
        <v>43141</v>
      </c>
      <c r="B42" s="92">
        <f t="shared" si="1"/>
        <v>2</v>
      </c>
      <c r="C42" s="92">
        <f t="shared" si="0"/>
        <v>1</v>
      </c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79"/>
      <c r="S42" s="79"/>
      <c r="T42" s="79"/>
      <c r="U42" s="79"/>
      <c r="V42" s="1"/>
      <c r="W42" s="1"/>
    </row>
    <row r="43" spans="1:23" x14ac:dyDescent="0.25">
      <c r="A43" s="93">
        <f t="shared" si="3"/>
        <v>43142</v>
      </c>
      <c r="B43" s="92">
        <f t="shared" si="1"/>
        <v>2</v>
      </c>
      <c r="C43" s="92">
        <f t="shared" si="0"/>
        <v>1</v>
      </c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79"/>
      <c r="S43" s="79"/>
      <c r="T43" s="79"/>
      <c r="U43" s="79"/>
      <c r="V43" s="1"/>
      <c r="W43" s="1"/>
    </row>
    <row r="44" spans="1:23" x14ac:dyDescent="0.25">
      <c r="A44" s="93">
        <f t="shared" si="3"/>
        <v>43143</v>
      </c>
      <c r="B44" s="92">
        <f t="shared" si="1"/>
        <v>2</v>
      </c>
      <c r="C44" s="92">
        <f t="shared" si="0"/>
        <v>1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79"/>
      <c r="S44" s="79"/>
      <c r="T44" s="79"/>
      <c r="U44" s="79"/>
      <c r="V44" s="1"/>
      <c r="W44" s="1"/>
    </row>
    <row r="45" spans="1:23" x14ac:dyDescent="0.25">
      <c r="A45" s="93">
        <f t="shared" si="3"/>
        <v>43144</v>
      </c>
      <c r="B45" s="92">
        <f t="shared" si="1"/>
        <v>2</v>
      </c>
      <c r="C45" s="92">
        <f t="shared" si="0"/>
        <v>1</v>
      </c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79"/>
      <c r="S45" s="79"/>
      <c r="T45" s="79"/>
      <c r="U45" s="79"/>
      <c r="V45" s="1"/>
      <c r="W45" s="1"/>
    </row>
    <row r="46" spans="1:23" x14ac:dyDescent="0.25">
      <c r="A46" s="93">
        <f t="shared" si="3"/>
        <v>43145</v>
      </c>
      <c r="B46" s="92">
        <f t="shared" si="1"/>
        <v>2</v>
      </c>
      <c r="C46" s="92">
        <f t="shared" si="0"/>
        <v>1</v>
      </c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79"/>
      <c r="S46" s="79"/>
      <c r="T46" s="79"/>
      <c r="U46" s="79"/>
      <c r="V46" s="1"/>
      <c r="W46" s="1"/>
    </row>
    <row r="47" spans="1:23" x14ac:dyDescent="0.25">
      <c r="A47" s="93">
        <f t="shared" si="3"/>
        <v>43146</v>
      </c>
      <c r="B47" s="92">
        <f t="shared" si="1"/>
        <v>2</v>
      </c>
      <c r="C47" s="92">
        <f t="shared" si="0"/>
        <v>1</v>
      </c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79"/>
      <c r="S47" s="79"/>
      <c r="T47" s="79"/>
      <c r="U47" s="79"/>
      <c r="V47" s="1"/>
      <c r="W47" s="1"/>
    </row>
    <row r="48" spans="1:23" x14ac:dyDescent="0.25">
      <c r="A48" s="93">
        <f t="shared" si="3"/>
        <v>43147</v>
      </c>
      <c r="B48" s="92">
        <f t="shared" si="1"/>
        <v>2</v>
      </c>
      <c r="C48" s="92">
        <f t="shared" si="0"/>
        <v>1</v>
      </c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79"/>
      <c r="S48" s="79"/>
      <c r="T48" s="79"/>
      <c r="U48" s="79"/>
      <c r="V48" s="1"/>
      <c r="W48" s="1"/>
    </row>
    <row r="49" spans="1:23" x14ac:dyDescent="0.25">
      <c r="A49" s="93">
        <f t="shared" si="3"/>
        <v>43148</v>
      </c>
      <c r="B49" s="92">
        <f t="shared" si="1"/>
        <v>2</v>
      </c>
      <c r="C49" s="92">
        <f t="shared" si="0"/>
        <v>1</v>
      </c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79"/>
      <c r="S49" s="79"/>
      <c r="T49" s="79"/>
      <c r="U49" s="79"/>
      <c r="V49" s="1"/>
      <c r="W49" s="1"/>
    </row>
    <row r="50" spans="1:23" x14ac:dyDescent="0.25">
      <c r="A50" s="93">
        <f t="shared" si="3"/>
        <v>43149</v>
      </c>
      <c r="B50" s="92">
        <f t="shared" si="1"/>
        <v>2</v>
      </c>
      <c r="C50" s="92">
        <f t="shared" si="0"/>
        <v>1</v>
      </c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79"/>
      <c r="S50" s="79"/>
      <c r="T50" s="79"/>
      <c r="U50" s="79"/>
      <c r="V50" s="1"/>
      <c r="W50" s="1"/>
    </row>
    <row r="51" spans="1:23" x14ac:dyDescent="0.25">
      <c r="A51" s="93">
        <f t="shared" si="3"/>
        <v>43150</v>
      </c>
      <c r="B51" s="92">
        <f t="shared" si="1"/>
        <v>2</v>
      </c>
      <c r="C51" s="92">
        <f t="shared" si="0"/>
        <v>1</v>
      </c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79"/>
      <c r="S51" s="79"/>
      <c r="T51" s="79"/>
      <c r="U51" s="79"/>
      <c r="V51" s="1"/>
      <c r="W51" s="1"/>
    </row>
    <row r="52" spans="1:23" x14ac:dyDescent="0.25">
      <c r="A52" s="93">
        <f t="shared" si="3"/>
        <v>43151</v>
      </c>
      <c r="B52" s="92">
        <f t="shared" si="1"/>
        <v>2</v>
      </c>
      <c r="C52" s="92">
        <f t="shared" si="0"/>
        <v>1</v>
      </c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79"/>
      <c r="S52" s="79"/>
      <c r="T52" s="79"/>
      <c r="U52" s="79"/>
      <c r="V52" s="1"/>
      <c r="W52" s="1"/>
    </row>
    <row r="53" spans="1:23" x14ac:dyDescent="0.25">
      <c r="A53" s="93">
        <f t="shared" si="3"/>
        <v>43152</v>
      </c>
      <c r="B53" s="92">
        <f t="shared" si="1"/>
        <v>2</v>
      </c>
      <c r="C53" s="92">
        <f t="shared" si="0"/>
        <v>1</v>
      </c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79"/>
      <c r="S53" s="79"/>
      <c r="T53" s="79"/>
      <c r="U53" s="79"/>
      <c r="V53" s="1"/>
      <c r="W53" s="1"/>
    </row>
    <row r="54" spans="1:23" x14ac:dyDescent="0.25">
      <c r="A54" s="93">
        <f t="shared" si="3"/>
        <v>43153</v>
      </c>
      <c r="B54" s="92">
        <f t="shared" si="1"/>
        <v>2</v>
      </c>
      <c r="C54" s="92">
        <f t="shared" si="0"/>
        <v>1</v>
      </c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79"/>
      <c r="S54" s="79"/>
      <c r="T54" s="79"/>
      <c r="U54" s="79"/>
      <c r="V54" s="1"/>
      <c r="W54" s="1"/>
    </row>
    <row r="55" spans="1:23" x14ac:dyDescent="0.25">
      <c r="A55" s="93">
        <f t="shared" si="3"/>
        <v>43154</v>
      </c>
      <c r="B55" s="92">
        <f t="shared" si="1"/>
        <v>2</v>
      </c>
      <c r="C55" s="92">
        <f t="shared" si="0"/>
        <v>1</v>
      </c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79"/>
      <c r="S55" s="79"/>
      <c r="T55" s="79"/>
      <c r="U55" s="79"/>
      <c r="V55" s="1"/>
      <c r="W55" s="1"/>
    </row>
    <row r="56" spans="1:23" x14ac:dyDescent="0.25">
      <c r="A56" s="93">
        <f t="shared" si="3"/>
        <v>43155</v>
      </c>
      <c r="B56" s="92">
        <f t="shared" si="1"/>
        <v>2</v>
      </c>
      <c r="C56" s="92">
        <f t="shared" si="0"/>
        <v>1</v>
      </c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79"/>
      <c r="S56" s="79"/>
      <c r="T56" s="79"/>
      <c r="U56" s="79"/>
      <c r="V56" s="1"/>
      <c r="W56" s="1"/>
    </row>
    <row r="57" spans="1:23" x14ac:dyDescent="0.25">
      <c r="A57" s="93">
        <f t="shared" si="3"/>
        <v>43156</v>
      </c>
      <c r="B57" s="92">
        <f t="shared" si="1"/>
        <v>2</v>
      </c>
      <c r="C57" s="92">
        <f t="shared" si="0"/>
        <v>1</v>
      </c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79"/>
      <c r="S57" s="79"/>
      <c r="T57" s="79"/>
      <c r="U57" s="79"/>
      <c r="V57" s="1"/>
      <c r="W57" s="1"/>
    </row>
    <row r="58" spans="1:23" x14ac:dyDescent="0.25">
      <c r="A58" s="93">
        <f t="shared" si="3"/>
        <v>43157</v>
      </c>
      <c r="B58" s="92">
        <f t="shared" si="1"/>
        <v>2</v>
      </c>
      <c r="C58" s="92">
        <f t="shared" si="0"/>
        <v>1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79"/>
      <c r="S58" s="79"/>
      <c r="T58" s="79"/>
      <c r="U58" s="79"/>
      <c r="V58" s="1"/>
      <c r="W58" s="1"/>
    </row>
    <row r="59" spans="1:23" x14ac:dyDescent="0.25">
      <c r="A59" s="93">
        <f t="shared" si="3"/>
        <v>43158</v>
      </c>
      <c r="B59" s="92">
        <f t="shared" si="1"/>
        <v>2</v>
      </c>
      <c r="C59" s="92">
        <f t="shared" si="0"/>
        <v>1</v>
      </c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79"/>
      <c r="S59" s="79"/>
      <c r="T59" s="79"/>
      <c r="U59" s="79"/>
      <c r="V59" s="1"/>
      <c r="W59" s="1"/>
    </row>
    <row r="60" spans="1:23" x14ac:dyDescent="0.25">
      <c r="A60" s="93">
        <f t="shared" si="3"/>
        <v>43159</v>
      </c>
      <c r="B60" s="92">
        <f t="shared" si="1"/>
        <v>2</v>
      </c>
      <c r="C60" s="92">
        <f t="shared" si="0"/>
        <v>1</v>
      </c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79"/>
      <c r="S60" s="79"/>
      <c r="T60" s="79"/>
      <c r="U60" s="79"/>
      <c r="V60" s="1"/>
      <c r="W60" s="1"/>
    </row>
    <row r="61" spans="1:23" x14ac:dyDescent="0.25">
      <c r="A61" s="93">
        <f t="shared" si="3"/>
        <v>43160</v>
      </c>
      <c r="B61" s="92">
        <f t="shared" si="1"/>
        <v>3</v>
      </c>
      <c r="C61" s="92">
        <f t="shared" si="0"/>
        <v>1</v>
      </c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79"/>
      <c r="S61" s="79"/>
      <c r="T61" s="79"/>
      <c r="U61" s="79"/>
      <c r="V61" s="1"/>
      <c r="W61" s="1"/>
    </row>
    <row r="62" spans="1:23" x14ac:dyDescent="0.25">
      <c r="A62" s="93">
        <f t="shared" si="3"/>
        <v>43161</v>
      </c>
      <c r="B62" s="92">
        <f t="shared" si="1"/>
        <v>3</v>
      </c>
      <c r="C62" s="92">
        <f t="shared" si="0"/>
        <v>1</v>
      </c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79"/>
      <c r="S62" s="79"/>
      <c r="T62" s="79"/>
      <c r="U62" s="79"/>
      <c r="V62" s="1"/>
      <c r="W62" s="1"/>
    </row>
    <row r="63" spans="1:23" x14ac:dyDescent="0.25">
      <c r="A63" s="93">
        <f t="shared" si="3"/>
        <v>43162</v>
      </c>
      <c r="B63" s="92">
        <f t="shared" si="1"/>
        <v>3</v>
      </c>
      <c r="C63" s="92">
        <f t="shared" si="0"/>
        <v>1</v>
      </c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79"/>
      <c r="S63" s="79"/>
      <c r="T63" s="79"/>
      <c r="U63" s="79"/>
      <c r="V63" s="1"/>
      <c r="W63" s="1"/>
    </row>
    <row r="64" spans="1:23" x14ac:dyDescent="0.25">
      <c r="A64" s="93">
        <f t="shared" si="3"/>
        <v>43163</v>
      </c>
      <c r="B64" s="92">
        <f t="shared" si="1"/>
        <v>3</v>
      </c>
      <c r="C64" s="92">
        <f t="shared" si="0"/>
        <v>1</v>
      </c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79"/>
      <c r="S64" s="79"/>
      <c r="T64" s="79"/>
      <c r="U64" s="79"/>
      <c r="V64" s="1"/>
      <c r="W64" s="1"/>
    </row>
    <row r="65" spans="1:23" x14ac:dyDescent="0.25">
      <c r="A65" s="93">
        <f t="shared" si="3"/>
        <v>43164</v>
      </c>
      <c r="B65" s="92">
        <f t="shared" si="1"/>
        <v>3</v>
      </c>
      <c r="C65" s="92">
        <f t="shared" si="0"/>
        <v>1</v>
      </c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79"/>
      <c r="S65" s="79"/>
      <c r="T65" s="79"/>
      <c r="U65" s="79"/>
      <c r="V65" s="1"/>
      <c r="W65" s="1"/>
    </row>
    <row r="66" spans="1:23" x14ac:dyDescent="0.25">
      <c r="A66" s="93">
        <f t="shared" si="3"/>
        <v>43165</v>
      </c>
      <c r="B66" s="92">
        <f t="shared" ref="B66:B129" si="4">MONTH(A66)</f>
        <v>3</v>
      </c>
      <c r="C66" s="92">
        <f t="shared" ref="C66:C129" si="5">INT((MONTH(A66)+2)/3)</f>
        <v>1</v>
      </c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79"/>
      <c r="S66" s="79"/>
      <c r="T66" s="79"/>
      <c r="U66" s="79"/>
      <c r="V66" s="1"/>
      <c r="W66" s="1"/>
    </row>
    <row r="67" spans="1:23" x14ac:dyDescent="0.25">
      <c r="A67" s="93">
        <f t="shared" ref="A67:A89" si="6">A66+1</f>
        <v>43166</v>
      </c>
      <c r="B67" s="92">
        <f t="shared" si="4"/>
        <v>3</v>
      </c>
      <c r="C67" s="92">
        <f t="shared" si="5"/>
        <v>1</v>
      </c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79"/>
      <c r="S67" s="79"/>
      <c r="T67" s="79"/>
      <c r="U67" s="79"/>
      <c r="V67" s="1"/>
      <c r="W67" s="1"/>
    </row>
    <row r="68" spans="1:23" x14ac:dyDescent="0.25">
      <c r="A68" s="93">
        <f t="shared" si="6"/>
        <v>43167</v>
      </c>
      <c r="B68" s="92">
        <f t="shared" si="4"/>
        <v>3</v>
      </c>
      <c r="C68" s="92">
        <f t="shared" si="5"/>
        <v>1</v>
      </c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79"/>
      <c r="S68" s="79"/>
      <c r="T68" s="79"/>
      <c r="U68" s="79"/>
      <c r="V68" s="1"/>
      <c r="W68" s="1"/>
    </row>
    <row r="69" spans="1:23" x14ac:dyDescent="0.25">
      <c r="A69" s="93">
        <f t="shared" si="6"/>
        <v>43168</v>
      </c>
      <c r="B69" s="92">
        <f t="shared" si="4"/>
        <v>3</v>
      </c>
      <c r="C69" s="92">
        <f t="shared" si="5"/>
        <v>1</v>
      </c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79"/>
      <c r="S69" s="79"/>
      <c r="T69" s="79"/>
      <c r="U69" s="79"/>
      <c r="V69" s="1"/>
      <c r="W69" s="1"/>
    </row>
    <row r="70" spans="1:23" x14ac:dyDescent="0.25">
      <c r="A70" s="93">
        <f t="shared" si="6"/>
        <v>43169</v>
      </c>
      <c r="B70" s="92">
        <f t="shared" si="4"/>
        <v>3</v>
      </c>
      <c r="C70" s="92">
        <f t="shared" si="5"/>
        <v>1</v>
      </c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79"/>
      <c r="S70" s="79"/>
      <c r="T70" s="79"/>
      <c r="U70" s="79"/>
      <c r="V70" s="1"/>
      <c r="W70" s="1"/>
    </row>
    <row r="71" spans="1:23" x14ac:dyDescent="0.25">
      <c r="A71" s="93">
        <f t="shared" si="6"/>
        <v>43170</v>
      </c>
      <c r="B71" s="92">
        <f t="shared" si="4"/>
        <v>3</v>
      </c>
      <c r="C71" s="92">
        <f t="shared" si="5"/>
        <v>1</v>
      </c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79"/>
      <c r="S71" s="79"/>
      <c r="T71" s="79"/>
      <c r="U71" s="79"/>
      <c r="V71" s="1"/>
      <c r="W71" s="1"/>
    </row>
    <row r="72" spans="1:23" x14ac:dyDescent="0.25">
      <c r="A72" s="93">
        <f t="shared" si="6"/>
        <v>43171</v>
      </c>
      <c r="B72" s="92">
        <f t="shared" si="4"/>
        <v>3</v>
      </c>
      <c r="C72" s="92">
        <f t="shared" si="5"/>
        <v>1</v>
      </c>
      <c r="D72" s="93"/>
      <c r="E72" s="93"/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79"/>
      <c r="S72" s="79"/>
      <c r="T72" s="79"/>
      <c r="U72" s="79"/>
      <c r="V72" s="1"/>
      <c r="W72" s="1"/>
    </row>
    <row r="73" spans="1:23" x14ac:dyDescent="0.25">
      <c r="A73" s="93">
        <f t="shared" si="6"/>
        <v>43172</v>
      </c>
      <c r="B73" s="92">
        <f t="shared" si="4"/>
        <v>3</v>
      </c>
      <c r="C73" s="92">
        <f t="shared" si="5"/>
        <v>1</v>
      </c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79"/>
      <c r="S73" s="79"/>
      <c r="T73" s="79"/>
      <c r="U73" s="79"/>
      <c r="V73" s="1"/>
      <c r="W73" s="1"/>
    </row>
    <row r="74" spans="1:23" x14ac:dyDescent="0.25">
      <c r="A74" s="93">
        <f t="shared" si="6"/>
        <v>43173</v>
      </c>
      <c r="B74" s="92">
        <f t="shared" si="4"/>
        <v>3</v>
      </c>
      <c r="C74" s="92">
        <f t="shared" si="5"/>
        <v>1</v>
      </c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79"/>
      <c r="S74" s="79"/>
      <c r="T74" s="79"/>
      <c r="U74" s="79"/>
      <c r="V74" s="1"/>
      <c r="W74" s="1"/>
    </row>
    <row r="75" spans="1:23" x14ac:dyDescent="0.25">
      <c r="A75" s="93">
        <f t="shared" si="6"/>
        <v>43174</v>
      </c>
      <c r="B75" s="92">
        <f t="shared" si="4"/>
        <v>3</v>
      </c>
      <c r="C75" s="92">
        <f t="shared" si="5"/>
        <v>1</v>
      </c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79"/>
      <c r="S75" s="79"/>
      <c r="T75" s="79"/>
      <c r="U75" s="79"/>
      <c r="V75" s="1"/>
      <c r="W75" s="1"/>
    </row>
    <row r="76" spans="1:23" x14ac:dyDescent="0.25">
      <c r="A76" s="93">
        <f t="shared" si="6"/>
        <v>43175</v>
      </c>
      <c r="B76" s="92">
        <f t="shared" si="4"/>
        <v>3</v>
      </c>
      <c r="C76" s="92">
        <f t="shared" si="5"/>
        <v>1</v>
      </c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79"/>
      <c r="S76" s="79"/>
      <c r="T76" s="79"/>
      <c r="U76" s="79"/>
      <c r="V76" s="1"/>
      <c r="W76" s="1"/>
    </row>
    <row r="77" spans="1:23" x14ac:dyDescent="0.25">
      <c r="A77" s="93">
        <f t="shared" si="6"/>
        <v>43176</v>
      </c>
      <c r="B77" s="92">
        <f t="shared" si="4"/>
        <v>3</v>
      </c>
      <c r="C77" s="92">
        <f t="shared" si="5"/>
        <v>1</v>
      </c>
      <c r="D77" s="93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79"/>
      <c r="S77" s="79"/>
      <c r="T77" s="79"/>
      <c r="U77" s="79"/>
      <c r="V77" s="1"/>
      <c r="W77" s="1"/>
    </row>
    <row r="78" spans="1:23" x14ac:dyDescent="0.25">
      <c r="A78" s="93">
        <f t="shared" si="6"/>
        <v>43177</v>
      </c>
      <c r="B78" s="92">
        <f t="shared" si="4"/>
        <v>3</v>
      </c>
      <c r="C78" s="92">
        <f t="shared" si="5"/>
        <v>1</v>
      </c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79"/>
      <c r="S78" s="79"/>
      <c r="T78" s="79"/>
      <c r="U78" s="79"/>
      <c r="V78" s="1"/>
      <c r="W78" s="1"/>
    </row>
    <row r="79" spans="1:23" x14ac:dyDescent="0.25">
      <c r="A79" s="93">
        <f t="shared" si="6"/>
        <v>43178</v>
      </c>
      <c r="B79" s="92">
        <f t="shared" si="4"/>
        <v>3</v>
      </c>
      <c r="C79" s="92">
        <f t="shared" si="5"/>
        <v>1</v>
      </c>
      <c r="D79" s="93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79"/>
      <c r="S79" s="79"/>
      <c r="T79" s="79"/>
      <c r="U79" s="79"/>
      <c r="V79" s="1"/>
      <c r="W79" s="1"/>
    </row>
    <row r="80" spans="1:23" x14ac:dyDescent="0.25">
      <c r="A80" s="93">
        <f t="shared" si="6"/>
        <v>43179</v>
      </c>
      <c r="B80" s="92">
        <f t="shared" si="4"/>
        <v>3</v>
      </c>
      <c r="C80" s="92">
        <f t="shared" si="5"/>
        <v>1</v>
      </c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79"/>
      <c r="S80" s="79"/>
      <c r="T80" s="79"/>
      <c r="U80" s="79"/>
      <c r="V80" s="1"/>
      <c r="W80" s="1"/>
    </row>
    <row r="81" spans="1:23" x14ac:dyDescent="0.25">
      <c r="A81" s="93">
        <f t="shared" si="6"/>
        <v>43180</v>
      </c>
      <c r="B81" s="92">
        <f t="shared" si="4"/>
        <v>3</v>
      </c>
      <c r="C81" s="92">
        <f t="shared" si="5"/>
        <v>1</v>
      </c>
      <c r="D81" s="93"/>
      <c r="E81" s="93"/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79"/>
      <c r="S81" s="79"/>
      <c r="T81" s="79"/>
      <c r="U81" s="79"/>
      <c r="V81" s="1"/>
      <c r="W81" s="1"/>
    </row>
    <row r="82" spans="1:23" x14ac:dyDescent="0.25">
      <c r="A82" s="93">
        <f t="shared" si="6"/>
        <v>43181</v>
      </c>
      <c r="B82" s="92">
        <f t="shared" si="4"/>
        <v>3</v>
      </c>
      <c r="C82" s="92">
        <f t="shared" si="5"/>
        <v>1</v>
      </c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79"/>
      <c r="S82" s="79"/>
      <c r="T82" s="79"/>
      <c r="U82" s="79"/>
      <c r="V82" s="1"/>
      <c r="W82" s="1"/>
    </row>
    <row r="83" spans="1:23" x14ac:dyDescent="0.25">
      <c r="A83" s="93">
        <f t="shared" si="6"/>
        <v>43182</v>
      </c>
      <c r="B83" s="92">
        <f t="shared" si="4"/>
        <v>3</v>
      </c>
      <c r="C83" s="92">
        <f t="shared" si="5"/>
        <v>1</v>
      </c>
      <c r="D83" s="93"/>
      <c r="E83" s="93"/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79"/>
      <c r="S83" s="79"/>
      <c r="T83" s="79"/>
      <c r="U83" s="79"/>
      <c r="V83" s="1"/>
      <c r="W83" s="1"/>
    </row>
    <row r="84" spans="1:23" x14ac:dyDescent="0.25">
      <c r="A84" s="93">
        <f t="shared" si="6"/>
        <v>43183</v>
      </c>
      <c r="B84" s="92">
        <f t="shared" si="4"/>
        <v>3</v>
      </c>
      <c r="C84" s="92">
        <f t="shared" si="5"/>
        <v>1</v>
      </c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79"/>
      <c r="S84" s="79"/>
      <c r="T84" s="79"/>
      <c r="U84" s="79"/>
      <c r="V84" s="1"/>
      <c r="W84" s="1"/>
    </row>
    <row r="85" spans="1:23" x14ac:dyDescent="0.25">
      <c r="A85" s="93">
        <f t="shared" si="6"/>
        <v>43184</v>
      </c>
      <c r="B85" s="92">
        <f t="shared" si="4"/>
        <v>3</v>
      </c>
      <c r="C85" s="92">
        <f t="shared" si="5"/>
        <v>1</v>
      </c>
      <c r="D85" s="93"/>
      <c r="E85" s="93"/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79"/>
      <c r="S85" s="79"/>
      <c r="T85" s="79"/>
      <c r="U85" s="79"/>
      <c r="V85" s="1"/>
      <c r="W85" s="1"/>
    </row>
    <row r="86" spans="1:23" x14ac:dyDescent="0.25">
      <c r="A86" s="93">
        <f t="shared" si="6"/>
        <v>43185</v>
      </c>
      <c r="B86" s="92">
        <f t="shared" si="4"/>
        <v>3</v>
      </c>
      <c r="C86" s="92">
        <f t="shared" si="5"/>
        <v>1</v>
      </c>
      <c r="D86" s="93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79"/>
      <c r="S86" s="79"/>
      <c r="T86" s="79"/>
      <c r="U86" s="79"/>
      <c r="V86" s="1"/>
      <c r="W86" s="1"/>
    </row>
    <row r="87" spans="1:23" x14ac:dyDescent="0.25">
      <c r="A87" s="93">
        <f t="shared" si="6"/>
        <v>43186</v>
      </c>
      <c r="B87" s="92">
        <f t="shared" si="4"/>
        <v>3</v>
      </c>
      <c r="C87" s="92">
        <f t="shared" si="5"/>
        <v>1</v>
      </c>
      <c r="D87" s="93"/>
      <c r="E87" s="93"/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79"/>
      <c r="S87" s="79"/>
      <c r="T87" s="79"/>
      <c r="U87" s="79"/>
      <c r="V87" s="1"/>
      <c r="W87" s="1"/>
    </row>
    <row r="88" spans="1:23" x14ac:dyDescent="0.25">
      <c r="A88" s="93">
        <f t="shared" si="6"/>
        <v>43187</v>
      </c>
      <c r="B88" s="92">
        <f t="shared" si="4"/>
        <v>3</v>
      </c>
      <c r="C88" s="92">
        <f t="shared" si="5"/>
        <v>1</v>
      </c>
      <c r="D88" s="93"/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79"/>
      <c r="S88" s="79"/>
      <c r="T88" s="79"/>
      <c r="U88" s="79"/>
      <c r="V88" s="1"/>
      <c r="W88" s="1"/>
    </row>
    <row r="89" spans="1:23" x14ac:dyDescent="0.25">
      <c r="A89" s="93">
        <f t="shared" si="6"/>
        <v>43188</v>
      </c>
      <c r="B89" s="92">
        <f t="shared" si="4"/>
        <v>3</v>
      </c>
      <c r="C89" s="92">
        <f t="shared" si="5"/>
        <v>1</v>
      </c>
      <c r="D89" s="93"/>
      <c r="E89" s="93"/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79"/>
      <c r="S89" s="79"/>
      <c r="T89" s="79"/>
      <c r="U89" s="79"/>
      <c r="V89" s="1"/>
      <c r="W89" s="1"/>
    </row>
    <row r="90" spans="1:23" x14ac:dyDescent="0.25">
      <c r="A90" s="93">
        <f>A89+1</f>
        <v>43189</v>
      </c>
      <c r="B90" s="92">
        <f t="shared" si="4"/>
        <v>3</v>
      </c>
      <c r="C90" s="92">
        <f t="shared" si="5"/>
        <v>1</v>
      </c>
      <c r="D90" s="93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79"/>
      <c r="S90" s="79"/>
      <c r="T90" s="79"/>
      <c r="U90" s="79"/>
      <c r="V90" s="1"/>
      <c r="W90" s="1"/>
    </row>
    <row r="91" spans="1:23" x14ac:dyDescent="0.25">
      <c r="A91" s="93">
        <f>A90+1</f>
        <v>43190</v>
      </c>
      <c r="B91" s="92">
        <f t="shared" si="4"/>
        <v>3</v>
      </c>
      <c r="C91" s="92">
        <f t="shared" si="5"/>
        <v>1</v>
      </c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79"/>
      <c r="S91" s="79"/>
      <c r="T91" s="79"/>
      <c r="U91" s="79"/>
      <c r="V91" s="1"/>
      <c r="W91" s="1"/>
    </row>
    <row r="92" spans="1:23" x14ac:dyDescent="0.25">
      <c r="A92" s="93">
        <f t="shared" ref="A92:A155" si="7">A91+1</f>
        <v>43191</v>
      </c>
      <c r="B92" s="92">
        <f t="shared" si="4"/>
        <v>4</v>
      </c>
      <c r="C92" s="92">
        <f t="shared" si="5"/>
        <v>2</v>
      </c>
      <c r="D92" s="93"/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79"/>
      <c r="S92" s="79"/>
      <c r="T92" s="79"/>
      <c r="U92" s="79"/>
      <c r="V92" s="1"/>
      <c r="W92" s="1"/>
    </row>
    <row r="93" spans="1:23" x14ac:dyDescent="0.25">
      <c r="A93" s="93">
        <f t="shared" si="7"/>
        <v>43192</v>
      </c>
      <c r="B93" s="92">
        <f t="shared" si="4"/>
        <v>4</v>
      </c>
      <c r="C93" s="92">
        <f t="shared" si="5"/>
        <v>2</v>
      </c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79"/>
      <c r="S93" s="79"/>
      <c r="T93" s="79"/>
      <c r="U93" s="79"/>
      <c r="V93" s="1"/>
      <c r="W93" s="1"/>
    </row>
    <row r="94" spans="1:23" x14ac:dyDescent="0.25">
      <c r="A94" s="93">
        <f t="shared" si="7"/>
        <v>43193</v>
      </c>
      <c r="B94" s="92">
        <f t="shared" si="4"/>
        <v>4</v>
      </c>
      <c r="C94" s="92">
        <f t="shared" si="5"/>
        <v>2</v>
      </c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79"/>
      <c r="S94" s="79"/>
      <c r="T94" s="79"/>
      <c r="U94" s="79"/>
      <c r="V94" s="1"/>
      <c r="W94" s="1"/>
    </row>
    <row r="95" spans="1:23" x14ac:dyDescent="0.25">
      <c r="A95" s="93">
        <f t="shared" si="7"/>
        <v>43194</v>
      </c>
      <c r="B95" s="92">
        <f t="shared" si="4"/>
        <v>4</v>
      </c>
      <c r="C95" s="92">
        <f t="shared" si="5"/>
        <v>2</v>
      </c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79"/>
      <c r="S95" s="79"/>
      <c r="T95" s="79"/>
      <c r="U95" s="79"/>
      <c r="V95" s="1"/>
      <c r="W95" s="1"/>
    </row>
    <row r="96" spans="1:23" x14ac:dyDescent="0.25">
      <c r="A96" s="93">
        <f t="shared" si="7"/>
        <v>43195</v>
      </c>
      <c r="B96" s="92">
        <f t="shared" si="4"/>
        <v>4</v>
      </c>
      <c r="C96" s="92">
        <f t="shared" si="5"/>
        <v>2</v>
      </c>
      <c r="D96" s="93"/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79"/>
      <c r="S96" s="79"/>
      <c r="T96" s="79"/>
      <c r="U96" s="79"/>
      <c r="V96" s="1"/>
      <c r="W96" s="1"/>
    </row>
    <row r="97" spans="1:23" x14ac:dyDescent="0.25">
      <c r="A97" s="93">
        <f t="shared" si="7"/>
        <v>43196</v>
      </c>
      <c r="B97" s="92">
        <f t="shared" si="4"/>
        <v>4</v>
      </c>
      <c r="C97" s="92">
        <f t="shared" si="5"/>
        <v>2</v>
      </c>
      <c r="D97" s="93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79"/>
      <c r="S97" s="79"/>
      <c r="T97" s="79"/>
      <c r="U97" s="79"/>
      <c r="V97" s="1"/>
      <c r="W97" s="1"/>
    </row>
    <row r="98" spans="1:23" x14ac:dyDescent="0.25">
      <c r="A98" s="93">
        <f t="shared" si="7"/>
        <v>43197</v>
      </c>
      <c r="B98" s="92">
        <f t="shared" si="4"/>
        <v>4</v>
      </c>
      <c r="C98" s="92">
        <f t="shared" si="5"/>
        <v>2</v>
      </c>
      <c r="D98" s="93"/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79"/>
      <c r="S98" s="79"/>
      <c r="T98" s="79"/>
      <c r="U98" s="79"/>
      <c r="V98" s="1"/>
      <c r="W98" s="1"/>
    </row>
    <row r="99" spans="1:23" x14ac:dyDescent="0.25">
      <c r="A99" s="93">
        <f t="shared" si="7"/>
        <v>43198</v>
      </c>
      <c r="B99" s="92">
        <f t="shared" si="4"/>
        <v>4</v>
      </c>
      <c r="C99" s="92">
        <f t="shared" si="5"/>
        <v>2</v>
      </c>
      <c r="D99" s="93"/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79"/>
      <c r="S99" s="79"/>
      <c r="T99" s="79"/>
      <c r="U99" s="79"/>
      <c r="V99" s="1"/>
      <c r="W99" s="1"/>
    </row>
    <row r="100" spans="1:23" x14ac:dyDescent="0.25">
      <c r="A100" s="93">
        <f t="shared" si="7"/>
        <v>43199</v>
      </c>
      <c r="B100" s="92">
        <f t="shared" si="4"/>
        <v>4</v>
      </c>
      <c r="C100" s="92">
        <f t="shared" si="5"/>
        <v>2</v>
      </c>
      <c r="D100" s="93"/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79"/>
      <c r="S100" s="79"/>
      <c r="T100" s="79"/>
      <c r="U100" s="79"/>
      <c r="V100" s="1"/>
      <c r="W100" s="1"/>
    </row>
    <row r="101" spans="1:23" x14ac:dyDescent="0.25">
      <c r="A101" s="93">
        <f t="shared" si="7"/>
        <v>43200</v>
      </c>
      <c r="B101" s="92">
        <f t="shared" si="4"/>
        <v>4</v>
      </c>
      <c r="C101" s="92">
        <f t="shared" si="5"/>
        <v>2</v>
      </c>
      <c r="D101" s="93"/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79"/>
      <c r="S101" s="79"/>
      <c r="T101" s="79"/>
      <c r="U101" s="79"/>
      <c r="V101" s="1"/>
      <c r="W101" s="1"/>
    </row>
    <row r="102" spans="1:23" x14ac:dyDescent="0.25">
      <c r="A102" s="93">
        <f t="shared" si="7"/>
        <v>43201</v>
      </c>
      <c r="B102" s="92">
        <f t="shared" si="4"/>
        <v>4</v>
      </c>
      <c r="C102" s="92">
        <f t="shared" si="5"/>
        <v>2</v>
      </c>
      <c r="D102" s="93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79"/>
      <c r="S102" s="79"/>
      <c r="T102" s="79"/>
      <c r="U102" s="79"/>
      <c r="V102" s="1"/>
      <c r="W102" s="1"/>
    </row>
    <row r="103" spans="1:23" x14ac:dyDescent="0.25">
      <c r="A103" s="93">
        <f t="shared" si="7"/>
        <v>43202</v>
      </c>
      <c r="B103" s="92">
        <f t="shared" si="4"/>
        <v>4</v>
      </c>
      <c r="C103" s="92">
        <f t="shared" si="5"/>
        <v>2</v>
      </c>
      <c r="D103" s="93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79"/>
      <c r="S103" s="79"/>
      <c r="T103" s="79"/>
      <c r="U103" s="79"/>
      <c r="V103" s="1"/>
      <c r="W103" s="1"/>
    </row>
    <row r="104" spans="1:23" x14ac:dyDescent="0.25">
      <c r="A104" s="93">
        <f t="shared" si="7"/>
        <v>43203</v>
      </c>
      <c r="B104" s="92">
        <f t="shared" si="4"/>
        <v>4</v>
      </c>
      <c r="C104" s="92">
        <f t="shared" si="5"/>
        <v>2</v>
      </c>
      <c r="D104" s="9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79"/>
      <c r="S104" s="79"/>
      <c r="T104" s="79"/>
      <c r="U104" s="79"/>
      <c r="V104" s="1"/>
      <c r="W104" s="1"/>
    </row>
    <row r="105" spans="1:23" x14ac:dyDescent="0.25">
      <c r="A105" s="93">
        <f t="shared" si="7"/>
        <v>43204</v>
      </c>
      <c r="B105" s="92">
        <f t="shared" si="4"/>
        <v>4</v>
      </c>
      <c r="C105" s="92">
        <f t="shared" si="5"/>
        <v>2</v>
      </c>
      <c r="D105" s="93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79"/>
      <c r="S105" s="79"/>
      <c r="T105" s="79"/>
      <c r="U105" s="79"/>
      <c r="V105" s="1"/>
      <c r="W105" s="1"/>
    </row>
    <row r="106" spans="1:23" x14ac:dyDescent="0.25">
      <c r="A106" s="93">
        <f t="shared" si="7"/>
        <v>43205</v>
      </c>
      <c r="B106" s="92">
        <f t="shared" si="4"/>
        <v>4</v>
      </c>
      <c r="C106" s="92">
        <f t="shared" si="5"/>
        <v>2</v>
      </c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79"/>
      <c r="S106" s="79"/>
      <c r="T106" s="79"/>
      <c r="U106" s="79"/>
      <c r="V106" s="1"/>
      <c r="W106" s="1"/>
    </row>
    <row r="107" spans="1:23" x14ac:dyDescent="0.25">
      <c r="A107" s="93">
        <f t="shared" si="7"/>
        <v>43206</v>
      </c>
      <c r="B107" s="92">
        <f t="shared" si="4"/>
        <v>4</v>
      </c>
      <c r="C107" s="92">
        <f t="shared" si="5"/>
        <v>2</v>
      </c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79"/>
      <c r="S107" s="79"/>
      <c r="T107" s="79"/>
      <c r="U107" s="79"/>
      <c r="V107" s="1"/>
      <c r="W107" s="1"/>
    </row>
    <row r="108" spans="1:23" x14ac:dyDescent="0.25">
      <c r="A108" s="93">
        <f t="shared" si="7"/>
        <v>43207</v>
      </c>
      <c r="B108" s="92">
        <f t="shared" si="4"/>
        <v>4</v>
      </c>
      <c r="C108" s="92">
        <f t="shared" si="5"/>
        <v>2</v>
      </c>
      <c r="D108" s="93"/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79"/>
      <c r="S108" s="79"/>
      <c r="T108" s="79"/>
      <c r="U108" s="79"/>
      <c r="V108" s="1"/>
      <c r="W108" s="1"/>
    </row>
    <row r="109" spans="1:23" x14ac:dyDescent="0.25">
      <c r="A109" s="93">
        <f t="shared" si="7"/>
        <v>43208</v>
      </c>
      <c r="B109" s="92">
        <f t="shared" si="4"/>
        <v>4</v>
      </c>
      <c r="C109" s="92">
        <f t="shared" si="5"/>
        <v>2</v>
      </c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79"/>
      <c r="S109" s="79"/>
      <c r="T109" s="79"/>
      <c r="U109" s="79"/>
      <c r="V109" s="1"/>
      <c r="W109" s="1"/>
    </row>
    <row r="110" spans="1:23" x14ac:dyDescent="0.25">
      <c r="A110" s="93">
        <f t="shared" si="7"/>
        <v>43209</v>
      </c>
      <c r="B110" s="92">
        <f t="shared" si="4"/>
        <v>4</v>
      </c>
      <c r="C110" s="92">
        <f t="shared" si="5"/>
        <v>2</v>
      </c>
      <c r="D110" s="93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79"/>
      <c r="S110" s="79"/>
      <c r="T110" s="79"/>
      <c r="U110" s="79"/>
      <c r="V110" s="1"/>
      <c r="W110" s="1"/>
    </row>
    <row r="111" spans="1:23" x14ac:dyDescent="0.25">
      <c r="A111" s="93">
        <f t="shared" si="7"/>
        <v>43210</v>
      </c>
      <c r="B111" s="92">
        <f t="shared" si="4"/>
        <v>4</v>
      </c>
      <c r="C111" s="92">
        <f t="shared" si="5"/>
        <v>2</v>
      </c>
      <c r="D111" s="93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79"/>
      <c r="S111" s="79"/>
      <c r="T111" s="79"/>
      <c r="U111" s="79"/>
      <c r="V111" s="1"/>
      <c r="W111" s="1"/>
    </row>
    <row r="112" spans="1:23" x14ac:dyDescent="0.25">
      <c r="A112" s="93">
        <f t="shared" si="7"/>
        <v>43211</v>
      </c>
      <c r="B112" s="92">
        <f t="shared" si="4"/>
        <v>4</v>
      </c>
      <c r="C112" s="92">
        <f t="shared" si="5"/>
        <v>2</v>
      </c>
      <c r="D112" s="93"/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79"/>
      <c r="S112" s="79"/>
      <c r="T112" s="79"/>
      <c r="U112" s="79"/>
      <c r="V112" s="1"/>
      <c r="W112" s="1"/>
    </row>
    <row r="113" spans="1:23" x14ac:dyDescent="0.25">
      <c r="A113" s="93">
        <f t="shared" si="7"/>
        <v>43212</v>
      </c>
      <c r="B113" s="92">
        <f t="shared" si="4"/>
        <v>4</v>
      </c>
      <c r="C113" s="92">
        <f t="shared" si="5"/>
        <v>2</v>
      </c>
      <c r="D113" s="93"/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79"/>
      <c r="S113" s="79"/>
      <c r="T113" s="79"/>
      <c r="U113" s="79"/>
      <c r="V113" s="1"/>
      <c r="W113" s="1"/>
    </row>
    <row r="114" spans="1:23" x14ac:dyDescent="0.25">
      <c r="A114" s="93">
        <f t="shared" si="7"/>
        <v>43213</v>
      </c>
      <c r="B114" s="92">
        <f t="shared" si="4"/>
        <v>4</v>
      </c>
      <c r="C114" s="92">
        <f t="shared" si="5"/>
        <v>2</v>
      </c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79"/>
      <c r="S114" s="79"/>
      <c r="T114" s="79"/>
      <c r="U114" s="79"/>
      <c r="V114" s="1"/>
      <c r="W114" s="1"/>
    </row>
    <row r="115" spans="1:23" x14ac:dyDescent="0.25">
      <c r="A115" s="93">
        <f t="shared" si="7"/>
        <v>43214</v>
      </c>
      <c r="B115" s="92">
        <f t="shared" si="4"/>
        <v>4</v>
      </c>
      <c r="C115" s="92">
        <f t="shared" si="5"/>
        <v>2</v>
      </c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79"/>
      <c r="S115" s="79"/>
      <c r="T115" s="79"/>
      <c r="U115" s="79"/>
      <c r="V115" s="1"/>
      <c r="W115" s="1"/>
    </row>
    <row r="116" spans="1:23" x14ac:dyDescent="0.25">
      <c r="A116" s="93">
        <f t="shared" si="7"/>
        <v>43215</v>
      </c>
      <c r="B116" s="92">
        <f t="shared" si="4"/>
        <v>4</v>
      </c>
      <c r="C116" s="92">
        <f t="shared" si="5"/>
        <v>2</v>
      </c>
      <c r="D116" s="93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79"/>
      <c r="S116" s="79"/>
      <c r="T116" s="79"/>
      <c r="U116" s="79"/>
      <c r="V116" s="1"/>
      <c r="W116" s="1"/>
    </row>
    <row r="117" spans="1:23" x14ac:dyDescent="0.25">
      <c r="A117" s="93">
        <f t="shared" si="7"/>
        <v>43216</v>
      </c>
      <c r="B117" s="92">
        <f t="shared" si="4"/>
        <v>4</v>
      </c>
      <c r="C117" s="92">
        <f t="shared" si="5"/>
        <v>2</v>
      </c>
      <c r="D117" s="93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79"/>
      <c r="S117" s="79"/>
      <c r="T117" s="79"/>
      <c r="U117" s="79"/>
      <c r="V117" s="1"/>
      <c r="W117" s="1"/>
    </row>
    <row r="118" spans="1:23" x14ac:dyDescent="0.25">
      <c r="A118" s="93">
        <f t="shared" si="7"/>
        <v>43217</v>
      </c>
      <c r="B118" s="92">
        <f t="shared" si="4"/>
        <v>4</v>
      </c>
      <c r="C118" s="92">
        <f t="shared" si="5"/>
        <v>2</v>
      </c>
      <c r="D118" s="93"/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79"/>
      <c r="S118" s="79"/>
      <c r="T118" s="79"/>
      <c r="U118" s="79"/>
      <c r="V118" s="1"/>
      <c r="W118" s="1"/>
    </row>
    <row r="119" spans="1:23" x14ac:dyDescent="0.25">
      <c r="A119" s="93">
        <f t="shared" si="7"/>
        <v>43218</v>
      </c>
      <c r="B119" s="92">
        <f t="shared" si="4"/>
        <v>4</v>
      </c>
      <c r="C119" s="92">
        <f t="shared" si="5"/>
        <v>2</v>
      </c>
      <c r="D119" s="93"/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79"/>
      <c r="S119" s="79"/>
      <c r="T119" s="79"/>
      <c r="U119" s="79"/>
      <c r="V119" s="1"/>
      <c r="W119" s="1"/>
    </row>
    <row r="120" spans="1:23" x14ac:dyDescent="0.25">
      <c r="A120" s="93">
        <f t="shared" si="7"/>
        <v>43219</v>
      </c>
      <c r="B120" s="92">
        <f t="shared" si="4"/>
        <v>4</v>
      </c>
      <c r="C120" s="92">
        <f t="shared" si="5"/>
        <v>2</v>
      </c>
      <c r="D120" s="93"/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79"/>
      <c r="S120" s="79"/>
      <c r="T120" s="79"/>
      <c r="U120" s="79"/>
      <c r="V120" s="1"/>
      <c r="W120" s="1"/>
    </row>
    <row r="121" spans="1:23" x14ac:dyDescent="0.25">
      <c r="A121" s="93">
        <f t="shared" si="7"/>
        <v>43220</v>
      </c>
      <c r="B121" s="92">
        <f t="shared" si="4"/>
        <v>4</v>
      </c>
      <c r="C121" s="92">
        <f t="shared" si="5"/>
        <v>2</v>
      </c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79"/>
      <c r="S121" s="79"/>
      <c r="T121" s="79"/>
      <c r="U121" s="79"/>
      <c r="V121" s="1"/>
      <c r="W121" s="1"/>
    </row>
    <row r="122" spans="1:23" x14ac:dyDescent="0.25">
      <c r="A122" s="93">
        <f t="shared" si="7"/>
        <v>43221</v>
      </c>
      <c r="B122" s="92">
        <f t="shared" si="4"/>
        <v>5</v>
      </c>
      <c r="C122" s="92">
        <f t="shared" si="5"/>
        <v>2</v>
      </c>
      <c r="D122" s="93"/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79"/>
      <c r="S122" s="79"/>
      <c r="T122" s="79"/>
      <c r="U122" s="79"/>
      <c r="V122" s="1"/>
      <c r="W122" s="1"/>
    </row>
    <row r="123" spans="1:23" x14ac:dyDescent="0.25">
      <c r="A123" s="93">
        <f t="shared" si="7"/>
        <v>43222</v>
      </c>
      <c r="B123" s="92">
        <f t="shared" si="4"/>
        <v>5</v>
      </c>
      <c r="C123" s="92">
        <f t="shared" si="5"/>
        <v>2</v>
      </c>
      <c r="D123" s="93"/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79"/>
      <c r="S123" s="79"/>
      <c r="T123" s="79"/>
      <c r="U123" s="79"/>
      <c r="V123" s="1"/>
      <c r="W123" s="1"/>
    </row>
    <row r="124" spans="1:23" x14ac:dyDescent="0.25">
      <c r="A124" s="93">
        <f t="shared" si="7"/>
        <v>43223</v>
      </c>
      <c r="B124" s="92">
        <f t="shared" si="4"/>
        <v>5</v>
      </c>
      <c r="C124" s="92">
        <f t="shared" si="5"/>
        <v>2</v>
      </c>
      <c r="D124" s="93"/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79"/>
      <c r="S124" s="79"/>
      <c r="T124" s="79"/>
      <c r="U124" s="79"/>
      <c r="V124" s="1"/>
      <c r="W124" s="1"/>
    </row>
    <row r="125" spans="1:23" x14ac:dyDescent="0.25">
      <c r="A125" s="93">
        <f t="shared" si="7"/>
        <v>43224</v>
      </c>
      <c r="B125" s="92">
        <f t="shared" si="4"/>
        <v>5</v>
      </c>
      <c r="C125" s="92">
        <f t="shared" si="5"/>
        <v>2</v>
      </c>
      <c r="D125" s="93"/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79"/>
      <c r="S125" s="79"/>
      <c r="T125" s="79"/>
      <c r="U125" s="79"/>
      <c r="V125" s="1"/>
      <c r="W125" s="1"/>
    </row>
    <row r="126" spans="1:23" x14ac:dyDescent="0.25">
      <c r="A126" s="93">
        <f t="shared" si="7"/>
        <v>43225</v>
      </c>
      <c r="B126" s="92">
        <f t="shared" si="4"/>
        <v>5</v>
      </c>
      <c r="C126" s="92">
        <f t="shared" si="5"/>
        <v>2</v>
      </c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79"/>
      <c r="S126" s="79"/>
      <c r="T126" s="79"/>
      <c r="U126" s="79"/>
      <c r="V126" s="1"/>
      <c r="W126" s="1"/>
    </row>
    <row r="127" spans="1:23" x14ac:dyDescent="0.25">
      <c r="A127" s="93">
        <f t="shared" si="7"/>
        <v>43226</v>
      </c>
      <c r="B127" s="92">
        <f t="shared" si="4"/>
        <v>5</v>
      </c>
      <c r="C127" s="92">
        <f t="shared" si="5"/>
        <v>2</v>
      </c>
      <c r="D127" s="93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79"/>
      <c r="S127" s="79"/>
      <c r="T127" s="79"/>
      <c r="U127" s="79"/>
      <c r="V127" s="1"/>
      <c r="W127" s="1"/>
    </row>
    <row r="128" spans="1:23" x14ac:dyDescent="0.25">
      <c r="A128" s="93">
        <f t="shared" si="7"/>
        <v>43227</v>
      </c>
      <c r="B128" s="92">
        <f t="shared" si="4"/>
        <v>5</v>
      </c>
      <c r="C128" s="92">
        <f t="shared" si="5"/>
        <v>2</v>
      </c>
      <c r="D128" s="93"/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79"/>
      <c r="S128" s="79"/>
      <c r="T128" s="79"/>
      <c r="U128" s="79"/>
      <c r="V128" s="1"/>
      <c r="W128" s="1"/>
    </row>
    <row r="129" spans="1:23" x14ac:dyDescent="0.25">
      <c r="A129" s="93">
        <f t="shared" si="7"/>
        <v>43228</v>
      </c>
      <c r="B129" s="92">
        <f t="shared" si="4"/>
        <v>5</v>
      </c>
      <c r="C129" s="92">
        <f t="shared" si="5"/>
        <v>2</v>
      </c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79"/>
      <c r="S129" s="79"/>
      <c r="T129" s="79"/>
      <c r="U129" s="79"/>
      <c r="V129" s="1"/>
      <c r="W129" s="1"/>
    </row>
    <row r="130" spans="1:23" x14ac:dyDescent="0.25">
      <c r="A130" s="93">
        <f t="shared" si="7"/>
        <v>43229</v>
      </c>
      <c r="B130" s="92">
        <f t="shared" ref="B130:B193" si="8">MONTH(A130)</f>
        <v>5</v>
      </c>
      <c r="C130" s="92">
        <f t="shared" ref="C130:C193" si="9">INT((MONTH(A130)+2)/3)</f>
        <v>2</v>
      </c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79"/>
      <c r="S130" s="79"/>
      <c r="T130" s="79"/>
      <c r="U130" s="79"/>
      <c r="V130" s="1"/>
      <c r="W130" s="1"/>
    </row>
    <row r="131" spans="1:23" x14ac:dyDescent="0.25">
      <c r="A131" s="93">
        <f t="shared" si="7"/>
        <v>43230</v>
      </c>
      <c r="B131" s="92">
        <f t="shared" si="8"/>
        <v>5</v>
      </c>
      <c r="C131" s="92">
        <f t="shared" si="9"/>
        <v>2</v>
      </c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79"/>
      <c r="S131" s="79"/>
      <c r="T131" s="79"/>
      <c r="U131" s="79"/>
      <c r="V131" s="1"/>
      <c r="W131" s="1"/>
    </row>
    <row r="132" spans="1:23" x14ac:dyDescent="0.25">
      <c r="A132" s="93">
        <f t="shared" si="7"/>
        <v>43231</v>
      </c>
      <c r="B132" s="92">
        <f t="shared" si="8"/>
        <v>5</v>
      </c>
      <c r="C132" s="92">
        <f t="shared" si="9"/>
        <v>2</v>
      </c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79"/>
      <c r="S132" s="79"/>
      <c r="T132" s="79"/>
      <c r="U132" s="79"/>
      <c r="V132" s="1"/>
      <c r="W132" s="1"/>
    </row>
    <row r="133" spans="1:23" x14ac:dyDescent="0.25">
      <c r="A133" s="93">
        <f t="shared" si="7"/>
        <v>43232</v>
      </c>
      <c r="B133" s="92">
        <f t="shared" si="8"/>
        <v>5</v>
      </c>
      <c r="C133" s="92">
        <f t="shared" si="9"/>
        <v>2</v>
      </c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79"/>
      <c r="S133" s="79"/>
      <c r="T133" s="79"/>
      <c r="U133" s="79"/>
      <c r="V133" s="1"/>
      <c r="W133" s="1"/>
    </row>
    <row r="134" spans="1:23" x14ac:dyDescent="0.25">
      <c r="A134" s="93">
        <f t="shared" si="7"/>
        <v>43233</v>
      </c>
      <c r="B134" s="92">
        <f t="shared" si="8"/>
        <v>5</v>
      </c>
      <c r="C134" s="92">
        <f t="shared" si="9"/>
        <v>2</v>
      </c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79"/>
      <c r="S134" s="79"/>
      <c r="T134" s="79"/>
      <c r="U134" s="79"/>
      <c r="V134" s="1"/>
      <c r="W134" s="1"/>
    </row>
    <row r="135" spans="1:23" x14ac:dyDescent="0.25">
      <c r="A135" s="93">
        <f t="shared" si="7"/>
        <v>43234</v>
      </c>
      <c r="B135" s="92">
        <f t="shared" si="8"/>
        <v>5</v>
      </c>
      <c r="C135" s="92">
        <f t="shared" si="9"/>
        <v>2</v>
      </c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79"/>
      <c r="S135" s="79"/>
      <c r="T135" s="79"/>
      <c r="U135" s="79"/>
      <c r="V135" s="1"/>
      <c r="W135" s="1"/>
    </row>
    <row r="136" spans="1:23" x14ac:dyDescent="0.25">
      <c r="A136" s="93">
        <f t="shared" si="7"/>
        <v>43235</v>
      </c>
      <c r="B136" s="92">
        <f t="shared" si="8"/>
        <v>5</v>
      </c>
      <c r="C136" s="92">
        <f t="shared" si="9"/>
        <v>2</v>
      </c>
      <c r="D136" s="93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79"/>
      <c r="S136" s="79"/>
      <c r="T136" s="79"/>
      <c r="U136" s="79"/>
      <c r="V136" s="1"/>
      <c r="W136" s="1"/>
    </row>
    <row r="137" spans="1:23" x14ac:dyDescent="0.25">
      <c r="A137" s="93">
        <f t="shared" si="7"/>
        <v>43236</v>
      </c>
      <c r="B137" s="92">
        <f t="shared" si="8"/>
        <v>5</v>
      </c>
      <c r="C137" s="92">
        <f t="shared" si="9"/>
        <v>2</v>
      </c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79"/>
      <c r="S137" s="79"/>
      <c r="T137" s="79"/>
      <c r="U137" s="79"/>
      <c r="V137" s="1"/>
      <c r="W137" s="1"/>
    </row>
    <row r="138" spans="1:23" x14ac:dyDescent="0.25">
      <c r="A138" s="93">
        <f t="shared" si="7"/>
        <v>43237</v>
      </c>
      <c r="B138" s="92">
        <f t="shared" si="8"/>
        <v>5</v>
      </c>
      <c r="C138" s="92">
        <f t="shared" si="9"/>
        <v>2</v>
      </c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79"/>
      <c r="S138" s="79"/>
      <c r="T138" s="79"/>
      <c r="U138" s="79"/>
      <c r="V138" s="1"/>
      <c r="W138" s="1"/>
    </row>
    <row r="139" spans="1:23" x14ac:dyDescent="0.25">
      <c r="A139" s="93">
        <f t="shared" si="7"/>
        <v>43238</v>
      </c>
      <c r="B139" s="92">
        <f t="shared" si="8"/>
        <v>5</v>
      </c>
      <c r="C139" s="92">
        <f t="shared" si="9"/>
        <v>2</v>
      </c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79"/>
      <c r="S139" s="79"/>
      <c r="T139" s="79"/>
      <c r="U139" s="79"/>
      <c r="V139" s="1"/>
      <c r="W139" s="1"/>
    </row>
    <row r="140" spans="1:23" x14ac:dyDescent="0.25">
      <c r="A140" s="93">
        <f t="shared" si="7"/>
        <v>43239</v>
      </c>
      <c r="B140" s="92">
        <f t="shared" si="8"/>
        <v>5</v>
      </c>
      <c r="C140" s="92">
        <f t="shared" si="9"/>
        <v>2</v>
      </c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79"/>
      <c r="S140" s="79"/>
      <c r="T140" s="79"/>
      <c r="U140" s="79"/>
      <c r="V140" s="1"/>
      <c r="W140" s="1"/>
    </row>
    <row r="141" spans="1:23" x14ac:dyDescent="0.25">
      <c r="A141" s="93">
        <f t="shared" si="7"/>
        <v>43240</v>
      </c>
      <c r="B141" s="92">
        <f t="shared" si="8"/>
        <v>5</v>
      </c>
      <c r="C141" s="92">
        <f t="shared" si="9"/>
        <v>2</v>
      </c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79"/>
      <c r="S141" s="79"/>
      <c r="T141" s="79"/>
      <c r="U141" s="79"/>
      <c r="V141" s="1"/>
      <c r="W141" s="1"/>
    </row>
    <row r="142" spans="1:23" x14ac:dyDescent="0.25">
      <c r="A142" s="93">
        <f t="shared" si="7"/>
        <v>43241</v>
      </c>
      <c r="B142" s="92">
        <f t="shared" si="8"/>
        <v>5</v>
      </c>
      <c r="C142" s="92">
        <f t="shared" si="9"/>
        <v>2</v>
      </c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79"/>
      <c r="S142" s="79"/>
      <c r="T142" s="79"/>
      <c r="U142" s="79"/>
      <c r="V142" s="1"/>
      <c r="W142" s="1"/>
    </row>
    <row r="143" spans="1:23" x14ac:dyDescent="0.25">
      <c r="A143" s="93">
        <f t="shared" si="7"/>
        <v>43242</v>
      </c>
      <c r="B143" s="92">
        <f t="shared" si="8"/>
        <v>5</v>
      </c>
      <c r="C143" s="92">
        <f t="shared" si="9"/>
        <v>2</v>
      </c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79"/>
      <c r="S143" s="79"/>
      <c r="T143" s="79"/>
      <c r="U143" s="79"/>
      <c r="V143" s="1"/>
      <c r="W143" s="1"/>
    </row>
    <row r="144" spans="1:23" x14ac:dyDescent="0.25">
      <c r="A144" s="93">
        <f t="shared" si="7"/>
        <v>43243</v>
      </c>
      <c r="B144" s="92">
        <f t="shared" si="8"/>
        <v>5</v>
      </c>
      <c r="C144" s="92">
        <f t="shared" si="9"/>
        <v>2</v>
      </c>
      <c r="D144" s="93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79"/>
      <c r="S144" s="79"/>
      <c r="T144" s="79"/>
      <c r="U144" s="79"/>
      <c r="V144" s="1"/>
      <c r="W144" s="1"/>
    </row>
    <row r="145" spans="1:23" x14ac:dyDescent="0.25">
      <c r="A145" s="93">
        <f t="shared" si="7"/>
        <v>43244</v>
      </c>
      <c r="B145" s="92">
        <f t="shared" si="8"/>
        <v>5</v>
      </c>
      <c r="C145" s="92">
        <f t="shared" si="9"/>
        <v>2</v>
      </c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79"/>
      <c r="S145" s="79"/>
      <c r="T145" s="79"/>
      <c r="U145" s="79"/>
      <c r="V145" s="1"/>
      <c r="W145" s="1"/>
    </row>
    <row r="146" spans="1:23" x14ac:dyDescent="0.25">
      <c r="A146" s="93">
        <f t="shared" si="7"/>
        <v>43245</v>
      </c>
      <c r="B146" s="92">
        <f t="shared" si="8"/>
        <v>5</v>
      </c>
      <c r="C146" s="92">
        <f t="shared" si="9"/>
        <v>2</v>
      </c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79"/>
      <c r="S146" s="79"/>
      <c r="T146" s="79"/>
      <c r="U146" s="79"/>
      <c r="V146" s="1"/>
      <c r="W146" s="1"/>
    </row>
    <row r="147" spans="1:23" x14ac:dyDescent="0.25">
      <c r="A147" s="93">
        <f t="shared" si="7"/>
        <v>43246</v>
      </c>
      <c r="B147" s="92">
        <f t="shared" si="8"/>
        <v>5</v>
      </c>
      <c r="C147" s="92">
        <f t="shared" si="9"/>
        <v>2</v>
      </c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79"/>
      <c r="S147" s="79"/>
      <c r="T147" s="79"/>
      <c r="U147" s="79"/>
      <c r="V147" s="1"/>
      <c r="W147" s="1"/>
    </row>
    <row r="148" spans="1:23" x14ac:dyDescent="0.25">
      <c r="A148" s="93">
        <f t="shared" si="7"/>
        <v>43247</v>
      </c>
      <c r="B148" s="92">
        <f t="shared" si="8"/>
        <v>5</v>
      </c>
      <c r="C148" s="92">
        <f t="shared" si="9"/>
        <v>2</v>
      </c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79"/>
      <c r="S148" s="79"/>
      <c r="T148" s="79"/>
      <c r="U148" s="79"/>
      <c r="V148" s="1"/>
      <c r="W148" s="1"/>
    </row>
    <row r="149" spans="1:23" x14ac:dyDescent="0.25">
      <c r="A149" s="93">
        <f t="shared" si="7"/>
        <v>43248</v>
      </c>
      <c r="B149" s="92">
        <f t="shared" si="8"/>
        <v>5</v>
      </c>
      <c r="C149" s="92">
        <f t="shared" si="9"/>
        <v>2</v>
      </c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79"/>
      <c r="S149" s="79"/>
      <c r="T149" s="79"/>
      <c r="U149" s="79"/>
      <c r="V149" s="1"/>
      <c r="W149" s="1"/>
    </row>
    <row r="150" spans="1:23" x14ac:dyDescent="0.25">
      <c r="A150" s="93">
        <f t="shared" si="7"/>
        <v>43249</v>
      </c>
      <c r="B150" s="92">
        <f t="shared" si="8"/>
        <v>5</v>
      </c>
      <c r="C150" s="92">
        <f t="shared" si="9"/>
        <v>2</v>
      </c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79"/>
      <c r="S150" s="79"/>
      <c r="T150" s="79"/>
      <c r="U150" s="79"/>
      <c r="V150" s="1"/>
      <c r="W150" s="1"/>
    </row>
    <row r="151" spans="1:23" x14ac:dyDescent="0.25">
      <c r="A151" s="93">
        <f t="shared" si="7"/>
        <v>43250</v>
      </c>
      <c r="B151" s="92">
        <f t="shared" si="8"/>
        <v>5</v>
      </c>
      <c r="C151" s="92">
        <f t="shared" si="9"/>
        <v>2</v>
      </c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79"/>
      <c r="S151" s="79"/>
      <c r="T151" s="79"/>
      <c r="U151" s="79"/>
      <c r="V151" s="1"/>
      <c r="W151" s="1"/>
    </row>
    <row r="152" spans="1:23" x14ac:dyDescent="0.25">
      <c r="A152" s="93">
        <f t="shared" si="7"/>
        <v>43251</v>
      </c>
      <c r="B152" s="92">
        <f t="shared" si="8"/>
        <v>5</v>
      </c>
      <c r="C152" s="92">
        <f t="shared" si="9"/>
        <v>2</v>
      </c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79"/>
      <c r="S152" s="79"/>
      <c r="T152" s="79"/>
      <c r="U152" s="79"/>
      <c r="V152" s="1"/>
      <c r="W152" s="1"/>
    </row>
    <row r="153" spans="1:23" x14ac:dyDescent="0.25">
      <c r="A153" s="93">
        <f t="shared" si="7"/>
        <v>43252</v>
      </c>
      <c r="B153" s="92">
        <f t="shared" si="8"/>
        <v>6</v>
      </c>
      <c r="C153" s="92">
        <f t="shared" si="9"/>
        <v>2</v>
      </c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79"/>
      <c r="S153" s="79"/>
      <c r="T153" s="79"/>
      <c r="U153" s="79"/>
      <c r="V153" s="1"/>
      <c r="W153" s="1"/>
    </row>
    <row r="154" spans="1:23" x14ac:dyDescent="0.25">
      <c r="A154" s="93">
        <f t="shared" si="7"/>
        <v>43253</v>
      </c>
      <c r="B154" s="92">
        <f t="shared" si="8"/>
        <v>6</v>
      </c>
      <c r="C154" s="92">
        <f t="shared" si="9"/>
        <v>2</v>
      </c>
      <c r="D154" s="93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79"/>
      <c r="S154" s="79"/>
      <c r="T154" s="79"/>
      <c r="U154" s="79"/>
      <c r="V154" s="1"/>
      <c r="W154" s="1"/>
    </row>
    <row r="155" spans="1:23" x14ac:dyDescent="0.25">
      <c r="A155" s="93">
        <f t="shared" si="7"/>
        <v>43254</v>
      </c>
      <c r="B155" s="92">
        <f t="shared" si="8"/>
        <v>6</v>
      </c>
      <c r="C155" s="92">
        <f t="shared" si="9"/>
        <v>2</v>
      </c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79"/>
      <c r="S155" s="79"/>
      <c r="T155" s="79"/>
      <c r="U155" s="79"/>
      <c r="V155" s="1"/>
      <c r="W155" s="1"/>
    </row>
    <row r="156" spans="1:23" x14ac:dyDescent="0.25">
      <c r="A156" s="93">
        <f t="shared" ref="A156:A219" si="10">A155+1</f>
        <v>43255</v>
      </c>
      <c r="B156" s="92">
        <f t="shared" si="8"/>
        <v>6</v>
      </c>
      <c r="C156" s="92">
        <f t="shared" si="9"/>
        <v>2</v>
      </c>
      <c r="D156" s="93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79"/>
      <c r="S156" s="79"/>
      <c r="T156" s="79"/>
      <c r="U156" s="79"/>
      <c r="V156" s="1"/>
      <c r="W156" s="1"/>
    </row>
    <row r="157" spans="1:23" x14ac:dyDescent="0.25">
      <c r="A157" s="93">
        <f t="shared" si="10"/>
        <v>43256</v>
      </c>
      <c r="B157" s="92">
        <f t="shared" si="8"/>
        <v>6</v>
      </c>
      <c r="C157" s="92">
        <f t="shared" si="9"/>
        <v>2</v>
      </c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79"/>
      <c r="S157" s="79"/>
      <c r="T157" s="79"/>
      <c r="U157" s="79"/>
      <c r="V157" s="1"/>
      <c r="W157" s="1"/>
    </row>
    <row r="158" spans="1:23" x14ac:dyDescent="0.25">
      <c r="A158" s="93">
        <f t="shared" si="10"/>
        <v>43257</v>
      </c>
      <c r="B158" s="92">
        <f t="shared" si="8"/>
        <v>6</v>
      </c>
      <c r="C158" s="92">
        <f t="shared" si="9"/>
        <v>2</v>
      </c>
      <c r="D158" s="93"/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79"/>
      <c r="S158" s="79"/>
      <c r="T158" s="79"/>
      <c r="U158" s="79"/>
      <c r="V158" s="1"/>
      <c r="W158" s="1"/>
    </row>
    <row r="159" spans="1:23" x14ac:dyDescent="0.25">
      <c r="A159" s="93">
        <f t="shared" si="10"/>
        <v>43258</v>
      </c>
      <c r="B159" s="92">
        <f t="shared" si="8"/>
        <v>6</v>
      </c>
      <c r="C159" s="92">
        <f t="shared" si="9"/>
        <v>2</v>
      </c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79"/>
      <c r="S159" s="79"/>
      <c r="T159" s="79"/>
      <c r="U159" s="79"/>
      <c r="V159" s="1"/>
      <c r="W159" s="1"/>
    </row>
    <row r="160" spans="1:23" x14ac:dyDescent="0.25">
      <c r="A160" s="93">
        <f t="shared" si="10"/>
        <v>43259</v>
      </c>
      <c r="B160" s="92">
        <f t="shared" si="8"/>
        <v>6</v>
      </c>
      <c r="C160" s="92">
        <f t="shared" si="9"/>
        <v>2</v>
      </c>
      <c r="D160" s="93"/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79"/>
      <c r="S160" s="79"/>
      <c r="T160" s="79"/>
      <c r="U160" s="79"/>
      <c r="V160" s="1"/>
      <c r="W160" s="1"/>
    </row>
    <row r="161" spans="1:23" x14ac:dyDescent="0.25">
      <c r="A161" s="93">
        <f t="shared" si="10"/>
        <v>43260</v>
      </c>
      <c r="B161" s="92">
        <f t="shared" si="8"/>
        <v>6</v>
      </c>
      <c r="C161" s="92">
        <f t="shared" si="9"/>
        <v>2</v>
      </c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79"/>
      <c r="S161" s="79"/>
      <c r="T161" s="79"/>
      <c r="U161" s="79"/>
      <c r="V161" s="1"/>
      <c r="W161" s="1"/>
    </row>
    <row r="162" spans="1:23" x14ac:dyDescent="0.25">
      <c r="A162" s="93">
        <f t="shared" si="10"/>
        <v>43261</v>
      </c>
      <c r="B162" s="92">
        <f t="shared" si="8"/>
        <v>6</v>
      </c>
      <c r="C162" s="92">
        <f t="shared" si="9"/>
        <v>2</v>
      </c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79"/>
      <c r="S162" s="79"/>
      <c r="T162" s="79"/>
      <c r="U162" s="79"/>
      <c r="V162" s="1"/>
      <c r="W162" s="1"/>
    </row>
    <row r="163" spans="1:23" x14ac:dyDescent="0.25">
      <c r="A163" s="93">
        <f t="shared" si="10"/>
        <v>43262</v>
      </c>
      <c r="B163" s="92">
        <f t="shared" si="8"/>
        <v>6</v>
      </c>
      <c r="C163" s="92">
        <f t="shared" si="9"/>
        <v>2</v>
      </c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79"/>
      <c r="S163" s="79"/>
      <c r="T163" s="79"/>
      <c r="U163" s="79"/>
      <c r="V163" s="1"/>
      <c r="W163" s="1"/>
    </row>
    <row r="164" spans="1:23" x14ac:dyDescent="0.25">
      <c r="A164" s="93">
        <f t="shared" si="10"/>
        <v>43263</v>
      </c>
      <c r="B164" s="92">
        <f t="shared" si="8"/>
        <v>6</v>
      </c>
      <c r="C164" s="92">
        <f t="shared" si="9"/>
        <v>2</v>
      </c>
      <c r="D164" s="93"/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79"/>
      <c r="S164" s="79"/>
      <c r="T164" s="79"/>
      <c r="U164" s="79"/>
      <c r="V164" s="1"/>
      <c r="W164" s="1"/>
    </row>
    <row r="165" spans="1:23" x14ac:dyDescent="0.25">
      <c r="A165" s="93">
        <f t="shared" si="10"/>
        <v>43264</v>
      </c>
      <c r="B165" s="92">
        <f t="shared" si="8"/>
        <v>6</v>
      </c>
      <c r="C165" s="92">
        <f t="shared" si="9"/>
        <v>2</v>
      </c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79"/>
      <c r="S165" s="79"/>
      <c r="T165" s="79"/>
      <c r="U165" s="79"/>
      <c r="V165" s="1"/>
      <c r="W165" s="1"/>
    </row>
    <row r="166" spans="1:23" x14ac:dyDescent="0.25">
      <c r="A166" s="93">
        <f t="shared" si="10"/>
        <v>43265</v>
      </c>
      <c r="B166" s="92">
        <f t="shared" si="8"/>
        <v>6</v>
      </c>
      <c r="C166" s="92">
        <f t="shared" si="9"/>
        <v>2</v>
      </c>
      <c r="D166" s="93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79"/>
      <c r="S166" s="79"/>
      <c r="T166" s="79"/>
      <c r="U166" s="79"/>
      <c r="V166" s="1"/>
      <c r="W166" s="1"/>
    </row>
    <row r="167" spans="1:23" x14ac:dyDescent="0.25">
      <c r="A167" s="93">
        <f t="shared" si="10"/>
        <v>43266</v>
      </c>
      <c r="B167" s="92">
        <f t="shared" si="8"/>
        <v>6</v>
      </c>
      <c r="C167" s="92">
        <f t="shared" si="9"/>
        <v>2</v>
      </c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79"/>
      <c r="S167" s="79"/>
      <c r="T167" s="79"/>
      <c r="U167" s="79"/>
      <c r="V167" s="1"/>
      <c r="W167" s="1"/>
    </row>
    <row r="168" spans="1:23" x14ac:dyDescent="0.25">
      <c r="A168" s="93">
        <f t="shared" si="10"/>
        <v>43267</v>
      </c>
      <c r="B168" s="92">
        <f t="shared" si="8"/>
        <v>6</v>
      </c>
      <c r="C168" s="92">
        <f t="shared" si="9"/>
        <v>2</v>
      </c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79"/>
      <c r="S168" s="79"/>
      <c r="T168" s="79"/>
      <c r="U168" s="79"/>
      <c r="V168" s="1"/>
      <c r="W168" s="1"/>
    </row>
    <row r="169" spans="1:23" x14ac:dyDescent="0.25">
      <c r="A169" s="93">
        <f t="shared" si="10"/>
        <v>43268</v>
      </c>
      <c r="B169" s="92">
        <f t="shared" si="8"/>
        <v>6</v>
      </c>
      <c r="C169" s="92">
        <f t="shared" si="9"/>
        <v>2</v>
      </c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79"/>
      <c r="S169" s="79"/>
      <c r="T169" s="79"/>
      <c r="U169" s="79"/>
      <c r="V169" s="1"/>
      <c r="W169" s="1"/>
    </row>
    <row r="170" spans="1:23" x14ac:dyDescent="0.25">
      <c r="A170" s="93">
        <f t="shared" si="10"/>
        <v>43269</v>
      </c>
      <c r="B170" s="92">
        <f t="shared" si="8"/>
        <v>6</v>
      </c>
      <c r="C170" s="92">
        <f t="shared" si="9"/>
        <v>2</v>
      </c>
      <c r="D170" s="93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79"/>
      <c r="S170" s="79"/>
      <c r="T170" s="79"/>
      <c r="U170" s="79"/>
      <c r="V170" s="1"/>
      <c r="W170" s="1"/>
    </row>
    <row r="171" spans="1:23" x14ac:dyDescent="0.25">
      <c r="A171" s="93">
        <f t="shared" si="10"/>
        <v>43270</v>
      </c>
      <c r="B171" s="92">
        <f t="shared" si="8"/>
        <v>6</v>
      </c>
      <c r="C171" s="92">
        <f t="shared" si="9"/>
        <v>2</v>
      </c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79"/>
      <c r="S171" s="79"/>
      <c r="T171" s="79"/>
      <c r="U171" s="79"/>
      <c r="V171" s="1"/>
      <c r="W171" s="1"/>
    </row>
    <row r="172" spans="1:23" x14ac:dyDescent="0.25">
      <c r="A172" s="93">
        <f t="shared" si="10"/>
        <v>43271</v>
      </c>
      <c r="B172" s="92">
        <f t="shared" si="8"/>
        <v>6</v>
      </c>
      <c r="C172" s="92">
        <f t="shared" si="9"/>
        <v>2</v>
      </c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79"/>
      <c r="S172" s="79"/>
      <c r="T172" s="79"/>
      <c r="U172" s="79"/>
      <c r="V172" s="1"/>
      <c r="W172" s="1"/>
    </row>
    <row r="173" spans="1:23" x14ac:dyDescent="0.25">
      <c r="A173" s="93">
        <f t="shared" si="10"/>
        <v>43272</v>
      </c>
      <c r="B173" s="92">
        <f t="shared" si="8"/>
        <v>6</v>
      </c>
      <c r="C173" s="92">
        <f t="shared" si="9"/>
        <v>2</v>
      </c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79"/>
      <c r="S173" s="79"/>
      <c r="T173" s="79"/>
      <c r="U173" s="79"/>
      <c r="V173" s="1"/>
      <c r="W173" s="1"/>
    </row>
    <row r="174" spans="1:23" x14ac:dyDescent="0.25">
      <c r="A174" s="93">
        <f t="shared" si="10"/>
        <v>43273</v>
      </c>
      <c r="B174" s="92">
        <f t="shared" si="8"/>
        <v>6</v>
      </c>
      <c r="C174" s="92">
        <f t="shared" si="9"/>
        <v>2</v>
      </c>
      <c r="D174" s="93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79"/>
      <c r="S174" s="79"/>
      <c r="T174" s="79"/>
      <c r="U174" s="79"/>
      <c r="V174" s="1"/>
      <c r="W174" s="1"/>
    </row>
    <row r="175" spans="1:23" x14ac:dyDescent="0.25">
      <c r="A175" s="93">
        <f t="shared" si="10"/>
        <v>43274</v>
      </c>
      <c r="B175" s="92">
        <f t="shared" si="8"/>
        <v>6</v>
      </c>
      <c r="C175" s="92">
        <f t="shared" si="9"/>
        <v>2</v>
      </c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79"/>
      <c r="S175" s="79"/>
      <c r="T175" s="79"/>
      <c r="U175" s="79"/>
      <c r="V175" s="1"/>
      <c r="W175" s="1"/>
    </row>
    <row r="176" spans="1:23" x14ac:dyDescent="0.25">
      <c r="A176" s="93">
        <f t="shared" si="10"/>
        <v>43275</v>
      </c>
      <c r="B176" s="92">
        <f t="shared" si="8"/>
        <v>6</v>
      </c>
      <c r="C176" s="92">
        <f t="shared" si="9"/>
        <v>2</v>
      </c>
      <c r="D176" s="93"/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79"/>
      <c r="S176" s="79"/>
      <c r="T176" s="79"/>
      <c r="U176" s="79"/>
      <c r="V176" s="1"/>
      <c r="W176" s="1"/>
    </row>
    <row r="177" spans="1:23" x14ac:dyDescent="0.25">
      <c r="A177" s="93">
        <f t="shared" si="10"/>
        <v>43276</v>
      </c>
      <c r="B177" s="92">
        <f t="shared" si="8"/>
        <v>6</v>
      </c>
      <c r="C177" s="92">
        <f t="shared" si="9"/>
        <v>2</v>
      </c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79"/>
      <c r="S177" s="79"/>
      <c r="T177" s="79"/>
      <c r="U177" s="79"/>
      <c r="V177" s="1"/>
      <c r="W177" s="1"/>
    </row>
    <row r="178" spans="1:23" x14ac:dyDescent="0.25">
      <c r="A178" s="93">
        <f t="shared" si="10"/>
        <v>43277</v>
      </c>
      <c r="B178" s="92">
        <f t="shared" si="8"/>
        <v>6</v>
      </c>
      <c r="C178" s="92">
        <f t="shared" si="9"/>
        <v>2</v>
      </c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79"/>
      <c r="S178" s="79"/>
      <c r="T178" s="79"/>
      <c r="U178" s="79"/>
      <c r="V178" s="1"/>
      <c r="W178" s="1"/>
    </row>
    <row r="179" spans="1:23" x14ac:dyDescent="0.25">
      <c r="A179" s="93">
        <f t="shared" si="10"/>
        <v>43278</v>
      </c>
      <c r="B179" s="92">
        <f t="shared" si="8"/>
        <v>6</v>
      </c>
      <c r="C179" s="92">
        <f t="shared" si="9"/>
        <v>2</v>
      </c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79"/>
      <c r="S179" s="79"/>
      <c r="T179" s="79"/>
      <c r="U179" s="79"/>
      <c r="V179" s="1"/>
      <c r="W179" s="1"/>
    </row>
    <row r="180" spans="1:23" x14ac:dyDescent="0.25">
      <c r="A180" s="93">
        <f t="shared" si="10"/>
        <v>43279</v>
      </c>
      <c r="B180" s="92">
        <f t="shared" si="8"/>
        <v>6</v>
      </c>
      <c r="C180" s="92">
        <f t="shared" si="9"/>
        <v>2</v>
      </c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79"/>
      <c r="S180" s="79"/>
      <c r="T180" s="79"/>
      <c r="U180" s="79"/>
      <c r="V180" s="1"/>
      <c r="W180" s="1"/>
    </row>
    <row r="181" spans="1:23" x14ac:dyDescent="0.25">
      <c r="A181" s="93">
        <f t="shared" si="10"/>
        <v>43280</v>
      </c>
      <c r="B181" s="92">
        <f t="shared" si="8"/>
        <v>6</v>
      </c>
      <c r="C181" s="92">
        <f t="shared" si="9"/>
        <v>2</v>
      </c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79"/>
      <c r="S181" s="79"/>
      <c r="T181" s="79"/>
      <c r="U181" s="79"/>
      <c r="V181" s="1"/>
      <c r="W181" s="1"/>
    </row>
    <row r="182" spans="1:23" x14ac:dyDescent="0.25">
      <c r="A182" s="93">
        <f t="shared" si="10"/>
        <v>43281</v>
      </c>
      <c r="B182" s="92">
        <f t="shared" si="8"/>
        <v>6</v>
      </c>
      <c r="C182" s="92">
        <f t="shared" si="9"/>
        <v>2</v>
      </c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79"/>
      <c r="S182" s="79"/>
      <c r="T182" s="79"/>
      <c r="U182" s="79"/>
      <c r="V182" s="1"/>
      <c r="W182" s="1"/>
    </row>
    <row r="183" spans="1:23" x14ac:dyDescent="0.25">
      <c r="A183" s="93">
        <f t="shared" si="10"/>
        <v>43282</v>
      </c>
      <c r="B183" s="92">
        <f t="shared" si="8"/>
        <v>7</v>
      </c>
      <c r="C183" s="92">
        <f t="shared" si="9"/>
        <v>3</v>
      </c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79"/>
      <c r="S183" s="79"/>
      <c r="T183" s="79"/>
      <c r="U183" s="79"/>
      <c r="V183" s="1"/>
      <c r="W183" s="1"/>
    </row>
    <row r="184" spans="1:23" x14ac:dyDescent="0.25">
      <c r="A184" s="93">
        <f t="shared" si="10"/>
        <v>43283</v>
      </c>
      <c r="B184" s="92">
        <f t="shared" si="8"/>
        <v>7</v>
      </c>
      <c r="C184" s="92">
        <f t="shared" si="9"/>
        <v>3</v>
      </c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79"/>
      <c r="S184" s="79"/>
      <c r="T184" s="79"/>
      <c r="U184" s="79"/>
      <c r="V184" s="1"/>
      <c r="W184" s="1"/>
    </row>
    <row r="185" spans="1:23" x14ac:dyDescent="0.25">
      <c r="A185" s="93">
        <f t="shared" si="10"/>
        <v>43284</v>
      </c>
      <c r="B185" s="92">
        <f t="shared" si="8"/>
        <v>7</v>
      </c>
      <c r="C185" s="92">
        <f t="shared" si="9"/>
        <v>3</v>
      </c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79"/>
      <c r="S185" s="79"/>
      <c r="T185" s="79"/>
      <c r="U185" s="79"/>
      <c r="V185" s="1"/>
      <c r="W185" s="1"/>
    </row>
    <row r="186" spans="1:23" x14ac:dyDescent="0.25">
      <c r="A186" s="93">
        <f t="shared" si="10"/>
        <v>43285</v>
      </c>
      <c r="B186" s="92">
        <f t="shared" si="8"/>
        <v>7</v>
      </c>
      <c r="C186" s="92">
        <f t="shared" si="9"/>
        <v>3</v>
      </c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79"/>
      <c r="S186" s="79"/>
      <c r="T186" s="79"/>
      <c r="U186" s="79"/>
      <c r="V186" s="1"/>
      <c r="W186" s="1"/>
    </row>
    <row r="187" spans="1:23" x14ac:dyDescent="0.25">
      <c r="A187" s="93">
        <f t="shared" si="10"/>
        <v>43286</v>
      </c>
      <c r="B187" s="92">
        <f t="shared" si="8"/>
        <v>7</v>
      </c>
      <c r="C187" s="92">
        <f t="shared" si="9"/>
        <v>3</v>
      </c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79"/>
      <c r="S187" s="79"/>
      <c r="T187" s="79"/>
      <c r="U187" s="79"/>
      <c r="V187" s="1"/>
      <c r="W187" s="1"/>
    </row>
    <row r="188" spans="1:23" x14ac:dyDescent="0.25">
      <c r="A188" s="93">
        <f t="shared" si="10"/>
        <v>43287</v>
      </c>
      <c r="B188" s="92">
        <f t="shared" si="8"/>
        <v>7</v>
      </c>
      <c r="C188" s="92">
        <f t="shared" si="9"/>
        <v>3</v>
      </c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79"/>
      <c r="S188" s="79"/>
      <c r="T188" s="79"/>
      <c r="U188" s="79"/>
      <c r="V188" s="1"/>
      <c r="W188" s="1"/>
    </row>
    <row r="189" spans="1:23" x14ac:dyDescent="0.25">
      <c r="A189" s="93">
        <f t="shared" si="10"/>
        <v>43288</v>
      </c>
      <c r="B189" s="92">
        <f t="shared" si="8"/>
        <v>7</v>
      </c>
      <c r="C189" s="92">
        <f t="shared" si="9"/>
        <v>3</v>
      </c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79"/>
      <c r="S189" s="79"/>
      <c r="T189" s="79"/>
      <c r="U189" s="79"/>
      <c r="V189" s="1"/>
      <c r="W189" s="1"/>
    </row>
    <row r="190" spans="1:23" x14ac:dyDescent="0.25">
      <c r="A190" s="93">
        <f t="shared" si="10"/>
        <v>43289</v>
      </c>
      <c r="B190" s="92">
        <f t="shared" si="8"/>
        <v>7</v>
      </c>
      <c r="C190" s="92">
        <f t="shared" si="9"/>
        <v>3</v>
      </c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79"/>
      <c r="S190" s="79"/>
      <c r="T190" s="79"/>
      <c r="U190" s="79"/>
      <c r="V190" s="1"/>
      <c r="W190" s="1"/>
    </row>
    <row r="191" spans="1:23" x14ac:dyDescent="0.25">
      <c r="A191" s="93">
        <f t="shared" si="10"/>
        <v>43290</v>
      </c>
      <c r="B191" s="92">
        <f t="shared" si="8"/>
        <v>7</v>
      </c>
      <c r="C191" s="92">
        <f t="shared" si="9"/>
        <v>3</v>
      </c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79"/>
      <c r="S191" s="79"/>
      <c r="T191" s="79"/>
      <c r="U191" s="79"/>
      <c r="V191" s="1"/>
      <c r="W191" s="1"/>
    </row>
    <row r="192" spans="1:23" x14ac:dyDescent="0.25">
      <c r="A192" s="93">
        <f t="shared" si="10"/>
        <v>43291</v>
      </c>
      <c r="B192" s="92">
        <f t="shared" si="8"/>
        <v>7</v>
      </c>
      <c r="C192" s="92">
        <f t="shared" si="9"/>
        <v>3</v>
      </c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79"/>
      <c r="S192" s="79"/>
      <c r="T192" s="79"/>
      <c r="U192" s="79"/>
      <c r="V192" s="1"/>
      <c r="W192" s="1"/>
    </row>
    <row r="193" spans="1:23" x14ac:dyDescent="0.25">
      <c r="A193" s="93">
        <f t="shared" si="10"/>
        <v>43292</v>
      </c>
      <c r="B193" s="92">
        <f t="shared" si="8"/>
        <v>7</v>
      </c>
      <c r="C193" s="92">
        <f t="shared" si="9"/>
        <v>3</v>
      </c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79"/>
      <c r="S193" s="79"/>
      <c r="T193" s="79"/>
      <c r="U193" s="79"/>
      <c r="V193" s="1"/>
      <c r="W193" s="1"/>
    </row>
    <row r="194" spans="1:23" x14ac:dyDescent="0.25">
      <c r="A194" s="93">
        <f t="shared" si="10"/>
        <v>43293</v>
      </c>
      <c r="B194" s="92">
        <f t="shared" ref="B194:B257" si="11">MONTH(A194)</f>
        <v>7</v>
      </c>
      <c r="C194" s="92">
        <f t="shared" ref="C194:C257" si="12">INT((MONTH(A194)+2)/3)</f>
        <v>3</v>
      </c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79"/>
      <c r="S194" s="79"/>
      <c r="T194" s="79"/>
      <c r="U194" s="79"/>
      <c r="V194" s="1"/>
      <c r="W194" s="1"/>
    </row>
    <row r="195" spans="1:23" x14ac:dyDescent="0.25">
      <c r="A195" s="93">
        <f t="shared" si="10"/>
        <v>43294</v>
      </c>
      <c r="B195" s="92">
        <f t="shared" si="11"/>
        <v>7</v>
      </c>
      <c r="C195" s="92">
        <f t="shared" si="12"/>
        <v>3</v>
      </c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79"/>
      <c r="S195" s="79"/>
      <c r="T195" s="79"/>
      <c r="U195" s="79"/>
      <c r="V195" s="1"/>
      <c r="W195" s="1"/>
    </row>
    <row r="196" spans="1:23" x14ac:dyDescent="0.25">
      <c r="A196" s="93">
        <f t="shared" si="10"/>
        <v>43295</v>
      </c>
      <c r="B196" s="92">
        <f t="shared" si="11"/>
        <v>7</v>
      </c>
      <c r="C196" s="92">
        <f t="shared" si="12"/>
        <v>3</v>
      </c>
      <c r="D196" s="93"/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79"/>
      <c r="S196" s="79"/>
      <c r="T196" s="79"/>
      <c r="U196" s="79"/>
      <c r="V196" s="1"/>
      <c r="W196" s="1"/>
    </row>
    <row r="197" spans="1:23" x14ac:dyDescent="0.25">
      <c r="A197" s="93">
        <f t="shared" si="10"/>
        <v>43296</v>
      </c>
      <c r="B197" s="92">
        <f t="shared" si="11"/>
        <v>7</v>
      </c>
      <c r="C197" s="92">
        <f t="shared" si="12"/>
        <v>3</v>
      </c>
      <c r="D197" s="93"/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79"/>
      <c r="S197" s="79"/>
      <c r="T197" s="79"/>
      <c r="U197" s="79"/>
      <c r="V197" s="1"/>
      <c r="W197" s="1"/>
    </row>
    <row r="198" spans="1:23" x14ac:dyDescent="0.25">
      <c r="A198" s="93">
        <f t="shared" si="10"/>
        <v>43297</v>
      </c>
      <c r="B198" s="92">
        <f t="shared" si="11"/>
        <v>7</v>
      </c>
      <c r="C198" s="92">
        <f t="shared" si="12"/>
        <v>3</v>
      </c>
      <c r="D198" s="93"/>
      <c r="E198" s="93"/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79"/>
      <c r="S198" s="79"/>
      <c r="T198" s="79"/>
      <c r="U198" s="79"/>
      <c r="V198" s="1"/>
      <c r="W198" s="1"/>
    </row>
    <row r="199" spans="1:23" x14ac:dyDescent="0.25">
      <c r="A199" s="93">
        <f t="shared" si="10"/>
        <v>43298</v>
      </c>
      <c r="B199" s="92">
        <f t="shared" si="11"/>
        <v>7</v>
      </c>
      <c r="C199" s="92">
        <f t="shared" si="12"/>
        <v>3</v>
      </c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79"/>
      <c r="S199" s="79"/>
      <c r="T199" s="79"/>
      <c r="U199" s="79"/>
      <c r="V199" s="1"/>
      <c r="W199" s="1"/>
    </row>
    <row r="200" spans="1:23" x14ac:dyDescent="0.25">
      <c r="A200" s="93">
        <f t="shared" si="10"/>
        <v>43299</v>
      </c>
      <c r="B200" s="92">
        <f t="shared" si="11"/>
        <v>7</v>
      </c>
      <c r="C200" s="92">
        <f t="shared" si="12"/>
        <v>3</v>
      </c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79"/>
      <c r="S200" s="79"/>
      <c r="T200" s="79"/>
      <c r="U200" s="79"/>
      <c r="V200" s="1"/>
      <c r="W200" s="1"/>
    </row>
    <row r="201" spans="1:23" x14ac:dyDescent="0.25">
      <c r="A201" s="93">
        <f t="shared" si="10"/>
        <v>43300</v>
      </c>
      <c r="B201" s="92">
        <f t="shared" si="11"/>
        <v>7</v>
      </c>
      <c r="C201" s="92">
        <f t="shared" si="12"/>
        <v>3</v>
      </c>
      <c r="D201" s="93"/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79"/>
      <c r="S201" s="79"/>
      <c r="T201" s="79"/>
      <c r="U201" s="79"/>
      <c r="V201" s="1"/>
      <c r="W201" s="1"/>
    </row>
    <row r="202" spans="1:23" x14ac:dyDescent="0.25">
      <c r="A202" s="93">
        <f t="shared" si="10"/>
        <v>43301</v>
      </c>
      <c r="B202" s="92">
        <f t="shared" si="11"/>
        <v>7</v>
      </c>
      <c r="C202" s="92">
        <f t="shared" si="12"/>
        <v>3</v>
      </c>
      <c r="D202" s="93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79"/>
      <c r="S202" s="79"/>
      <c r="T202" s="79"/>
      <c r="U202" s="79"/>
      <c r="V202" s="1"/>
      <c r="W202" s="1"/>
    </row>
    <row r="203" spans="1:23" x14ac:dyDescent="0.25">
      <c r="A203" s="93">
        <f t="shared" si="10"/>
        <v>43302</v>
      </c>
      <c r="B203" s="92">
        <f t="shared" si="11"/>
        <v>7</v>
      </c>
      <c r="C203" s="92">
        <f t="shared" si="12"/>
        <v>3</v>
      </c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79"/>
      <c r="S203" s="79"/>
      <c r="T203" s="79"/>
      <c r="U203" s="79"/>
      <c r="V203" s="1"/>
      <c r="W203" s="1"/>
    </row>
    <row r="204" spans="1:23" x14ac:dyDescent="0.25">
      <c r="A204" s="93">
        <f t="shared" si="10"/>
        <v>43303</v>
      </c>
      <c r="B204" s="92">
        <f t="shared" si="11"/>
        <v>7</v>
      </c>
      <c r="C204" s="92">
        <f t="shared" si="12"/>
        <v>3</v>
      </c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79"/>
      <c r="S204" s="79"/>
      <c r="T204" s="79"/>
      <c r="U204" s="79"/>
      <c r="V204" s="1"/>
      <c r="W204" s="1"/>
    </row>
    <row r="205" spans="1:23" x14ac:dyDescent="0.25">
      <c r="A205" s="93">
        <f t="shared" si="10"/>
        <v>43304</v>
      </c>
      <c r="B205" s="92">
        <f t="shared" si="11"/>
        <v>7</v>
      </c>
      <c r="C205" s="92">
        <f t="shared" si="12"/>
        <v>3</v>
      </c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79"/>
      <c r="S205" s="79"/>
      <c r="T205" s="79"/>
      <c r="U205" s="79"/>
      <c r="V205" s="1"/>
      <c r="W205" s="1"/>
    </row>
    <row r="206" spans="1:23" x14ac:dyDescent="0.25">
      <c r="A206" s="93">
        <f t="shared" si="10"/>
        <v>43305</v>
      </c>
      <c r="B206" s="92">
        <f t="shared" si="11"/>
        <v>7</v>
      </c>
      <c r="C206" s="92">
        <f t="shared" si="12"/>
        <v>3</v>
      </c>
      <c r="D206" s="93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79"/>
      <c r="S206" s="79"/>
      <c r="T206" s="79"/>
      <c r="U206" s="79"/>
      <c r="V206" s="1"/>
      <c r="W206" s="1"/>
    </row>
    <row r="207" spans="1:23" x14ac:dyDescent="0.25">
      <c r="A207" s="93">
        <f t="shared" si="10"/>
        <v>43306</v>
      </c>
      <c r="B207" s="92">
        <f t="shared" si="11"/>
        <v>7</v>
      </c>
      <c r="C207" s="92">
        <f t="shared" si="12"/>
        <v>3</v>
      </c>
      <c r="D207" s="93"/>
      <c r="E207" s="93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79"/>
      <c r="S207" s="79"/>
      <c r="T207" s="79"/>
      <c r="U207" s="79"/>
      <c r="V207" s="1"/>
      <c r="W207" s="1"/>
    </row>
    <row r="208" spans="1:23" x14ac:dyDescent="0.25">
      <c r="A208" s="93">
        <f t="shared" si="10"/>
        <v>43307</v>
      </c>
      <c r="B208" s="92">
        <f t="shared" si="11"/>
        <v>7</v>
      </c>
      <c r="C208" s="92">
        <f t="shared" si="12"/>
        <v>3</v>
      </c>
      <c r="D208" s="93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79"/>
      <c r="S208" s="79"/>
      <c r="T208" s="79"/>
      <c r="U208" s="79"/>
      <c r="V208" s="1"/>
      <c r="W208" s="1"/>
    </row>
    <row r="209" spans="1:23" x14ac:dyDescent="0.25">
      <c r="A209" s="93">
        <f t="shared" si="10"/>
        <v>43308</v>
      </c>
      <c r="B209" s="92">
        <f t="shared" si="11"/>
        <v>7</v>
      </c>
      <c r="C209" s="92">
        <f t="shared" si="12"/>
        <v>3</v>
      </c>
      <c r="D209" s="93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79"/>
      <c r="S209" s="79"/>
      <c r="T209" s="79"/>
      <c r="U209" s="79"/>
      <c r="V209" s="1"/>
      <c r="W209" s="1"/>
    </row>
    <row r="210" spans="1:23" x14ac:dyDescent="0.25">
      <c r="A210" s="93">
        <f t="shared" si="10"/>
        <v>43309</v>
      </c>
      <c r="B210" s="92">
        <f t="shared" si="11"/>
        <v>7</v>
      </c>
      <c r="C210" s="92">
        <f t="shared" si="12"/>
        <v>3</v>
      </c>
      <c r="D210" s="93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79"/>
      <c r="S210" s="79"/>
      <c r="T210" s="79"/>
      <c r="U210" s="79"/>
      <c r="V210" s="1"/>
      <c r="W210" s="1"/>
    </row>
    <row r="211" spans="1:23" x14ac:dyDescent="0.25">
      <c r="A211" s="93">
        <f t="shared" si="10"/>
        <v>43310</v>
      </c>
      <c r="B211" s="92">
        <f t="shared" si="11"/>
        <v>7</v>
      </c>
      <c r="C211" s="92">
        <f t="shared" si="12"/>
        <v>3</v>
      </c>
      <c r="D211" s="93"/>
      <c r="E211" s="93"/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79"/>
      <c r="S211" s="79"/>
      <c r="T211" s="79"/>
      <c r="U211" s="79"/>
      <c r="V211" s="1"/>
      <c r="W211" s="1"/>
    </row>
    <row r="212" spans="1:23" x14ac:dyDescent="0.25">
      <c r="A212" s="93">
        <f t="shared" si="10"/>
        <v>43311</v>
      </c>
      <c r="B212" s="92">
        <f t="shared" si="11"/>
        <v>7</v>
      </c>
      <c r="C212" s="92">
        <f t="shared" si="12"/>
        <v>3</v>
      </c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79"/>
      <c r="S212" s="79"/>
      <c r="T212" s="79"/>
      <c r="U212" s="79"/>
      <c r="V212" s="1"/>
      <c r="W212" s="1"/>
    </row>
    <row r="213" spans="1:23" x14ac:dyDescent="0.25">
      <c r="A213" s="93">
        <f t="shared" si="10"/>
        <v>43312</v>
      </c>
      <c r="B213" s="92">
        <f t="shared" si="11"/>
        <v>7</v>
      </c>
      <c r="C213" s="92">
        <f t="shared" si="12"/>
        <v>3</v>
      </c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79"/>
      <c r="S213" s="79"/>
      <c r="T213" s="79"/>
      <c r="U213" s="79"/>
      <c r="V213" s="1"/>
      <c r="W213" s="1"/>
    </row>
    <row r="214" spans="1:23" x14ac:dyDescent="0.25">
      <c r="A214" s="93">
        <f t="shared" si="10"/>
        <v>43313</v>
      </c>
      <c r="B214" s="92">
        <f t="shared" si="11"/>
        <v>8</v>
      </c>
      <c r="C214" s="92">
        <f t="shared" si="12"/>
        <v>3</v>
      </c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79"/>
      <c r="S214" s="79"/>
      <c r="T214" s="79"/>
      <c r="U214" s="79"/>
      <c r="V214" s="1"/>
      <c r="W214" s="1"/>
    </row>
    <row r="215" spans="1:23" x14ac:dyDescent="0.25">
      <c r="A215" s="93">
        <f t="shared" si="10"/>
        <v>43314</v>
      </c>
      <c r="B215" s="92">
        <f t="shared" si="11"/>
        <v>8</v>
      </c>
      <c r="C215" s="92">
        <f t="shared" si="12"/>
        <v>3</v>
      </c>
      <c r="D215" s="93"/>
      <c r="E215" s="93"/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79"/>
      <c r="S215" s="79"/>
      <c r="T215" s="79"/>
      <c r="U215" s="79"/>
      <c r="V215" s="1"/>
      <c r="W215" s="1"/>
    </row>
    <row r="216" spans="1:23" x14ac:dyDescent="0.25">
      <c r="A216" s="93">
        <f t="shared" si="10"/>
        <v>43315</v>
      </c>
      <c r="B216" s="92">
        <f t="shared" si="11"/>
        <v>8</v>
      </c>
      <c r="C216" s="92">
        <f t="shared" si="12"/>
        <v>3</v>
      </c>
      <c r="D216" s="93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79"/>
      <c r="S216" s="79"/>
      <c r="T216" s="79"/>
      <c r="U216" s="79"/>
      <c r="V216" s="1"/>
      <c r="W216" s="1"/>
    </row>
    <row r="217" spans="1:23" x14ac:dyDescent="0.25">
      <c r="A217" s="93">
        <f t="shared" si="10"/>
        <v>43316</v>
      </c>
      <c r="B217" s="92">
        <f t="shared" si="11"/>
        <v>8</v>
      </c>
      <c r="C217" s="92">
        <f t="shared" si="12"/>
        <v>3</v>
      </c>
      <c r="D217" s="93"/>
      <c r="E217" s="93"/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79"/>
      <c r="S217" s="79"/>
      <c r="T217" s="79"/>
      <c r="U217" s="79"/>
      <c r="V217" s="1"/>
      <c r="W217" s="1"/>
    </row>
    <row r="218" spans="1:23" x14ac:dyDescent="0.25">
      <c r="A218" s="93">
        <f t="shared" si="10"/>
        <v>43317</v>
      </c>
      <c r="B218" s="92">
        <f t="shared" si="11"/>
        <v>8</v>
      </c>
      <c r="C218" s="92">
        <f t="shared" si="12"/>
        <v>3</v>
      </c>
      <c r="D218" s="93"/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79"/>
      <c r="S218" s="79"/>
      <c r="T218" s="79"/>
      <c r="U218" s="79"/>
      <c r="V218" s="1"/>
      <c r="W218" s="1"/>
    </row>
    <row r="219" spans="1:23" x14ac:dyDescent="0.25">
      <c r="A219" s="93">
        <f t="shared" si="10"/>
        <v>43318</v>
      </c>
      <c r="B219" s="92">
        <f t="shared" si="11"/>
        <v>8</v>
      </c>
      <c r="C219" s="92">
        <f t="shared" si="12"/>
        <v>3</v>
      </c>
      <c r="D219" s="93"/>
      <c r="E219" s="93"/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79"/>
      <c r="S219" s="79"/>
      <c r="T219" s="79"/>
      <c r="U219" s="79"/>
      <c r="V219" s="1"/>
      <c r="W219" s="1"/>
    </row>
    <row r="220" spans="1:23" x14ac:dyDescent="0.25">
      <c r="A220" s="93">
        <f t="shared" ref="A220:A283" si="13">A219+1</f>
        <v>43319</v>
      </c>
      <c r="B220" s="92">
        <f t="shared" si="11"/>
        <v>8</v>
      </c>
      <c r="C220" s="92">
        <f t="shared" si="12"/>
        <v>3</v>
      </c>
      <c r="D220" s="93"/>
      <c r="E220" s="93"/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79"/>
      <c r="S220" s="79"/>
      <c r="T220" s="79"/>
      <c r="U220" s="79"/>
      <c r="V220" s="1"/>
      <c r="W220" s="1"/>
    </row>
    <row r="221" spans="1:23" x14ac:dyDescent="0.25">
      <c r="A221" s="93">
        <f t="shared" si="13"/>
        <v>43320</v>
      </c>
      <c r="B221" s="92">
        <f t="shared" si="11"/>
        <v>8</v>
      </c>
      <c r="C221" s="92">
        <f t="shared" si="12"/>
        <v>3</v>
      </c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79"/>
      <c r="S221" s="79"/>
      <c r="T221" s="79"/>
      <c r="U221" s="79"/>
      <c r="V221" s="1"/>
      <c r="W221" s="1"/>
    </row>
    <row r="222" spans="1:23" x14ac:dyDescent="0.25">
      <c r="A222" s="93">
        <f t="shared" si="13"/>
        <v>43321</v>
      </c>
      <c r="B222" s="92">
        <f t="shared" si="11"/>
        <v>8</v>
      </c>
      <c r="C222" s="92">
        <f t="shared" si="12"/>
        <v>3</v>
      </c>
      <c r="D222" s="93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79"/>
      <c r="S222" s="79"/>
      <c r="T222" s="79"/>
      <c r="U222" s="79"/>
      <c r="V222" s="1"/>
      <c r="W222" s="1"/>
    </row>
    <row r="223" spans="1:23" x14ac:dyDescent="0.25">
      <c r="A223" s="93">
        <f t="shared" si="13"/>
        <v>43322</v>
      </c>
      <c r="B223" s="92">
        <f t="shared" si="11"/>
        <v>8</v>
      </c>
      <c r="C223" s="92">
        <f t="shared" si="12"/>
        <v>3</v>
      </c>
      <c r="D223" s="93"/>
      <c r="E223" s="93"/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79"/>
      <c r="S223" s="79"/>
      <c r="T223" s="79"/>
      <c r="U223" s="79"/>
      <c r="V223" s="1"/>
      <c r="W223" s="1"/>
    </row>
    <row r="224" spans="1:23" x14ac:dyDescent="0.25">
      <c r="A224" s="93">
        <f t="shared" si="13"/>
        <v>43323</v>
      </c>
      <c r="B224" s="92">
        <f t="shared" si="11"/>
        <v>8</v>
      </c>
      <c r="C224" s="92">
        <f t="shared" si="12"/>
        <v>3</v>
      </c>
      <c r="D224" s="93"/>
      <c r="E224" s="93"/>
      <c r="F224" s="93"/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79"/>
      <c r="S224" s="79"/>
      <c r="T224" s="79"/>
      <c r="U224" s="79"/>
      <c r="V224" s="1"/>
      <c r="W224" s="1"/>
    </row>
    <row r="225" spans="1:23" x14ac:dyDescent="0.25">
      <c r="A225" s="93">
        <f t="shared" si="13"/>
        <v>43324</v>
      </c>
      <c r="B225" s="92">
        <f t="shared" si="11"/>
        <v>8</v>
      </c>
      <c r="C225" s="92">
        <f t="shared" si="12"/>
        <v>3</v>
      </c>
      <c r="D225" s="93"/>
      <c r="E225" s="93"/>
      <c r="F225" s="93"/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79"/>
      <c r="S225" s="79"/>
      <c r="T225" s="79"/>
      <c r="U225" s="79"/>
      <c r="V225" s="1"/>
      <c r="W225" s="1"/>
    </row>
    <row r="226" spans="1:23" x14ac:dyDescent="0.25">
      <c r="A226" s="93">
        <f t="shared" si="13"/>
        <v>43325</v>
      </c>
      <c r="B226" s="92">
        <f t="shared" si="11"/>
        <v>8</v>
      </c>
      <c r="C226" s="92">
        <f t="shared" si="12"/>
        <v>3</v>
      </c>
      <c r="D226" s="93"/>
      <c r="E226" s="93"/>
      <c r="F226" s="93"/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79"/>
      <c r="S226" s="79"/>
      <c r="T226" s="79"/>
      <c r="U226" s="79"/>
      <c r="V226" s="1"/>
      <c r="W226" s="1"/>
    </row>
    <row r="227" spans="1:23" x14ac:dyDescent="0.25">
      <c r="A227" s="93">
        <f t="shared" si="13"/>
        <v>43326</v>
      </c>
      <c r="B227" s="92">
        <f t="shared" si="11"/>
        <v>8</v>
      </c>
      <c r="C227" s="92">
        <f t="shared" si="12"/>
        <v>3</v>
      </c>
      <c r="D227" s="93"/>
      <c r="E227" s="93"/>
      <c r="F227" s="93"/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79"/>
      <c r="S227" s="79"/>
      <c r="T227" s="79"/>
      <c r="U227" s="79"/>
      <c r="V227" s="1"/>
      <c r="W227" s="1"/>
    </row>
    <row r="228" spans="1:23" x14ac:dyDescent="0.25">
      <c r="A228" s="93">
        <f t="shared" si="13"/>
        <v>43327</v>
      </c>
      <c r="B228" s="92">
        <f t="shared" si="11"/>
        <v>8</v>
      </c>
      <c r="C228" s="92">
        <f t="shared" si="12"/>
        <v>3</v>
      </c>
      <c r="D228" s="93"/>
      <c r="E228" s="93"/>
      <c r="F228" s="93"/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79"/>
      <c r="S228" s="79"/>
      <c r="T228" s="79"/>
      <c r="U228" s="79"/>
      <c r="V228" s="1"/>
      <c r="W228" s="1"/>
    </row>
    <row r="229" spans="1:23" x14ac:dyDescent="0.25">
      <c r="A229" s="93">
        <f t="shared" si="13"/>
        <v>43328</v>
      </c>
      <c r="B229" s="92">
        <f t="shared" si="11"/>
        <v>8</v>
      </c>
      <c r="C229" s="92">
        <f t="shared" si="12"/>
        <v>3</v>
      </c>
      <c r="D229" s="93"/>
      <c r="E229" s="93"/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79"/>
      <c r="S229" s="79"/>
      <c r="T229" s="79"/>
      <c r="U229" s="79"/>
      <c r="V229" s="1"/>
      <c r="W229" s="1"/>
    </row>
    <row r="230" spans="1:23" x14ac:dyDescent="0.25">
      <c r="A230" s="93">
        <f t="shared" si="13"/>
        <v>43329</v>
      </c>
      <c r="B230" s="92">
        <f t="shared" si="11"/>
        <v>8</v>
      </c>
      <c r="C230" s="92">
        <f t="shared" si="12"/>
        <v>3</v>
      </c>
      <c r="D230" s="93"/>
      <c r="E230" s="93"/>
      <c r="F230" s="93"/>
      <c r="G230" s="93"/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79"/>
      <c r="S230" s="79"/>
      <c r="T230" s="79"/>
      <c r="U230" s="79"/>
      <c r="V230" s="1"/>
      <c r="W230" s="1"/>
    </row>
    <row r="231" spans="1:23" x14ac:dyDescent="0.25">
      <c r="A231" s="93">
        <f t="shared" si="13"/>
        <v>43330</v>
      </c>
      <c r="B231" s="92">
        <f t="shared" si="11"/>
        <v>8</v>
      </c>
      <c r="C231" s="92">
        <f t="shared" si="12"/>
        <v>3</v>
      </c>
      <c r="D231" s="93"/>
      <c r="E231" s="93"/>
      <c r="F231" s="93"/>
      <c r="G231" s="93"/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79"/>
      <c r="S231" s="79"/>
      <c r="T231" s="79"/>
      <c r="U231" s="79"/>
      <c r="V231" s="1"/>
      <c r="W231" s="1"/>
    </row>
    <row r="232" spans="1:23" x14ac:dyDescent="0.25">
      <c r="A232" s="93">
        <f t="shared" si="13"/>
        <v>43331</v>
      </c>
      <c r="B232" s="92">
        <f t="shared" si="11"/>
        <v>8</v>
      </c>
      <c r="C232" s="92">
        <f t="shared" si="12"/>
        <v>3</v>
      </c>
      <c r="D232" s="93"/>
      <c r="E232" s="93"/>
      <c r="F232" s="93"/>
      <c r="G232" s="93"/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79"/>
      <c r="S232" s="79"/>
      <c r="T232" s="79"/>
      <c r="U232" s="79"/>
      <c r="V232" s="1"/>
      <c r="W232" s="1"/>
    </row>
    <row r="233" spans="1:23" x14ac:dyDescent="0.25">
      <c r="A233" s="93">
        <f t="shared" si="13"/>
        <v>43332</v>
      </c>
      <c r="B233" s="92">
        <f t="shared" si="11"/>
        <v>8</v>
      </c>
      <c r="C233" s="92">
        <f t="shared" si="12"/>
        <v>3</v>
      </c>
      <c r="D233" s="93"/>
      <c r="E233" s="93"/>
      <c r="F233" s="93"/>
      <c r="G233" s="93"/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79"/>
      <c r="S233" s="79"/>
      <c r="T233" s="79"/>
      <c r="U233" s="79"/>
      <c r="V233" s="1"/>
      <c r="W233" s="1"/>
    </row>
    <row r="234" spans="1:23" x14ac:dyDescent="0.25">
      <c r="A234" s="93">
        <f t="shared" si="13"/>
        <v>43333</v>
      </c>
      <c r="B234" s="92">
        <f t="shared" si="11"/>
        <v>8</v>
      </c>
      <c r="C234" s="92">
        <f t="shared" si="12"/>
        <v>3</v>
      </c>
      <c r="D234" s="93"/>
      <c r="E234" s="93"/>
      <c r="F234" s="93"/>
      <c r="G234" s="93"/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79"/>
      <c r="S234" s="79"/>
      <c r="T234" s="79"/>
      <c r="U234" s="79"/>
      <c r="V234" s="1"/>
      <c r="W234" s="1"/>
    </row>
    <row r="235" spans="1:23" x14ac:dyDescent="0.25">
      <c r="A235" s="93">
        <f t="shared" si="13"/>
        <v>43334</v>
      </c>
      <c r="B235" s="92">
        <f t="shared" si="11"/>
        <v>8</v>
      </c>
      <c r="C235" s="92">
        <f t="shared" si="12"/>
        <v>3</v>
      </c>
      <c r="D235" s="93"/>
      <c r="E235" s="93"/>
      <c r="F235" s="93"/>
      <c r="G235" s="93"/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79"/>
      <c r="S235" s="79"/>
      <c r="T235" s="79"/>
      <c r="U235" s="79"/>
      <c r="V235" s="1"/>
      <c r="W235" s="1"/>
    </row>
    <row r="236" spans="1:23" x14ac:dyDescent="0.25">
      <c r="A236" s="93">
        <f t="shared" si="13"/>
        <v>43335</v>
      </c>
      <c r="B236" s="92">
        <f t="shared" si="11"/>
        <v>8</v>
      </c>
      <c r="C236" s="92">
        <f t="shared" si="12"/>
        <v>3</v>
      </c>
      <c r="D236" s="93"/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79"/>
      <c r="S236" s="79"/>
      <c r="T236" s="79"/>
      <c r="U236" s="79"/>
      <c r="V236" s="1"/>
      <c r="W236" s="1"/>
    </row>
    <row r="237" spans="1:23" x14ac:dyDescent="0.25">
      <c r="A237" s="93">
        <f t="shared" si="13"/>
        <v>43336</v>
      </c>
      <c r="B237" s="92">
        <f t="shared" si="11"/>
        <v>8</v>
      </c>
      <c r="C237" s="92">
        <f t="shared" si="12"/>
        <v>3</v>
      </c>
      <c r="D237" s="93"/>
      <c r="E237" s="93"/>
      <c r="F237" s="93"/>
      <c r="G237" s="93"/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79"/>
      <c r="S237" s="79"/>
      <c r="T237" s="79"/>
      <c r="U237" s="79"/>
      <c r="V237" s="1"/>
      <c r="W237" s="1"/>
    </row>
    <row r="238" spans="1:23" x14ac:dyDescent="0.25">
      <c r="A238" s="93">
        <f t="shared" si="13"/>
        <v>43337</v>
      </c>
      <c r="B238" s="92">
        <f t="shared" si="11"/>
        <v>8</v>
      </c>
      <c r="C238" s="92">
        <f t="shared" si="12"/>
        <v>3</v>
      </c>
      <c r="D238" s="93"/>
      <c r="E238" s="93"/>
      <c r="F238" s="93"/>
      <c r="G238" s="93"/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79"/>
      <c r="S238" s="79"/>
      <c r="T238" s="79"/>
      <c r="U238" s="79"/>
      <c r="V238" s="1"/>
      <c r="W238" s="1"/>
    </row>
    <row r="239" spans="1:23" x14ac:dyDescent="0.25">
      <c r="A239" s="93">
        <f t="shared" si="13"/>
        <v>43338</v>
      </c>
      <c r="B239" s="92">
        <f t="shared" si="11"/>
        <v>8</v>
      </c>
      <c r="C239" s="92">
        <f t="shared" si="12"/>
        <v>3</v>
      </c>
      <c r="D239" s="93"/>
      <c r="E239" s="93"/>
      <c r="F239" s="93"/>
      <c r="G239" s="93"/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79"/>
      <c r="S239" s="79"/>
      <c r="T239" s="79"/>
      <c r="U239" s="79"/>
      <c r="V239" s="1"/>
      <c r="W239" s="1"/>
    </row>
    <row r="240" spans="1:23" x14ac:dyDescent="0.25">
      <c r="A240" s="93">
        <f t="shared" si="13"/>
        <v>43339</v>
      </c>
      <c r="B240" s="92">
        <f t="shared" si="11"/>
        <v>8</v>
      </c>
      <c r="C240" s="92">
        <f t="shared" si="12"/>
        <v>3</v>
      </c>
      <c r="D240" s="93"/>
      <c r="E240" s="93"/>
      <c r="F240" s="93"/>
      <c r="G240" s="93"/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79"/>
      <c r="S240" s="79"/>
      <c r="T240" s="79"/>
      <c r="U240" s="79"/>
      <c r="V240" s="1"/>
      <c r="W240" s="1"/>
    </row>
    <row r="241" spans="1:23" x14ac:dyDescent="0.25">
      <c r="A241" s="93">
        <f t="shared" si="13"/>
        <v>43340</v>
      </c>
      <c r="B241" s="92">
        <f t="shared" si="11"/>
        <v>8</v>
      </c>
      <c r="C241" s="92">
        <f t="shared" si="12"/>
        <v>3</v>
      </c>
      <c r="D241" s="93"/>
      <c r="E241" s="93"/>
      <c r="F241" s="93"/>
      <c r="G241" s="93"/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79"/>
      <c r="S241" s="79"/>
      <c r="T241" s="79"/>
      <c r="U241" s="79"/>
      <c r="V241" s="1"/>
      <c r="W241" s="1"/>
    </row>
    <row r="242" spans="1:23" x14ac:dyDescent="0.25">
      <c r="A242" s="93">
        <f t="shared" si="13"/>
        <v>43341</v>
      </c>
      <c r="B242" s="92">
        <f t="shared" si="11"/>
        <v>8</v>
      </c>
      <c r="C242" s="92">
        <f t="shared" si="12"/>
        <v>3</v>
      </c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79"/>
      <c r="S242" s="79"/>
      <c r="T242" s="79"/>
      <c r="U242" s="79"/>
      <c r="V242" s="1"/>
      <c r="W242" s="1"/>
    </row>
    <row r="243" spans="1:23" x14ac:dyDescent="0.25">
      <c r="A243" s="93">
        <f t="shared" si="13"/>
        <v>43342</v>
      </c>
      <c r="B243" s="92">
        <f t="shared" si="11"/>
        <v>8</v>
      </c>
      <c r="C243" s="92">
        <f t="shared" si="12"/>
        <v>3</v>
      </c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79"/>
      <c r="S243" s="79"/>
      <c r="T243" s="79"/>
      <c r="U243" s="79"/>
      <c r="V243" s="1"/>
      <c r="W243" s="1"/>
    </row>
    <row r="244" spans="1:23" x14ac:dyDescent="0.25">
      <c r="A244" s="93">
        <f t="shared" si="13"/>
        <v>43343</v>
      </c>
      <c r="B244" s="92">
        <f t="shared" si="11"/>
        <v>8</v>
      </c>
      <c r="C244" s="92">
        <f t="shared" si="12"/>
        <v>3</v>
      </c>
      <c r="D244" s="93"/>
      <c r="E244" s="93"/>
      <c r="F244" s="93"/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79"/>
      <c r="S244" s="79"/>
      <c r="T244" s="79"/>
      <c r="U244" s="79"/>
      <c r="V244" s="1"/>
      <c r="W244" s="1"/>
    </row>
    <row r="245" spans="1:23" x14ac:dyDescent="0.25">
      <c r="A245" s="93">
        <f t="shared" si="13"/>
        <v>43344</v>
      </c>
      <c r="B245" s="92">
        <f t="shared" si="11"/>
        <v>9</v>
      </c>
      <c r="C245" s="92">
        <f t="shared" si="12"/>
        <v>3</v>
      </c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79"/>
      <c r="S245" s="79"/>
      <c r="T245" s="79"/>
      <c r="U245" s="79"/>
      <c r="V245" s="1"/>
      <c r="W245" s="1"/>
    </row>
    <row r="246" spans="1:23" x14ac:dyDescent="0.25">
      <c r="A246" s="93">
        <f t="shared" si="13"/>
        <v>43345</v>
      </c>
      <c r="B246" s="92">
        <f t="shared" si="11"/>
        <v>9</v>
      </c>
      <c r="C246" s="92">
        <f t="shared" si="12"/>
        <v>3</v>
      </c>
      <c r="D246" s="93"/>
      <c r="E246" s="93"/>
      <c r="F246" s="93"/>
      <c r="G246" s="93"/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79"/>
      <c r="S246" s="79"/>
      <c r="T246" s="79"/>
      <c r="U246" s="79"/>
      <c r="V246" s="1"/>
      <c r="W246" s="1"/>
    </row>
    <row r="247" spans="1:23" x14ac:dyDescent="0.25">
      <c r="A247" s="93">
        <f t="shared" si="13"/>
        <v>43346</v>
      </c>
      <c r="B247" s="92">
        <f t="shared" si="11"/>
        <v>9</v>
      </c>
      <c r="C247" s="92">
        <f t="shared" si="12"/>
        <v>3</v>
      </c>
      <c r="D247" s="93"/>
      <c r="E247" s="93"/>
      <c r="F247" s="93"/>
      <c r="G247" s="93"/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79"/>
      <c r="S247" s="79"/>
      <c r="T247" s="79"/>
      <c r="U247" s="79"/>
      <c r="V247" s="1"/>
      <c r="W247" s="1"/>
    </row>
    <row r="248" spans="1:23" x14ac:dyDescent="0.25">
      <c r="A248" s="93">
        <f t="shared" si="13"/>
        <v>43347</v>
      </c>
      <c r="B248" s="92">
        <f t="shared" si="11"/>
        <v>9</v>
      </c>
      <c r="C248" s="92">
        <f t="shared" si="12"/>
        <v>3</v>
      </c>
      <c r="D248" s="93"/>
      <c r="E248" s="93"/>
      <c r="F248" s="93"/>
      <c r="G248" s="93"/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79"/>
      <c r="S248" s="79"/>
      <c r="T248" s="79"/>
      <c r="U248" s="79"/>
      <c r="V248" s="1"/>
      <c r="W248" s="1"/>
    </row>
    <row r="249" spans="1:23" x14ac:dyDescent="0.25">
      <c r="A249" s="93">
        <f t="shared" si="13"/>
        <v>43348</v>
      </c>
      <c r="B249" s="92">
        <f t="shared" si="11"/>
        <v>9</v>
      </c>
      <c r="C249" s="92">
        <f t="shared" si="12"/>
        <v>3</v>
      </c>
      <c r="D249" s="93"/>
      <c r="E249" s="93"/>
      <c r="F249" s="93"/>
      <c r="G249" s="93"/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79"/>
      <c r="S249" s="79"/>
      <c r="T249" s="79"/>
      <c r="U249" s="79"/>
      <c r="V249" s="1"/>
      <c r="W249" s="1"/>
    </row>
    <row r="250" spans="1:23" x14ac:dyDescent="0.25">
      <c r="A250" s="93">
        <f t="shared" si="13"/>
        <v>43349</v>
      </c>
      <c r="B250" s="92">
        <f t="shared" si="11"/>
        <v>9</v>
      </c>
      <c r="C250" s="92">
        <f t="shared" si="12"/>
        <v>3</v>
      </c>
      <c r="D250" s="93"/>
      <c r="E250" s="93"/>
      <c r="F250" s="93"/>
      <c r="G250" s="93"/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79"/>
      <c r="S250" s="79"/>
      <c r="T250" s="79"/>
      <c r="U250" s="79"/>
      <c r="V250" s="1"/>
      <c r="W250" s="1"/>
    </row>
    <row r="251" spans="1:23" x14ac:dyDescent="0.25">
      <c r="A251" s="93">
        <f t="shared" si="13"/>
        <v>43350</v>
      </c>
      <c r="B251" s="92">
        <f t="shared" si="11"/>
        <v>9</v>
      </c>
      <c r="C251" s="92">
        <f t="shared" si="12"/>
        <v>3</v>
      </c>
      <c r="D251" s="93"/>
      <c r="E251" s="93"/>
      <c r="F251" s="93"/>
      <c r="G251" s="93"/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79"/>
      <c r="S251" s="79"/>
      <c r="T251" s="79"/>
      <c r="U251" s="79"/>
      <c r="V251" s="1"/>
      <c r="W251" s="1"/>
    </row>
    <row r="252" spans="1:23" x14ac:dyDescent="0.25">
      <c r="A252" s="93">
        <f t="shared" si="13"/>
        <v>43351</v>
      </c>
      <c r="B252" s="92">
        <f t="shared" si="11"/>
        <v>9</v>
      </c>
      <c r="C252" s="92">
        <f t="shared" si="12"/>
        <v>3</v>
      </c>
      <c r="D252" s="93"/>
      <c r="E252" s="93"/>
      <c r="F252" s="93"/>
      <c r="G252" s="93"/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79"/>
      <c r="S252" s="79"/>
      <c r="T252" s="79"/>
      <c r="U252" s="79"/>
      <c r="V252" s="1"/>
      <c r="W252" s="1"/>
    </row>
    <row r="253" spans="1:23" x14ac:dyDescent="0.25">
      <c r="A253" s="93">
        <f t="shared" si="13"/>
        <v>43352</v>
      </c>
      <c r="B253" s="92">
        <f t="shared" si="11"/>
        <v>9</v>
      </c>
      <c r="C253" s="92">
        <f t="shared" si="12"/>
        <v>3</v>
      </c>
      <c r="D253" s="93"/>
      <c r="E253" s="93"/>
      <c r="F253" s="93"/>
      <c r="G253" s="93"/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79"/>
      <c r="S253" s="79"/>
      <c r="T253" s="79"/>
      <c r="U253" s="79"/>
      <c r="V253" s="1"/>
      <c r="W253" s="1"/>
    </row>
    <row r="254" spans="1:23" x14ac:dyDescent="0.25">
      <c r="A254" s="93">
        <f t="shared" si="13"/>
        <v>43353</v>
      </c>
      <c r="B254" s="92">
        <f t="shared" si="11"/>
        <v>9</v>
      </c>
      <c r="C254" s="92">
        <f t="shared" si="12"/>
        <v>3</v>
      </c>
      <c r="D254" s="93"/>
      <c r="E254" s="93"/>
      <c r="F254" s="93"/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79"/>
      <c r="S254" s="79"/>
      <c r="T254" s="79"/>
      <c r="U254" s="79"/>
      <c r="V254" s="1"/>
      <c r="W254" s="1"/>
    </row>
    <row r="255" spans="1:23" x14ac:dyDescent="0.25">
      <c r="A255" s="93">
        <f t="shared" si="13"/>
        <v>43354</v>
      </c>
      <c r="B255" s="92">
        <f t="shared" si="11"/>
        <v>9</v>
      </c>
      <c r="C255" s="92">
        <f t="shared" si="12"/>
        <v>3</v>
      </c>
      <c r="D255" s="93"/>
      <c r="E255" s="93"/>
      <c r="F255" s="93"/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79"/>
      <c r="S255" s="79"/>
      <c r="T255" s="79"/>
      <c r="U255" s="79"/>
      <c r="V255" s="1"/>
      <c r="W255" s="1"/>
    </row>
    <row r="256" spans="1:23" x14ac:dyDescent="0.25">
      <c r="A256" s="93">
        <f t="shared" si="13"/>
        <v>43355</v>
      </c>
      <c r="B256" s="92">
        <f t="shared" si="11"/>
        <v>9</v>
      </c>
      <c r="C256" s="92">
        <f t="shared" si="12"/>
        <v>3</v>
      </c>
      <c r="D256" s="93"/>
      <c r="E256" s="93"/>
      <c r="F256" s="93"/>
      <c r="G256" s="93"/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79"/>
      <c r="S256" s="79"/>
      <c r="T256" s="79"/>
      <c r="U256" s="79"/>
      <c r="V256" s="1"/>
      <c r="W256" s="1"/>
    </row>
    <row r="257" spans="1:23" x14ac:dyDescent="0.25">
      <c r="A257" s="93">
        <f t="shared" si="13"/>
        <v>43356</v>
      </c>
      <c r="B257" s="92">
        <f t="shared" si="11"/>
        <v>9</v>
      </c>
      <c r="C257" s="92">
        <f t="shared" si="12"/>
        <v>3</v>
      </c>
      <c r="D257" s="93"/>
      <c r="E257" s="93"/>
      <c r="F257" s="93"/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79"/>
      <c r="S257" s="79"/>
      <c r="T257" s="79"/>
      <c r="U257" s="79"/>
      <c r="V257" s="1"/>
      <c r="W257" s="1"/>
    </row>
    <row r="258" spans="1:23" x14ac:dyDescent="0.25">
      <c r="A258" s="93">
        <f t="shared" si="13"/>
        <v>43357</v>
      </c>
      <c r="B258" s="92">
        <f t="shared" ref="B258:B321" si="14">MONTH(A258)</f>
        <v>9</v>
      </c>
      <c r="C258" s="92">
        <f t="shared" ref="C258:C321" si="15">INT((MONTH(A258)+2)/3)</f>
        <v>3</v>
      </c>
      <c r="D258" s="93"/>
      <c r="E258" s="93"/>
      <c r="F258" s="93"/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79"/>
      <c r="S258" s="79"/>
      <c r="T258" s="79"/>
      <c r="U258" s="79"/>
      <c r="V258" s="1"/>
      <c r="W258" s="1"/>
    </row>
    <row r="259" spans="1:23" x14ac:dyDescent="0.25">
      <c r="A259" s="93">
        <f t="shared" si="13"/>
        <v>43358</v>
      </c>
      <c r="B259" s="92">
        <f t="shared" si="14"/>
        <v>9</v>
      </c>
      <c r="C259" s="92">
        <f t="shared" si="15"/>
        <v>3</v>
      </c>
      <c r="D259" s="93"/>
      <c r="E259" s="93"/>
      <c r="F259" s="93"/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79"/>
      <c r="S259" s="79"/>
      <c r="T259" s="79"/>
      <c r="U259" s="79"/>
      <c r="V259" s="1"/>
      <c r="W259" s="1"/>
    </row>
    <row r="260" spans="1:23" x14ac:dyDescent="0.25">
      <c r="A260" s="93">
        <f t="shared" si="13"/>
        <v>43359</v>
      </c>
      <c r="B260" s="92">
        <f t="shared" si="14"/>
        <v>9</v>
      </c>
      <c r="C260" s="92">
        <f t="shared" si="15"/>
        <v>3</v>
      </c>
      <c r="D260" s="93"/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79"/>
      <c r="S260" s="79"/>
      <c r="T260" s="79"/>
      <c r="U260" s="79"/>
      <c r="V260" s="1"/>
      <c r="W260" s="1"/>
    </row>
    <row r="261" spans="1:23" x14ac:dyDescent="0.25">
      <c r="A261" s="93">
        <f t="shared" si="13"/>
        <v>43360</v>
      </c>
      <c r="B261" s="92">
        <f t="shared" si="14"/>
        <v>9</v>
      </c>
      <c r="C261" s="92">
        <f t="shared" si="15"/>
        <v>3</v>
      </c>
      <c r="D261" s="93"/>
      <c r="E261" s="93"/>
      <c r="F261" s="93"/>
      <c r="G261" s="93"/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79"/>
      <c r="S261" s="79"/>
      <c r="T261" s="79"/>
      <c r="U261" s="79"/>
      <c r="V261" s="1"/>
      <c r="W261" s="1"/>
    </row>
    <row r="262" spans="1:23" x14ac:dyDescent="0.25">
      <c r="A262" s="93">
        <f t="shared" si="13"/>
        <v>43361</v>
      </c>
      <c r="B262" s="92">
        <f t="shared" si="14"/>
        <v>9</v>
      </c>
      <c r="C262" s="92">
        <f t="shared" si="15"/>
        <v>3</v>
      </c>
      <c r="D262" s="93"/>
      <c r="E262" s="93"/>
      <c r="F262" s="93"/>
      <c r="G262" s="93"/>
      <c r="H262" s="93"/>
      <c r="I262" s="93"/>
      <c r="J262" s="93"/>
      <c r="K262" s="93"/>
      <c r="L262" s="93"/>
      <c r="M262" s="93"/>
      <c r="N262" s="93"/>
      <c r="O262" s="93"/>
      <c r="P262" s="93"/>
      <c r="Q262" s="93"/>
      <c r="R262" s="79"/>
      <c r="S262" s="79"/>
      <c r="T262" s="79"/>
      <c r="U262" s="79"/>
      <c r="V262" s="1"/>
      <c r="W262" s="1"/>
    </row>
    <row r="263" spans="1:23" x14ac:dyDescent="0.25">
      <c r="A263" s="93">
        <f t="shared" si="13"/>
        <v>43362</v>
      </c>
      <c r="B263" s="92">
        <f t="shared" si="14"/>
        <v>9</v>
      </c>
      <c r="C263" s="92">
        <f t="shared" si="15"/>
        <v>3</v>
      </c>
      <c r="D263" s="93"/>
      <c r="E263" s="93"/>
      <c r="F263" s="93"/>
      <c r="G263" s="93"/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79"/>
      <c r="S263" s="79"/>
      <c r="T263" s="79"/>
      <c r="U263" s="79"/>
      <c r="V263" s="1"/>
      <c r="W263" s="1"/>
    </row>
    <row r="264" spans="1:23" x14ac:dyDescent="0.25">
      <c r="A264" s="93">
        <f t="shared" si="13"/>
        <v>43363</v>
      </c>
      <c r="B264" s="92">
        <f t="shared" si="14"/>
        <v>9</v>
      </c>
      <c r="C264" s="92">
        <f t="shared" si="15"/>
        <v>3</v>
      </c>
      <c r="D264" s="93"/>
      <c r="E264" s="93"/>
      <c r="F264" s="93"/>
      <c r="G264" s="93"/>
      <c r="H264" s="93"/>
      <c r="I264" s="93"/>
      <c r="J264" s="93"/>
      <c r="K264" s="93"/>
      <c r="L264" s="93"/>
      <c r="M264" s="93"/>
      <c r="N264" s="93"/>
      <c r="O264" s="93"/>
      <c r="P264" s="93"/>
      <c r="Q264" s="93"/>
      <c r="R264" s="79"/>
      <c r="S264" s="79"/>
      <c r="T264" s="79"/>
      <c r="U264" s="79"/>
      <c r="V264" s="1"/>
      <c r="W264" s="1"/>
    </row>
    <row r="265" spans="1:23" x14ac:dyDescent="0.25">
      <c r="A265" s="93">
        <f t="shared" si="13"/>
        <v>43364</v>
      </c>
      <c r="B265" s="92">
        <f t="shared" si="14"/>
        <v>9</v>
      </c>
      <c r="C265" s="92">
        <f t="shared" si="15"/>
        <v>3</v>
      </c>
      <c r="D265" s="93"/>
      <c r="E265" s="93"/>
      <c r="F265" s="93"/>
      <c r="G265" s="93"/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79"/>
      <c r="S265" s="79"/>
      <c r="T265" s="79"/>
      <c r="U265" s="79"/>
      <c r="V265" s="1"/>
      <c r="W265" s="1"/>
    </row>
    <row r="266" spans="1:23" x14ac:dyDescent="0.25">
      <c r="A266" s="93">
        <f t="shared" si="13"/>
        <v>43365</v>
      </c>
      <c r="B266" s="92">
        <f t="shared" si="14"/>
        <v>9</v>
      </c>
      <c r="C266" s="92">
        <f t="shared" si="15"/>
        <v>3</v>
      </c>
      <c r="D266" s="93"/>
      <c r="E266" s="93"/>
      <c r="F266" s="93"/>
      <c r="G266" s="93"/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79"/>
      <c r="S266" s="79"/>
      <c r="T266" s="79"/>
      <c r="U266" s="79"/>
      <c r="V266" s="1"/>
      <c r="W266" s="1"/>
    </row>
    <row r="267" spans="1:23" x14ac:dyDescent="0.25">
      <c r="A267" s="93">
        <f t="shared" si="13"/>
        <v>43366</v>
      </c>
      <c r="B267" s="92">
        <f t="shared" si="14"/>
        <v>9</v>
      </c>
      <c r="C267" s="92">
        <f t="shared" si="15"/>
        <v>3</v>
      </c>
      <c r="D267" s="93"/>
      <c r="E267" s="93"/>
      <c r="F267" s="93"/>
      <c r="G267" s="93"/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79"/>
      <c r="S267" s="79"/>
      <c r="T267" s="79"/>
      <c r="U267" s="79"/>
      <c r="V267" s="1"/>
      <c r="W267" s="1"/>
    </row>
    <row r="268" spans="1:23" x14ac:dyDescent="0.25">
      <c r="A268" s="93">
        <f t="shared" si="13"/>
        <v>43367</v>
      </c>
      <c r="B268" s="92">
        <f t="shared" si="14"/>
        <v>9</v>
      </c>
      <c r="C268" s="92">
        <f t="shared" si="15"/>
        <v>3</v>
      </c>
      <c r="D268" s="93"/>
      <c r="E268" s="93"/>
      <c r="F268" s="93"/>
      <c r="G268" s="93"/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79"/>
      <c r="S268" s="79"/>
      <c r="T268" s="79"/>
      <c r="U268" s="79"/>
      <c r="V268" s="1"/>
      <c r="W268" s="1"/>
    </row>
    <row r="269" spans="1:23" x14ac:dyDescent="0.25">
      <c r="A269" s="93">
        <f t="shared" si="13"/>
        <v>43368</v>
      </c>
      <c r="B269" s="92">
        <f t="shared" si="14"/>
        <v>9</v>
      </c>
      <c r="C269" s="92">
        <f t="shared" si="15"/>
        <v>3</v>
      </c>
      <c r="D269" s="93"/>
      <c r="E269" s="93"/>
      <c r="F269" s="93"/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79"/>
      <c r="S269" s="79"/>
      <c r="T269" s="79"/>
      <c r="U269" s="79"/>
      <c r="V269" s="1"/>
      <c r="W269" s="1"/>
    </row>
    <row r="270" spans="1:23" x14ac:dyDescent="0.25">
      <c r="A270" s="93">
        <f t="shared" si="13"/>
        <v>43369</v>
      </c>
      <c r="B270" s="92">
        <f t="shared" si="14"/>
        <v>9</v>
      </c>
      <c r="C270" s="92">
        <f t="shared" si="15"/>
        <v>3</v>
      </c>
      <c r="D270" s="93"/>
      <c r="E270" s="93"/>
      <c r="F270" s="93"/>
      <c r="G270" s="93"/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79"/>
      <c r="S270" s="79"/>
      <c r="T270" s="79"/>
      <c r="U270" s="79"/>
      <c r="V270" s="1"/>
      <c r="W270" s="1"/>
    </row>
    <row r="271" spans="1:23" x14ac:dyDescent="0.25">
      <c r="A271" s="93">
        <f t="shared" si="13"/>
        <v>43370</v>
      </c>
      <c r="B271" s="92">
        <f t="shared" si="14"/>
        <v>9</v>
      </c>
      <c r="C271" s="92">
        <f t="shared" si="15"/>
        <v>3</v>
      </c>
      <c r="D271" s="93"/>
      <c r="E271" s="93"/>
      <c r="F271" s="93"/>
      <c r="G271" s="93"/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79"/>
      <c r="S271" s="79"/>
      <c r="T271" s="79"/>
      <c r="U271" s="79"/>
      <c r="V271" s="1"/>
      <c r="W271" s="1"/>
    </row>
    <row r="272" spans="1:23" x14ac:dyDescent="0.25">
      <c r="A272" s="93">
        <f t="shared" si="13"/>
        <v>43371</v>
      </c>
      <c r="B272" s="92">
        <f t="shared" si="14"/>
        <v>9</v>
      </c>
      <c r="C272" s="92">
        <f t="shared" si="15"/>
        <v>3</v>
      </c>
      <c r="D272" s="93"/>
      <c r="E272" s="93"/>
      <c r="F272" s="93"/>
      <c r="G272" s="93"/>
      <c r="H272" s="93"/>
      <c r="I272" s="93"/>
      <c r="J272" s="93"/>
      <c r="K272" s="93"/>
      <c r="L272" s="93"/>
      <c r="M272" s="93"/>
      <c r="N272" s="93"/>
      <c r="O272" s="93"/>
      <c r="P272" s="93"/>
      <c r="Q272" s="93"/>
      <c r="R272" s="79"/>
      <c r="S272" s="79"/>
      <c r="T272" s="79"/>
      <c r="U272" s="79"/>
      <c r="V272" s="1"/>
      <c r="W272" s="1"/>
    </row>
    <row r="273" spans="1:23" x14ac:dyDescent="0.25">
      <c r="A273" s="93">
        <f t="shared" si="13"/>
        <v>43372</v>
      </c>
      <c r="B273" s="92">
        <f t="shared" si="14"/>
        <v>9</v>
      </c>
      <c r="C273" s="92">
        <f t="shared" si="15"/>
        <v>3</v>
      </c>
      <c r="D273" s="93"/>
      <c r="E273" s="93"/>
      <c r="F273" s="93"/>
      <c r="G273" s="93"/>
      <c r="H273" s="93"/>
      <c r="I273" s="93"/>
      <c r="J273" s="93"/>
      <c r="K273" s="93"/>
      <c r="L273" s="93"/>
      <c r="M273" s="93"/>
      <c r="N273" s="93"/>
      <c r="O273" s="93"/>
      <c r="P273" s="93"/>
      <c r="Q273" s="93"/>
      <c r="R273" s="79"/>
      <c r="S273" s="79"/>
      <c r="T273" s="79"/>
      <c r="U273" s="79"/>
      <c r="V273" s="1"/>
      <c r="W273" s="1"/>
    </row>
    <row r="274" spans="1:23" x14ac:dyDescent="0.25">
      <c r="A274" s="93">
        <f t="shared" si="13"/>
        <v>43373</v>
      </c>
      <c r="B274" s="92">
        <f t="shared" si="14"/>
        <v>9</v>
      </c>
      <c r="C274" s="92">
        <f t="shared" si="15"/>
        <v>3</v>
      </c>
      <c r="D274" s="93"/>
      <c r="E274" s="93"/>
      <c r="F274" s="93"/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79"/>
      <c r="S274" s="79"/>
      <c r="T274" s="79"/>
      <c r="U274" s="79"/>
      <c r="V274" s="1"/>
      <c r="W274" s="1"/>
    </row>
    <row r="275" spans="1:23" x14ac:dyDescent="0.25">
      <c r="A275" s="93">
        <f t="shared" si="13"/>
        <v>43374</v>
      </c>
      <c r="B275" s="92">
        <f t="shared" si="14"/>
        <v>10</v>
      </c>
      <c r="C275" s="92">
        <f t="shared" si="15"/>
        <v>4</v>
      </c>
      <c r="D275" s="93"/>
      <c r="E275" s="93"/>
      <c r="F275" s="93"/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79"/>
      <c r="S275" s="79"/>
      <c r="T275" s="79"/>
      <c r="U275" s="79"/>
      <c r="V275" s="1"/>
      <c r="W275" s="1"/>
    </row>
    <row r="276" spans="1:23" x14ac:dyDescent="0.25">
      <c r="A276" s="93">
        <f t="shared" si="13"/>
        <v>43375</v>
      </c>
      <c r="B276" s="92">
        <f t="shared" si="14"/>
        <v>10</v>
      </c>
      <c r="C276" s="92">
        <f t="shared" si="15"/>
        <v>4</v>
      </c>
      <c r="D276" s="93"/>
      <c r="E276" s="93"/>
      <c r="F276" s="93"/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79"/>
      <c r="S276" s="79"/>
      <c r="T276" s="79"/>
      <c r="U276" s="79"/>
      <c r="V276" s="1"/>
      <c r="W276" s="1"/>
    </row>
    <row r="277" spans="1:23" x14ac:dyDescent="0.25">
      <c r="A277" s="93">
        <f t="shared" si="13"/>
        <v>43376</v>
      </c>
      <c r="B277" s="92">
        <f t="shared" si="14"/>
        <v>10</v>
      </c>
      <c r="C277" s="92">
        <f t="shared" si="15"/>
        <v>4</v>
      </c>
      <c r="D277" s="93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79"/>
      <c r="S277" s="79"/>
      <c r="T277" s="79"/>
      <c r="U277" s="79"/>
      <c r="V277" s="1"/>
      <c r="W277" s="1"/>
    </row>
    <row r="278" spans="1:23" x14ac:dyDescent="0.25">
      <c r="A278" s="93">
        <f t="shared" si="13"/>
        <v>43377</v>
      </c>
      <c r="B278" s="92">
        <f t="shared" si="14"/>
        <v>10</v>
      </c>
      <c r="C278" s="92">
        <f t="shared" si="15"/>
        <v>4</v>
      </c>
      <c r="D278" s="93"/>
      <c r="E278" s="93"/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79"/>
      <c r="S278" s="79"/>
      <c r="T278" s="79"/>
      <c r="U278" s="79"/>
      <c r="V278" s="1"/>
      <c r="W278" s="1"/>
    </row>
    <row r="279" spans="1:23" x14ac:dyDescent="0.25">
      <c r="A279" s="93">
        <f t="shared" si="13"/>
        <v>43378</v>
      </c>
      <c r="B279" s="92">
        <f t="shared" si="14"/>
        <v>10</v>
      </c>
      <c r="C279" s="92">
        <f t="shared" si="15"/>
        <v>4</v>
      </c>
      <c r="D279" s="93"/>
      <c r="E279" s="93"/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79"/>
      <c r="S279" s="79"/>
      <c r="T279" s="79"/>
      <c r="U279" s="79"/>
      <c r="V279" s="1"/>
      <c r="W279" s="1"/>
    </row>
    <row r="280" spans="1:23" x14ac:dyDescent="0.25">
      <c r="A280" s="93">
        <f t="shared" si="13"/>
        <v>43379</v>
      </c>
      <c r="B280" s="92">
        <f t="shared" si="14"/>
        <v>10</v>
      </c>
      <c r="C280" s="92">
        <f t="shared" si="15"/>
        <v>4</v>
      </c>
      <c r="D280" s="93"/>
      <c r="E280" s="93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79"/>
      <c r="S280" s="79"/>
      <c r="T280" s="79"/>
      <c r="U280" s="79"/>
      <c r="V280" s="1"/>
      <c r="W280" s="1"/>
    </row>
    <row r="281" spans="1:23" x14ac:dyDescent="0.25">
      <c r="A281" s="93">
        <f t="shared" si="13"/>
        <v>43380</v>
      </c>
      <c r="B281" s="92">
        <f t="shared" si="14"/>
        <v>10</v>
      </c>
      <c r="C281" s="92">
        <f t="shared" si="15"/>
        <v>4</v>
      </c>
      <c r="D281" s="93"/>
      <c r="E281" s="93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79"/>
      <c r="S281" s="79"/>
      <c r="T281" s="79"/>
      <c r="U281" s="79"/>
      <c r="V281" s="1"/>
      <c r="W281" s="1"/>
    </row>
    <row r="282" spans="1:23" x14ac:dyDescent="0.25">
      <c r="A282" s="93">
        <f t="shared" si="13"/>
        <v>43381</v>
      </c>
      <c r="B282" s="92">
        <f t="shared" si="14"/>
        <v>10</v>
      </c>
      <c r="C282" s="92">
        <f t="shared" si="15"/>
        <v>4</v>
      </c>
      <c r="D282" s="93"/>
      <c r="E282" s="93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79"/>
      <c r="S282" s="79"/>
      <c r="T282" s="79"/>
      <c r="U282" s="79"/>
      <c r="V282" s="1"/>
      <c r="W282" s="1"/>
    </row>
    <row r="283" spans="1:23" x14ac:dyDescent="0.25">
      <c r="A283" s="93">
        <f t="shared" si="13"/>
        <v>43382</v>
      </c>
      <c r="B283" s="92">
        <f t="shared" si="14"/>
        <v>10</v>
      </c>
      <c r="C283" s="92">
        <f t="shared" si="15"/>
        <v>4</v>
      </c>
      <c r="D283" s="93"/>
      <c r="E283" s="93"/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79"/>
      <c r="S283" s="79"/>
      <c r="T283" s="79"/>
      <c r="U283" s="79"/>
      <c r="V283" s="1"/>
      <c r="W283" s="1"/>
    </row>
    <row r="284" spans="1:23" x14ac:dyDescent="0.25">
      <c r="A284" s="93">
        <f t="shared" ref="A284:A347" si="16">A283+1</f>
        <v>43383</v>
      </c>
      <c r="B284" s="92">
        <f t="shared" si="14"/>
        <v>10</v>
      </c>
      <c r="C284" s="92">
        <f t="shared" si="15"/>
        <v>4</v>
      </c>
      <c r="D284" s="93"/>
      <c r="E284" s="93"/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79"/>
      <c r="S284" s="79"/>
      <c r="T284" s="79"/>
      <c r="U284" s="79"/>
      <c r="V284" s="1"/>
      <c r="W284" s="1"/>
    </row>
    <row r="285" spans="1:23" x14ac:dyDescent="0.25">
      <c r="A285" s="93">
        <f t="shared" si="16"/>
        <v>43384</v>
      </c>
      <c r="B285" s="92">
        <f t="shared" si="14"/>
        <v>10</v>
      </c>
      <c r="C285" s="92">
        <f t="shared" si="15"/>
        <v>4</v>
      </c>
      <c r="D285" s="93"/>
      <c r="E285" s="93"/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79"/>
      <c r="S285" s="79"/>
      <c r="T285" s="79"/>
      <c r="U285" s="79"/>
      <c r="V285" s="1"/>
      <c r="W285" s="1"/>
    </row>
    <row r="286" spans="1:23" x14ac:dyDescent="0.25">
      <c r="A286" s="93">
        <f t="shared" si="16"/>
        <v>43385</v>
      </c>
      <c r="B286" s="92">
        <f t="shared" si="14"/>
        <v>10</v>
      </c>
      <c r="C286" s="92">
        <f t="shared" si="15"/>
        <v>4</v>
      </c>
      <c r="D286" s="93"/>
      <c r="E286" s="93"/>
      <c r="F286" s="93"/>
      <c r="G286" s="93"/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79"/>
      <c r="S286" s="79"/>
      <c r="T286" s="79"/>
      <c r="U286" s="79"/>
      <c r="V286" s="1"/>
      <c r="W286" s="1"/>
    </row>
    <row r="287" spans="1:23" x14ac:dyDescent="0.25">
      <c r="A287" s="93">
        <f t="shared" si="16"/>
        <v>43386</v>
      </c>
      <c r="B287" s="92">
        <f t="shared" si="14"/>
        <v>10</v>
      </c>
      <c r="C287" s="92">
        <f t="shared" si="15"/>
        <v>4</v>
      </c>
      <c r="D287" s="93"/>
      <c r="E287" s="93"/>
      <c r="F287" s="93"/>
      <c r="G287" s="93"/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79"/>
      <c r="S287" s="79"/>
      <c r="T287" s="79"/>
      <c r="U287" s="79"/>
      <c r="V287" s="1"/>
      <c r="W287" s="1"/>
    </row>
    <row r="288" spans="1:23" x14ac:dyDescent="0.25">
      <c r="A288" s="93">
        <f t="shared" si="16"/>
        <v>43387</v>
      </c>
      <c r="B288" s="92">
        <f t="shared" si="14"/>
        <v>10</v>
      </c>
      <c r="C288" s="92">
        <f t="shared" si="15"/>
        <v>4</v>
      </c>
      <c r="D288" s="93"/>
      <c r="E288" s="93"/>
      <c r="F288" s="93"/>
      <c r="G288" s="93"/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79"/>
      <c r="S288" s="79"/>
      <c r="T288" s="79"/>
      <c r="U288" s="79"/>
      <c r="V288" s="1"/>
      <c r="W288" s="1"/>
    </row>
    <row r="289" spans="1:23" x14ac:dyDescent="0.25">
      <c r="A289" s="93">
        <f t="shared" si="16"/>
        <v>43388</v>
      </c>
      <c r="B289" s="92">
        <f t="shared" si="14"/>
        <v>10</v>
      </c>
      <c r="C289" s="92">
        <f t="shared" si="15"/>
        <v>4</v>
      </c>
      <c r="D289" s="93"/>
      <c r="E289" s="93"/>
      <c r="F289" s="93"/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79"/>
      <c r="S289" s="79"/>
      <c r="T289" s="79"/>
      <c r="U289" s="79"/>
      <c r="V289" s="1"/>
      <c r="W289" s="1"/>
    </row>
    <row r="290" spans="1:23" x14ac:dyDescent="0.25">
      <c r="A290" s="93">
        <f t="shared" si="16"/>
        <v>43389</v>
      </c>
      <c r="B290" s="92">
        <f t="shared" si="14"/>
        <v>10</v>
      </c>
      <c r="C290" s="92">
        <f t="shared" si="15"/>
        <v>4</v>
      </c>
      <c r="D290" s="93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79"/>
      <c r="S290" s="79"/>
      <c r="T290" s="79"/>
      <c r="U290" s="79"/>
      <c r="V290" s="1"/>
      <c r="W290" s="1"/>
    </row>
    <row r="291" spans="1:23" x14ac:dyDescent="0.25">
      <c r="A291" s="93">
        <f t="shared" si="16"/>
        <v>43390</v>
      </c>
      <c r="B291" s="92">
        <f t="shared" si="14"/>
        <v>10</v>
      </c>
      <c r="C291" s="92">
        <f t="shared" si="15"/>
        <v>4</v>
      </c>
      <c r="D291" s="93"/>
      <c r="E291" s="93"/>
      <c r="F291" s="93"/>
      <c r="G291" s="93"/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79"/>
      <c r="S291" s="79"/>
      <c r="T291" s="79"/>
      <c r="U291" s="79"/>
      <c r="V291" s="1"/>
      <c r="W291" s="1"/>
    </row>
    <row r="292" spans="1:23" x14ac:dyDescent="0.25">
      <c r="A292" s="93">
        <f t="shared" si="16"/>
        <v>43391</v>
      </c>
      <c r="B292" s="92">
        <f t="shared" si="14"/>
        <v>10</v>
      </c>
      <c r="C292" s="92">
        <f t="shared" si="15"/>
        <v>4</v>
      </c>
      <c r="D292" s="93"/>
      <c r="E292" s="93"/>
      <c r="F292" s="93"/>
      <c r="G292" s="93"/>
      <c r="H292" s="93"/>
      <c r="I292" s="93"/>
      <c r="J292" s="93"/>
      <c r="K292" s="93"/>
      <c r="L292" s="93"/>
      <c r="M292" s="93"/>
      <c r="N292" s="93"/>
      <c r="O292" s="93"/>
      <c r="P292" s="93"/>
      <c r="Q292" s="93"/>
      <c r="R292" s="79"/>
      <c r="S292" s="79"/>
      <c r="T292" s="79"/>
      <c r="U292" s="79"/>
      <c r="V292" s="1"/>
      <c r="W292" s="1"/>
    </row>
    <row r="293" spans="1:23" x14ac:dyDescent="0.25">
      <c r="A293" s="93">
        <f t="shared" si="16"/>
        <v>43392</v>
      </c>
      <c r="B293" s="92">
        <f t="shared" si="14"/>
        <v>10</v>
      </c>
      <c r="C293" s="92">
        <f t="shared" si="15"/>
        <v>4</v>
      </c>
      <c r="D293" s="93"/>
      <c r="E293" s="93"/>
      <c r="F293" s="93"/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79"/>
      <c r="S293" s="79"/>
      <c r="T293" s="79"/>
      <c r="U293" s="79"/>
      <c r="V293" s="1"/>
      <c r="W293" s="1"/>
    </row>
    <row r="294" spans="1:23" x14ac:dyDescent="0.25">
      <c r="A294" s="93">
        <f t="shared" si="16"/>
        <v>43393</v>
      </c>
      <c r="B294" s="92">
        <f t="shared" si="14"/>
        <v>10</v>
      </c>
      <c r="C294" s="92">
        <f t="shared" si="15"/>
        <v>4</v>
      </c>
      <c r="D294" s="93"/>
      <c r="E294" s="93"/>
      <c r="F294" s="93"/>
      <c r="G294" s="93"/>
      <c r="H294" s="93"/>
      <c r="I294" s="93"/>
      <c r="J294" s="93"/>
      <c r="K294" s="93"/>
      <c r="L294" s="93"/>
      <c r="M294" s="93"/>
      <c r="N294" s="93"/>
      <c r="O294" s="93"/>
      <c r="P294" s="93"/>
      <c r="Q294" s="93"/>
      <c r="R294" s="79"/>
      <c r="S294" s="79"/>
      <c r="T294" s="79"/>
      <c r="U294" s="79"/>
      <c r="V294" s="1"/>
      <c r="W294" s="1"/>
    </row>
    <row r="295" spans="1:23" x14ac:dyDescent="0.25">
      <c r="A295" s="93">
        <f t="shared" si="16"/>
        <v>43394</v>
      </c>
      <c r="B295" s="92">
        <f t="shared" si="14"/>
        <v>10</v>
      </c>
      <c r="C295" s="92">
        <f t="shared" si="15"/>
        <v>4</v>
      </c>
      <c r="D295" s="93"/>
      <c r="E295" s="93"/>
      <c r="F295" s="93"/>
      <c r="G295" s="93"/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79"/>
      <c r="S295" s="79"/>
      <c r="T295" s="79"/>
      <c r="U295" s="79"/>
      <c r="V295" s="1"/>
      <c r="W295" s="1"/>
    </row>
    <row r="296" spans="1:23" x14ac:dyDescent="0.25">
      <c r="A296" s="93">
        <f t="shared" si="16"/>
        <v>43395</v>
      </c>
      <c r="B296" s="92">
        <f t="shared" si="14"/>
        <v>10</v>
      </c>
      <c r="C296" s="92">
        <f t="shared" si="15"/>
        <v>4</v>
      </c>
      <c r="D296" s="93"/>
      <c r="E296" s="93"/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79"/>
      <c r="S296" s="79"/>
      <c r="T296" s="79"/>
      <c r="U296" s="79"/>
      <c r="V296" s="1"/>
      <c r="W296" s="1"/>
    </row>
    <row r="297" spans="1:23" x14ac:dyDescent="0.25">
      <c r="A297" s="93">
        <f t="shared" si="16"/>
        <v>43396</v>
      </c>
      <c r="B297" s="92">
        <f t="shared" si="14"/>
        <v>10</v>
      </c>
      <c r="C297" s="92">
        <f t="shared" si="15"/>
        <v>4</v>
      </c>
      <c r="D297" s="93"/>
      <c r="E297" s="93"/>
      <c r="F297" s="93"/>
      <c r="G297" s="93"/>
      <c r="H297" s="93"/>
      <c r="I297" s="93"/>
      <c r="J297" s="93"/>
      <c r="K297" s="93"/>
      <c r="L297" s="93"/>
      <c r="M297" s="93"/>
      <c r="N297" s="93"/>
      <c r="O297" s="93"/>
      <c r="P297" s="93"/>
      <c r="Q297" s="93"/>
      <c r="R297" s="79"/>
      <c r="S297" s="79"/>
      <c r="T297" s="79"/>
      <c r="U297" s="79"/>
      <c r="V297" s="1"/>
      <c r="W297" s="1"/>
    </row>
    <row r="298" spans="1:23" x14ac:dyDescent="0.25">
      <c r="A298" s="93">
        <f t="shared" si="16"/>
        <v>43397</v>
      </c>
      <c r="B298" s="92">
        <f t="shared" si="14"/>
        <v>10</v>
      </c>
      <c r="C298" s="92">
        <f t="shared" si="15"/>
        <v>4</v>
      </c>
      <c r="D298" s="93"/>
      <c r="E298" s="93"/>
      <c r="F298" s="93"/>
      <c r="G298" s="93"/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R298" s="79"/>
      <c r="S298" s="79"/>
      <c r="T298" s="79"/>
      <c r="U298" s="79"/>
      <c r="V298" s="1"/>
      <c r="W298" s="1"/>
    </row>
    <row r="299" spans="1:23" x14ac:dyDescent="0.25">
      <c r="A299" s="93">
        <f t="shared" si="16"/>
        <v>43398</v>
      </c>
      <c r="B299" s="92">
        <f t="shared" si="14"/>
        <v>10</v>
      </c>
      <c r="C299" s="92">
        <f t="shared" si="15"/>
        <v>4</v>
      </c>
      <c r="D299" s="93"/>
      <c r="E299" s="93"/>
      <c r="F299" s="93"/>
      <c r="G299" s="93"/>
      <c r="H299" s="93"/>
      <c r="I299" s="93"/>
      <c r="J299" s="93"/>
      <c r="K299" s="93"/>
      <c r="L299" s="93"/>
      <c r="M299" s="93"/>
      <c r="N299" s="93"/>
      <c r="O299" s="93"/>
      <c r="P299" s="93"/>
      <c r="Q299" s="93"/>
      <c r="R299" s="79"/>
      <c r="S299" s="79"/>
      <c r="T299" s="79"/>
      <c r="U299" s="79"/>
      <c r="V299" s="1"/>
      <c r="W299" s="1"/>
    </row>
    <row r="300" spans="1:23" x14ac:dyDescent="0.25">
      <c r="A300" s="93">
        <f t="shared" si="16"/>
        <v>43399</v>
      </c>
      <c r="B300" s="92">
        <f t="shared" si="14"/>
        <v>10</v>
      </c>
      <c r="C300" s="92">
        <f t="shared" si="15"/>
        <v>4</v>
      </c>
      <c r="D300" s="93"/>
      <c r="E300" s="93"/>
      <c r="F300" s="93"/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R300" s="79"/>
      <c r="S300" s="79"/>
      <c r="T300" s="79"/>
      <c r="U300" s="79"/>
      <c r="V300" s="1"/>
      <c r="W300" s="1"/>
    </row>
    <row r="301" spans="1:23" x14ac:dyDescent="0.25">
      <c r="A301" s="93">
        <f t="shared" si="16"/>
        <v>43400</v>
      </c>
      <c r="B301" s="92">
        <f t="shared" si="14"/>
        <v>10</v>
      </c>
      <c r="C301" s="92">
        <f t="shared" si="15"/>
        <v>4</v>
      </c>
      <c r="D301" s="93"/>
      <c r="E301" s="93"/>
      <c r="F301" s="93"/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R301" s="79"/>
      <c r="S301" s="79"/>
      <c r="T301" s="79"/>
      <c r="U301" s="79"/>
      <c r="V301" s="1"/>
      <c r="W301" s="1"/>
    </row>
    <row r="302" spans="1:23" x14ac:dyDescent="0.25">
      <c r="A302" s="93">
        <f t="shared" si="16"/>
        <v>43401</v>
      </c>
      <c r="B302" s="92">
        <f t="shared" si="14"/>
        <v>10</v>
      </c>
      <c r="C302" s="92">
        <f t="shared" si="15"/>
        <v>4</v>
      </c>
      <c r="D302" s="93"/>
      <c r="E302" s="93"/>
      <c r="F302" s="93"/>
      <c r="G302" s="93"/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79"/>
      <c r="S302" s="79"/>
      <c r="T302" s="79"/>
      <c r="U302" s="79"/>
      <c r="V302" s="1"/>
      <c r="W302" s="1"/>
    </row>
    <row r="303" spans="1:23" x14ac:dyDescent="0.25">
      <c r="A303" s="93">
        <f t="shared" si="16"/>
        <v>43402</v>
      </c>
      <c r="B303" s="92">
        <f t="shared" si="14"/>
        <v>10</v>
      </c>
      <c r="C303" s="92">
        <f t="shared" si="15"/>
        <v>4</v>
      </c>
      <c r="D303" s="93"/>
      <c r="E303" s="93"/>
      <c r="F303" s="93"/>
      <c r="G303" s="93"/>
      <c r="H303" s="93"/>
      <c r="I303" s="93"/>
      <c r="J303" s="93"/>
      <c r="K303" s="93"/>
      <c r="L303" s="93"/>
      <c r="M303" s="93"/>
      <c r="N303" s="93"/>
      <c r="O303" s="93"/>
      <c r="P303" s="93"/>
      <c r="Q303" s="93"/>
      <c r="R303" s="79"/>
      <c r="S303" s="79"/>
      <c r="T303" s="79"/>
      <c r="U303" s="79"/>
      <c r="V303" s="1"/>
      <c r="W303" s="1"/>
    </row>
    <row r="304" spans="1:23" x14ac:dyDescent="0.25">
      <c r="A304" s="93">
        <f t="shared" si="16"/>
        <v>43403</v>
      </c>
      <c r="B304" s="92">
        <f t="shared" si="14"/>
        <v>10</v>
      </c>
      <c r="C304" s="92">
        <f t="shared" si="15"/>
        <v>4</v>
      </c>
      <c r="D304" s="93"/>
      <c r="E304" s="93"/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79"/>
      <c r="S304" s="79"/>
      <c r="T304" s="79"/>
      <c r="U304" s="79"/>
      <c r="V304" s="1"/>
      <c r="W304" s="1"/>
    </row>
    <row r="305" spans="1:23" x14ac:dyDescent="0.25">
      <c r="A305" s="93">
        <f t="shared" si="16"/>
        <v>43404</v>
      </c>
      <c r="B305" s="92">
        <f t="shared" si="14"/>
        <v>10</v>
      </c>
      <c r="C305" s="92">
        <f t="shared" si="15"/>
        <v>4</v>
      </c>
      <c r="D305" s="93"/>
      <c r="E305" s="93"/>
      <c r="F305" s="93"/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79"/>
      <c r="S305" s="79"/>
      <c r="T305" s="79"/>
      <c r="U305" s="79"/>
      <c r="V305" s="1"/>
      <c r="W305" s="1"/>
    </row>
    <row r="306" spans="1:23" x14ac:dyDescent="0.25">
      <c r="A306" s="93">
        <f t="shared" si="16"/>
        <v>43405</v>
      </c>
      <c r="B306" s="92">
        <f t="shared" si="14"/>
        <v>11</v>
      </c>
      <c r="C306" s="92">
        <f t="shared" si="15"/>
        <v>4</v>
      </c>
      <c r="D306" s="93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79"/>
      <c r="S306" s="79"/>
      <c r="T306" s="79"/>
      <c r="U306" s="79"/>
      <c r="V306" s="1"/>
      <c r="W306" s="1"/>
    </row>
    <row r="307" spans="1:23" x14ac:dyDescent="0.25">
      <c r="A307" s="93">
        <f t="shared" si="16"/>
        <v>43406</v>
      </c>
      <c r="B307" s="92">
        <f t="shared" si="14"/>
        <v>11</v>
      </c>
      <c r="C307" s="92">
        <f t="shared" si="15"/>
        <v>4</v>
      </c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79"/>
      <c r="S307" s="79"/>
      <c r="T307" s="79"/>
      <c r="U307" s="79"/>
      <c r="V307" s="1"/>
      <c r="W307" s="1"/>
    </row>
    <row r="308" spans="1:23" x14ac:dyDescent="0.25">
      <c r="A308" s="93">
        <f t="shared" si="16"/>
        <v>43407</v>
      </c>
      <c r="B308" s="92">
        <f t="shared" si="14"/>
        <v>11</v>
      </c>
      <c r="C308" s="92">
        <f t="shared" si="15"/>
        <v>4</v>
      </c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79"/>
      <c r="S308" s="79"/>
      <c r="T308" s="79"/>
      <c r="U308" s="79"/>
      <c r="V308" s="1"/>
      <c r="W308" s="1"/>
    </row>
    <row r="309" spans="1:23" x14ac:dyDescent="0.25">
      <c r="A309" s="93">
        <f t="shared" si="16"/>
        <v>43408</v>
      </c>
      <c r="B309" s="92">
        <f t="shared" si="14"/>
        <v>11</v>
      </c>
      <c r="C309" s="92">
        <f t="shared" si="15"/>
        <v>4</v>
      </c>
      <c r="D309" s="93"/>
      <c r="E309" s="93"/>
      <c r="F309" s="93"/>
      <c r="G309" s="93"/>
      <c r="H309" s="93"/>
      <c r="I309" s="93"/>
      <c r="J309" s="93"/>
      <c r="K309" s="93"/>
      <c r="L309" s="93"/>
      <c r="M309" s="93"/>
      <c r="N309" s="93"/>
      <c r="O309" s="93"/>
      <c r="P309" s="93"/>
      <c r="Q309" s="93"/>
      <c r="R309" s="79"/>
      <c r="S309" s="79"/>
      <c r="T309" s="79"/>
      <c r="U309" s="79"/>
      <c r="V309" s="1"/>
      <c r="W309" s="1"/>
    </row>
    <row r="310" spans="1:23" x14ac:dyDescent="0.25">
      <c r="A310" s="93">
        <f t="shared" si="16"/>
        <v>43409</v>
      </c>
      <c r="B310" s="92">
        <f t="shared" si="14"/>
        <v>11</v>
      </c>
      <c r="C310" s="92">
        <f t="shared" si="15"/>
        <v>4</v>
      </c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79"/>
      <c r="S310" s="79"/>
      <c r="T310" s="79"/>
      <c r="U310" s="79"/>
      <c r="V310" s="1"/>
      <c r="W310" s="1"/>
    </row>
    <row r="311" spans="1:23" x14ac:dyDescent="0.25">
      <c r="A311" s="93">
        <f t="shared" si="16"/>
        <v>43410</v>
      </c>
      <c r="B311" s="92">
        <f t="shared" si="14"/>
        <v>11</v>
      </c>
      <c r="C311" s="92">
        <f t="shared" si="15"/>
        <v>4</v>
      </c>
      <c r="D311" s="93"/>
      <c r="E311" s="93"/>
      <c r="F311" s="93"/>
      <c r="G311" s="93"/>
      <c r="H311" s="93"/>
      <c r="I311" s="93"/>
      <c r="J311" s="93"/>
      <c r="K311" s="93"/>
      <c r="L311" s="93"/>
      <c r="M311" s="93"/>
      <c r="N311" s="93"/>
      <c r="O311" s="93"/>
      <c r="P311" s="93"/>
      <c r="Q311" s="93"/>
      <c r="R311" s="79"/>
      <c r="S311" s="79"/>
      <c r="T311" s="79"/>
      <c r="U311" s="79"/>
      <c r="V311" s="1"/>
      <c r="W311" s="1"/>
    </row>
    <row r="312" spans="1:23" x14ac:dyDescent="0.25">
      <c r="A312" s="93">
        <f t="shared" si="16"/>
        <v>43411</v>
      </c>
      <c r="B312" s="92">
        <f t="shared" si="14"/>
        <v>11</v>
      </c>
      <c r="C312" s="92">
        <f t="shared" si="15"/>
        <v>4</v>
      </c>
      <c r="D312" s="93"/>
      <c r="E312" s="93"/>
      <c r="F312" s="93"/>
      <c r="G312" s="93"/>
      <c r="H312" s="93"/>
      <c r="I312" s="93"/>
      <c r="J312" s="93"/>
      <c r="K312" s="93"/>
      <c r="L312" s="93"/>
      <c r="M312" s="93"/>
      <c r="N312" s="93"/>
      <c r="O312" s="93"/>
      <c r="P312" s="93"/>
      <c r="Q312" s="93"/>
      <c r="R312" s="79"/>
      <c r="S312" s="79"/>
      <c r="T312" s="79"/>
      <c r="U312" s="79"/>
      <c r="V312" s="1"/>
      <c r="W312" s="1"/>
    </row>
    <row r="313" spans="1:23" x14ac:dyDescent="0.25">
      <c r="A313" s="93">
        <f t="shared" si="16"/>
        <v>43412</v>
      </c>
      <c r="B313" s="92">
        <f t="shared" si="14"/>
        <v>11</v>
      </c>
      <c r="C313" s="92">
        <f t="shared" si="15"/>
        <v>4</v>
      </c>
      <c r="D313" s="93"/>
      <c r="E313" s="93"/>
      <c r="F313" s="93"/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93"/>
      <c r="R313" s="79"/>
      <c r="S313" s="79"/>
      <c r="T313" s="79"/>
      <c r="U313" s="79"/>
      <c r="V313" s="1"/>
      <c r="W313" s="1"/>
    </row>
    <row r="314" spans="1:23" x14ac:dyDescent="0.25">
      <c r="A314" s="93">
        <f t="shared" si="16"/>
        <v>43413</v>
      </c>
      <c r="B314" s="92">
        <f t="shared" si="14"/>
        <v>11</v>
      </c>
      <c r="C314" s="92">
        <f t="shared" si="15"/>
        <v>4</v>
      </c>
      <c r="D314" s="93"/>
      <c r="E314" s="93"/>
      <c r="F314" s="93"/>
      <c r="G314" s="93"/>
      <c r="H314" s="93"/>
      <c r="I314" s="93"/>
      <c r="J314" s="93"/>
      <c r="K314" s="93"/>
      <c r="L314" s="93"/>
      <c r="M314" s="93"/>
      <c r="N314" s="93"/>
      <c r="O314" s="93"/>
      <c r="P314" s="93"/>
      <c r="Q314" s="93"/>
      <c r="R314" s="79"/>
      <c r="S314" s="79"/>
      <c r="T314" s="79"/>
      <c r="U314" s="79"/>
      <c r="V314" s="1"/>
      <c r="W314" s="1"/>
    </row>
    <row r="315" spans="1:23" x14ac:dyDescent="0.25">
      <c r="A315" s="93">
        <f t="shared" si="16"/>
        <v>43414</v>
      </c>
      <c r="B315" s="92">
        <f t="shared" si="14"/>
        <v>11</v>
      </c>
      <c r="C315" s="92">
        <f t="shared" si="15"/>
        <v>4</v>
      </c>
      <c r="D315" s="93"/>
      <c r="E315" s="93"/>
      <c r="F315" s="93"/>
      <c r="G315" s="93"/>
      <c r="H315" s="93"/>
      <c r="I315" s="93"/>
      <c r="J315" s="93"/>
      <c r="K315" s="93"/>
      <c r="L315" s="93"/>
      <c r="M315" s="93"/>
      <c r="N315" s="93"/>
      <c r="O315" s="93"/>
      <c r="P315" s="93"/>
      <c r="Q315" s="93"/>
      <c r="R315" s="79"/>
      <c r="S315" s="79"/>
      <c r="T315" s="79"/>
      <c r="U315" s="79"/>
      <c r="V315" s="1"/>
      <c r="W315" s="1"/>
    </row>
    <row r="316" spans="1:23" x14ac:dyDescent="0.25">
      <c r="A316" s="93">
        <f t="shared" si="16"/>
        <v>43415</v>
      </c>
      <c r="B316" s="92">
        <f t="shared" si="14"/>
        <v>11</v>
      </c>
      <c r="C316" s="92">
        <f t="shared" si="15"/>
        <v>4</v>
      </c>
      <c r="D316" s="93"/>
      <c r="E316" s="93"/>
      <c r="F316" s="93"/>
      <c r="G316" s="93"/>
      <c r="H316" s="93"/>
      <c r="I316" s="93"/>
      <c r="J316" s="93"/>
      <c r="K316" s="93"/>
      <c r="L316" s="93"/>
      <c r="M316" s="93"/>
      <c r="N316" s="93"/>
      <c r="O316" s="93"/>
      <c r="P316" s="93"/>
      <c r="Q316" s="93"/>
      <c r="R316" s="79"/>
      <c r="S316" s="79"/>
      <c r="T316" s="79"/>
      <c r="U316" s="79"/>
      <c r="V316" s="1"/>
      <c r="W316" s="1"/>
    </row>
    <row r="317" spans="1:23" x14ac:dyDescent="0.25">
      <c r="A317" s="93">
        <f t="shared" si="16"/>
        <v>43416</v>
      </c>
      <c r="B317" s="92">
        <f t="shared" si="14"/>
        <v>11</v>
      </c>
      <c r="C317" s="92">
        <f t="shared" si="15"/>
        <v>4</v>
      </c>
      <c r="D317" s="93"/>
      <c r="E317" s="93"/>
      <c r="F317" s="93"/>
      <c r="G317" s="93"/>
      <c r="H317" s="93"/>
      <c r="I317" s="93"/>
      <c r="J317" s="93"/>
      <c r="K317" s="93"/>
      <c r="L317" s="93"/>
      <c r="M317" s="93"/>
      <c r="N317" s="93"/>
      <c r="O317" s="93"/>
      <c r="P317" s="93"/>
      <c r="Q317" s="93"/>
      <c r="R317" s="79"/>
      <c r="S317" s="79"/>
      <c r="T317" s="79"/>
      <c r="U317" s="79"/>
      <c r="V317" s="1"/>
      <c r="W317" s="1"/>
    </row>
    <row r="318" spans="1:23" x14ac:dyDescent="0.25">
      <c r="A318" s="93">
        <f t="shared" si="16"/>
        <v>43417</v>
      </c>
      <c r="B318" s="92">
        <f t="shared" si="14"/>
        <v>11</v>
      </c>
      <c r="C318" s="92">
        <f t="shared" si="15"/>
        <v>4</v>
      </c>
      <c r="D318" s="93"/>
      <c r="E318" s="93"/>
      <c r="F318" s="93"/>
      <c r="G318" s="93"/>
      <c r="H318" s="93"/>
      <c r="I318" s="93"/>
      <c r="J318" s="93"/>
      <c r="K318" s="93"/>
      <c r="L318" s="93"/>
      <c r="M318" s="93"/>
      <c r="N318" s="93"/>
      <c r="O318" s="93"/>
      <c r="P318" s="93"/>
      <c r="Q318" s="93"/>
      <c r="R318" s="79"/>
      <c r="S318" s="79"/>
      <c r="T318" s="79"/>
      <c r="U318" s="79"/>
      <c r="V318" s="1"/>
      <c r="W318" s="1"/>
    </row>
    <row r="319" spans="1:23" x14ac:dyDescent="0.25">
      <c r="A319" s="93">
        <f t="shared" si="16"/>
        <v>43418</v>
      </c>
      <c r="B319" s="92">
        <f t="shared" si="14"/>
        <v>11</v>
      </c>
      <c r="C319" s="92">
        <f t="shared" si="15"/>
        <v>4</v>
      </c>
      <c r="D319" s="93"/>
      <c r="E319" s="93"/>
      <c r="F319" s="93"/>
      <c r="G319" s="93"/>
      <c r="H319" s="93"/>
      <c r="I319" s="93"/>
      <c r="J319" s="93"/>
      <c r="K319" s="93"/>
      <c r="L319" s="93"/>
      <c r="M319" s="93"/>
      <c r="N319" s="93"/>
      <c r="O319" s="93"/>
      <c r="P319" s="93"/>
      <c r="Q319" s="93"/>
      <c r="R319" s="79"/>
      <c r="S319" s="79"/>
      <c r="T319" s="79"/>
      <c r="U319" s="79"/>
      <c r="V319" s="1"/>
      <c r="W319" s="1"/>
    </row>
    <row r="320" spans="1:23" x14ac:dyDescent="0.25">
      <c r="A320" s="93">
        <f t="shared" si="16"/>
        <v>43419</v>
      </c>
      <c r="B320" s="92">
        <f t="shared" si="14"/>
        <v>11</v>
      </c>
      <c r="C320" s="92">
        <f t="shared" si="15"/>
        <v>4</v>
      </c>
      <c r="D320" s="93"/>
      <c r="E320" s="93"/>
      <c r="F320" s="93"/>
      <c r="G320" s="93"/>
      <c r="H320" s="93"/>
      <c r="I320" s="93"/>
      <c r="J320" s="93"/>
      <c r="K320" s="93"/>
      <c r="L320" s="93"/>
      <c r="M320" s="93"/>
      <c r="N320" s="93"/>
      <c r="O320" s="93"/>
      <c r="P320" s="93"/>
      <c r="Q320" s="93"/>
      <c r="R320" s="79"/>
      <c r="S320" s="79"/>
      <c r="T320" s="79"/>
      <c r="U320" s="79"/>
      <c r="V320" s="1"/>
      <c r="W320" s="1"/>
    </row>
    <row r="321" spans="1:23" x14ac:dyDescent="0.25">
      <c r="A321" s="93">
        <f t="shared" si="16"/>
        <v>43420</v>
      </c>
      <c r="B321" s="92">
        <f t="shared" si="14"/>
        <v>11</v>
      </c>
      <c r="C321" s="92">
        <f t="shared" si="15"/>
        <v>4</v>
      </c>
      <c r="D321" s="93"/>
      <c r="E321" s="93"/>
      <c r="F321" s="93"/>
      <c r="G321" s="93"/>
      <c r="H321" s="93"/>
      <c r="I321" s="93"/>
      <c r="J321" s="93"/>
      <c r="K321" s="93"/>
      <c r="L321" s="93"/>
      <c r="M321" s="93"/>
      <c r="N321" s="93"/>
      <c r="O321" s="93"/>
      <c r="P321" s="93"/>
      <c r="Q321" s="93"/>
      <c r="R321" s="79"/>
      <c r="S321" s="79"/>
      <c r="T321" s="79"/>
      <c r="U321" s="79"/>
      <c r="V321" s="1"/>
      <c r="W321" s="1"/>
    </row>
    <row r="322" spans="1:23" x14ac:dyDescent="0.25">
      <c r="A322" s="93">
        <f t="shared" si="16"/>
        <v>43421</v>
      </c>
      <c r="B322" s="92">
        <f t="shared" ref="B322:B360" si="17">MONTH(A322)</f>
        <v>11</v>
      </c>
      <c r="C322" s="92">
        <f t="shared" ref="C322:C335" si="18">INT((MONTH(A322)+2)/3)</f>
        <v>4</v>
      </c>
      <c r="D322" s="93"/>
      <c r="E322" s="93"/>
      <c r="F322" s="93"/>
      <c r="G322" s="93"/>
      <c r="H322" s="93"/>
      <c r="I322" s="93"/>
      <c r="J322" s="93"/>
      <c r="K322" s="93"/>
      <c r="L322" s="93"/>
      <c r="M322" s="93"/>
      <c r="N322" s="93"/>
      <c r="O322" s="93"/>
      <c r="P322" s="93"/>
      <c r="Q322" s="93"/>
      <c r="R322" s="79"/>
      <c r="S322" s="79"/>
      <c r="T322" s="79"/>
      <c r="U322" s="79"/>
      <c r="V322" s="1"/>
      <c r="W322" s="1"/>
    </row>
    <row r="323" spans="1:23" x14ac:dyDescent="0.25">
      <c r="A323" s="93">
        <f t="shared" si="16"/>
        <v>43422</v>
      </c>
      <c r="B323" s="92">
        <f t="shared" si="17"/>
        <v>11</v>
      </c>
      <c r="C323" s="92">
        <f t="shared" si="18"/>
        <v>4</v>
      </c>
      <c r="D323" s="93"/>
      <c r="E323" s="93"/>
      <c r="F323" s="93"/>
      <c r="G323" s="93"/>
      <c r="H323" s="93"/>
      <c r="I323" s="93"/>
      <c r="J323" s="93"/>
      <c r="K323" s="93"/>
      <c r="L323" s="93"/>
      <c r="M323" s="93"/>
      <c r="N323" s="93"/>
      <c r="O323" s="93"/>
      <c r="P323" s="93"/>
      <c r="Q323" s="93"/>
      <c r="R323" s="79"/>
      <c r="S323" s="79"/>
      <c r="T323" s="79"/>
      <c r="U323" s="79"/>
      <c r="V323" s="1"/>
      <c r="W323" s="1"/>
    </row>
    <row r="324" spans="1:23" x14ac:dyDescent="0.25">
      <c r="A324" s="93">
        <f t="shared" si="16"/>
        <v>43423</v>
      </c>
      <c r="B324" s="92">
        <f t="shared" si="17"/>
        <v>11</v>
      </c>
      <c r="C324" s="92">
        <f t="shared" si="18"/>
        <v>4</v>
      </c>
      <c r="D324" s="93"/>
      <c r="E324" s="93"/>
      <c r="F324" s="93"/>
      <c r="G324" s="93"/>
      <c r="H324" s="93"/>
      <c r="I324" s="93"/>
      <c r="J324" s="93"/>
      <c r="K324" s="93"/>
      <c r="L324" s="93"/>
      <c r="M324" s="93"/>
      <c r="N324" s="93"/>
      <c r="O324" s="93"/>
      <c r="P324" s="93"/>
      <c r="Q324" s="93"/>
      <c r="R324" s="79"/>
      <c r="S324" s="79"/>
      <c r="T324" s="79"/>
      <c r="U324" s="79"/>
      <c r="V324" s="1"/>
      <c r="W324" s="1"/>
    </row>
    <row r="325" spans="1:23" x14ac:dyDescent="0.25">
      <c r="A325" s="93">
        <f t="shared" si="16"/>
        <v>43424</v>
      </c>
      <c r="B325" s="92">
        <f t="shared" si="17"/>
        <v>11</v>
      </c>
      <c r="C325" s="92">
        <f t="shared" si="18"/>
        <v>4</v>
      </c>
      <c r="D325" s="93"/>
      <c r="E325" s="93"/>
      <c r="F325" s="93"/>
      <c r="G325" s="93"/>
      <c r="H325" s="93"/>
      <c r="I325" s="93"/>
      <c r="J325" s="93"/>
      <c r="K325" s="93"/>
      <c r="L325" s="93"/>
      <c r="M325" s="93"/>
      <c r="N325" s="93"/>
      <c r="O325" s="93"/>
      <c r="P325" s="93"/>
      <c r="Q325" s="93"/>
      <c r="R325" s="79"/>
      <c r="S325" s="79"/>
      <c r="T325" s="79"/>
      <c r="U325" s="79"/>
      <c r="V325" s="1"/>
      <c r="W325" s="1"/>
    </row>
    <row r="326" spans="1:23" x14ac:dyDescent="0.25">
      <c r="A326" s="93">
        <f t="shared" si="16"/>
        <v>43425</v>
      </c>
      <c r="B326" s="92">
        <f t="shared" si="17"/>
        <v>11</v>
      </c>
      <c r="C326" s="92">
        <f t="shared" si="18"/>
        <v>4</v>
      </c>
      <c r="D326" s="93"/>
      <c r="E326" s="93"/>
      <c r="F326" s="93"/>
      <c r="G326" s="93"/>
      <c r="H326" s="93"/>
      <c r="I326" s="93"/>
      <c r="J326" s="93"/>
      <c r="K326" s="93"/>
      <c r="L326" s="93"/>
      <c r="M326" s="93"/>
      <c r="N326" s="93"/>
      <c r="O326" s="93"/>
      <c r="P326" s="93"/>
      <c r="Q326" s="93"/>
      <c r="R326" s="79"/>
      <c r="S326" s="79"/>
      <c r="T326" s="79"/>
      <c r="U326" s="79"/>
      <c r="V326" s="1"/>
      <c r="W326" s="1"/>
    </row>
    <row r="327" spans="1:23" x14ac:dyDescent="0.25">
      <c r="A327" s="93">
        <f t="shared" si="16"/>
        <v>43426</v>
      </c>
      <c r="B327" s="92">
        <f t="shared" si="17"/>
        <v>11</v>
      </c>
      <c r="C327" s="92">
        <f t="shared" si="18"/>
        <v>4</v>
      </c>
      <c r="D327" s="93"/>
      <c r="E327" s="93"/>
      <c r="F327" s="93"/>
      <c r="G327" s="93"/>
      <c r="H327" s="93"/>
      <c r="I327" s="93"/>
      <c r="J327" s="93"/>
      <c r="K327" s="93"/>
      <c r="L327" s="93"/>
      <c r="M327" s="93"/>
      <c r="N327" s="93"/>
      <c r="O327" s="93"/>
      <c r="P327" s="93"/>
      <c r="Q327" s="93"/>
      <c r="R327" s="79"/>
      <c r="S327" s="79"/>
      <c r="T327" s="79"/>
      <c r="U327" s="79"/>
      <c r="V327" s="1"/>
      <c r="W327" s="1"/>
    </row>
    <row r="328" spans="1:23" x14ac:dyDescent="0.25">
      <c r="A328" s="93">
        <f t="shared" si="16"/>
        <v>43427</v>
      </c>
      <c r="B328" s="92">
        <f t="shared" si="17"/>
        <v>11</v>
      </c>
      <c r="C328" s="92">
        <f t="shared" si="18"/>
        <v>4</v>
      </c>
      <c r="D328" s="93"/>
      <c r="E328" s="93"/>
      <c r="F328" s="93"/>
      <c r="G328" s="93"/>
      <c r="H328" s="93"/>
      <c r="I328" s="93"/>
      <c r="J328" s="93"/>
      <c r="K328" s="93"/>
      <c r="L328" s="93"/>
      <c r="M328" s="93"/>
      <c r="N328" s="93"/>
      <c r="O328" s="93"/>
      <c r="P328" s="93"/>
      <c r="Q328" s="93"/>
      <c r="R328" s="79"/>
      <c r="S328" s="79"/>
      <c r="T328" s="79"/>
      <c r="U328" s="79"/>
      <c r="V328" s="1"/>
      <c r="W328" s="1"/>
    </row>
    <row r="329" spans="1:23" x14ac:dyDescent="0.25">
      <c r="A329" s="93">
        <f t="shared" si="16"/>
        <v>43428</v>
      </c>
      <c r="B329" s="92">
        <f t="shared" si="17"/>
        <v>11</v>
      </c>
      <c r="C329" s="92">
        <f t="shared" si="18"/>
        <v>4</v>
      </c>
      <c r="D329" s="93"/>
      <c r="E329" s="93"/>
      <c r="F329" s="93"/>
      <c r="G329" s="93"/>
      <c r="H329" s="93"/>
      <c r="I329" s="93"/>
      <c r="J329" s="93"/>
      <c r="K329" s="93"/>
      <c r="L329" s="93"/>
      <c r="M329" s="93"/>
      <c r="N329" s="93"/>
      <c r="O329" s="93"/>
      <c r="P329" s="93"/>
      <c r="Q329" s="93"/>
      <c r="R329" s="79"/>
      <c r="S329" s="79"/>
      <c r="T329" s="79"/>
      <c r="U329" s="79"/>
      <c r="V329" s="1"/>
      <c r="W329" s="1"/>
    </row>
    <row r="330" spans="1:23" x14ac:dyDescent="0.25">
      <c r="A330" s="93">
        <f t="shared" si="16"/>
        <v>43429</v>
      </c>
      <c r="B330" s="92">
        <f t="shared" si="17"/>
        <v>11</v>
      </c>
      <c r="C330" s="92">
        <f t="shared" si="18"/>
        <v>4</v>
      </c>
      <c r="D330" s="93"/>
      <c r="E330" s="93"/>
      <c r="F330" s="93"/>
      <c r="G330" s="93"/>
      <c r="H330" s="93"/>
      <c r="I330" s="93"/>
      <c r="J330" s="93"/>
      <c r="K330" s="93"/>
      <c r="L330" s="93"/>
      <c r="M330" s="93"/>
      <c r="N330" s="93"/>
      <c r="O330" s="93"/>
      <c r="P330" s="93"/>
      <c r="Q330" s="93"/>
      <c r="R330" s="79"/>
      <c r="S330" s="79"/>
      <c r="T330" s="79"/>
      <c r="U330" s="79"/>
      <c r="V330" s="1"/>
      <c r="W330" s="1"/>
    </row>
    <row r="331" spans="1:23" x14ac:dyDescent="0.25">
      <c r="A331" s="93">
        <f t="shared" si="16"/>
        <v>43430</v>
      </c>
      <c r="B331" s="92">
        <f t="shared" si="17"/>
        <v>11</v>
      </c>
      <c r="C331" s="92">
        <f t="shared" si="18"/>
        <v>4</v>
      </c>
      <c r="D331" s="93"/>
      <c r="E331" s="93"/>
      <c r="F331" s="93"/>
      <c r="G331" s="93"/>
      <c r="H331" s="93"/>
      <c r="I331" s="93"/>
      <c r="J331" s="93"/>
      <c r="K331" s="93"/>
      <c r="L331" s="93"/>
      <c r="M331" s="93"/>
      <c r="N331" s="93"/>
      <c r="O331" s="93"/>
      <c r="P331" s="93"/>
      <c r="Q331" s="93"/>
      <c r="R331" s="79"/>
      <c r="S331" s="79"/>
      <c r="T331" s="79"/>
      <c r="U331" s="79"/>
      <c r="V331" s="1"/>
      <c r="W331" s="1"/>
    </row>
    <row r="332" spans="1:23" x14ac:dyDescent="0.25">
      <c r="A332" s="93">
        <f t="shared" si="16"/>
        <v>43431</v>
      </c>
      <c r="B332" s="92">
        <f t="shared" si="17"/>
        <v>11</v>
      </c>
      <c r="C332" s="92">
        <f t="shared" si="18"/>
        <v>4</v>
      </c>
      <c r="D332" s="93"/>
      <c r="E332" s="93"/>
      <c r="F332" s="93"/>
      <c r="G332" s="93"/>
      <c r="H332" s="93"/>
      <c r="I332" s="93"/>
      <c r="J332" s="93"/>
      <c r="K332" s="93"/>
      <c r="L332" s="93"/>
      <c r="M332" s="93"/>
      <c r="N332" s="93"/>
      <c r="O332" s="93"/>
      <c r="P332" s="93"/>
      <c r="Q332" s="93"/>
      <c r="R332" s="79"/>
      <c r="S332" s="79"/>
      <c r="T332" s="79"/>
      <c r="U332" s="79"/>
      <c r="V332" s="1"/>
      <c r="W332" s="1"/>
    </row>
    <row r="333" spans="1:23" x14ac:dyDescent="0.25">
      <c r="A333" s="93">
        <f t="shared" si="16"/>
        <v>43432</v>
      </c>
      <c r="B333" s="92">
        <f t="shared" si="17"/>
        <v>11</v>
      </c>
      <c r="C333" s="92">
        <f t="shared" si="18"/>
        <v>4</v>
      </c>
      <c r="D333" s="93"/>
      <c r="E333" s="93"/>
      <c r="F333" s="93"/>
      <c r="G333" s="93"/>
      <c r="H333" s="93"/>
      <c r="I333" s="93"/>
      <c r="J333" s="93"/>
      <c r="K333" s="93"/>
      <c r="L333" s="93"/>
      <c r="M333" s="93"/>
      <c r="N333" s="93"/>
      <c r="O333" s="93"/>
      <c r="P333" s="93"/>
      <c r="Q333" s="93"/>
      <c r="R333" s="79"/>
      <c r="S333" s="79"/>
      <c r="T333" s="79"/>
      <c r="U333" s="79"/>
      <c r="V333" s="1"/>
      <c r="W333" s="1"/>
    </row>
    <row r="334" spans="1:23" x14ac:dyDescent="0.25">
      <c r="A334" s="93">
        <f t="shared" si="16"/>
        <v>43433</v>
      </c>
      <c r="B334" s="92">
        <f t="shared" si="17"/>
        <v>11</v>
      </c>
      <c r="C334" s="92">
        <f t="shared" si="18"/>
        <v>4</v>
      </c>
      <c r="D334" s="93"/>
      <c r="E334" s="93"/>
      <c r="F334" s="93"/>
      <c r="G334" s="93"/>
      <c r="H334" s="93"/>
      <c r="I334" s="93"/>
      <c r="J334" s="93"/>
      <c r="K334" s="93"/>
      <c r="L334" s="93"/>
      <c r="M334" s="93"/>
      <c r="N334" s="93"/>
      <c r="O334" s="93"/>
      <c r="P334" s="93"/>
      <c r="Q334" s="93"/>
      <c r="R334" s="79"/>
      <c r="S334" s="79"/>
      <c r="T334" s="79"/>
      <c r="U334" s="79"/>
      <c r="V334" s="1"/>
      <c r="W334" s="1"/>
    </row>
    <row r="335" spans="1:23" x14ac:dyDescent="0.25">
      <c r="A335" s="93">
        <f t="shared" si="16"/>
        <v>43434</v>
      </c>
      <c r="B335" s="92">
        <f t="shared" si="17"/>
        <v>11</v>
      </c>
      <c r="C335" s="92">
        <f t="shared" si="18"/>
        <v>4</v>
      </c>
      <c r="D335" s="93"/>
      <c r="E335" s="93"/>
      <c r="F335" s="93"/>
      <c r="G335" s="93"/>
      <c r="H335" s="93"/>
      <c r="I335" s="93"/>
      <c r="J335" s="93"/>
      <c r="K335" s="93"/>
      <c r="L335" s="93"/>
      <c r="M335" s="93"/>
      <c r="N335" s="93"/>
      <c r="O335" s="93"/>
      <c r="P335" s="93"/>
      <c r="Q335" s="93"/>
      <c r="R335" s="79"/>
      <c r="S335" s="79"/>
      <c r="T335" s="79"/>
      <c r="U335" s="79"/>
      <c r="V335" s="1"/>
      <c r="W335" s="1"/>
    </row>
    <row r="336" spans="1:23" x14ac:dyDescent="0.25">
      <c r="A336" s="93">
        <f t="shared" si="16"/>
        <v>43435</v>
      </c>
      <c r="B336" s="92">
        <f t="shared" si="17"/>
        <v>12</v>
      </c>
      <c r="C336" s="92">
        <f>INT((MONTH(A336)+2)/3)</f>
        <v>4</v>
      </c>
      <c r="D336" s="93"/>
      <c r="E336" s="93"/>
      <c r="F336" s="93"/>
      <c r="G336" s="93"/>
      <c r="H336" s="93"/>
      <c r="I336" s="93"/>
      <c r="J336" s="93"/>
      <c r="K336" s="93"/>
      <c r="L336" s="93"/>
      <c r="M336" s="93"/>
      <c r="N336" s="93"/>
      <c r="O336" s="93"/>
      <c r="P336" s="93"/>
      <c r="Q336" s="93"/>
      <c r="R336" s="79"/>
      <c r="S336" s="79"/>
      <c r="T336" s="79"/>
      <c r="U336" s="79"/>
      <c r="V336" s="1"/>
      <c r="W336" s="1"/>
    </row>
    <row r="337" spans="1:23" x14ac:dyDescent="0.25">
      <c r="A337" s="93">
        <f t="shared" si="16"/>
        <v>43436</v>
      </c>
      <c r="B337" s="92">
        <f t="shared" si="17"/>
        <v>12</v>
      </c>
      <c r="C337" s="92">
        <f t="shared" ref="C337:C366" si="19">INT((MONTH(A337)+2)/3)</f>
        <v>4</v>
      </c>
      <c r="D337" s="93"/>
      <c r="E337" s="93"/>
      <c r="F337" s="93"/>
      <c r="G337" s="93"/>
      <c r="H337" s="93"/>
      <c r="I337" s="93"/>
      <c r="J337" s="93"/>
      <c r="K337" s="93"/>
      <c r="L337" s="93"/>
      <c r="M337" s="93"/>
      <c r="N337" s="93"/>
      <c r="O337" s="93"/>
      <c r="P337" s="93"/>
      <c r="Q337" s="93"/>
      <c r="R337" s="79"/>
      <c r="S337" s="79"/>
      <c r="T337" s="79"/>
      <c r="U337" s="79"/>
      <c r="V337" s="1"/>
      <c r="W337" s="1"/>
    </row>
    <row r="338" spans="1:23" x14ac:dyDescent="0.25">
      <c r="A338" s="93">
        <f t="shared" si="16"/>
        <v>43437</v>
      </c>
      <c r="B338" s="92">
        <f t="shared" si="17"/>
        <v>12</v>
      </c>
      <c r="C338" s="92">
        <f t="shared" si="19"/>
        <v>4</v>
      </c>
      <c r="D338" s="93"/>
      <c r="E338" s="93"/>
      <c r="F338" s="93"/>
      <c r="G338" s="93"/>
      <c r="H338" s="93"/>
      <c r="I338" s="93"/>
      <c r="J338" s="93"/>
      <c r="K338" s="93"/>
      <c r="L338" s="93"/>
      <c r="M338" s="93"/>
      <c r="N338" s="93"/>
      <c r="O338" s="93"/>
      <c r="P338" s="93"/>
      <c r="Q338" s="93"/>
      <c r="R338" s="79"/>
      <c r="S338" s="79"/>
      <c r="T338" s="79"/>
      <c r="U338" s="79"/>
      <c r="V338" s="1"/>
      <c r="W338" s="1"/>
    </row>
    <row r="339" spans="1:23" x14ac:dyDescent="0.25">
      <c r="A339" s="93">
        <f t="shared" si="16"/>
        <v>43438</v>
      </c>
      <c r="B339" s="92">
        <f t="shared" si="17"/>
        <v>12</v>
      </c>
      <c r="C339" s="92">
        <f t="shared" si="19"/>
        <v>4</v>
      </c>
      <c r="D339" s="93"/>
      <c r="E339" s="93"/>
      <c r="F339" s="93"/>
      <c r="G339" s="93"/>
      <c r="H339" s="93"/>
      <c r="I339" s="93"/>
      <c r="J339" s="93"/>
      <c r="K339" s="93"/>
      <c r="L339" s="93"/>
      <c r="M339" s="93"/>
      <c r="N339" s="93"/>
      <c r="O339" s="93"/>
      <c r="P339" s="93"/>
      <c r="Q339" s="93"/>
      <c r="R339" s="79"/>
      <c r="S339" s="79"/>
      <c r="T339" s="79"/>
      <c r="U339" s="79"/>
      <c r="V339" s="1"/>
      <c r="W339" s="1"/>
    </row>
    <row r="340" spans="1:23" x14ac:dyDescent="0.25">
      <c r="A340" s="93">
        <f t="shared" si="16"/>
        <v>43439</v>
      </c>
      <c r="B340" s="92">
        <f t="shared" si="17"/>
        <v>12</v>
      </c>
      <c r="C340" s="92">
        <f t="shared" si="19"/>
        <v>4</v>
      </c>
      <c r="D340" s="93"/>
      <c r="E340" s="93"/>
      <c r="F340" s="93"/>
      <c r="G340" s="93"/>
      <c r="H340" s="93"/>
      <c r="I340" s="93"/>
      <c r="J340" s="93"/>
      <c r="K340" s="93"/>
      <c r="L340" s="93"/>
      <c r="M340" s="93"/>
      <c r="N340" s="93"/>
      <c r="O340" s="93"/>
      <c r="P340" s="93"/>
      <c r="Q340" s="93"/>
      <c r="R340" s="79"/>
      <c r="S340" s="79"/>
      <c r="T340" s="79"/>
      <c r="U340" s="79"/>
      <c r="V340" s="1"/>
      <c r="W340" s="1"/>
    </row>
    <row r="341" spans="1:23" x14ac:dyDescent="0.25">
      <c r="A341" s="93">
        <f t="shared" si="16"/>
        <v>43440</v>
      </c>
      <c r="B341" s="92">
        <f t="shared" si="17"/>
        <v>12</v>
      </c>
      <c r="C341" s="92">
        <f t="shared" si="19"/>
        <v>4</v>
      </c>
      <c r="D341" s="93"/>
      <c r="E341" s="93"/>
      <c r="F341" s="93"/>
      <c r="G341" s="93"/>
      <c r="H341" s="93"/>
      <c r="I341" s="93"/>
      <c r="J341" s="93"/>
      <c r="K341" s="93"/>
      <c r="L341" s="93"/>
      <c r="M341" s="93"/>
      <c r="N341" s="93"/>
      <c r="O341" s="93"/>
      <c r="P341" s="93"/>
      <c r="Q341" s="93"/>
      <c r="R341" s="79"/>
      <c r="S341" s="79"/>
      <c r="T341" s="79"/>
      <c r="U341" s="79"/>
      <c r="V341" s="1"/>
      <c r="W341" s="1"/>
    </row>
    <row r="342" spans="1:23" x14ac:dyDescent="0.25">
      <c r="A342" s="93">
        <f t="shared" si="16"/>
        <v>43441</v>
      </c>
      <c r="B342" s="92">
        <f t="shared" si="17"/>
        <v>12</v>
      </c>
      <c r="C342" s="92">
        <f t="shared" si="19"/>
        <v>4</v>
      </c>
      <c r="D342" s="93"/>
      <c r="E342" s="93"/>
      <c r="F342" s="93"/>
      <c r="G342" s="93"/>
      <c r="H342" s="93"/>
      <c r="I342" s="93"/>
      <c r="J342" s="93"/>
      <c r="K342" s="93"/>
      <c r="L342" s="93"/>
      <c r="M342" s="93"/>
      <c r="N342" s="93"/>
      <c r="O342" s="93"/>
      <c r="P342" s="93"/>
      <c r="Q342" s="93"/>
      <c r="R342" s="79"/>
      <c r="S342" s="79"/>
      <c r="T342" s="79"/>
      <c r="U342" s="79"/>
      <c r="V342" s="1"/>
      <c r="W342" s="1"/>
    </row>
    <row r="343" spans="1:23" x14ac:dyDescent="0.25">
      <c r="A343" s="93">
        <f t="shared" si="16"/>
        <v>43442</v>
      </c>
      <c r="B343" s="92">
        <f t="shared" si="17"/>
        <v>12</v>
      </c>
      <c r="C343" s="92">
        <f t="shared" si="19"/>
        <v>4</v>
      </c>
      <c r="D343" s="93"/>
      <c r="E343" s="93"/>
      <c r="F343" s="93"/>
      <c r="G343" s="93"/>
      <c r="H343" s="93"/>
      <c r="I343" s="93"/>
      <c r="J343" s="93"/>
      <c r="K343" s="93"/>
      <c r="L343" s="93"/>
      <c r="M343" s="93"/>
      <c r="N343" s="93"/>
      <c r="O343" s="93"/>
      <c r="P343" s="93"/>
      <c r="Q343" s="93"/>
      <c r="R343" s="79"/>
      <c r="S343" s="79"/>
      <c r="T343" s="79"/>
      <c r="U343" s="79"/>
      <c r="V343" s="1"/>
      <c r="W343" s="1"/>
    </row>
    <row r="344" spans="1:23" x14ac:dyDescent="0.25">
      <c r="A344" s="93">
        <f t="shared" si="16"/>
        <v>43443</v>
      </c>
      <c r="B344" s="92">
        <f t="shared" si="17"/>
        <v>12</v>
      </c>
      <c r="C344" s="92">
        <f t="shared" si="19"/>
        <v>4</v>
      </c>
      <c r="D344" s="93"/>
      <c r="E344" s="93"/>
      <c r="F344" s="93"/>
      <c r="G344" s="93"/>
      <c r="H344" s="93"/>
      <c r="I344" s="93"/>
      <c r="J344" s="93"/>
      <c r="K344" s="93"/>
      <c r="L344" s="93"/>
      <c r="M344" s="93"/>
      <c r="N344" s="93"/>
      <c r="O344" s="93"/>
      <c r="P344" s="93"/>
      <c r="Q344" s="93"/>
      <c r="R344" s="79"/>
      <c r="S344" s="79"/>
      <c r="T344" s="79"/>
      <c r="U344" s="79"/>
      <c r="V344" s="1"/>
      <c r="W344" s="1"/>
    </row>
    <row r="345" spans="1:23" x14ac:dyDescent="0.25">
      <c r="A345" s="93">
        <f t="shared" si="16"/>
        <v>43444</v>
      </c>
      <c r="B345" s="92">
        <f t="shared" si="17"/>
        <v>12</v>
      </c>
      <c r="C345" s="92">
        <f t="shared" si="19"/>
        <v>4</v>
      </c>
      <c r="D345" s="93"/>
      <c r="E345" s="93"/>
      <c r="F345" s="93"/>
      <c r="G345" s="93"/>
      <c r="H345" s="93"/>
      <c r="I345" s="93"/>
      <c r="J345" s="93"/>
      <c r="K345" s="93"/>
      <c r="L345" s="93"/>
      <c r="M345" s="93"/>
      <c r="N345" s="93"/>
      <c r="O345" s="93"/>
      <c r="P345" s="93"/>
      <c r="Q345" s="93"/>
      <c r="R345" s="79"/>
      <c r="S345" s="79"/>
      <c r="T345" s="79"/>
      <c r="U345" s="79"/>
      <c r="V345" s="1"/>
      <c r="W345" s="1"/>
    </row>
    <row r="346" spans="1:23" x14ac:dyDescent="0.25">
      <c r="A346" s="93">
        <f t="shared" si="16"/>
        <v>43445</v>
      </c>
      <c r="B346" s="92">
        <f t="shared" si="17"/>
        <v>12</v>
      </c>
      <c r="C346" s="92">
        <f t="shared" si="19"/>
        <v>4</v>
      </c>
      <c r="D346" s="93"/>
      <c r="E346" s="93"/>
      <c r="F346" s="93"/>
      <c r="G346" s="93"/>
      <c r="H346" s="93"/>
      <c r="I346" s="93"/>
      <c r="J346" s="93"/>
      <c r="K346" s="93"/>
      <c r="L346" s="93"/>
      <c r="M346" s="93"/>
      <c r="N346" s="93"/>
      <c r="O346" s="93"/>
      <c r="P346" s="93"/>
      <c r="Q346" s="93"/>
      <c r="R346" s="79"/>
      <c r="S346" s="79"/>
      <c r="T346" s="79"/>
      <c r="U346" s="79"/>
      <c r="V346" s="1"/>
      <c r="W346" s="1"/>
    </row>
    <row r="347" spans="1:23" x14ac:dyDescent="0.25">
      <c r="A347" s="93">
        <f t="shared" si="16"/>
        <v>43446</v>
      </c>
      <c r="B347" s="92">
        <f t="shared" si="17"/>
        <v>12</v>
      </c>
      <c r="C347" s="92">
        <f t="shared" si="19"/>
        <v>4</v>
      </c>
      <c r="D347" s="93"/>
      <c r="E347" s="93"/>
      <c r="F347" s="93"/>
      <c r="G347" s="93"/>
      <c r="H347" s="93"/>
      <c r="I347" s="93"/>
      <c r="J347" s="93"/>
      <c r="K347" s="93"/>
      <c r="L347" s="93"/>
      <c r="M347" s="93"/>
      <c r="N347" s="93"/>
      <c r="O347" s="93"/>
      <c r="P347" s="93"/>
      <c r="Q347" s="93"/>
      <c r="R347" s="79"/>
      <c r="S347" s="79"/>
      <c r="T347" s="79"/>
      <c r="U347" s="79"/>
      <c r="V347" s="1"/>
      <c r="W347" s="1"/>
    </row>
    <row r="348" spans="1:23" x14ac:dyDescent="0.25">
      <c r="A348" s="93">
        <f t="shared" ref="A348:A366" si="20">A347+1</f>
        <v>43447</v>
      </c>
      <c r="B348" s="92">
        <f t="shared" si="17"/>
        <v>12</v>
      </c>
      <c r="C348" s="92">
        <f t="shared" si="19"/>
        <v>4</v>
      </c>
      <c r="D348" s="93"/>
      <c r="E348" s="93"/>
      <c r="F348" s="93"/>
      <c r="G348" s="93"/>
      <c r="H348" s="93"/>
      <c r="I348" s="93"/>
      <c r="J348" s="93"/>
      <c r="K348" s="93"/>
      <c r="L348" s="93"/>
      <c r="M348" s="93"/>
      <c r="N348" s="93"/>
      <c r="O348" s="93"/>
      <c r="P348" s="93"/>
      <c r="Q348" s="93"/>
      <c r="R348" s="79"/>
      <c r="S348" s="79"/>
      <c r="T348" s="79"/>
      <c r="U348" s="79"/>
      <c r="V348" s="1"/>
      <c r="W348" s="1"/>
    </row>
    <row r="349" spans="1:23" x14ac:dyDescent="0.25">
      <c r="A349" s="93">
        <f t="shared" si="20"/>
        <v>43448</v>
      </c>
      <c r="B349" s="92">
        <f t="shared" si="17"/>
        <v>12</v>
      </c>
      <c r="C349" s="92">
        <f t="shared" si="19"/>
        <v>4</v>
      </c>
      <c r="D349" s="93"/>
      <c r="E349" s="93"/>
      <c r="F349" s="93"/>
      <c r="G349" s="93"/>
      <c r="H349" s="93"/>
      <c r="I349" s="93"/>
      <c r="J349" s="93"/>
      <c r="K349" s="93"/>
      <c r="L349" s="93"/>
      <c r="M349" s="93"/>
      <c r="N349" s="93"/>
      <c r="O349" s="93"/>
      <c r="P349" s="93"/>
      <c r="Q349" s="93"/>
      <c r="R349" s="79"/>
      <c r="S349" s="79"/>
      <c r="T349" s="79"/>
      <c r="U349" s="79"/>
      <c r="V349" s="1"/>
      <c r="W349" s="1"/>
    </row>
    <row r="350" spans="1:23" x14ac:dyDescent="0.25">
      <c r="A350" s="93">
        <f t="shared" si="20"/>
        <v>43449</v>
      </c>
      <c r="B350" s="92">
        <f t="shared" si="17"/>
        <v>12</v>
      </c>
      <c r="C350" s="92">
        <f t="shared" si="19"/>
        <v>4</v>
      </c>
      <c r="D350" s="93"/>
      <c r="E350" s="93"/>
      <c r="F350" s="93"/>
      <c r="G350" s="93"/>
      <c r="H350" s="93"/>
      <c r="I350" s="93"/>
      <c r="J350" s="93"/>
      <c r="K350" s="93"/>
      <c r="L350" s="93"/>
      <c r="M350" s="93"/>
      <c r="N350" s="93"/>
      <c r="O350" s="93"/>
      <c r="P350" s="93"/>
      <c r="Q350" s="93"/>
      <c r="R350" s="79"/>
      <c r="S350" s="79"/>
      <c r="T350" s="79"/>
      <c r="U350" s="79"/>
      <c r="V350" s="1"/>
      <c r="W350" s="1"/>
    </row>
    <row r="351" spans="1:23" x14ac:dyDescent="0.25">
      <c r="A351" s="93">
        <f t="shared" si="20"/>
        <v>43450</v>
      </c>
      <c r="B351" s="92">
        <f t="shared" si="17"/>
        <v>12</v>
      </c>
      <c r="C351" s="92">
        <f t="shared" si="19"/>
        <v>4</v>
      </c>
      <c r="D351" s="93"/>
      <c r="E351" s="93"/>
      <c r="F351" s="93"/>
      <c r="G351" s="93"/>
      <c r="H351" s="93"/>
      <c r="I351" s="93"/>
      <c r="J351" s="93"/>
      <c r="K351" s="93"/>
      <c r="L351" s="93"/>
      <c r="M351" s="93"/>
      <c r="N351" s="93"/>
      <c r="O351" s="93"/>
      <c r="P351" s="93"/>
      <c r="Q351" s="93"/>
      <c r="R351" s="79"/>
      <c r="S351" s="79"/>
      <c r="T351" s="79"/>
      <c r="U351" s="79"/>
      <c r="V351" s="1"/>
      <c r="W351" s="1"/>
    </row>
    <row r="352" spans="1:23" x14ac:dyDescent="0.25">
      <c r="A352" s="93">
        <f t="shared" si="20"/>
        <v>43451</v>
      </c>
      <c r="B352" s="92">
        <f t="shared" si="17"/>
        <v>12</v>
      </c>
      <c r="C352" s="92">
        <f t="shared" si="19"/>
        <v>4</v>
      </c>
      <c r="D352" s="93"/>
      <c r="E352" s="93"/>
      <c r="F352" s="93"/>
      <c r="G352" s="93"/>
      <c r="H352" s="93"/>
      <c r="I352" s="93"/>
      <c r="J352" s="93"/>
      <c r="K352" s="93"/>
      <c r="L352" s="93"/>
      <c r="M352" s="93"/>
      <c r="N352" s="93"/>
      <c r="O352" s="93"/>
      <c r="P352" s="93"/>
      <c r="Q352" s="93"/>
      <c r="R352" s="79"/>
      <c r="S352" s="79"/>
      <c r="T352" s="79"/>
      <c r="U352" s="79"/>
      <c r="V352" s="1"/>
      <c r="W352" s="1"/>
    </row>
    <row r="353" spans="1:23" x14ac:dyDescent="0.25">
      <c r="A353" s="93">
        <f t="shared" si="20"/>
        <v>43452</v>
      </c>
      <c r="B353" s="92">
        <f t="shared" si="17"/>
        <v>12</v>
      </c>
      <c r="C353" s="92">
        <f t="shared" si="19"/>
        <v>4</v>
      </c>
      <c r="D353" s="93"/>
      <c r="E353" s="93"/>
      <c r="F353" s="93"/>
      <c r="G353" s="93"/>
      <c r="H353" s="93"/>
      <c r="I353" s="93"/>
      <c r="J353" s="93"/>
      <c r="K353" s="93"/>
      <c r="L353" s="93"/>
      <c r="M353" s="93"/>
      <c r="N353" s="93"/>
      <c r="O353" s="93"/>
      <c r="P353" s="93"/>
      <c r="Q353" s="93"/>
      <c r="R353" s="79"/>
      <c r="S353" s="79"/>
      <c r="T353" s="79"/>
      <c r="U353" s="79"/>
      <c r="V353" s="1"/>
      <c r="W353" s="1"/>
    </row>
    <row r="354" spans="1:23" x14ac:dyDescent="0.25">
      <c r="A354" s="93">
        <f t="shared" si="20"/>
        <v>43453</v>
      </c>
      <c r="B354" s="92">
        <f t="shared" si="17"/>
        <v>12</v>
      </c>
      <c r="C354" s="92">
        <f t="shared" si="19"/>
        <v>4</v>
      </c>
      <c r="D354" s="93"/>
      <c r="E354" s="93"/>
      <c r="F354" s="93"/>
      <c r="G354" s="93"/>
      <c r="H354" s="93"/>
      <c r="I354" s="93"/>
      <c r="J354" s="93"/>
      <c r="K354" s="93"/>
      <c r="L354" s="93"/>
      <c r="M354" s="93"/>
      <c r="N354" s="93"/>
      <c r="O354" s="93"/>
      <c r="P354" s="93"/>
      <c r="Q354" s="93"/>
      <c r="R354" s="79"/>
      <c r="S354" s="79"/>
      <c r="T354" s="79"/>
      <c r="U354" s="79"/>
      <c r="V354" s="1"/>
      <c r="W354" s="1"/>
    </row>
    <row r="355" spans="1:23" x14ac:dyDescent="0.25">
      <c r="A355" s="93">
        <f t="shared" si="20"/>
        <v>43454</v>
      </c>
      <c r="B355" s="92">
        <f t="shared" si="17"/>
        <v>12</v>
      </c>
      <c r="C355" s="92">
        <f t="shared" si="19"/>
        <v>4</v>
      </c>
      <c r="D355" s="93"/>
      <c r="E355" s="93"/>
      <c r="F355" s="93"/>
      <c r="G355" s="93"/>
      <c r="H355" s="93"/>
      <c r="I355" s="93"/>
      <c r="J355" s="93"/>
      <c r="K355" s="93"/>
      <c r="L355" s="93"/>
      <c r="M355" s="93"/>
      <c r="N355" s="93"/>
      <c r="O355" s="93"/>
      <c r="P355" s="93"/>
      <c r="Q355" s="93"/>
      <c r="R355" s="79"/>
      <c r="S355" s="79"/>
      <c r="T355" s="79"/>
      <c r="U355" s="79"/>
      <c r="V355" s="1"/>
      <c r="W355" s="1"/>
    </row>
    <row r="356" spans="1:23" x14ac:dyDescent="0.25">
      <c r="A356" s="93">
        <f t="shared" si="20"/>
        <v>43455</v>
      </c>
      <c r="B356" s="92">
        <f t="shared" si="17"/>
        <v>12</v>
      </c>
      <c r="C356" s="92">
        <f t="shared" si="19"/>
        <v>4</v>
      </c>
      <c r="D356" s="93"/>
      <c r="E356" s="93"/>
      <c r="F356" s="93"/>
      <c r="G356" s="93"/>
      <c r="H356" s="93"/>
      <c r="I356" s="93"/>
      <c r="J356" s="93"/>
      <c r="K356" s="93"/>
      <c r="L356" s="93"/>
      <c r="M356" s="93"/>
      <c r="N356" s="93"/>
      <c r="O356" s="93"/>
      <c r="P356" s="93"/>
      <c r="Q356" s="93"/>
      <c r="R356" s="79"/>
      <c r="S356" s="79"/>
      <c r="T356" s="79"/>
      <c r="U356" s="79"/>
      <c r="V356" s="1"/>
      <c r="W356" s="1"/>
    </row>
    <row r="357" spans="1:23" x14ac:dyDescent="0.25">
      <c r="A357" s="93">
        <f t="shared" si="20"/>
        <v>43456</v>
      </c>
      <c r="B357" s="92">
        <f t="shared" si="17"/>
        <v>12</v>
      </c>
      <c r="C357" s="92">
        <f t="shared" si="19"/>
        <v>4</v>
      </c>
      <c r="D357" s="93"/>
      <c r="E357" s="93"/>
      <c r="F357" s="93"/>
      <c r="G357" s="93"/>
      <c r="H357" s="93"/>
      <c r="I357" s="93"/>
      <c r="J357" s="93"/>
      <c r="K357" s="93"/>
      <c r="L357" s="93"/>
      <c r="M357" s="93"/>
      <c r="N357" s="93"/>
      <c r="O357" s="93"/>
      <c r="P357" s="93"/>
      <c r="Q357" s="93"/>
      <c r="R357" s="79"/>
      <c r="S357" s="79"/>
      <c r="T357" s="79"/>
      <c r="U357" s="79"/>
      <c r="V357" s="1"/>
      <c r="W357" s="1"/>
    </row>
    <row r="358" spans="1:23" x14ac:dyDescent="0.25">
      <c r="A358" s="93">
        <f t="shared" si="20"/>
        <v>43457</v>
      </c>
      <c r="B358" s="92">
        <f t="shared" si="17"/>
        <v>12</v>
      </c>
      <c r="C358" s="92">
        <f t="shared" si="19"/>
        <v>4</v>
      </c>
      <c r="D358" s="93"/>
      <c r="E358" s="93"/>
      <c r="F358" s="93"/>
      <c r="G358" s="93"/>
      <c r="H358" s="93"/>
      <c r="I358" s="93"/>
      <c r="J358" s="93"/>
      <c r="K358" s="93"/>
      <c r="L358" s="93"/>
      <c r="M358" s="93"/>
      <c r="N358" s="93"/>
      <c r="O358" s="93"/>
      <c r="P358" s="93"/>
      <c r="Q358" s="93"/>
      <c r="R358" s="79"/>
      <c r="S358" s="79"/>
      <c r="T358" s="79"/>
      <c r="U358" s="79"/>
      <c r="V358" s="1"/>
      <c r="W358" s="1"/>
    </row>
    <row r="359" spans="1:23" x14ac:dyDescent="0.25">
      <c r="A359" s="93">
        <f t="shared" si="20"/>
        <v>43458</v>
      </c>
      <c r="B359" s="92">
        <f t="shared" si="17"/>
        <v>12</v>
      </c>
      <c r="C359" s="92">
        <f t="shared" si="19"/>
        <v>4</v>
      </c>
      <c r="D359" s="93"/>
      <c r="E359" s="93"/>
      <c r="F359" s="93"/>
      <c r="G359" s="93"/>
      <c r="H359" s="93"/>
      <c r="I359" s="93"/>
      <c r="J359" s="93"/>
      <c r="K359" s="93"/>
      <c r="L359" s="93"/>
      <c r="M359" s="93"/>
      <c r="N359" s="93"/>
      <c r="O359" s="93"/>
      <c r="P359" s="93"/>
      <c r="Q359" s="93"/>
      <c r="R359" s="79"/>
      <c r="S359" s="79"/>
      <c r="T359" s="79"/>
      <c r="U359" s="79"/>
      <c r="V359" s="1"/>
      <c r="W359" s="1"/>
    </row>
    <row r="360" spans="1:23" x14ac:dyDescent="0.25">
      <c r="A360" s="93">
        <f t="shared" si="20"/>
        <v>43459</v>
      </c>
      <c r="B360" s="92">
        <f t="shared" si="17"/>
        <v>12</v>
      </c>
      <c r="C360" s="92">
        <f t="shared" si="19"/>
        <v>4</v>
      </c>
      <c r="D360" s="93"/>
      <c r="E360" s="93"/>
      <c r="F360" s="93"/>
      <c r="G360" s="93"/>
      <c r="H360" s="93"/>
      <c r="I360" s="93"/>
      <c r="J360" s="93"/>
      <c r="K360" s="93"/>
      <c r="L360" s="93"/>
      <c r="M360" s="93"/>
      <c r="N360" s="93"/>
      <c r="O360" s="93"/>
      <c r="P360" s="93"/>
      <c r="Q360" s="93"/>
      <c r="R360" s="79"/>
      <c r="S360" s="79"/>
      <c r="T360" s="79"/>
      <c r="U360" s="79"/>
      <c r="V360" s="1"/>
      <c r="W360" s="1"/>
    </row>
    <row r="361" spans="1:23" x14ac:dyDescent="0.25">
      <c r="A361" s="93">
        <f t="shared" si="20"/>
        <v>43460</v>
      </c>
      <c r="B361" s="92">
        <f t="shared" ref="B361:B366" si="21">MONTH(A361)</f>
        <v>12</v>
      </c>
      <c r="C361" s="92">
        <f t="shared" si="19"/>
        <v>4</v>
      </c>
      <c r="D361" s="93"/>
      <c r="E361" s="93"/>
      <c r="F361" s="93"/>
      <c r="G361" s="93"/>
      <c r="H361" s="93"/>
      <c r="I361" s="93"/>
      <c r="J361" s="93"/>
      <c r="K361" s="93"/>
      <c r="L361" s="93"/>
      <c r="M361" s="93"/>
      <c r="N361" s="93"/>
      <c r="O361" s="93"/>
      <c r="P361" s="93"/>
      <c r="Q361" s="93"/>
      <c r="R361" s="79"/>
      <c r="S361" s="79"/>
      <c r="T361" s="79"/>
      <c r="U361" s="79"/>
      <c r="V361" s="1"/>
      <c r="W361" s="1"/>
    </row>
    <row r="362" spans="1:23" x14ac:dyDescent="0.25">
      <c r="A362" s="93">
        <f t="shared" si="20"/>
        <v>43461</v>
      </c>
      <c r="B362" s="92">
        <f t="shared" si="21"/>
        <v>12</v>
      </c>
      <c r="C362" s="92">
        <f t="shared" si="19"/>
        <v>4</v>
      </c>
      <c r="D362" s="93"/>
      <c r="E362" s="93"/>
      <c r="F362" s="93"/>
      <c r="G362" s="93"/>
      <c r="H362" s="93"/>
      <c r="I362" s="93"/>
      <c r="J362" s="93"/>
      <c r="K362" s="93"/>
      <c r="L362" s="93"/>
      <c r="M362" s="93"/>
      <c r="N362" s="93"/>
      <c r="O362" s="93"/>
      <c r="P362" s="93"/>
      <c r="Q362" s="93"/>
      <c r="R362" s="79"/>
      <c r="S362" s="79"/>
      <c r="T362" s="79"/>
      <c r="U362" s="79"/>
      <c r="V362" s="1"/>
      <c r="W362" s="1"/>
    </row>
    <row r="363" spans="1:23" x14ac:dyDescent="0.25">
      <c r="A363" s="93">
        <f t="shared" si="20"/>
        <v>43462</v>
      </c>
      <c r="B363" s="92">
        <f t="shared" si="21"/>
        <v>12</v>
      </c>
      <c r="C363" s="92">
        <f t="shared" si="19"/>
        <v>4</v>
      </c>
      <c r="D363" s="93"/>
      <c r="E363" s="93"/>
      <c r="F363" s="93"/>
      <c r="G363" s="93"/>
      <c r="H363" s="93"/>
      <c r="I363" s="93"/>
      <c r="J363" s="93"/>
      <c r="K363" s="93"/>
      <c r="L363" s="93"/>
      <c r="M363" s="93"/>
      <c r="N363" s="93"/>
      <c r="O363" s="93"/>
      <c r="P363" s="93"/>
      <c r="Q363" s="93"/>
      <c r="R363" s="79"/>
      <c r="S363" s="79"/>
      <c r="T363" s="79"/>
      <c r="U363" s="79"/>
      <c r="V363" s="1"/>
      <c r="W363" s="1"/>
    </row>
    <row r="364" spans="1:23" x14ac:dyDescent="0.25">
      <c r="A364" s="93">
        <f t="shared" si="20"/>
        <v>43463</v>
      </c>
      <c r="B364" s="92">
        <f t="shared" si="21"/>
        <v>12</v>
      </c>
      <c r="C364" s="92">
        <f t="shared" si="19"/>
        <v>4</v>
      </c>
      <c r="D364" s="93"/>
      <c r="E364" s="93"/>
      <c r="F364" s="93"/>
      <c r="G364" s="93"/>
      <c r="H364" s="93"/>
      <c r="I364" s="93"/>
      <c r="J364" s="93"/>
      <c r="K364" s="93"/>
      <c r="L364" s="93"/>
      <c r="M364" s="93"/>
      <c r="N364" s="93"/>
      <c r="O364" s="93"/>
      <c r="P364" s="93"/>
      <c r="Q364" s="93"/>
      <c r="R364" s="79"/>
      <c r="S364" s="79"/>
      <c r="T364" s="79"/>
      <c r="U364" s="79"/>
      <c r="V364" s="1"/>
      <c r="W364" s="1"/>
    </row>
    <row r="365" spans="1:23" x14ac:dyDescent="0.25">
      <c r="A365" s="93">
        <f t="shared" si="20"/>
        <v>43464</v>
      </c>
      <c r="B365" s="92">
        <f t="shared" si="21"/>
        <v>12</v>
      </c>
      <c r="C365" s="92">
        <f t="shared" si="19"/>
        <v>4</v>
      </c>
      <c r="D365" s="93"/>
      <c r="E365" s="93"/>
      <c r="F365" s="93"/>
      <c r="G365" s="93"/>
      <c r="H365" s="93"/>
      <c r="I365" s="93"/>
      <c r="J365" s="93"/>
      <c r="K365" s="93"/>
      <c r="L365" s="93"/>
      <c r="M365" s="93"/>
      <c r="N365" s="93"/>
      <c r="O365" s="93"/>
      <c r="P365" s="93"/>
      <c r="Q365" s="93"/>
      <c r="R365" s="79"/>
      <c r="S365" s="79"/>
      <c r="T365" s="79"/>
      <c r="U365" s="79"/>
      <c r="V365" s="1"/>
      <c r="W365" s="1"/>
    </row>
    <row r="366" spans="1:23" x14ac:dyDescent="0.25">
      <c r="A366" s="93">
        <f t="shared" si="20"/>
        <v>43465</v>
      </c>
      <c r="B366" s="92">
        <f t="shared" si="21"/>
        <v>12</v>
      </c>
      <c r="C366" s="92">
        <f t="shared" si="19"/>
        <v>4</v>
      </c>
      <c r="D366" s="93"/>
      <c r="E366" s="93"/>
      <c r="F366" s="93"/>
      <c r="G366" s="93"/>
      <c r="H366" s="93"/>
      <c r="I366" s="93"/>
      <c r="J366" s="93"/>
      <c r="K366" s="93"/>
      <c r="L366" s="93"/>
      <c r="M366" s="93"/>
      <c r="N366" s="93"/>
      <c r="O366" s="93"/>
      <c r="P366" s="93"/>
      <c r="Q366" s="93"/>
      <c r="R366" s="79"/>
      <c r="S366" s="79"/>
      <c r="T366" s="79"/>
      <c r="U366" s="79"/>
      <c r="V366" s="1"/>
      <c r="W366" s="1"/>
    </row>
    <row r="369" spans="1:23" x14ac:dyDescent="0.25">
      <c r="A369" s="72" t="s">
        <v>209</v>
      </c>
      <c r="B369" s="82"/>
      <c r="C369" s="82"/>
      <c r="D369" s="94">
        <f>COUNTIF(D$2:D$367,$A369)</f>
        <v>0</v>
      </c>
      <c r="E369" s="94">
        <f t="shared" ref="E369:Q369" si="22">COUNTIF(E$2:E$367,$A369)</f>
        <v>0</v>
      </c>
      <c r="F369" s="94">
        <f t="shared" si="22"/>
        <v>0</v>
      </c>
      <c r="G369" s="94">
        <f t="shared" si="22"/>
        <v>0</v>
      </c>
      <c r="H369" s="94">
        <f t="shared" si="22"/>
        <v>0</v>
      </c>
      <c r="I369" s="94">
        <f t="shared" si="22"/>
        <v>0</v>
      </c>
      <c r="J369" s="94">
        <f t="shared" si="22"/>
        <v>0</v>
      </c>
      <c r="K369" s="94">
        <f t="shared" si="22"/>
        <v>0</v>
      </c>
      <c r="L369" s="94">
        <f t="shared" si="22"/>
        <v>0</v>
      </c>
      <c r="M369" s="94">
        <f t="shared" si="22"/>
        <v>0</v>
      </c>
      <c r="N369" s="94">
        <f t="shared" si="22"/>
        <v>0</v>
      </c>
      <c r="O369" s="94">
        <f t="shared" si="22"/>
        <v>0</v>
      </c>
      <c r="P369" s="94">
        <f t="shared" si="22"/>
        <v>0</v>
      </c>
      <c r="Q369" s="94">
        <f t="shared" si="22"/>
        <v>0</v>
      </c>
      <c r="R369" s="72"/>
      <c r="S369" s="72"/>
      <c r="T369" s="72"/>
      <c r="U369" s="72"/>
      <c r="V369" s="83"/>
      <c r="W369" s="83"/>
    </row>
    <row r="370" spans="1:23" x14ac:dyDescent="0.25">
      <c r="A370" s="72" t="s">
        <v>87</v>
      </c>
      <c r="B370" s="82"/>
      <c r="C370" s="82"/>
      <c r="D370" s="94">
        <f t="shared" ref="D370:Q375" si="23">COUNTIF(D$2:D$367,$A370)</f>
        <v>0</v>
      </c>
      <c r="E370" s="94">
        <f t="shared" si="23"/>
        <v>0</v>
      </c>
      <c r="F370" s="94">
        <f t="shared" si="23"/>
        <v>0</v>
      </c>
      <c r="G370" s="94">
        <f t="shared" si="23"/>
        <v>0</v>
      </c>
      <c r="H370" s="94">
        <f t="shared" si="23"/>
        <v>0</v>
      </c>
      <c r="I370" s="94">
        <f t="shared" si="23"/>
        <v>0</v>
      </c>
      <c r="J370" s="94">
        <f t="shared" si="23"/>
        <v>0</v>
      </c>
      <c r="K370" s="94">
        <f t="shared" si="23"/>
        <v>0</v>
      </c>
      <c r="L370" s="94">
        <f t="shared" si="23"/>
        <v>0</v>
      </c>
      <c r="M370" s="94">
        <f t="shared" si="23"/>
        <v>0</v>
      </c>
      <c r="N370" s="94">
        <f t="shared" si="23"/>
        <v>0</v>
      </c>
      <c r="O370" s="94">
        <f t="shared" si="23"/>
        <v>0</v>
      </c>
      <c r="P370" s="94">
        <f t="shared" si="23"/>
        <v>0</v>
      </c>
      <c r="Q370" s="94">
        <f t="shared" si="23"/>
        <v>0</v>
      </c>
      <c r="R370" s="72"/>
      <c r="S370" s="72"/>
      <c r="T370" s="72"/>
      <c r="U370" s="72"/>
      <c r="V370" s="83"/>
      <c r="W370" s="83"/>
    </row>
    <row r="371" spans="1:23" x14ac:dyDescent="0.25">
      <c r="A371" s="72" t="s">
        <v>202</v>
      </c>
      <c r="B371" s="82"/>
      <c r="C371" s="82"/>
      <c r="D371" s="94">
        <f t="shared" si="23"/>
        <v>0</v>
      </c>
      <c r="E371" s="94">
        <f t="shared" si="23"/>
        <v>0</v>
      </c>
      <c r="F371" s="94">
        <f t="shared" si="23"/>
        <v>0</v>
      </c>
      <c r="G371" s="94">
        <f t="shared" si="23"/>
        <v>0</v>
      </c>
      <c r="H371" s="94">
        <f t="shared" si="23"/>
        <v>0</v>
      </c>
      <c r="I371" s="94">
        <f t="shared" si="23"/>
        <v>0</v>
      </c>
      <c r="J371" s="94">
        <f t="shared" si="23"/>
        <v>0</v>
      </c>
      <c r="K371" s="94">
        <f t="shared" si="23"/>
        <v>0</v>
      </c>
      <c r="L371" s="94">
        <f t="shared" si="23"/>
        <v>0</v>
      </c>
      <c r="M371" s="94">
        <f t="shared" si="23"/>
        <v>0</v>
      </c>
      <c r="N371" s="94">
        <f t="shared" si="23"/>
        <v>0</v>
      </c>
      <c r="O371" s="94">
        <f t="shared" si="23"/>
        <v>0</v>
      </c>
      <c r="P371" s="94">
        <f t="shared" si="23"/>
        <v>0</v>
      </c>
      <c r="Q371" s="94">
        <f t="shared" si="23"/>
        <v>0</v>
      </c>
      <c r="R371" s="72"/>
      <c r="S371" s="72"/>
      <c r="T371" s="72"/>
      <c r="U371" s="72"/>
      <c r="V371" s="83"/>
      <c r="W371" s="83"/>
    </row>
    <row r="372" spans="1:23" x14ac:dyDescent="0.25">
      <c r="A372" s="72" t="s">
        <v>203</v>
      </c>
      <c r="B372" s="82"/>
      <c r="C372" s="82"/>
      <c r="D372" s="94">
        <f t="shared" si="23"/>
        <v>0</v>
      </c>
      <c r="E372" s="94">
        <f t="shared" si="23"/>
        <v>0</v>
      </c>
      <c r="F372" s="94">
        <f t="shared" si="23"/>
        <v>0</v>
      </c>
      <c r="G372" s="94">
        <f t="shared" si="23"/>
        <v>0</v>
      </c>
      <c r="H372" s="94">
        <f t="shared" si="23"/>
        <v>0</v>
      </c>
      <c r="I372" s="94">
        <f t="shared" si="23"/>
        <v>0</v>
      </c>
      <c r="J372" s="94">
        <f t="shared" si="23"/>
        <v>0</v>
      </c>
      <c r="K372" s="94">
        <f t="shared" si="23"/>
        <v>0</v>
      </c>
      <c r="L372" s="94">
        <f t="shared" si="23"/>
        <v>0</v>
      </c>
      <c r="M372" s="94">
        <f t="shared" si="23"/>
        <v>0</v>
      </c>
      <c r="N372" s="94">
        <f t="shared" si="23"/>
        <v>0</v>
      </c>
      <c r="O372" s="94">
        <f t="shared" si="23"/>
        <v>0</v>
      </c>
      <c r="P372" s="94">
        <f t="shared" si="23"/>
        <v>0</v>
      </c>
      <c r="Q372" s="94">
        <f t="shared" si="23"/>
        <v>0</v>
      </c>
      <c r="R372" s="72"/>
      <c r="S372" s="72"/>
      <c r="T372" s="72"/>
      <c r="U372" s="72"/>
      <c r="V372" s="83"/>
      <c r="W372" s="83"/>
    </row>
    <row r="373" spans="1:23" x14ac:dyDescent="0.25">
      <c r="A373" s="72" t="s">
        <v>144</v>
      </c>
      <c r="B373" s="82"/>
      <c r="C373" s="82"/>
      <c r="D373" s="94">
        <f t="shared" si="23"/>
        <v>0</v>
      </c>
      <c r="E373" s="94">
        <f t="shared" si="23"/>
        <v>0</v>
      </c>
      <c r="F373" s="94">
        <f t="shared" si="23"/>
        <v>0</v>
      </c>
      <c r="G373" s="94">
        <f t="shared" si="23"/>
        <v>0</v>
      </c>
      <c r="H373" s="94">
        <f t="shared" si="23"/>
        <v>0</v>
      </c>
      <c r="I373" s="94">
        <f t="shared" si="23"/>
        <v>0</v>
      </c>
      <c r="J373" s="94">
        <f t="shared" si="23"/>
        <v>0</v>
      </c>
      <c r="K373" s="94">
        <f t="shared" si="23"/>
        <v>0</v>
      </c>
      <c r="L373" s="94">
        <f t="shared" si="23"/>
        <v>0</v>
      </c>
      <c r="M373" s="94">
        <f t="shared" si="23"/>
        <v>0</v>
      </c>
      <c r="N373" s="94">
        <f t="shared" si="23"/>
        <v>0</v>
      </c>
      <c r="O373" s="94">
        <f t="shared" si="23"/>
        <v>0</v>
      </c>
      <c r="P373" s="94">
        <f t="shared" si="23"/>
        <v>0</v>
      </c>
      <c r="Q373" s="94">
        <f t="shared" si="23"/>
        <v>0</v>
      </c>
      <c r="R373" s="72"/>
      <c r="S373" s="72"/>
      <c r="T373" s="72"/>
      <c r="U373" s="72"/>
      <c r="V373" s="83"/>
      <c r="W373" s="83"/>
    </row>
    <row r="374" spans="1:23" x14ac:dyDescent="0.25">
      <c r="A374" s="72" t="s">
        <v>204</v>
      </c>
      <c r="B374" s="82"/>
      <c r="C374" s="82"/>
      <c r="D374" s="94">
        <f t="shared" si="23"/>
        <v>0</v>
      </c>
      <c r="E374" s="94">
        <f t="shared" si="23"/>
        <v>0</v>
      </c>
      <c r="F374" s="94">
        <f t="shared" si="23"/>
        <v>0</v>
      </c>
      <c r="G374" s="94">
        <f t="shared" si="23"/>
        <v>0</v>
      </c>
      <c r="H374" s="94">
        <f t="shared" si="23"/>
        <v>0</v>
      </c>
      <c r="I374" s="94">
        <f t="shared" si="23"/>
        <v>0</v>
      </c>
      <c r="J374" s="94">
        <f t="shared" si="23"/>
        <v>0</v>
      </c>
      <c r="K374" s="94">
        <f t="shared" si="23"/>
        <v>0</v>
      </c>
      <c r="L374" s="94">
        <f t="shared" si="23"/>
        <v>0</v>
      </c>
      <c r="M374" s="94">
        <f t="shared" si="23"/>
        <v>0</v>
      </c>
      <c r="N374" s="94">
        <f t="shared" si="23"/>
        <v>0</v>
      </c>
      <c r="O374" s="94">
        <f t="shared" si="23"/>
        <v>0</v>
      </c>
      <c r="P374" s="94">
        <f t="shared" si="23"/>
        <v>0</v>
      </c>
      <c r="Q374" s="94">
        <f t="shared" si="23"/>
        <v>0</v>
      </c>
      <c r="R374" s="72"/>
      <c r="S374" s="72"/>
      <c r="T374" s="72"/>
      <c r="U374" s="72"/>
      <c r="V374" s="83"/>
      <c r="W374" s="83"/>
    </row>
    <row r="375" spans="1:23" x14ac:dyDescent="0.25">
      <c r="A375" s="72" t="s">
        <v>205</v>
      </c>
      <c r="B375" s="82"/>
      <c r="C375" s="82"/>
      <c r="D375" s="94">
        <f t="shared" si="23"/>
        <v>0</v>
      </c>
      <c r="E375" s="94">
        <f t="shared" si="23"/>
        <v>0</v>
      </c>
      <c r="F375" s="94">
        <f t="shared" si="23"/>
        <v>0</v>
      </c>
      <c r="G375" s="94">
        <f t="shared" si="23"/>
        <v>0</v>
      </c>
      <c r="H375" s="94">
        <f t="shared" si="23"/>
        <v>0</v>
      </c>
      <c r="I375" s="94">
        <f t="shared" si="23"/>
        <v>0</v>
      </c>
      <c r="J375" s="94">
        <f t="shared" si="23"/>
        <v>0</v>
      </c>
      <c r="K375" s="94">
        <f t="shared" si="23"/>
        <v>0</v>
      </c>
      <c r="L375" s="94">
        <f t="shared" si="23"/>
        <v>0</v>
      </c>
      <c r="M375" s="94">
        <f t="shared" si="23"/>
        <v>0</v>
      </c>
      <c r="N375" s="94">
        <f t="shared" si="23"/>
        <v>0</v>
      </c>
      <c r="O375" s="94">
        <f t="shared" si="23"/>
        <v>0</v>
      </c>
      <c r="P375" s="94">
        <f t="shared" si="23"/>
        <v>0</v>
      </c>
      <c r="Q375" s="94">
        <f t="shared" si="23"/>
        <v>0</v>
      </c>
      <c r="R375" s="72"/>
      <c r="S375" s="72"/>
      <c r="T375" s="72"/>
      <c r="U375" s="72"/>
      <c r="V375" s="83"/>
      <c r="W375" s="83"/>
    </row>
  </sheetData>
  <autoFilter ref="A1:U366"/>
  <conditionalFormatting sqref="A1:Q366">
    <cfRule type="expression" dxfId="10" priority="2" stopIfTrue="1">
      <formula>COUNTIF(Feries,$A1)&gt;0</formula>
    </cfRule>
    <cfRule type="expression" dxfId="9" priority="1" stopIfTrue="1">
      <formula>WEEKDAY($A1,2)&gt;5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30" r:id="rId4" name="ComboBox2">
          <controlPr defaultSize="0" print="0" autoLine="0" listFillRange="Trim" r:id="rId5">
            <anchor moveWithCells="1">
              <from>
                <xdr:col>0</xdr:col>
                <xdr:colOff>19050</xdr:colOff>
                <xdr:row>0</xdr:row>
                <xdr:rowOff>1533525</xdr:rowOff>
              </from>
              <to>
                <xdr:col>0</xdr:col>
                <xdr:colOff>1171575</xdr:colOff>
                <xdr:row>1</xdr:row>
                <xdr:rowOff>9525</xdr:rowOff>
              </to>
            </anchor>
          </controlPr>
        </control>
      </mc:Choice>
      <mc:Fallback>
        <control shapeId="1030" r:id="rId4" name="ComboBox2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listFillRange="MOIS" r:id="rId7">
            <anchor moveWithCells="1">
              <from>
                <xdr:col>0</xdr:col>
                <xdr:colOff>1171575</xdr:colOff>
                <xdr:row>0</xdr:row>
                <xdr:rowOff>1533525</xdr:rowOff>
              </from>
              <to>
                <xdr:col>3</xdr:col>
                <xdr:colOff>19050</xdr:colOff>
                <xdr:row>1</xdr:row>
                <xdr:rowOff>9525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Galopin">
            <anchor moveWithCells="1" sizeWithCells="1">
              <from>
                <xdr:col>52</xdr:col>
                <xdr:colOff>295275</xdr:colOff>
                <xdr:row>0</xdr:row>
                <xdr:rowOff>800100</xdr:rowOff>
              </from>
              <to>
                <xdr:col>53</xdr:col>
                <xdr:colOff>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9" name="Button 3">
          <controlPr defaultSize="0" print="0" autoFill="0" autoPict="0" macro="[0]!FWE">
            <anchor moveWithCells="1" sizeWithCells="1">
              <from>
                <xdr:col>52</xdr:col>
                <xdr:colOff>295275</xdr:colOff>
                <xdr:row>0</xdr:row>
                <xdr:rowOff>238125</xdr:rowOff>
              </from>
              <to>
                <xdr:col>53</xdr:col>
                <xdr:colOff>0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>
    <pageSetUpPr fitToPage="1"/>
  </sheetPr>
  <dimension ref="A1:CS370"/>
  <sheetViews>
    <sheetView showGridLines="0" tabSelected="1" zoomScale="115" zoomScaleNormal="115" workbookViewId="0">
      <pane xSplit="2" topLeftCell="C1" activePane="topRight" state="frozen"/>
      <selection activeCell="H15" sqref="H15"/>
      <selection pane="topRight" activeCell="AF1" sqref="AF1"/>
    </sheetView>
  </sheetViews>
  <sheetFormatPr baseColWidth="10" defaultColWidth="50.7109375" defaultRowHeight="15" x14ac:dyDescent="0.25"/>
  <cols>
    <col min="1" max="1" width="28.28515625" style="75" customWidth="1"/>
    <col min="2" max="2" width="4" style="87" hidden="1" customWidth="1"/>
    <col min="3" max="12" width="4" style="85" customWidth="1"/>
    <col min="13" max="13" width="6.85546875" style="85" customWidth="1"/>
    <col min="14" max="16" width="4" style="85" customWidth="1"/>
    <col min="17" max="17" width="7" style="85" customWidth="1"/>
    <col min="18" max="27" width="4" style="85" customWidth="1"/>
    <col min="28" max="97" width="6" style="85" customWidth="1"/>
    <col min="98" max="98" width="6" style="57" customWidth="1"/>
    <col min="99" max="16384" width="50.7109375" style="57"/>
  </cols>
  <sheetData>
    <row r="1" spans="1:97" ht="116.25" customHeight="1" x14ac:dyDescent="0.25">
      <c r="A1" s="95" t="str">
        <f>"                                 Postes
 "&amp;An</f>
        <v xml:space="preserve">                                 Postes
 2018</v>
      </c>
      <c r="B1" s="99" t="s">
        <v>186</v>
      </c>
      <c r="C1" s="89" t="s">
        <v>92</v>
      </c>
      <c r="D1" s="89" t="s">
        <v>93</v>
      </c>
      <c r="E1" s="89" t="s">
        <v>94</v>
      </c>
      <c r="F1" s="89" t="s">
        <v>95</v>
      </c>
      <c r="G1" s="89" t="s">
        <v>103</v>
      </c>
      <c r="H1" s="89" t="s">
        <v>96</v>
      </c>
      <c r="I1" s="89" t="s">
        <v>97</v>
      </c>
      <c r="J1" s="89" t="s">
        <v>104</v>
      </c>
      <c r="K1" s="89" t="s">
        <v>106</v>
      </c>
      <c r="L1" s="89" t="s">
        <v>105</v>
      </c>
      <c r="M1" s="89" t="s">
        <v>107</v>
      </c>
      <c r="N1" s="89" t="s">
        <v>98</v>
      </c>
      <c r="O1" s="89" t="s">
        <v>108</v>
      </c>
      <c r="P1" s="89" t="s">
        <v>110</v>
      </c>
      <c r="Q1" s="89" t="s">
        <v>109</v>
      </c>
      <c r="R1" s="89" t="s">
        <v>119</v>
      </c>
      <c r="S1" s="89" t="s">
        <v>120</v>
      </c>
      <c r="T1" s="89" t="s">
        <v>128</v>
      </c>
      <c r="U1" s="89" t="s">
        <v>129</v>
      </c>
      <c r="V1" s="89" t="s">
        <v>130</v>
      </c>
      <c r="W1" s="89" t="s">
        <v>131</v>
      </c>
      <c r="X1" s="89" t="s">
        <v>132</v>
      </c>
      <c r="Y1" s="89" t="s">
        <v>133</v>
      </c>
      <c r="Z1" s="89" t="s">
        <v>134</v>
      </c>
      <c r="AA1" s="89" t="s">
        <v>190</v>
      </c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</row>
    <row r="2" spans="1:97" x14ac:dyDescent="0.25">
      <c r="A2" s="93">
        <f>DATE(An,1,1)</f>
        <v>43101</v>
      </c>
      <c r="B2" s="96">
        <f>INT((A2-DATE(YEAR(A2),1,3)+WEEKDAY(DATE(YEAR(A2),1,3))+5)/7)</f>
        <v>1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</row>
    <row r="3" spans="1:97" x14ac:dyDescent="0.25">
      <c r="A3" s="93">
        <f>A2+1</f>
        <v>43102</v>
      </c>
      <c r="B3" s="96">
        <f t="shared" ref="B3:B62" si="0">INT((A3-DATE(YEAR(A3),1,3)+WEEKDAY(DATE(YEAR(A3),1,3))+5)/7)</f>
        <v>1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</row>
    <row r="4" spans="1:97" s="74" customFormat="1" x14ac:dyDescent="0.25">
      <c r="A4" s="93">
        <f t="shared" ref="A4:A67" si="1">A3+1</f>
        <v>43103</v>
      </c>
      <c r="B4" s="96">
        <f t="shared" si="0"/>
        <v>1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86"/>
      <c r="CF4" s="86"/>
      <c r="CG4" s="86"/>
      <c r="CH4" s="86"/>
      <c r="CI4" s="86"/>
      <c r="CJ4" s="86"/>
      <c r="CK4" s="86"/>
      <c r="CL4" s="86"/>
      <c r="CM4" s="86"/>
      <c r="CN4" s="86"/>
      <c r="CO4" s="86"/>
      <c r="CP4" s="86"/>
      <c r="CQ4" s="86"/>
      <c r="CR4" s="86"/>
      <c r="CS4" s="86"/>
    </row>
    <row r="5" spans="1:97" x14ac:dyDescent="0.25">
      <c r="A5" s="93">
        <f t="shared" si="1"/>
        <v>43104</v>
      </c>
      <c r="B5" s="96">
        <f t="shared" si="0"/>
        <v>1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</row>
    <row r="6" spans="1:97" x14ac:dyDescent="0.25">
      <c r="A6" s="93">
        <f t="shared" si="1"/>
        <v>43105</v>
      </c>
      <c r="B6" s="96">
        <f t="shared" si="0"/>
        <v>1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</row>
    <row r="7" spans="1:97" x14ac:dyDescent="0.25">
      <c r="A7" s="93">
        <f t="shared" si="1"/>
        <v>43106</v>
      </c>
      <c r="B7" s="96">
        <f t="shared" si="0"/>
        <v>1</v>
      </c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</row>
    <row r="8" spans="1:97" x14ac:dyDescent="0.25">
      <c r="A8" s="93">
        <f t="shared" si="1"/>
        <v>43107</v>
      </c>
      <c r="B8" s="96">
        <f t="shared" si="0"/>
        <v>1</v>
      </c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</row>
    <row r="9" spans="1:97" x14ac:dyDescent="0.25">
      <c r="A9" s="93">
        <f t="shared" si="1"/>
        <v>43108</v>
      </c>
      <c r="B9" s="96">
        <f t="shared" si="0"/>
        <v>2</v>
      </c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</row>
    <row r="10" spans="1:97" x14ac:dyDescent="0.25">
      <c r="A10" s="93">
        <f t="shared" si="1"/>
        <v>43109</v>
      </c>
      <c r="B10" s="96">
        <f t="shared" si="0"/>
        <v>2</v>
      </c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</row>
    <row r="11" spans="1:97" x14ac:dyDescent="0.25">
      <c r="A11" s="93">
        <f t="shared" si="1"/>
        <v>43110</v>
      </c>
      <c r="B11" s="96">
        <f t="shared" si="0"/>
        <v>2</v>
      </c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</row>
    <row r="12" spans="1:97" x14ac:dyDescent="0.25">
      <c r="A12" s="93">
        <f t="shared" si="1"/>
        <v>43111</v>
      </c>
      <c r="B12" s="96">
        <f t="shared" si="0"/>
        <v>2</v>
      </c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</row>
    <row r="13" spans="1:97" x14ac:dyDescent="0.25">
      <c r="A13" s="93">
        <f t="shared" si="1"/>
        <v>43112</v>
      </c>
      <c r="B13" s="96">
        <f t="shared" si="0"/>
        <v>2</v>
      </c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</row>
    <row r="14" spans="1:97" x14ac:dyDescent="0.25">
      <c r="A14" s="93">
        <f t="shared" si="1"/>
        <v>43113</v>
      </c>
      <c r="B14" s="96">
        <f t="shared" si="0"/>
        <v>2</v>
      </c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</row>
    <row r="15" spans="1:97" x14ac:dyDescent="0.25">
      <c r="A15" s="93">
        <f t="shared" si="1"/>
        <v>43114</v>
      </c>
      <c r="B15" s="96">
        <f t="shared" si="0"/>
        <v>2</v>
      </c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</row>
    <row r="16" spans="1:97" x14ac:dyDescent="0.25">
      <c r="A16" s="93">
        <f t="shared" si="1"/>
        <v>43115</v>
      </c>
      <c r="B16" s="96">
        <f t="shared" si="0"/>
        <v>3</v>
      </c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</row>
    <row r="17" spans="1:27" x14ac:dyDescent="0.25">
      <c r="A17" s="93">
        <f t="shared" si="1"/>
        <v>43116</v>
      </c>
      <c r="B17" s="96">
        <f t="shared" si="0"/>
        <v>3</v>
      </c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</row>
    <row r="18" spans="1:27" x14ac:dyDescent="0.25">
      <c r="A18" s="93">
        <f t="shared" si="1"/>
        <v>43117</v>
      </c>
      <c r="B18" s="96">
        <f t="shared" si="0"/>
        <v>3</v>
      </c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</row>
    <row r="19" spans="1:27" x14ac:dyDescent="0.25">
      <c r="A19" s="93">
        <f t="shared" si="1"/>
        <v>43118</v>
      </c>
      <c r="B19" s="96">
        <f t="shared" si="0"/>
        <v>3</v>
      </c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</row>
    <row r="20" spans="1:27" x14ac:dyDescent="0.25">
      <c r="A20" s="93">
        <f t="shared" si="1"/>
        <v>43119</v>
      </c>
      <c r="B20" s="96">
        <f t="shared" si="0"/>
        <v>3</v>
      </c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</row>
    <row r="21" spans="1:27" x14ac:dyDescent="0.25">
      <c r="A21" s="93">
        <f t="shared" si="1"/>
        <v>43120</v>
      </c>
      <c r="B21" s="96">
        <f t="shared" si="0"/>
        <v>3</v>
      </c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</row>
    <row r="22" spans="1:27" x14ac:dyDescent="0.25">
      <c r="A22" s="93">
        <f t="shared" si="1"/>
        <v>43121</v>
      </c>
      <c r="B22" s="96">
        <f t="shared" si="0"/>
        <v>3</v>
      </c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</row>
    <row r="23" spans="1:27" x14ac:dyDescent="0.25">
      <c r="A23" s="93">
        <f t="shared" si="1"/>
        <v>43122</v>
      </c>
      <c r="B23" s="96">
        <f t="shared" si="0"/>
        <v>4</v>
      </c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</row>
    <row r="24" spans="1:27" x14ac:dyDescent="0.25">
      <c r="A24" s="93">
        <f t="shared" si="1"/>
        <v>43123</v>
      </c>
      <c r="B24" s="96">
        <f t="shared" si="0"/>
        <v>4</v>
      </c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</row>
    <row r="25" spans="1:27" x14ac:dyDescent="0.25">
      <c r="A25" s="93">
        <f t="shared" si="1"/>
        <v>43124</v>
      </c>
      <c r="B25" s="96">
        <f t="shared" si="0"/>
        <v>4</v>
      </c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</row>
    <row r="26" spans="1:27" x14ac:dyDescent="0.25">
      <c r="A26" s="93">
        <f t="shared" si="1"/>
        <v>43125</v>
      </c>
      <c r="B26" s="96">
        <f t="shared" si="0"/>
        <v>4</v>
      </c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</row>
    <row r="27" spans="1:27" x14ac:dyDescent="0.25">
      <c r="A27" s="93">
        <f t="shared" si="1"/>
        <v>43126</v>
      </c>
      <c r="B27" s="96">
        <f t="shared" si="0"/>
        <v>4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</row>
    <row r="28" spans="1:27" x14ac:dyDescent="0.25">
      <c r="A28" s="93">
        <f t="shared" si="1"/>
        <v>43127</v>
      </c>
      <c r="B28" s="96">
        <f t="shared" si="0"/>
        <v>4</v>
      </c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</row>
    <row r="29" spans="1:27" x14ac:dyDescent="0.25">
      <c r="A29" s="93">
        <f t="shared" si="1"/>
        <v>43128</v>
      </c>
      <c r="B29" s="96">
        <f t="shared" si="0"/>
        <v>4</v>
      </c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</row>
    <row r="30" spans="1:27" x14ac:dyDescent="0.25">
      <c r="A30" s="93">
        <f t="shared" si="1"/>
        <v>43129</v>
      </c>
      <c r="B30" s="96">
        <f t="shared" si="0"/>
        <v>5</v>
      </c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</row>
    <row r="31" spans="1:27" x14ac:dyDescent="0.25">
      <c r="A31" s="93">
        <f t="shared" si="1"/>
        <v>43130</v>
      </c>
      <c r="B31" s="96">
        <f t="shared" si="0"/>
        <v>5</v>
      </c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</row>
    <row r="32" spans="1:27" x14ac:dyDescent="0.25">
      <c r="A32" s="93">
        <f t="shared" si="1"/>
        <v>43131</v>
      </c>
      <c r="B32" s="96">
        <f t="shared" si="0"/>
        <v>5</v>
      </c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</row>
    <row r="33" spans="1:27" x14ac:dyDescent="0.25">
      <c r="A33" s="93">
        <f t="shared" si="1"/>
        <v>43132</v>
      </c>
      <c r="B33" s="96">
        <f t="shared" si="0"/>
        <v>5</v>
      </c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</row>
    <row r="34" spans="1:27" x14ac:dyDescent="0.25">
      <c r="A34" s="93">
        <f t="shared" si="1"/>
        <v>43133</v>
      </c>
      <c r="B34" s="96">
        <f t="shared" si="0"/>
        <v>5</v>
      </c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</row>
    <row r="35" spans="1:27" x14ac:dyDescent="0.25">
      <c r="A35" s="93">
        <f t="shared" si="1"/>
        <v>43134</v>
      </c>
      <c r="B35" s="96">
        <f t="shared" si="0"/>
        <v>5</v>
      </c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</row>
    <row r="36" spans="1:27" x14ac:dyDescent="0.25">
      <c r="A36" s="93">
        <f t="shared" si="1"/>
        <v>43135</v>
      </c>
      <c r="B36" s="96">
        <f t="shared" si="0"/>
        <v>5</v>
      </c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</row>
    <row r="37" spans="1:27" x14ac:dyDescent="0.25">
      <c r="A37" s="93">
        <f t="shared" si="1"/>
        <v>43136</v>
      </c>
      <c r="B37" s="96">
        <f t="shared" si="0"/>
        <v>6</v>
      </c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</row>
    <row r="38" spans="1:27" x14ac:dyDescent="0.25">
      <c r="A38" s="93">
        <f t="shared" si="1"/>
        <v>43137</v>
      </c>
      <c r="B38" s="96">
        <f t="shared" si="0"/>
        <v>6</v>
      </c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</row>
    <row r="39" spans="1:27" x14ac:dyDescent="0.25">
      <c r="A39" s="93">
        <f t="shared" si="1"/>
        <v>43138</v>
      </c>
      <c r="B39" s="96">
        <f t="shared" si="0"/>
        <v>6</v>
      </c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</row>
    <row r="40" spans="1:27" x14ac:dyDescent="0.25">
      <c r="A40" s="93">
        <f t="shared" si="1"/>
        <v>43139</v>
      </c>
      <c r="B40" s="96">
        <f t="shared" si="0"/>
        <v>6</v>
      </c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</row>
    <row r="41" spans="1:27" x14ac:dyDescent="0.25">
      <c r="A41" s="93">
        <f t="shared" si="1"/>
        <v>43140</v>
      </c>
      <c r="B41" s="96">
        <f t="shared" si="0"/>
        <v>6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</row>
    <row r="42" spans="1:27" x14ac:dyDescent="0.25">
      <c r="A42" s="93">
        <f t="shared" si="1"/>
        <v>43141</v>
      </c>
      <c r="B42" s="96">
        <f t="shared" si="0"/>
        <v>6</v>
      </c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</row>
    <row r="43" spans="1:27" x14ac:dyDescent="0.25">
      <c r="A43" s="93">
        <f t="shared" si="1"/>
        <v>43142</v>
      </c>
      <c r="B43" s="96">
        <f t="shared" si="0"/>
        <v>6</v>
      </c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</row>
    <row r="44" spans="1:27" x14ac:dyDescent="0.25">
      <c r="A44" s="93">
        <f t="shared" si="1"/>
        <v>43143</v>
      </c>
      <c r="B44" s="96">
        <f t="shared" si="0"/>
        <v>7</v>
      </c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</row>
    <row r="45" spans="1:27" x14ac:dyDescent="0.25">
      <c r="A45" s="93">
        <f t="shared" si="1"/>
        <v>43144</v>
      </c>
      <c r="B45" s="96">
        <f t="shared" si="0"/>
        <v>7</v>
      </c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</row>
    <row r="46" spans="1:27" x14ac:dyDescent="0.25">
      <c r="A46" s="93">
        <f t="shared" si="1"/>
        <v>43145</v>
      </c>
      <c r="B46" s="96">
        <f t="shared" si="0"/>
        <v>7</v>
      </c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</row>
    <row r="47" spans="1:27" x14ac:dyDescent="0.25">
      <c r="A47" s="93">
        <f t="shared" si="1"/>
        <v>43146</v>
      </c>
      <c r="B47" s="96">
        <f t="shared" si="0"/>
        <v>7</v>
      </c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</row>
    <row r="48" spans="1:27" x14ac:dyDescent="0.25">
      <c r="A48" s="93">
        <f t="shared" si="1"/>
        <v>43147</v>
      </c>
      <c r="B48" s="96">
        <f t="shared" si="0"/>
        <v>7</v>
      </c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</row>
    <row r="49" spans="1:27" x14ac:dyDescent="0.25">
      <c r="A49" s="93">
        <f t="shared" si="1"/>
        <v>43148</v>
      </c>
      <c r="B49" s="96">
        <f t="shared" si="0"/>
        <v>7</v>
      </c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</row>
    <row r="50" spans="1:27" x14ac:dyDescent="0.25">
      <c r="A50" s="93">
        <f t="shared" si="1"/>
        <v>43149</v>
      </c>
      <c r="B50" s="96">
        <f t="shared" si="0"/>
        <v>7</v>
      </c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</row>
    <row r="51" spans="1:27" x14ac:dyDescent="0.25">
      <c r="A51" s="93">
        <f t="shared" si="1"/>
        <v>43150</v>
      </c>
      <c r="B51" s="96">
        <f t="shared" si="0"/>
        <v>8</v>
      </c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</row>
    <row r="52" spans="1:27" x14ac:dyDescent="0.25">
      <c r="A52" s="93">
        <f t="shared" si="1"/>
        <v>43151</v>
      </c>
      <c r="B52" s="96">
        <f t="shared" si="0"/>
        <v>8</v>
      </c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</row>
    <row r="53" spans="1:27" x14ac:dyDescent="0.25">
      <c r="A53" s="93">
        <f t="shared" si="1"/>
        <v>43152</v>
      </c>
      <c r="B53" s="96">
        <f t="shared" si="0"/>
        <v>8</v>
      </c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</row>
    <row r="54" spans="1:27" x14ac:dyDescent="0.25">
      <c r="A54" s="93">
        <f t="shared" si="1"/>
        <v>43153</v>
      </c>
      <c r="B54" s="96">
        <f t="shared" si="0"/>
        <v>8</v>
      </c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</row>
    <row r="55" spans="1:27" x14ac:dyDescent="0.25">
      <c r="A55" s="93">
        <f t="shared" si="1"/>
        <v>43154</v>
      </c>
      <c r="B55" s="96">
        <f t="shared" si="0"/>
        <v>8</v>
      </c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</row>
    <row r="56" spans="1:27" x14ac:dyDescent="0.25">
      <c r="A56" s="93">
        <f t="shared" si="1"/>
        <v>43155</v>
      </c>
      <c r="B56" s="96">
        <f t="shared" si="0"/>
        <v>8</v>
      </c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</row>
    <row r="57" spans="1:27" x14ac:dyDescent="0.25">
      <c r="A57" s="93">
        <f t="shared" si="1"/>
        <v>43156</v>
      </c>
      <c r="B57" s="96">
        <f t="shared" si="0"/>
        <v>8</v>
      </c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7"/>
    </row>
    <row r="58" spans="1:27" x14ac:dyDescent="0.25">
      <c r="A58" s="93">
        <f t="shared" si="1"/>
        <v>43157</v>
      </c>
      <c r="B58" s="96">
        <f t="shared" si="0"/>
        <v>9</v>
      </c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</row>
    <row r="59" spans="1:27" x14ac:dyDescent="0.25">
      <c r="A59" s="93">
        <f t="shared" si="1"/>
        <v>43158</v>
      </c>
      <c r="B59" s="96">
        <f t="shared" si="0"/>
        <v>9</v>
      </c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</row>
    <row r="60" spans="1:27" x14ac:dyDescent="0.25">
      <c r="A60" s="93">
        <f t="shared" si="1"/>
        <v>43159</v>
      </c>
      <c r="B60" s="96">
        <f t="shared" si="0"/>
        <v>9</v>
      </c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</row>
    <row r="61" spans="1:27" x14ac:dyDescent="0.25">
      <c r="A61" s="93">
        <f t="shared" si="1"/>
        <v>43160</v>
      </c>
      <c r="B61" s="96">
        <f t="shared" si="0"/>
        <v>9</v>
      </c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</row>
    <row r="62" spans="1:27" x14ac:dyDescent="0.25">
      <c r="A62" s="93">
        <f t="shared" si="1"/>
        <v>43161</v>
      </c>
      <c r="B62" s="96">
        <f t="shared" si="0"/>
        <v>9</v>
      </c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7"/>
    </row>
    <row r="63" spans="1:27" x14ac:dyDescent="0.25">
      <c r="A63" s="93">
        <f t="shared" si="1"/>
        <v>43162</v>
      </c>
      <c r="B63" s="96">
        <f t="shared" ref="B63:B126" si="2">INT((A63-DATE(YEAR(A63),1,3)+WEEKDAY(DATE(YEAR(A63),1,3))+5)/7)</f>
        <v>9</v>
      </c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7"/>
    </row>
    <row r="64" spans="1:27" x14ac:dyDescent="0.25">
      <c r="A64" s="93">
        <f t="shared" si="1"/>
        <v>43163</v>
      </c>
      <c r="B64" s="96">
        <f t="shared" si="2"/>
        <v>9</v>
      </c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</row>
    <row r="65" spans="1:27" x14ac:dyDescent="0.25">
      <c r="A65" s="93">
        <f t="shared" si="1"/>
        <v>43164</v>
      </c>
      <c r="B65" s="96">
        <f t="shared" si="2"/>
        <v>10</v>
      </c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</row>
    <row r="66" spans="1:27" x14ac:dyDescent="0.25">
      <c r="A66" s="93">
        <f t="shared" si="1"/>
        <v>43165</v>
      </c>
      <c r="B66" s="96">
        <f t="shared" si="2"/>
        <v>10</v>
      </c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7"/>
    </row>
    <row r="67" spans="1:27" x14ac:dyDescent="0.25">
      <c r="A67" s="93">
        <f t="shared" si="1"/>
        <v>43166</v>
      </c>
      <c r="B67" s="96">
        <f t="shared" si="2"/>
        <v>10</v>
      </c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7"/>
    </row>
    <row r="68" spans="1:27" x14ac:dyDescent="0.25">
      <c r="A68" s="93">
        <f t="shared" ref="A68:A131" si="3">A67+1</f>
        <v>43167</v>
      </c>
      <c r="B68" s="96">
        <f t="shared" si="2"/>
        <v>10</v>
      </c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</row>
    <row r="69" spans="1:27" x14ac:dyDescent="0.25">
      <c r="A69" s="93">
        <f t="shared" si="3"/>
        <v>43168</v>
      </c>
      <c r="B69" s="96">
        <f t="shared" si="2"/>
        <v>10</v>
      </c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</row>
    <row r="70" spans="1:27" x14ac:dyDescent="0.25">
      <c r="A70" s="93">
        <f t="shared" si="3"/>
        <v>43169</v>
      </c>
      <c r="B70" s="96">
        <f t="shared" si="2"/>
        <v>10</v>
      </c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7"/>
    </row>
    <row r="71" spans="1:27" x14ac:dyDescent="0.25">
      <c r="A71" s="93">
        <f t="shared" si="3"/>
        <v>43170</v>
      </c>
      <c r="B71" s="96">
        <f t="shared" si="2"/>
        <v>10</v>
      </c>
      <c r="C71" s="97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</row>
    <row r="72" spans="1:27" x14ac:dyDescent="0.25">
      <c r="A72" s="93">
        <f t="shared" si="3"/>
        <v>43171</v>
      </c>
      <c r="B72" s="96">
        <f t="shared" si="2"/>
        <v>11</v>
      </c>
      <c r="C72" s="97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</row>
    <row r="73" spans="1:27" x14ac:dyDescent="0.25">
      <c r="A73" s="93">
        <f t="shared" si="3"/>
        <v>43172</v>
      </c>
      <c r="B73" s="96">
        <f t="shared" si="2"/>
        <v>11</v>
      </c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</row>
    <row r="74" spans="1:27" x14ac:dyDescent="0.25">
      <c r="A74" s="93">
        <f t="shared" si="3"/>
        <v>43173</v>
      </c>
      <c r="B74" s="96">
        <f t="shared" si="2"/>
        <v>11</v>
      </c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7"/>
    </row>
    <row r="75" spans="1:27" x14ac:dyDescent="0.25">
      <c r="A75" s="93">
        <f t="shared" si="3"/>
        <v>43174</v>
      </c>
      <c r="B75" s="96">
        <f t="shared" si="2"/>
        <v>11</v>
      </c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</row>
    <row r="76" spans="1:27" x14ac:dyDescent="0.25">
      <c r="A76" s="93">
        <f t="shared" si="3"/>
        <v>43175</v>
      </c>
      <c r="B76" s="96">
        <f t="shared" si="2"/>
        <v>11</v>
      </c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</row>
    <row r="77" spans="1:27" x14ac:dyDescent="0.25">
      <c r="A77" s="93">
        <f t="shared" si="3"/>
        <v>43176</v>
      </c>
      <c r="B77" s="96">
        <f t="shared" si="2"/>
        <v>11</v>
      </c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7"/>
    </row>
    <row r="78" spans="1:27" x14ac:dyDescent="0.25">
      <c r="A78" s="93">
        <f t="shared" si="3"/>
        <v>43177</v>
      </c>
      <c r="B78" s="96">
        <f t="shared" si="2"/>
        <v>11</v>
      </c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</row>
    <row r="79" spans="1:27" x14ac:dyDescent="0.25">
      <c r="A79" s="93">
        <f t="shared" si="3"/>
        <v>43178</v>
      </c>
      <c r="B79" s="96">
        <f t="shared" si="2"/>
        <v>12</v>
      </c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7"/>
    </row>
    <row r="80" spans="1:27" x14ac:dyDescent="0.25">
      <c r="A80" s="93">
        <f t="shared" si="3"/>
        <v>43179</v>
      </c>
      <c r="B80" s="96">
        <f t="shared" si="2"/>
        <v>12</v>
      </c>
      <c r="C80" s="97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</row>
    <row r="81" spans="1:27" x14ac:dyDescent="0.25">
      <c r="A81" s="93">
        <f t="shared" si="3"/>
        <v>43180</v>
      </c>
      <c r="B81" s="96">
        <f t="shared" si="2"/>
        <v>12</v>
      </c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</row>
    <row r="82" spans="1:27" x14ac:dyDescent="0.25">
      <c r="A82" s="93">
        <f t="shared" si="3"/>
        <v>43181</v>
      </c>
      <c r="B82" s="96">
        <f t="shared" si="2"/>
        <v>12</v>
      </c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7"/>
    </row>
    <row r="83" spans="1:27" x14ac:dyDescent="0.25">
      <c r="A83" s="93">
        <f t="shared" si="3"/>
        <v>43182</v>
      </c>
      <c r="B83" s="96">
        <f t="shared" si="2"/>
        <v>12</v>
      </c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</row>
    <row r="84" spans="1:27" x14ac:dyDescent="0.25">
      <c r="A84" s="93">
        <f t="shared" si="3"/>
        <v>43183</v>
      </c>
      <c r="B84" s="96">
        <f t="shared" si="2"/>
        <v>12</v>
      </c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</row>
    <row r="85" spans="1:27" x14ac:dyDescent="0.25">
      <c r="A85" s="93">
        <f t="shared" si="3"/>
        <v>43184</v>
      </c>
      <c r="B85" s="96">
        <f t="shared" si="2"/>
        <v>12</v>
      </c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7"/>
    </row>
    <row r="86" spans="1:27" x14ac:dyDescent="0.25">
      <c r="A86" s="93">
        <f t="shared" si="3"/>
        <v>43185</v>
      </c>
      <c r="B86" s="96">
        <f t="shared" si="2"/>
        <v>13</v>
      </c>
      <c r="C86" s="97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7"/>
    </row>
    <row r="87" spans="1:27" x14ac:dyDescent="0.25">
      <c r="A87" s="93">
        <f t="shared" si="3"/>
        <v>43186</v>
      </c>
      <c r="B87" s="96">
        <f t="shared" si="2"/>
        <v>13</v>
      </c>
      <c r="C87" s="97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7"/>
    </row>
    <row r="88" spans="1:27" x14ac:dyDescent="0.25">
      <c r="A88" s="93">
        <f t="shared" si="3"/>
        <v>43187</v>
      </c>
      <c r="B88" s="96">
        <f t="shared" si="2"/>
        <v>13</v>
      </c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</row>
    <row r="89" spans="1:27" x14ac:dyDescent="0.25">
      <c r="A89" s="93">
        <f t="shared" si="3"/>
        <v>43188</v>
      </c>
      <c r="B89" s="96">
        <f t="shared" si="2"/>
        <v>13</v>
      </c>
      <c r="C89" s="97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</row>
    <row r="90" spans="1:27" x14ac:dyDescent="0.25">
      <c r="A90" s="93">
        <f t="shared" si="3"/>
        <v>43189</v>
      </c>
      <c r="B90" s="96">
        <f t="shared" si="2"/>
        <v>13</v>
      </c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</row>
    <row r="91" spans="1:27" x14ac:dyDescent="0.25">
      <c r="A91" s="93">
        <f t="shared" si="3"/>
        <v>43190</v>
      </c>
      <c r="B91" s="96">
        <f t="shared" si="2"/>
        <v>13</v>
      </c>
      <c r="C91" s="97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</row>
    <row r="92" spans="1:27" x14ac:dyDescent="0.25">
      <c r="A92" s="93">
        <f t="shared" si="3"/>
        <v>43191</v>
      </c>
      <c r="B92" s="96">
        <f t="shared" si="2"/>
        <v>13</v>
      </c>
      <c r="C92" s="97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7"/>
    </row>
    <row r="93" spans="1:27" x14ac:dyDescent="0.25">
      <c r="A93" s="93">
        <f t="shared" si="3"/>
        <v>43192</v>
      </c>
      <c r="B93" s="96">
        <f t="shared" si="2"/>
        <v>14</v>
      </c>
      <c r="C93" s="97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7"/>
    </row>
    <row r="94" spans="1:27" x14ac:dyDescent="0.25">
      <c r="A94" s="93">
        <f t="shared" si="3"/>
        <v>43193</v>
      </c>
      <c r="B94" s="96">
        <f t="shared" si="2"/>
        <v>14</v>
      </c>
      <c r="C94" s="97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  <c r="AA94" s="97"/>
    </row>
    <row r="95" spans="1:27" x14ac:dyDescent="0.25">
      <c r="A95" s="93">
        <f t="shared" si="3"/>
        <v>43194</v>
      </c>
      <c r="B95" s="96">
        <f t="shared" si="2"/>
        <v>14</v>
      </c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</row>
    <row r="96" spans="1:27" x14ac:dyDescent="0.25">
      <c r="A96" s="93">
        <f t="shared" si="3"/>
        <v>43195</v>
      </c>
      <c r="B96" s="96">
        <f t="shared" si="2"/>
        <v>14</v>
      </c>
      <c r="C96" s="97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</row>
    <row r="97" spans="1:27" x14ac:dyDescent="0.25">
      <c r="A97" s="93">
        <f t="shared" si="3"/>
        <v>43196</v>
      </c>
      <c r="B97" s="96">
        <f t="shared" si="2"/>
        <v>14</v>
      </c>
      <c r="C97" s="97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  <c r="AA97" s="97"/>
    </row>
    <row r="98" spans="1:27" x14ac:dyDescent="0.25">
      <c r="A98" s="93">
        <f t="shared" si="3"/>
        <v>43197</v>
      </c>
      <c r="B98" s="96">
        <f t="shared" si="2"/>
        <v>14</v>
      </c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7"/>
    </row>
    <row r="99" spans="1:27" x14ac:dyDescent="0.25">
      <c r="A99" s="93">
        <f t="shared" si="3"/>
        <v>43198</v>
      </c>
      <c r="B99" s="96">
        <f t="shared" si="2"/>
        <v>14</v>
      </c>
      <c r="C99" s="97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7"/>
    </row>
    <row r="100" spans="1:27" x14ac:dyDescent="0.25">
      <c r="A100" s="93">
        <f t="shared" si="3"/>
        <v>43199</v>
      </c>
      <c r="B100" s="96">
        <f t="shared" si="2"/>
        <v>15</v>
      </c>
      <c r="C100" s="97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7"/>
    </row>
    <row r="101" spans="1:27" x14ac:dyDescent="0.25">
      <c r="A101" s="93">
        <f t="shared" si="3"/>
        <v>43200</v>
      </c>
      <c r="B101" s="96">
        <f t="shared" si="2"/>
        <v>15</v>
      </c>
      <c r="C101" s="97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  <c r="AA101" s="97"/>
    </row>
    <row r="102" spans="1:27" x14ac:dyDescent="0.25">
      <c r="A102" s="93">
        <f t="shared" si="3"/>
        <v>43201</v>
      </c>
      <c r="B102" s="96">
        <f t="shared" si="2"/>
        <v>15</v>
      </c>
      <c r="C102" s="97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  <c r="AA102" s="97"/>
    </row>
    <row r="103" spans="1:27" x14ac:dyDescent="0.25">
      <c r="A103" s="93">
        <f t="shared" si="3"/>
        <v>43202</v>
      </c>
      <c r="B103" s="96">
        <f t="shared" si="2"/>
        <v>15</v>
      </c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7"/>
    </row>
    <row r="104" spans="1:27" x14ac:dyDescent="0.25">
      <c r="A104" s="93">
        <f t="shared" si="3"/>
        <v>43203</v>
      </c>
      <c r="B104" s="96">
        <f t="shared" si="2"/>
        <v>15</v>
      </c>
      <c r="C104" s="97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  <c r="AA104" s="97"/>
    </row>
    <row r="105" spans="1:27" x14ac:dyDescent="0.25">
      <c r="A105" s="93">
        <f t="shared" si="3"/>
        <v>43204</v>
      </c>
      <c r="B105" s="96">
        <f t="shared" si="2"/>
        <v>15</v>
      </c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</row>
    <row r="106" spans="1:27" x14ac:dyDescent="0.25">
      <c r="A106" s="93">
        <f t="shared" si="3"/>
        <v>43205</v>
      </c>
      <c r="B106" s="96">
        <f t="shared" si="2"/>
        <v>15</v>
      </c>
      <c r="C106" s="97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7"/>
    </row>
    <row r="107" spans="1:27" x14ac:dyDescent="0.25">
      <c r="A107" s="93">
        <f t="shared" si="3"/>
        <v>43206</v>
      </c>
      <c r="B107" s="96">
        <f t="shared" si="2"/>
        <v>16</v>
      </c>
      <c r="C107" s="97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7"/>
    </row>
    <row r="108" spans="1:27" x14ac:dyDescent="0.25">
      <c r="A108" s="93">
        <f t="shared" si="3"/>
        <v>43207</v>
      </c>
      <c r="B108" s="96">
        <f t="shared" si="2"/>
        <v>16</v>
      </c>
      <c r="C108" s="97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  <c r="AA108" s="97"/>
    </row>
    <row r="109" spans="1:27" x14ac:dyDescent="0.25">
      <c r="A109" s="93">
        <f t="shared" si="3"/>
        <v>43208</v>
      </c>
      <c r="B109" s="96">
        <f t="shared" si="2"/>
        <v>16</v>
      </c>
      <c r="C109" s="97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  <c r="AA109" s="97"/>
    </row>
    <row r="110" spans="1:27" x14ac:dyDescent="0.25">
      <c r="A110" s="93">
        <f t="shared" si="3"/>
        <v>43209</v>
      </c>
      <c r="B110" s="96">
        <f t="shared" si="2"/>
        <v>16</v>
      </c>
      <c r="C110" s="97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  <c r="AA110" s="97"/>
    </row>
    <row r="111" spans="1:27" x14ac:dyDescent="0.25">
      <c r="A111" s="93">
        <f t="shared" si="3"/>
        <v>43210</v>
      </c>
      <c r="B111" s="96">
        <f t="shared" si="2"/>
        <v>16</v>
      </c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7"/>
    </row>
    <row r="112" spans="1:27" x14ac:dyDescent="0.25">
      <c r="A112" s="93">
        <f t="shared" si="3"/>
        <v>43211</v>
      </c>
      <c r="B112" s="96">
        <f t="shared" si="2"/>
        <v>16</v>
      </c>
      <c r="C112" s="97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  <c r="AA112" s="97"/>
    </row>
    <row r="113" spans="1:27" x14ac:dyDescent="0.25">
      <c r="A113" s="93">
        <f t="shared" si="3"/>
        <v>43212</v>
      </c>
      <c r="B113" s="96">
        <f t="shared" si="2"/>
        <v>16</v>
      </c>
      <c r="C113" s="97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7"/>
    </row>
    <row r="114" spans="1:27" x14ac:dyDescent="0.25">
      <c r="A114" s="93">
        <f t="shared" si="3"/>
        <v>43213</v>
      </c>
      <c r="B114" s="96">
        <f t="shared" si="2"/>
        <v>17</v>
      </c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7"/>
    </row>
    <row r="115" spans="1:27" x14ac:dyDescent="0.25">
      <c r="A115" s="93">
        <f t="shared" si="3"/>
        <v>43214</v>
      </c>
      <c r="B115" s="96">
        <f t="shared" si="2"/>
        <v>17</v>
      </c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7"/>
    </row>
    <row r="116" spans="1:27" x14ac:dyDescent="0.25">
      <c r="A116" s="93">
        <f t="shared" si="3"/>
        <v>43215</v>
      </c>
      <c r="B116" s="96">
        <f t="shared" si="2"/>
        <v>17</v>
      </c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7"/>
    </row>
    <row r="117" spans="1:27" x14ac:dyDescent="0.25">
      <c r="A117" s="93">
        <f t="shared" si="3"/>
        <v>43216</v>
      </c>
      <c r="B117" s="96">
        <f t="shared" si="2"/>
        <v>17</v>
      </c>
      <c r="C117" s="97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7"/>
    </row>
    <row r="118" spans="1:27" x14ac:dyDescent="0.25">
      <c r="A118" s="93">
        <f t="shared" si="3"/>
        <v>43217</v>
      </c>
      <c r="B118" s="96">
        <f t="shared" si="2"/>
        <v>17</v>
      </c>
      <c r="C118" s="97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7"/>
    </row>
    <row r="119" spans="1:27" x14ac:dyDescent="0.25">
      <c r="A119" s="93">
        <f t="shared" si="3"/>
        <v>43218</v>
      </c>
      <c r="B119" s="96">
        <f t="shared" si="2"/>
        <v>17</v>
      </c>
      <c r="C119" s="97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  <c r="AA119" s="97"/>
    </row>
    <row r="120" spans="1:27" x14ac:dyDescent="0.25">
      <c r="A120" s="93">
        <f t="shared" si="3"/>
        <v>43219</v>
      </c>
      <c r="B120" s="96">
        <f t="shared" si="2"/>
        <v>17</v>
      </c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  <c r="AA120" s="97"/>
    </row>
    <row r="121" spans="1:27" x14ac:dyDescent="0.25">
      <c r="A121" s="93">
        <f t="shared" si="3"/>
        <v>43220</v>
      </c>
      <c r="B121" s="96">
        <f t="shared" si="2"/>
        <v>18</v>
      </c>
      <c r="C121" s="97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  <c r="AA121" s="97"/>
    </row>
    <row r="122" spans="1:27" x14ac:dyDescent="0.25">
      <c r="A122" s="93">
        <f t="shared" si="3"/>
        <v>43221</v>
      </c>
      <c r="B122" s="96">
        <f t="shared" si="2"/>
        <v>18</v>
      </c>
      <c r="C122" s="97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  <c r="AA122" s="97"/>
    </row>
    <row r="123" spans="1:27" x14ac:dyDescent="0.25">
      <c r="A123" s="93">
        <f t="shared" si="3"/>
        <v>43222</v>
      </c>
      <c r="B123" s="96">
        <f t="shared" si="2"/>
        <v>18</v>
      </c>
      <c r="C123" s="97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  <c r="AA123" s="97"/>
    </row>
    <row r="124" spans="1:27" x14ac:dyDescent="0.25">
      <c r="A124" s="93">
        <f t="shared" si="3"/>
        <v>43223</v>
      </c>
      <c r="B124" s="96">
        <f t="shared" si="2"/>
        <v>18</v>
      </c>
      <c r="C124" s="97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  <c r="AA124" s="97"/>
    </row>
    <row r="125" spans="1:27" x14ac:dyDescent="0.25">
      <c r="A125" s="93">
        <f t="shared" si="3"/>
        <v>43224</v>
      </c>
      <c r="B125" s="96">
        <f t="shared" si="2"/>
        <v>18</v>
      </c>
      <c r="C125" s="97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  <c r="AA125" s="97"/>
    </row>
    <row r="126" spans="1:27" x14ac:dyDescent="0.25">
      <c r="A126" s="93">
        <f t="shared" si="3"/>
        <v>43225</v>
      </c>
      <c r="B126" s="96">
        <f t="shared" si="2"/>
        <v>18</v>
      </c>
      <c r="C126" s="97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  <c r="AA126" s="97"/>
    </row>
    <row r="127" spans="1:27" x14ac:dyDescent="0.25">
      <c r="A127" s="93">
        <f t="shared" si="3"/>
        <v>43226</v>
      </c>
      <c r="B127" s="96">
        <f t="shared" ref="B127:B190" si="4">INT((A127-DATE(YEAR(A127),1,3)+WEEKDAY(DATE(YEAR(A127),1,3))+5)/7)</f>
        <v>18</v>
      </c>
      <c r="C127" s="97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  <c r="AA127" s="97"/>
    </row>
    <row r="128" spans="1:27" x14ac:dyDescent="0.25">
      <c r="A128" s="93">
        <f t="shared" si="3"/>
        <v>43227</v>
      </c>
      <c r="B128" s="96">
        <f t="shared" si="4"/>
        <v>19</v>
      </c>
      <c r="C128" s="97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  <c r="AA128" s="97"/>
    </row>
    <row r="129" spans="1:27" x14ac:dyDescent="0.25">
      <c r="A129" s="93">
        <f t="shared" si="3"/>
        <v>43228</v>
      </c>
      <c r="B129" s="96">
        <f t="shared" si="4"/>
        <v>19</v>
      </c>
      <c r="C129" s="97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  <c r="AA129" s="97"/>
    </row>
    <row r="130" spans="1:27" x14ac:dyDescent="0.25">
      <c r="A130" s="93">
        <f t="shared" si="3"/>
        <v>43229</v>
      </c>
      <c r="B130" s="96">
        <f t="shared" si="4"/>
        <v>19</v>
      </c>
      <c r="C130" s="97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  <c r="AA130" s="97"/>
    </row>
    <row r="131" spans="1:27" x14ac:dyDescent="0.25">
      <c r="A131" s="93">
        <f t="shared" si="3"/>
        <v>43230</v>
      </c>
      <c r="B131" s="96">
        <f t="shared" si="4"/>
        <v>19</v>
      </c>
      <c r="C131" s="97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</row>
    <row r="132" spans="1:27" x14ac:dyDescent="0.25">
      <c r="A132" s="93">
        <f t="shared" ref="A132:A195" si="5">A131+1</f>
        <v>43231</v>
      </c>
      <c r="B132" s="96">
        <f t="shared" si="4"/>
        <v>19</v>
      </c>
      <c r="C132" s="97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</row>
    <row r="133" spans="1:27" x14ac:dyDescent="0.25">
      <c r="A133" s="93">
        <f t="shared" si="5"/>
        <v>43232</v>
      </c>
      <c r="B133" s="96">
        <f t="shared" si="4"/>
        <v>19</v>
      </c>
      <c r="C133" s="97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  <c r="AA133" s="97"/>
    </row>
    <row r="134" spans="1:27" x14ac:dyDescent="0.25">
      <c r="A134" s="93">
        <f t="shared" si="5"/>
        <v>43233</v>
      </c>
      <c r="B134" s="96">
        <f t="shared" si="4"/>
        <v>19</v>
      </c>
      <c r="C134" s="97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  <c r="AA134" s="97"/>
    </row>
    <row r="135" spans="1:27" x14ac:dyDescent="0.25">
      <c r="A135" s="93">
        <f t="shared" si="5"/>
        <v>43234</v>
      </c>
      <c r="B135" s="96">
        <f t="shared" si="4"/>
        <v>20</v>
      </c>
      <c r="C135" s="97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  <c r="AA135" s="97"/>
    </row>
    <row r="136" spans="1:27" x14ac:dyDescent="0.25">
      <c r="A136" s="93">
        <f t="shared" si="5"/>
        <v>43235</v>
      </c>
      <c r="B136" s="96">
        <f t="shared" si="4"/>
        <v>20</v>
      </c>
      <c r="C136" s="97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  <c r="AA136" s="97"/>
    </row>
    <row r="137" spans="1:27" x14ac:dyDescent="0.25">
      <c r="A137" s="93">
        <f t="shared" si="5"/>
        <v>43236</v>
      </c>
      <c r="B137" s="96">
        <f t="shared" si="4"/>
        <v>20</v>
      </c>
      <c r="C137" s="97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  <c r="AA137" s="97"/>
    </row>
    <row r="138" spans="1:27" x14ac:dyDescent="0.25">
      <c r="A138" s="93">
        <f t="shared" si="5"/>
        <v>43237</v>
      </c>
      <c r="B138" s="96">
        <f t="shared" si="4"/>
        <v>20</v>
      </c>
      <c r="C138" s="97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  <c r="AA138" s="97"/>
    </row>
    <row r="139" spans="1:27" x14ac:dyDescent="0.25">
      <c r="A139" s="93">
        <f t="shared" si="5"/>
        <v>43238</v>
      </c>
      <c r="B139" s="96">
        <f t="shared" si="4"/>
        <v>20</v>
      </c>
      <c r="C139" s="97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  <c r="AA139" s="97"/>
    </row>
    <row r="140" spans="1:27" x14ac:dyDescent="0.25">
      <c r="A140" s="93">
        <f t="shared" si="5"/>
        <v>43239</v>
      </c>
      <c r="B140" s="96">
        <f t="shared" si="4"/>
        <v>20</v>
      </c>
      <c r="C140" s="97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  <c r="AA140" s="97"/>
    </row>
    <row r="141" spans="1:27" x14ac:dyDescent="0.25">
      <c r="A141" s="93">
        <f t="shared" si="5"/>
        <v>43240</v>
      </c>
      <c r="B141" s="96">
        <f t="shared" si="4"/>
        <v>20</v>
      </c>
      <c r="C141" s="97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  <c r="Y141" s="97"/>
      <c r="Z141" s="97"/>
      <c r="AA141" s="97"/>
    </row>
    <row r="142" spans="1:27" x14ac:dyDescent="0.25">
      <c r="A142" s="93">
        <f t="shared" si="5"/>
        <v>43241</v>
      </c>
      <c r="B142" s="96">
        <f t="shared" si="4"/>
        <v>21</v>
      </c>
      <c r="C142" s="97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  <c r="AA142" s="97"/>
    </row>
    <row r="143" spans="1:27" x14ac:dyDescent="0.25">
      <c r="A143" s="93">
        <f t="shared" si="5"/>
        <v>43242</v>
      </c>
      <c r="B143" s="96">
        <f t="shared" si="4"/>
        <v>21</v>
      </c>
      <c r="C143" s="97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  <c r="AA143" s="97"/>
    </row>
    <row r="144" spans="1:27" x14ac:dyDescent="0.25">
      <c r="A144" s="93">
        <f t="shared" si="5"/>
        <v>43243</v>
      </c>
      <c r="B144" s="96">
        <f t="shared" si="4"/>
        <v>21</v>
      </c>
      <c r="C144" s="97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  <c r="AA144" s="97"/>
    </row>
    <row r="145" spans="1:27" x14ac:dyDescent="0.25">
      <c r="A145" s="93">
        <f t="shared" si="5"/>
        <v>43244</v>
      </c>
      <c r="B145" s="96">
        <f t="shared" si="4"/>
        <v>21</v>
      </c>
      <c r="C145" s="97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  <c r="AA145" s="97"/>
    </row>
    <row r="146" spans="1:27" x14ac:dyDescent="0.25">
      <c r="A146" s="93">
        <f t="shared" si="5"/>
        <v>43245</v>
      </c>
      <c r="B146" s="96">
        <f t="shared" si="4"/>
        <v>21</v>
      </c>
      <c r="C146" s="97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  <c r="AA146" s="97"/>
    </row>
    <row r="147" spans="1:27" x14ac:dyDescent="0.25">
      <c r="A147" s="93">
        <f t="shared" si="5"/>
        <v>43246</v>
      </c>
      <c r="B147" s="96">
        <f t="shared" si="4"/>
        <v>21</v>
      </c>
      <c r="C147" s="97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  <c r="AA147" s="97"/>
    </row>
    <row r="148" spans="1:27" x14ac:dyDescent="0.25">
      <c r="A148" s="93">
        <f t="shared" si="5"/>
        <v>43247</v>
      </c>
      <c r="B148" s="96">
        <f t="shared" si="4"/>
        <v>21</v>
      </c>
      <c r="C148" s="97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  <c r="AA148" s="97"/>
    </row>
    <row r="149" spans="1:27" x14ac:dyDescent="0.25">
      <c r="A149" s="93">
        <f t="shared" si="5"/>
        <v>43248</v>
      </c>
      <c r="B149" s="96">
        <f t="shared" si="4"/>
        <v>22</v>
      </c>
      <c r="C149" s="97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  <c r="AA149" s="97"/>
    </row>
    <row r="150" spans="1:27" x14ac:dyDescent="0.25">
      <c r="A150" s="93">
        <f t="shared" si="5"/>
        <v>43249</v>
      </c>
      <c r="B150" s="96">
        <f t="shared" si="4"/>
        <v>22</v>
      </c>
      <c r="C150" s="97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  <c r="AA150" s="97"/>
    </row>
    <row r="151" spans="1:27" x14ac:dyDescent="0.25">
      <c r="A151" s="93">
        <f t="shared" si="5"/>
        <v>43250</v>
      </c>
      <c r="B151" s="96">
        <f t="shared" si="4"/>
        <v>22</v>
      </c>
      <c r="C151" s="97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  <c r="AA151" s="97"/>
    </row>
    <row r="152" spans="1:27" x14ac:dyDescent="0.25">
      <c r="A152" s="93">
        <f t="shared" si="5"/>
        <v>43251</v>
      </c>
      <c r="B152" s="96">
        <f t="shared" si="4"/>
        <v>22</v>
      </c>
      <c r="C152" s="97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  <c r="AA152" s="97"/>
    </row>
    <row r="153" spans="1:27" x14ac:dyDescent="0.25">
      <c r="A153" s="93">
        <f t="shared" si="5"/>
        <v>43252</v>
      </c>
      <c r="B153" s="96">
        <f t="shared" si="4"/>
        <v>22</v>
      </c>
      <c r="C153" s="97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  <c r="AA153" s="97"/>
    </row>
    <row r="154" spans="1:27" x14ac:dyDescent="0.25">
      <c r="A154" s="93">
        <f t="shared" si="5"/>
        <v>43253</v>
      </c>
      <c r="B154" s="96">
        <f t="shared" si="4"/>
        <v>22</v>
      </c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</row>
    <row r="155" spans="1:27" x14ac:dyDescent="0.25">
      <c r="A155" s="93">
        <f t="shared" si="5"/>
        <v>43254</v>
      </c>
      <c r="B155" s="96">
        <f t="shared" si="4"/>
        <v>22</v>
      </c>
      <c r="C155" s="97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  <c r="AA155" s="97"/>
    </row>
    <row r="156" spans="1:27" x14ac:dyDescent="0.25">
      <c r="A156" s="93">
        <f t="shared" si="5"/>
        <v>43255</v>
      </c>
      <c r="B156" s="96">
        <f t="shared" si="4"/>
        <v>23</v>
      </c>
      <c r="C156" s="97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  <c r="AA156" s="97"/>
    </row>
    <row r="157" spans="1:27" x14ac:dyDescent="0.25">
      <c r="A157" s="93">
        <f t="shared" si="5"/>
        <v>43256</v>
      </c>
      <c r="B157" s="96">
        <f t="shared" si="4"/>
        <v>23</v>
      </c>
      <c r="C157" s="97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  <c r="AA157" s="97"/>
    </row>
    <row r="158" spans="1:27" x14ac:dyDescent="0.25">
      <c r="A158" s="93">
        <f t="shared" si="5"/>
        <v>43257</v>
      </c>
      <c r="B158" s="96">
        <f t="shared" si="4"/>
        <v>23</v>
      </c>
      <c r="C158" s="97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  <c r="AA158" s="97"/>
    </row>
    <row r="159" spans="1:27" x14ac:dyDescent="0.25">
      <c r="A159" s="93">
        <f t="shared" si="5"/>
        <v>43258</v>
      </c>
      <c r="B159" s="96">
        <f t="shared" si="4"/>
        <v>23</v>
      </c>
      <c r="C159" s="97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  <c r="AA159" s="97"/>
    </row>
    <row r="160" spans="1:27" x14ac:dyDescent="0.25">
      <c r="A160" s="93">
        <f t="shared" si="5"/>
        <v>43259</v>
      </c>
      <c r="B160" s="96">
        <f t="shared" si="4"/>
        <v>23</v>
      </c>
      <c r="C160" s="97"/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  <c r="AA160" s="97"/>
    </row>
    <row r="161" spans="1:27" x14ac:dyDescent="0.25">
      <c r="A161" s="93">
        <f t="shared" si="5"/>
        <v>43260</v>
      </c>
      <c r="B161" s="96">
        <f t="shared" si="4"/>
        <v>23</v>
      </c>
      <c r="C161" s="97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  <c r="AA161" s="97"/>
    </row>
    <row r="162" spans="1:27" x14ac:dyDescent="0.25">
      <c r="A162" s="93">
        <f t="shared" si="5"/>
        <v>43261</v>
      </c>
      <c r="B162" s="96">
        <f t="shared" si="4"/>
        <v>23</v>
      </c>
      <c r="C162" s="97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  <c r="AA162" s="97"/>
    </row>
    <row r="163" spans="1:27" x14ac:dyDescent="0.25">
      <c r="A163" s="93">
        <f t="shared" si="5"/>
        <v>43262</v>
      </c>
      <c r="B163" s="96">
        <f t="shared" si="4"/>
        <v>24</v>
      </c>
      <c r="C163" s="97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  <c r="AA163" s="97"/>
    </row>
    <row r="164" spans="1:27" x14ac:dyDescent="0.25">
      <c r="A164" s="93">
        <f t="shared" si="5"/>
        <v>43263</v>
      </c>
      <c r="B164" s="96">
        <f t="shared" si="4"/>
        <v>24</v>
      </c>
      <c r="C164" s="97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  <c r="AA164" s="97"/>
    </row>
    <row r="165" spans="1:27" x14ac:dyDescent="0.25">
      <c r="A165" s="93">
        <f t="shared" si="5"/>
        <v>43264</v>
      </c>
      <c r="B165" s="96">
        <f t="shared" si="4"/>
        <v>24</v>
      </c>
      <c r="C165" s="97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  <c r="AA165" s="97"/>
    </row>
    <row r="166" spans="1:27" x14ac:dyDescent="0.25">
      <c r="A166" s="93">
        <f t="shared" si="5"/>
        <v>43265</v>
      </c>
      <c r="B166" s="96">
        <f t="shared" si="4"/>
        <v>24</v>
      </c>
      <c r="C166" s="97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  <c r="AA166" s="97"/>
    </row>
    <row r="167" spans="1:27" x14ac:dyDescent="0.25">
      <c r="A167" s="93">
        <f t="shared" si="5"/>
        <v>43266</v>
      </c>
      <c r="B167" s="96">
        <f t="shared" si="4"/>
        <v>24</v>
      </c>
      <c r="C167" s="97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  <c r="AA167" s="97"/>
    </row>
    <row r="168" spans="1:27" x14ac:dyDescent="0.25">
      <c r="A168" s="93">
        <f t="shared" si="5"/>
        <v>43267</v>
      </c>
      <c r="B168" s="96">
        <f t="shared" si="4"/>
        <v>24</v>
      </c>
      <c r="C168" s="97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  <c r="AA168" s="97"/>
    </row>
    <row r="169" spans="1:27" x14ac:dyDescent="0.25">
      <c r="A169" s="93">
        <f t="shared" si="5"/>
        <v>43268</v>
      </c>
      <c r="B169" s="96">
        <f t="shared" si="4"/>
        <v>24</v>
      </c>
      <c r="C169" s="97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  <c r="AA169" s="97"/>
    </row>
    <row r="170" spans="1:27" x14ac:dyDescent="0.25">
      <c r="A170" s="93">
        <f t="shared" si="5"/>
        <v>43269</v>
      </c>
      <c r="B170" s="96">
        <f t="shared" si="4"/>
        <v>25</v>
      </c>
      <c r="C170" s="97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  <c r="AA170" s="97"/>
    </row>
    <row r="171" spans="1:27" x14ac:dyDescent="0.25">
      <c r="A171" s="93">
        <f t="shared" si="5"/>
        <v>43270</v>
      </c>
      <c r="B171" s="96">
        <f t="shared" si="4"/>
        <v>25</v>
      </c>
      <c r="C171" s="97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  <c r="AA171" s="97"/>
    </row>
    <row r="172" spans="1:27" x14ac:dyDescent="0.25">
      <c r="A172" s="93">
        <f t="shared" si="5"/>
        <v>43271</v>
      </c>
      <c r="B172" s="96">
        <f t="shared" si="4"/>
        <v>25</v>
      </c>
      <c r="C172" s="97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  <c r="AA172" s="97"/>
    </row>
    <row r="173" spans="1:27" x14ac:dyDescent="0.25">
      <c r="A173" s="93">
        <f t="shared" si="5"/>
        <v>43272</v>
      </c>
      <c r="B173" s="96">
        <f t="shared" si="4"/>
        <v>25</v>
      </c>
      <c r="C173" s="97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  <c r="AA173" s="97"/>
    </row>
    <row r="174" spans="1:27" x14ac:dyDescent="0.25">
      <c r="A174" s="93">
        <f t="shared" si="5"/>
        <v>43273</v>
      </c>
      <c r="B174" s="96">
        <f t="shared" si="4"/>
        <v>25</v>
      </c>
      <c r="C174" s="97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  <c r="AA174" s="97"/>
    </row>
    <row r="175" spans="1:27" x14ac:dyDescent="0.25">
      <c r="A175" s="93">
        <f t="shared" si="5"/>
        <v>43274</v>
      </c>
      <c r="B175" s="96">
        <f t="shared" si="4"/>
        <v>25</v>
      </c>
      <c r="C175" s="97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  <c r="AA175" s="97"/>
    </row>
    <row r="176" spans="1:27" x14ac:dyDescent="0.25">
      <c r="A176" s="93">
        <f t="shared" si="5"/>
        <v>43275</v>
      </c>
      <c r="B176" s="96">
        <f t="shared" si="4"/>
        <v>25</v>
      </c>
      <c r="C176" s="97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  <c r="AA176" s="97"/>
    </row>
    <row r="177" spans="1:27" x14ac:dyDescent="0.25">
      <c r="A177" s="93">
        <f t="shared" si="5"/>
        <v>43276</v>
      </c>
      <c r="B177" s="96">
        <f t="shared" si="4"/>
        <v>26</v>
      </c>
      <c r="C177" s="97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  <c r="AA177" s="97"/>
    </row>
    <row r="178" spans="1:27" x14ac:dyDescent="0.25">
      <c r="A178" s="93">
        <f t="shared" si="5"/>
        <v>43277</v>
      </c>
      <c r="B178" s="96">
        <f t="shared" si="4"/>
        <v>26</v>
      </c>
      <c r="C178" s="97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  <c r="AA178" s="97"/>
    </row>
    <row r="179" spans="1:27" x14ac:dyDescent="0.25">
      <c r="A179" s="93">
        <f t="shared" si="5"/>
        <v>43278</v>
      </c>
      <c r="B179" s="96">
        <f t="shared" si="4"/>
        <v>26</v>
      </c>
      <c r="C179" s="97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  <c r="AA179" s="97"/>
    </row>
    <row r="180" spans="1:27" x14ac:dyDescent="0.25">
      <c r="A180" s="93">
        <f t="shared" si="5"/>
        <v>43279</v>
      </c>
      <c r="B180" s="96">
        <f t="shared" si="4"/>
        <v>26</v>
      </c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  <c r="AA180" s="97"/>
    </row>
    <row r="181" spans="1:27" x14ac:dyDescent="0.25">
      <c r="A181" s="93">
        <f t="shared" si="5"/>
        <v>43280</v>
      </c>
      <c r="B181" s="96">
        <f t="shared" si="4"/>
        <v>26</v>
      </c>
      <c r="C181" s="97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  <c r="AA181" s="97"/>
    </row>
    <row r="182" spans="1:27" x14ac:dyDescent="0.25">
      <c r="A182" s="93">
        <f t="shared" si="5"/>
        <v>43281</v>
      </c>
      <c r="B182" s="96">
        <f t="shared" si="4"/>
        <v>26</v>
      </c>
      <c r="C182" s="97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  <c r="AA182" s="97"/>
    </row>
    <row r="183" spans="1:27" x14ac:dyDescent="0.25">
      <c r="A183" s="93">
        <f t="shared" si="5"/>
        <v>43282</v>
      </c>
      <c r="B183" s="96">
        <f t="shared" si="4"/>
        <v>26</v>
      </c>
      <c r="C183" s="97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  <c r="AA183" s="97"/>
    </row>
    <row r="184" spans="1:27" x14ac:dyDescent="0.25">
      <c r="A184" s="93">
        <f t="shared" si="5"/>
        <v>43283</v>
      </c>
      <c r="B184" s="96">
        <f t="shared" si="4"/>
        <v>27</v>
      </c>
      <c r="C184" s="97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  <c r="AA184" s="97"/>
    </row>
    <row r="185" spans="1:27" x14ac:dyDescent="0.25">
      <c r="A185" s="93">
        <f t="shared" si="5"/>
        <v>43284</v>
      </c>
      <c r="B185" s="96">
        <f t="shared" si="4"/>
        <v>27</v>
      </c>
      <c r="C185" s="97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7"/>
    </row>
    <row r="186" spans="1:27" x14ac:dyDescent="0.25">
      <c r="A186" s="93">
        <f t="shared" si="5"/>
        <v>43285</v>
      </c>
      <c r="B186" s="96">
        <f t="shared" si="4"/>
        <v>27</v>
      </c>
      <c r="C186" s="97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  <c r="AA186" s="97"/>
    </row>
    <row r="187" spans="1:27" x14ac:dyDescent="0.25">
      <c r="A187" s="93">
        <f t="shared" si="5"/>
        <v>43286</v>
      </c>
      <c r="B187" s="96">
        <f t="shared" si="4"/>
        <v>27</v>
      </c>
      <c r="C187" s="97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  <c r="AA187" s="97"/>
    </row>
    <row r="188" spans="1:27" x14ac:dyDescent="0.25">
      <c r="A188" s="93">
        <f t="shared" si="5"/>
        <v>43287</v>
      </c>
      <c r="B188" s="96">
        <f t="shared" si="4"/>
        <v>27</v>
      </c>
      <c r="C188" s="97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  <c r="AA188" s="97"/>
    </row>
    <row r="189" spans="1:27" x14ac:dyDescent="0.25">
      <c r="A189" s="93">
        <f t="shared" si="5"/>
        <v>43288</v>
      </c>
      <c r="B189" s="96">
        <f t="shared" si="4"/>
        <v>27</v>
      </c>
      <c r="C189" s="97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  <c r="AA189" s="97"/>
    </row>
    <row r="190" spans="1:27" x14ac:dyDescent="0.25">
      <c r="A190" s="93">
        <f t="shared" si="5"/>
        <v>43289</v>
      </c>
      <c r="B190" s="96">
        <f t="shared" si="4"/>
        <v>27</v>
      </c>
      <c r="C190" s="97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  <c r="AA190" s="97"/>
    </row>
    <row r="191" spans="1:27" x14ac:dyDescent="0.25">
      <c r="A191" s="93">
        <f t="shared" si="5"/>
        <v>43290</v>
      </c>
      <c r="B191" s="96">
        <f t="shared" ref="B191:B254" si="6">INT((A191-DATE(YEAR(A191),1,3)+WEEKDAY(DATE(YEAR(A191),1,3))+5)/7)</f>
        <v>28</v>
      </c>
      <c r="C191" s="97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  <c r="AA191" s="97"/>
    </row>
    <row r="192" spans="1:27" x14ac:dyDescent="0.25">
      <c r="A192" s="93">
        <f t="shared" si="5"/>
        <v>43291</v>
      </c>
      <c r="B192" s="96">
        <f t="shared" si="6"/>
        <v>28</v>
      </c>
      <c r="C192" s="97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  <c r="AA192" s="97"/>
    </row>
    <row r="193" spans="1:27" x14ac:dyDescent="0.25">
      <c r="A193" s="93">
        <f t="shared" si="5"/>
        <v>43292</v>
      </c>
      <c r="B193" s="96">
        <f t="shared" si="6"/>
        <v>28</v>
      </c>
      <c r="C193" s="97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7"/>
    </row>
    <row r="194" spans="1:27" x14ac:dyDescent="0.25">
      <c r="A194" s="93">
        <f t="shared" si="5"/>
        <v>43293</v>
      </c>
      <c r="B194" s="96">
        <f t="shared" si="6"/>
        <v>28</v>
      </c>
      <c r="C194" s="97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  <c r="AA194" s="97"/>
    </row>
    <row r="195" spans="1:27" x14ac:dyDescent="0.25">
      <c r="A195" s="93">
        <f t="shared" si="5"/>
        <v>43294</v>
      </c>
      <c r="B195" s="96">
        <f t="shared" si="6"/>
        <v>28</v>
      </c>
      <c r="C195" s="97"/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  <c r="AA195" s="97"/>
    </row>
    <row r="196" spans="1:27" x14ac:dyDescent="0.25">
      <c r="A196" s="93">
        <f t="shared" ref="A196:A259" si="7">A195+1</f>
        <v>43295</v>
      </c>
      <c r="B196" s="96">
        <f t="shared" si="6"/>
        <v>28</v>
      </c>
      <c r="C196" s="97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  <c r="AA196" s="97"/>
    </row>
    <row r="197" spans="1:27" x14ac:dyDescent="0.25">
      <c r="A197" s="93">
        <f t="shared" si="7"/>
        <v>43296</v>
      </c>
      <c r="B197" s="96">
        <f t="shared" si="6"/>
        <v>28</v>
      </c>
      <c r="C197" s="97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  <c r="AA197" s="97"/>
    </row>
    <row r="198" spans="1:27" x14ac:dyDescent="0.25">
      <c r="A198" s="93">
        <f t="shared" si="7"/>
        <v>43297</v>
      </c>
      <c r="B198" s="96">
        <f t="shared" si="6"/>
        <v>29</v>
      </c>
      <c r="C198" s="97"/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  <c r="AA198" s="97"/>
    </row>
    <row r="199" spans="1:27" x14ac:dyDescent="0.25">
      <c r="A199" s="93">
        <f t="shared" si="7"/>
        <v>43298</v>
      </c>
      <c r="B199" s="96">
        <f t="shared" si="6"/>
        <v>29</v>
      </c>
      <c r="C199" s="97"/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  <c r="AA199" s="97"/>
    </row>
    <row r="200" spans="1:27" x14ac:dyDescent="0.25">
      <c r="A200" s="93">
        <f t="shared" si="7"/>
        <v>43299</v>
      </c>
      <c r="B200" s="96">
        <f t="shared" si="6"/>
        <v>29</v>
      </c>
      <c r="C200" s="97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  <c r="AA200" s="97"/>
    </row>
    <row r="201" spans="1:27" x14ac:dyDescent="0.25">
      <c r="A201" s="93">
        <f t="shared" si="7"/>
        <v>43300</v>
      </c>
      <c r="B201" s="96">
        <f t="shared" si="6"/>
        <v>29</v>
      </c>
      <c r="C201" s="97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  <c r="AA201" s="97"/>
    </row>
    <row r="202" spans="1:27" x14ac:dyDescent="0.25">
      <c r="A202" s="93">
        <f t="shared" si="7"/>
        <v>43301</v>
      </c>
      <c r="B202" s="96">
        <f t="shared" si="6"/>
        <v>29</v>
      </c>
      <c r="C202" s="97"/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  <c r="AA202" s="97"/>
    </row>
    <row r="203" spans="1:27" x14ac:dyDescent="0.25">
      <c r="A203" s="93">
        <f t="shared" si="7"/>
        <v>43302</v>
      </c>
      <c r="B203" s="96">
        <f t="shared" si="6"/>
        <v>29</v>
      </c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</row>
    <row r="204" spans="1:27" x14ac:dyDescent="0.25">
      <c r="A204" s="93">
        <f t="shared" si="7"/>
        <v>43303</v>
      </c>
      <c r="B204" s="96">
        <f t="shared" si="6"/>
        <v>29</v>
      </c>
      <c r="C204" s="97"/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  <c r="AA204" s="97"/>
    </row>
    <row r="205" spans="1:27" x14ac:dyDescent="0.25">
      <c r="A205" s="93">
        <f t="shared" si="7"/>
        <v>43304</v>
      </c>
      <c r="B205" s="96">
        <f t="shared" si="6"/>
        <v>30</v>
      </c>
      <c r="C205" s="97"/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  <c r="AA205" s="97"/>
    </row>
    <row r="206" spans="1:27" x14ac:dyDescent="0.25">
      <c r="A206" s="93">
        <f t="shared" si="7"/>
        <v>43305</v>
      </c>
      <c r="B206" s="96">
        <f t="shared" si="6"/>
        <v>30</v>
      </c>
      <c r="C206" s="97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  <c r="AA206" s="97"/>
    </row>
    <row r="207" spans="1:27" x14ac:dyDescent="0.25">
      <c r="A207" s="93">
        <f t="shared" si="7"/>
        <v>43306</v>
      </c>
      <c r="B207" s="96">
        <f t="shared" si="6"/>
        <v>30</v>
      </c>
      <c r="C207" s="97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  <c r="AA207" s="97"/>
    </row>
    <row r="208" spans="1:27" x14ac:dyDescent="0.25">
      <c r="A208" s="93">
        <f t="shared" si="7"/>
        <v>43307</v>
      </c>
      <c r="B208" s="96">
        <f t="shared" si="6"/>
        <v>30</v>
      </c>
      <c r="C208" s="97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  <c r="AA208" s="97"/>
    </row>
    <row r="209" spans="1:27" x14ac:dyDescent="0.25">
      <c r="A209" s="93">
        <f t="shared" si="7"/>
        <v>43308</v>
      </c>
      <c r="B209" s="96">
        <f t="shared" si="6"/>
        <v>30</v>
      </c>
      <c r="C209" s="97"/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  <c r="AA209" s="97"/>
    </row>
    <row r="210" spans="1:27" x14ac:dyDescent="0.25">
      <c r="A210" s="93">
        <f t="shared" si="7"/>
        <v>43309</v>
      </c>
      <c r="B210" s="96">
        <f t="shared" si="6"/>
        <v>30</v>
      </c>
      <c r="C210" s="97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  <c r="AA210" s="97"/>
    </row>
    <row r="211" spans="1:27" x14ac:dyDescent="0.25">
      <c r="A211" s="93">
        <f t="shared" si="7"/>
        <v>43310</v>
      </c>
      <c r="B211" s="96">
        <f t="shared" si="6"/>
        <v>30</v>
      </c>
      <c r="C211" s="97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  <c r="AA211" s="97"/>
    </row>
    <row r="212" spans="1:27" x14ac:dyDescent="0.25">
      <c r="A212" s="93">
        <f t="shared" si="7"/>
        <v>43311</v>
      </c>
      <c r="B212" s="96">
        <f t="shared" si="6"/>
        <v>31</v>
      </c>
      <c r="C212" s="97"/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  <c r="AA212" s="97"/>
    </row>
    <row r="213" spans="1:27" x14ac:dyDescent="0.25">
      <c r="A213" s="93">
        <f t="shared" si="7"/>
        <v>43312</v>
      </c>
      <c r="B213" s="96">
        <f t="shared" si="6"/>
        <v>31</v>
      </c>
      <c r="C213" s="97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  <c r="AA213" s="97"/>
    </row>
    <row r="214" spans="1:27" x14ac:dyDescent="0.25">
      <c r="A214" s="93">
        <f t="shared" si="7"/>
        <v>43313</v>
      </c>
      <c r="B214" s="96">
        <f t="shared" si="6"/>
        <v>31</v>
      </c>
      <c r="C214" s="97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  <c r="AA214" s="97"/>
    </row>
    <row r="215" spans="1:27" x14ac:dyDescent="0.25">
      <c r="A215" s="93">
        <f t="shared" si="7"/>
        <v>43314</v>
      </c>
      <c r="B215" s="96">
        <f t="shared" si="6"/>
        <v>31</v>
      </c>
      <c r="C215" s="97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7"/>
      <c r="X215" s="97"/>
      <c r="Y215" s="97"/>
      <c r="Z215" s="97"/>
      <c r="AA215" s="97"/>
    </row>
    <row r="216" spans="1:27" x14ac:dyDescent="0.25">
      <c r="A216" s="93">
        <f t="shared" si="7"/>
        <v>43315</v>
      </c>
      <c r="B216" s="96">
        <f t="shared" si="6"/>
        <v>31</v>
      </c>
      <c r="C216" s="97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  <c r="AA216" s="97"/>
    </row>
    <row r="217" spans="1:27" x14ac:dyDescent="0.25">
      <c r="A217" s="93">
        <f t="shared" si="7"/>
        <v>43316</v>
      </c>
      <c r="B217" s="96">
        <f t="shared" si="6"/>
        <v>31</v>
      </c>
      <c r="C217" s="97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  <c r="AA217" s="97"/>
    </row>
    <row r="218" spans="1:27" x14ac:dyDescent="0.25">
      <c r="A218" s="93">
        <f t="shared" si="7"/>
        <v>43317</v>
      </c>
      <c r="B218" s="96">
        <f t="shared" si="6"/>
        <v>31</v>
      </c>
      <c r="C218" s="97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  <c r="AA218" s="97"/>
    </row>
    <row r="219" spans="1:27" x14ac:dyDescent="0.25">
      <c r="A219" s="93">
        <f t="shared" si="7"/>
        <v>43318</v>
      </c>
      <c r="B219" s="96">
        <f t="shared" si="6"/>
        <v>32</v>
      </c>
      <c r="C219" s="97"/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  <c r="AA219" s="97"/>
    </row>
    <row r="220" spans="1:27" x14ac:dyDescent="0.25">
      <c r="A220" s="93">
        <f t="shared" si="7"/>
        <v>43319</v>
      </c>
      <c r="B220" s="96">
        <f t="shared" si="6"/>
        <v>32</v>
      </c>
      <c r="C220" s="97"/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  <c r="AA220" s="97"/>
    </row>
    <row r="221" spans="1:27" x14ac:dyDescent="0.25">
      <c r="A221" s="93">
        <f t="shared" si="7"/>
        <v>43320</v>
      </c>
      <c r="B221" s="96">
        <f t="shared" si="6"/>
        <v>32</v>
      </c>
      <c r="C221" s="97"/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7"/>
    </row>
    <row r="222" spans="1:27" x14ac:dyDescent="0.25">
      <c r="A222" s="93">
        <f t="shared" si="7"/>
        <v>43321</v>
      </c>
      <c r="B222" s="96">
        <f t="shared" si="6"/>
        <v>32</v>
      </c>
      <c r="C222" s="97"/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  <c r="AA222" s="97"/>
    </row>
    <row r="223" spans="1:27" x14ac:dyDescent="0.25">
      <c r="A223" s="93">
        <f t="shared" si="7"/>
        <v>43322</v>
      </c>
      <c r="B223" s="96">
        <f t="shared" si="6"/>
        <v>32</v>
      </c>
      <c r="C223" s="97"/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97"/>
      <c r="S223" s="97"/>
      <c r="T223" s="97"/>
      <c r="U223" s="97"/>
      <c r="V223" s="97"/>
      <c r="W223" s="97"/>
      <c r="X223" s="97"/>
      <c r="Y223" s="97"/>
      <c r="Z223" s="97"/>
      <c r="AA223" s="97"/>
    </row>
    <row r="224" spans="1:27" x14ac:dyDescent="0.25">
      <c r="A224" s="93">
        <f t="shared" si="7"/>
        <v>43323</v>
      </c>
      <c r="B224" s="96">
        <f t="shared" si="6"/>
        <v>32</v>
      </c>
      <c r="C224" s="97"/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97"/>
      <c r="S224" s="97"/>
      <c r="T224" s="97"/>
      <c r="U224" s="97"/>
      <c r="V224" s="97"/>
      <c r="W224" s="97"/>
      <c r="X224" s="97"/>
      <c r="Y224" s="97"/>
      <c r="Z224" s="97"/>
      <c r="AA224" s="97"/>
    </row>
    <row r="225" spans="1:27" x14ac:dyDescent="0.25">
      <c r="A225" s="93">
        <f t="shared" si="7"/>
        <v>43324</v>
      </c>
      <c r="B225" s="96">
        <f t="shared" si="6"/>
        <v>32</v>
      </c>
      <c r="C225" s="97"/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7"/>
      <c r="S225" s="97"/>
      <c r="T225" s="97"/>
      <c r="U225" s="97"/>
      <c r="V225" s="97"/>
      <c r="W225" s="97"/>
      <c r="X225" s="97"/>
      <c r="Y225" s="97"/>
      <c r="Z225" s="97"/>
      <c r="AA225" s="97"/>
    </row>
    <row r="226" spans="1:27" x14ac:dyDescent="0.25">
      <c r="A226" s="93">
        <f t="shared" si="7"/>
        <v>43325</v>
      </c>
      <c r="B226" s="96">
        <f t="shared" si="6"/>
        <v>33</v>
      </c>
      <c r="C226" s="97"/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7"/>
      <c r="S226" s="97"/>
      <c r="T226" s="97"/>
      <c r="U226" s="97"/>
      <c r="V226" s="97"/>
      <c r="W226" s="97"/>
      <c r="X226" s="97"/>
      <c r="Y226" s="97"/>
      <c r="Z226" s="97"/>
      <c r="AA226" s="97"/>
    </row>
    <row r="227" spans="1:27" x14ac:dyDescent="0.25">
      <c r="A227" s="93">
        <f t="shared" si="7"/>
        <v>43326</v>
      </c>
      <c r="B227" s="96">
        <f t="shared" si="6"/>
        <v>33</v>
      </c>
      <c r="C227" s="97"/>
      <c r="D227" s="97"/>
      <c r="E227" s="97"/>
      <c r="F227" s="97"/>
      <c r="G227" s="97"/>
      <c r="H227" s="97"/>
      <c r="I227" s="97"/>
      <c r="J227" s="97"/>
      <c r="K227" s="97"/>
      <c r="L227" s="97"/>
      <c r="M227" s="97"/>
      <c r="N227" s="97"/>
      <c r="O227" s="97"/>
      <c r="P227" s="97"/>
      <c r="Q227" s="97"/>
      <c r="R227" s="97"/>
      <c r="S227" s="97"/>
      <c r="T227" s="97"/>
      <c r="U227" s="97"/>
      <c r="V227" s="97"/>
      <c r="W227" s="97"/>
      <c r="X227" s="97"/>
      <c r="Y227" s="97"/>
      <c r="Z227" s="97"/>
      <c r="AA227" s="97"/>
    </row>
    <row r="228" spans="1:27" x14ac:dyDescent="0.25">
      <c r="A228" s="93">
        <f t="shared" si="7"/>
        <v>43327</v>
      </c>
      <c r="B228" s="96">
        <f t="shared" si="6"/>
        <v>33</v>
      </c>
      <c r="C228" s="97"/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97"/>
      <c r="S228" s="97"/>
      <c r="T228" s="97"/>
      <c r="U228" s="97"/>
      <c r="V228" s="97"/>
      <c r="W228" s="97"/>
      <c r="X228" s="97"/>
      <c r="Y228" s="97"/>
      <c r="Z228" s="97"/>
      <c r="AA228" s="97"/>
    </row>
    <row r="229" spans="1:27" x14ac:dyDescent="0.25">
      <c r="A229" s="93">
        <f t="shared" si="7"/>
        <v>43328</v>
      </c>
      <c r="B229" s="96">
        <f t="shared" si="6"/>
        <v>33</v>
      </c>
      <c r="C229" s="97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7"/>
      <c r="S229" s="97"/>
      <c r="T229" s="97"/>
      <c r="U229" s="97"/>
      <c r="V229" s="97"/>
      <c r="W229" s="97"/>
      <c r="X229" s="97"/>
      <c r="Y229" s="97"/>
      <c r="Z229" s="97"/>
      <c r="AA229" s="97"/>
    </row>
    <row r="230" spans="1:27" x14ac:dyDescent="0.25">
      <c r="A230" s="93">
        <f t="shared" si="7"/>
        <v>43329</v>
      </c>
      <c r="B230" s="96">
        <f t="shared" si="6"/>
        <v>33</v>
      </c>
      <c r="C230" s="97"/>
      <c r="D230" s="97"/>
      <c r="E230" s="97"/>
      <c r="F230" s="97"/>
      <c r="G230" s="97"/>
      <c r="H230" s="97"/>
      <c r="I230" s="97"/>
      <c r="J230" s="97"/>
      <c r="K230" s="97"/>
      <c r="L230" s="97"/>
      <c r="M230" s="97"/>
      <c r="N230" s="97"/>
      <c r="O230" s="97"/>
      <c r="P230" s="97"/>
      <c r="Q230" s="97"/>
      <c r="R230" s="97"/>
      <c r="S230" s="97"/>
      <c r="T230" s="97"/>
      <c r="U230" s="97"/>
      <c r="V230" s="97"/>
      <c r="W230" s="97"/>
      <c r="X230" s="97"/>
      <c r="Y230" s="97"/>
      <c r="Z230" s="97"/>
      <c r="AA230" s="97"/>
    </row>
    <row r="231" spans="1:27" x14ac:dyDescent="0.25">
      <c r="A231" s="93">
        <f t="shared" si="7"/>
        <v>43330</v>
      </c>
      <c r="B231" s="96">
        <f t="shared" si="6"/>
        <v>33</v>
      </c>
      <c r="C231" s="97"/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97"/>
      <c r="S231" s="97"/>
      <c r="T231" s="97"/>
      <c r="U231" s="97"/>
      <c r="V231" s="97"/>
      <c r="W231" s="97"/>
      <c r="X231" s="97"/>
      <c r="Y231" s="97"/>
      <c r="Z231" s="97"/>
      <c r="AA231" s="97"/>
    </row>
    <row r="232" spans="1:27" x14ac:dyDescent="0.25">
      <c r="A232" s="93">
        <f t="shared" si="7"/>
        <v>43331</v>
      </c>
      <c r="B232" s="96">
        <f t="shared" si="6"/>
        <v>33</v>
      </c>
      <c r="C232" s="97"/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7"/>
      <c r="S232" s="97"/>
      <c r="T232" s="97"/>
      <c r="U232" s="97"/>
      <c r="V232" s="97"/>
      <c r="W232" s="97"/>
      <c r="X232" s="97"/>
      <c r="Y232" s="97"/>
      <c r="Z232" s="97"/>
      <c r="AA232" s="97"/>
    </row>
    <row r="233" spans="1:27" x14ac:dyDescent="0.25">
      <c r="A233" s="93">
        <f t="shared" si="7"/>
        <v>43332</v>
      </c>
      <c r="B233" s="96">
        <f t="shared" si="6"/>
        <v>34</v>
      </c>
      <c r="C233" s="97"/>
      <c r="D233" s="97"/>
      <c r="E233" s="97"/>
      <c r="F233" s="97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97"/>
      <c r="S233" s="97"/>
      <c r="T233" s="97"/>
      <c r="U233" s="97"/>
      <c r="V233" s="97"/>
      <c r="W233" s="97"/>
      <c r="X233" s="97"/>
      <c r="Y233" s="97"/>
      <c r="Z233" s="97"/>
      <c r="AA233" s="97"/>
    </row>
    <row r="234" spans="1:27" x14ac:dyDescent="0.25">
      <c r="A234" s="93">
        <f t="shared" si="7"/>
        <v>43333</v>
      </c>
      <c r="B234" s="96">
        <f t="shared" si="6"/>
        <v>34</v>
      </c>
      <c r="C234" s="97"/>
      <c r="D234" s="97"/>
      <c r="E234" s="97"/>
      <c r="F234" s="97"/>
      <c r="G234" s="97"/>
      <c r="H234" s="97"/>
      <c r="I234" s="97"/>
      <c r="J234" s="97"/>
      <c r="K234" s="97"/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7"/>
      <c r="X234" s="97"/>
      <c r="Y234" s="97"/>
      <c r="Z234" s="97"/>
      <c r="AA234" s="97"/>
    </row>
    <row r="235" spans="1:27" x14ac:dyDescent="0.25">
      <c r="A235" s="93">
        <f t="shared" si="7"/>
        <v>43334</v>
      </c>
      <c r="B235" s="96">
        <f t="shared" si="6"/>
        <v>34</v>
      </c>
      <c r="C235" s="97"/>
      <c r="D235" s="97"/>
      <c r="E235" s="97"/>
      <c r="F235" s="97"/>
      <c r="G235" s="97"/>
      <c r="H235" s="97"/>
      <c r="I235" s="97"/>
      <c r="J235" s="97"/>
      <c r="K235" s="97"/>
      <c r="L235" s="97"/>
      <c r="M235" s="97"/>
      <c r="N235" s="97"/>
      <c r="O235" s="97"/>
      <c r="P235" s="97"/>
      <c r="Q235" s="97"/>
      <c r="R235" s="97"/>
      <c r="S235" s="97"/>
      <c r="T235" s="97"/>
      <c r="U235" s="97"/>
      <c r="V235" s="97"/>
      <c r="W235" s="97"/>
      <c r="X235" s="97"/>
      <c r="Y235" s="97"/>
      <c r="Z235" s="97"/>
      <c r="AA235" s="97"/>
    </row>
    <row r="236" spans="1:27" x14ac:dyDescent="0.25">
      <c r="A236" s="93">
        <f t="shared" si="7"/>
        <v>43335</v>
      </c>
      <c r="B236" s="96">
        <f t="shared" si="6"/>
        <v>34</v>
      </c>
      <c r="C236" s="97"/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7"/>
      <c r="S236" s="97"/>
      <c r="T236" s="97"/>
      <c r="U236" s="97"/>
      <c r="V236" s="97"/>
      <c r="W236" s="97"/>
      <c r="X236" s="97"/>
      <c r="Y236" s="97"/>
      <c r="Z236" s="97"/>
      <c r="AA236" s="97"/>
    </row>
    <row r="237" spans="1:27" x14ac:dyDescent="0.25">
      <c r="A237" s="93">
        <f t="shared" si="7"/>
        <v>43336</v>
      </c>
      <c r="B237" s="96">
        <f t="shared" si="6"/>
        <v>34</v>
      </c>
      <c r="C237" s="97"/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7"/>
      <c r="X237" s="97"/>
      <c r="Y237" s="97"/>
      <c r="Z237" s="97"/>
      <c r="AA237" s="97"/>
    </row>
    <row r="238" spans="1:27" x14ac:dyDescent="0.25">
      <c r="A238" s="93">
        <f t="shared" si="7"/>
        <v>43337</v>
      </c>
      <c r="B238" s="96">
        <f t="shared" si="6"/>
        <v>34</v>
      </c>
      <c r="C238" s="97"/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97"/>
      <c r="S238" s="97"/>
      <c r="T238" s="97"/>
      <c r="U238" s="97"/>
      <c r="V238" s="97"/>
      <c r="W238" s="97"/>
      <c r="X238" s="97"/>
      <c r="Y238" s="97"/>
      <c r="Z238" s="97"/>
      <c r="AA238" s="97"/>
    </row>
    <row r="239" spans="1:27" x14ac:dyDescent="0.25">
      <c r="A239" s="93">
        <f t="shared" si="7"/>
        <v>43338</v>
      </c>
      <c r="B239" s="96">
        <f t="shared" si="6"/>
        <v>34</v>
      </c>
      <c r="C239" s="97"/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7"/>
      <c r="S239" s="97"/>
      <c r="T239" s="97"/>
      <c r="U239" s="97"/>
      <c r="V239" s="97"/>
      <c r="W239" s="97"/>
      <c r="X239" s="97"/>
      <c r="Y239" s="97"/>
      <c r="Z239" s="97"/>
      <c r="AA239" s="97"/>
    </row>
    <row r="240" spans="1:27" x14ac:dyDescent="0.25">
      <c r="A240" s="93">
        <f t="shared" si="7"/>
        <v>43339</v>
      </c>
      <c r="B240" s="96">
        <f t="shared" si="6"/>
        <v>35</v>
      </c>
      <c r="C240" s="97"/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7"/>
      <c r="X240" s="97"/>
      <c r="Y240" s="97"/>
      <c r="Z240" s="97"/>
      <c r="AA240" s="97"/>
    </row>
    <row r="241" spans="1:27" x14ac:dyDescent="0.25">
      <c r="A241" s="93">
        <f t="shared" si="7"/>
        <v>43340</v>
      </c>
      <c r="B241" s="96">
        <f t="shared" si="6"/>
        <v>35</v>
      </c>
      <c r="C241" s="97"/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7"/>
      <c r="X241" s="97"/>
      <c r="Y241" s="97"/>
      <c r="Z241" s="97"/>
      <c r="AA241" s="97"/>
    </row>
    <row r="242" spans="1:27" x14ac:dyDescent="0.25">
      <c r="A242" s="93">
        <f t="shared" si="7"/>
        <v>43341</v>
      </c>
      <c r="B242" s="96">
        <f t="shared" si="6"/>
        <v>35</v>
      </c>
      <c r="C242" s="97"/>
      <c r="D242" s="97"/>
      <c r="E242" s="97"/>
      <c r="F242" s="97"/>
      <c r="G242" s="97"/>
      <c r="H242" s="97"/>
      <c r="I242" s="97"/>
      <c r="J242" s="97"/>
      <c r="K242" s="97"/>
      <c r="L242" s="97"/>
      <c r="M242" s="97"/>
      <c r="N242" s="97"/>
      <c r="O242" s="97"/>
      <c r="P242" s="97"/>
      <c r="Q242" s="97"/>
      <c r="R242" s="97"/>
      <c r="S242" s="97"/>
      <c r="T242" s="97"/>
      <c r="U242" s="97"/>
      <c r="V242" s="97"/>
      <c r="W242" s="97"/>
      <c r="X242" s="97"/>
      <c r="Y242" s="97"/>
      <c r="Z242" s="97"/>
      <c r="AA242" s="97"/>
    </row>
    <row r="243" spans="1:27" x14ac:dyDescent="0.25">
      <c r="A243" s="93">
        <f t="shared" si="7"/>
        <v>43342</v>
      </c>
      <c r="B243" s="96">
        <f t="shared" si="6"/>
        <v>35</v>
      </c>
      <c r="C243" s="97"/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  <c r="Y243" s="97"/>
      <c r="Z243" s="97"/>
      <c r="AA243" s="97"/>
    </row>
    <row r="244" spans="1:27" x14ac:dyDescent="0.25">
      <c r="A244" s="93">
        <f t="shared" si="7"/>
        <v>43343</v>
      </c>
      <c r="B244" s="96">
        <f t="shared" si="6"/>
        <v>35</v>
      </c>
      <c r="C244" s="97"/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7"/>
      <c r="X244" s="97"/>
      <c r="Y244" s="97"/>
      <c r="Z244" s="97"/>
      <c r="AA244" s="97"/>
    </row>
    <row r="245" spans="1:27" x14ac:dyDescent="0.25">
      <c r="A245" s="93">
        <f t="shared" si="7"/>
        <v>43344</v>
      </c>
      <c r="B245" s="96">
        <f t="shared" si="6"/>
        <v>35</v>
      </c>
      <c r="C245" s="97"/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  <c r="Y245" s="97"/>
      <c r="Z245" s="97"/>
      <c r="AA245" s="97"/>
    </row>
    <row r="246" spans="1:27" x14ac:dyDescent="0.25">
      <c r="A246" s="93">
        <f t="shared" si="7"/>
        <v>43345</v>
      </c>
      <c r="B246" s="96">
        <f t="shared" si="6"/>
        <v>35</v>
      </c>
      <c r="C246" s="97"/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  <c r="Y246" s="97"/>
      <c r="Z246" s="97"/>
      <c r="AA246" s="97"/>
    </row>
    <row r="247" spans="1:27" x14ac:dyDescent="0.25">
      <c r="A247" s="93">
        <f t="shared" si="7"/>
        <v>43346</v>
      </c>
      <c r="B247" s="96">
        <f t="shared" si="6"/>
        <v>36</v>
      </c>
      <c r="C247" s="97"/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7"/>
      <c r="X247" s="97"/>
      <c r="Y247" s="97"/>
      <c r="Z247" s="97"/>
      <c r="AA247" s="97"/>
    </row>
    <row r="248" spans="1:27" x14ac:dyDescent="0.25">
      <c r="A248" s="93">
        <f t="shared" si="7"/>
        <v>43347</v>
      </c>
      <c r="B248" s="96">
        <f t="shared" si="6"/>
        <v>36</v>
      </c>
      <c r="C248" s="97"/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  <c r="Y248" s="97"/>
      <c r="Z248" s="97"/>
      <c r="AA248" s="97"/>
    </row>
    <row r="249" spans="1:27" x14ac:dyDescent="0.25">
      <c r="A249" s="93">
        <f t="shared" si="7"/>
        <v>43348</v>
      </c>
      <c r="B249" s="96">
        <f t="shared" si="6"/>
        <v>36</v>
      </c>
      <c r="C249" s="97"/>
      <c r="D249" s="97"/>
      <c r="E249" s="97"/>
      <c r="F249" s="97"/>
      <c r="G249" s="97"/>
      <c r="H249" s="97"/>
      <c r="I249" s="97"/>
      <c r="J249" s="97"/>
      <c r="K249" s="97"/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7"/>
      <c r="X249" s="97"/>
      <c r="Y249" s="97"/>
      <c r="Z249" s="97"/>
      <c r="AA249" s="97"/>
    </row>
    <row r="250" spans="1:27" x14ac:dyDescent="0.25">
      <c r="A250" s="93">
        <f t="shared" si="7"/>
        <v>43349</v>
      </c>
      <c r="B250" s="96">
        <f t="shared" si="6"/>
        <v>36</v>
      </c>
      <c r="C250" s="97"/>
      <c r="D250" s="97"/>
      <c r="E250" s="97"/>
      <c r="F250" s="97"/>
      <c r="G250" s="97"/>
      <c r="H250" s="97"/>
      <c r="I250" s="97"/>
      <c r="J250" s="97"/>
      <c r="K250" s="97"/>
      <c r="L250" s="97"/>
      <c r="M250" s="97"/>
      <c r="N250" s="97"/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  <c r="AA250" s="97"/>
    </row>
    <row r="251" spans="1:27" x14ac:dyDescent="0.25">
      <c r="A251" s="93">
        <f t="shared" si="7"/>
        <v>43350</v>
      </c>
      <c r="B251" s="96">
        <f t="shared" si="6"/>
        <v>36</v>
      </c>
      <c r="C251" s="97"/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97"/>
      <c r="S251" s="97"/>
      <c r="T251" s="97"/>
      <c r="U251" s="97"/>
      <c r="V251" s="97"/>
      <c r="W251" s="97"/>
      <c r="X251" s="97"/>
      <c r="Y251" s="97"/>
      <c r="Z251" s="97"/>
      <c r="AA251" s="97"/>
    </row>
    <row r="252" spans="1:27" x14ac:dyDescent="0.25">
      <c r="A252" s="93">
        <f t="shared" si="7"/>
        <v>43351</v>
      </c>
      <c r="B252" s="96">
        <f t="shared" si="6"/>
        <v>36</v>
      </c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</row>
    <row r="253" spans="1:27" x14ac:dyDescent="0.25">
      <c r="A253" s="93">
        <f t="shared" si="7"/>
        <v>43352</v>
      </c>
      <c r="B253" s="96">
        <f t="shared" si="6"/>
        <v>36</v>
      </c>
      <c r="C253" s="97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  <c r="Z253" s="97"/>
      <c r="AA253" s="97"/>
    </row>
    <row r="254" spans="1:27" x14ac:dyDescent="0.25">
      <c r="A254" s="93">
        <f t="shared" si="7"/>
        <v>43353</v>
      </c>
      <c r="B254" s="96">
        <f t="shared" si="6"/>
        <v>37</v>
      </c>
      <c r="C254" s="97"/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</row>
    <row r="255" spans="1:27" x14ac:dyDescent="0.25">
      <c r="A255" s="93">
        <f t="shared" si="7"/>
        <v>43354</v>
      </c>
      <c r="B255" s="96">
        <f t="shared" ref="B255:B318" si="8">INT((A255-DATE(YEAR(A255),1,3)+WEEKDAY(DATE(YEAR(A255),1,3))+5)/7)</f>
        <v>37</v>
      </c>
      <c r="C255" s="97"/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  <c r="Z255" s="97"/>
      <c r="AA255" s="97"/>
    </row>
    <row r="256" spans="1:27" x14ac:dyDescent="0.25">
      <c r="A256" s="93">
        <f t="shared" si="7"/>
        <v>43355</v>
      </c>
      <c r="B256" s="96">
        <f t="shared" si="8"/>
        <v>37</v>
      </c>
      <c r="C256" s="97"/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</row>
    <row r="257" spans="1:27" x14ac:dyDescent="0.25">
      <c r="A257" s="93">
        <f t="shared" si="7"/>
        <v>43356</v>
      </c>
      <c r="B257" s="96">
        <f t="shared" si="8"/>
        <v>37</v>
      </c>
      <c r="C257" s="97"/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/>
      <c r="X257" s="97"/>
      <c r="Y257" s="97"/>
      <c r="Z257" s="97"/>
      <c r="AA257" s="97"/>
    </row>
    <row r="258" spans="1:27" x14ac:dyDescent="0.25">
      <c r="A258" s="93">
        <f t="shared" si="7"/>
        <v>43357</v>
      </c>
      <c r="B258" s="96">
        <f t="shared" si="8"/>
        <v>37</v>
      </c>
      <c r="C258" s="97"/>
      <c r="D258" s="97"/>
      <c r="E258" s="97"/>
      <c r="F258" s="97"/>
      <c r="G258" s="97"/>
      <c r="H258" s="97"/>
      <c r="I258" s="97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  <c r="Y258" s="97"/>
      <c r="Z258" s="97"/>
      <c r="AA258" s="97"/>
    </row>
    <row r="259" spans="1:27" x14ac:dyDescent="0.25">
      <c r="A259" s="93">
        <f t="shared" si="7"/>
        <v>43358</v>
      </c>
      <c r="B259" s="96">
        <f t="shared" si="8"/>
        <v>37</v>
      </c>
      <c r="C259" s="97"/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  <c r="Z259" s="97"/>
      <c r="AA259" s="97"/>
    </row>
    <row r="260" spans="1:27" x14ac:dyDescent="0.25">
      <c r="A260" s="93">
        <f t="shared" ref="A260:A323" si="9">A259+1</f>
        <v>43359</v>
      </c>
      <c r="B260" s="96">
        <f t="shared" si="8"/>
        <v>37</v>
      </c>
      <c r="C260" s="97"/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</row>
    <row r="261" spans="1:27" x14ac:dyDescent="0.25">
      <c r="A261" s="93">
        <f t="shared" si="9"/>
        <v>43360</v>
      </c>
      <c r="B261" s="96">
        <f t="shared" si="8"/>
        <v>38</v>
      </c>
      <c r="C261" s="97"/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  <c r="Y261" s="97"/>
      <c r="Z261" s="97"/>
      <c r="AA261" s="97"/>
    </row>
    <row r="262" spans="1:27" x14ac:dyDescent="0.25">
      <c r="A262" s="93">
        <f t="shared" si="9"/>
        <v>43361</v>
      </c>
      <c r="B262" s="96">
        <f t="shared" si="8"/>
        <v>38</v>
      </c>
      <c r="C262" s="97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</row>
    <row r="263" spans="1:27" x14ac:dyDescent="0.25">
      <c r="A263" s="93">
        <f t="shared" si="9"/>
        <v>43362</v>
      </c>
      <c r="B263" s="96">
        <f t="shared" si="8"/>
        <v>38</v>
      </c>
      <c r="C263" s="97"/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  <c r="Z263" s="97"/>
      <c r="AA263" s="97"/>
    </row>
    <row r="264" spans="1:27" x14ac:dyDescent="0.25">
      <c r="A264" s="93">
        <f t="shared" si="9"/>
        <v>43363</v>
      </c>
      <c r="B264" s="96">
        <f t="shared" si="8"/>
        <v>38</v>
      </c>
      <c r="C264" s="97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</row>
    <row r="265" spans="1:27" x14ac:dyDescent="0.25">
      <c r="A265" s="93">
        <f t="shared" si="9"/>
        <v>43364</v>
      </c>
      <c r="B265" s="96">
        <f t="shared" si="8"/>
        <v>38</v>
      </c>
      <c r="C265" s="97"/>
      <c r="D265" s="97"/>
      <c r="E265" s="97"/>
      <c r="F265" s="97"/>
      <c r="G265" s="97"/>
      <c r="H265" s="97"/>
      <c r="I265" s="97"/>
      <c r="J265" s="97"/>
      <c r="K265" s="97"/>
      <c r="L265" s="97"/>
      <c r="M265" s="97"/>
      <c r="N265" s="97"/>
      <c r="O265" s="97"/>
      <c r="P265" s="97"/>
      <c r="Q265" s="97"/>
      <c r="R265" s="97"/>
      <c r="S265" s="97"/>
      <c r="T265" s="97"/>
      <c r="U265" s="97"/>
      <c r="V265" s="97"/>
      <c r="W265" s="97"/>
      <c r="X265" s="97"/>
      <c r="Y265" s="97"/>
      <c r="Z265" s="97"/>
      <c r="AA265" s="97"/>
    </row>
    <row r="266" spans="1:27" x14ac:dyDescent="0.25">
      <c r="A266" s="93">
        <f t="shared" si="9"/>
        <v>43365</v>
      </c>
      <c r="B266" s="96">
        <f t="shared" si="8"/>
        <v>38</v>
      </c>
      <c r="C266" s="97"/>
      <c r="D266" s="97"/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</row>
    <row r="267" spans="1:27" x14ac:dyDescent="0.25">
      <c r="A267" s="93">
        <f t="shared" si="9"/>
        <v>43366</v>
      </c>
      <c r="B267" s="96">
        <f t="shared" si="8"/>
        <v>38</v>
      </c>
      <c r="C267" s="97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  <c r="AA267" s="97"/>
    </row>
    <row r="268" spans="1:27" x14ac:dyDescent="0.25">
      <c r="A268" s="93">
        <f t="shared" si="9"/>
        <v>43367</v>
      </c>
      <c r="B268" s="96">
        <f t="shared" si="8"/>
        <v>39</v>
      </c>
      <c r="C268" s="97"/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/>
      <c r="Y268" s="97"/>
      <c r="Z268" s="97"/>
      <c r="AA268" s="97"/>
    </row>
    <row r="269" spans="1:27" x14ac:dyDescent="0.25">
      <c r="A269" s="93">
        <f t="shared" si="9"/>
        <v>43368</v>
      </c>
      <c r="B269" s="96">
        <f t="shared" si="8"/>
        <v>39</v>
      </c>
      <c r="C269" s="97"/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  <c r="Z269" s="97"/>
      <c r="AA269" s="97"/>
    </row>
    <row r="270" spans="1:27" x14ac:dyDescent="0.25">
      <c r="A270" s="93">
        <f t="shared" si="9"/>
        <v>43369</v>
      </c>
      <c r="B270" s="96">
        <f t="shared" si="8"/>
        <v>39</v>
      </c>
      <c r="C270" s="97"/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  <c r="Y270" s="97"/>
      <c r="Z270" s="97"/>
      <c r="AA270" s="97"/>
    </row>
    <row r="271" spans="1:27" x14ac:dyDescent="0.25">
      <c r="A271" s="93">
        <f t="shared" si="9"/>
        <v>43370</v>
      </c>
      <c r="B271" s="96">
        <f t="shared" si="8"/>
        <v>39</v>
      </c>
      <c r="C271" s="97"/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  <c r="Y271" s="97"/>
      <c r="Z271" s="97"/>
      <c r="AA271" s="97"/>
    </row>
    <row r="272" spans="1:27" x14ac:dyDescent="0.25">
      <c r="A272" s="93">
        <f t="shared" si="9"/>
        <v>43371</v>
      </c>
      <c r="B272" s="96">
        <f t="shared" si="8"/>
        <v>39</v>
      </c>
      <c r="C272" s="97"/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  <c r="Z272" s="97"/>
      <c r="AA272" s="97"/>
    </row>
    <row r="273" spans="1:27" x14ac:dyDescent="0.25">
      <c r="A273" s="93">
        <f t="shared" si="9"/>
        <v>43372</v>
      </c>
      <c r="B273" s="96">
        <f t="shared" si="8"/>
        <v>39</v>
      </c>
      <c r="C273" s="97"/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7"/>
      <c r="X273" s="97"/>
      <c r="Y273" s="97"/>
      <c r="Z273" s="97"/>
      <c r="AA273" s="97"/>
    </row>
    <row r="274" spans="1:27" x14ac:dyDescent="0.25">
      <c r="A274" s="93">
        <f t="shared" si="9"/>
        <v>43373</v>
      </c>
      <c r="B274" s="96">
        <f t="shared" si="8"/>
        <v>39</v>
      </c>
      <c r="C274" s="97"/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97"/>
      <c r="S274" s="97"/>
      <c r="T274" s="97"/>
      <c r="U274" s="97"/>
      <c r="V274" s="97"/>
      <c r="W274" s="97"/>
      <c r="X274" s="97"/>
      <c r="Y274" s="97"/>
      <c r="Z274" s="97"/>
      <c r="AA274" s="97"/>
    </row>
    <row r="275" spans="1:27" x14ac:dyDescent="0.25">
      <c r="A275" s="93">
        <f t="shared" si="9"/>
        <v>43374</v>
      </c>
      <c r="B275" s="96">
        <f t="shared" si="8"/>
        <v>40</v>
      </c>
      <c r="C275" s="97"/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  <c r="Z275" s="97"/>
      <c r="AA275" s="97"/>
    </row>
    <row r="276" spans="1:27" x14ac:dyDescent="0.25">
      <c r="A276" s="93">
        <f t="shared" si="9"/>
        <v>43375</v>
      </c>
      <c r="B276" s="96">
        <f t="shared" si="8"/>
        <v>40</v>
      </c>
      <c r="C276" s="97"/>
      <c r="D276" s="97"/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  <c r="AA276" s="97"/>
    </row>
    <row r="277" spans="1:27" x14ac:dyDescent="0.25">
      <c r="A277" s="93">
        <f t="shared" si="9"/>
        <v>43376</v>
      </c>
      <c r="B277" s="96">
        <f t="shared" si="8"/>
        <v>40</v>
      </c>
      <c r="C277" s="97"/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7"/>
      <c r="X277" s="97"/>
      <c r="Y277" s="97"/>
      <c r="Z277" s="97"/>
      <c r="AA277" s="97"/>
    </row>
    <row r="278" spans="1:27" x14ac:dyDescent="0.25">
      <c r="A278" s="93">
        <f t="shared" si="9"/>
        <v>43377</v>
      </c>
      <c r="B278" s="96">
        <f t="shared" si="8"/>
        <v>40</v>
      </c>
      <c r="C278" s="97"/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  <c r="AA278" s="97"/>
    </row>
    <row r="279" spans="1:27" x14ac:dyDescent="0.25">
      <c r="A279" s="93">
        <f t="shared" si="9"/>
        <v>43378</v>
      </c>
      <c r="B279" s="96">
        <f t="shared" si="8"/>
        <v>40</v>
      </c>
      <c r="C279" s="97"/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  <c r="AA279" s="97"/>
    </row>
    <row r="280" spans="1:27" x14ac:dyDescent="0.25">
      <c r="A280" s="93">
        <f t="shared" si="9"/>
        <v>43379</v>
      </c>
      <c r="B280" s="96">
        <f t="shared" si="8"/>
        <v>40</v>
      </c>
      <c r="C280" s="97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7"/>
    </row>
    <row r="281" spans="1:27" x14ac:dyDescent="0.25">
      <c r="A281" s="93">
        <f t="shared" si="9"/>
        <v>43380</v>
      </c>
      <c r="B281" s="96">
        <f t="shared" si="8"/>
        <v>40</v>
      </c>
      <c r="C281" s="97"/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  <c r="AA281" s="97"/>
    </row>
    <row r="282" spans="1:27" x14ac:dyDescent="0.25">
      <c r="A282" s="93">
        <f t="shared" si="9"/>
        <v>43381</v>
      </c>
      <c r="B282" s="96">
        <f t="shared" si="8"/>
        <v>41</v>
      </c>
      <c r="C282" s="97"/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  <c r="AA282" s="97"/>
    </row>
    <row r="283" spans="1:27" x14ac:dyDescent="0.25">
      <c r="A283" s="93">
        <f t="shared" si="9"/>
        <v>43382</v>
      </c>
      <c r="B283" s="96">
        <f t="shared" si="8"/>
        <v>41</v>
      </c>
      <c r="C283" s="97"/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  <c r="AA283" s="97"/>
    </row>
    <row r="284" spans="1:27" x14ac:dyDescent="0.25">
      <c r="A284" s="93">
        <f t="shared" si="9"/>
        <v>43383</v>
      </c>
      <c r="B284" s="96">
        <f t="shared" si="8"/>
        <v>41</v>
      </c>
      <c r="C284" s="97"/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  <c r="AA284" s="97"/>
    </row>
    <row r="285" spans="1:27" x14ac:dyDescent="0.25">
      <c r="A285" s="93">
        <f t="shared" si="9"/>
        <v>43384</v>
      </c>
      <c r="B285" s="96">
        <f t="shared" si="8"/>
        <v>41</v>
      </c>
      <c r="C285" s="97"/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7"/>
    </row>
    <row r="286" spans="1:27" x14ac:dyDescent="0.25">
      <c r="A286" s="93">
        <f t="shared" si="9"/>
        <v>43385</v>
      </c>
      <c r="B286" s="96">
        <f t="shared" si="8"/>
        <v>41</v>
      </c>
      <c r="C286" s="97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7"/>
    </row>
    <row r="287" spans="1:27" x14ac:dyDescent="0.25">
      <c r="A287" s="93">
        <f t="shared" si="9"/>
        <v>43386</v>
      </c>
      <c r="B287" s="96">
        <f t="shared" si="8"/>
        <v>41</v>
      </c>
      <c r="C287" s="97"/>
      <c r="D287" s="97"/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7"/>
      <c r="R287" s="97"/>
      <c r="S287" s="97"/>
      <c r="T287" s="97"/>
      <c r="U287" s="97"/>
      <c r="V287" s="97"/>
      <c r="W287" s="97"/>
      <c r="X287" s="97"/>
      <c r="Y287" s="97"/>
      <c r="Z287" s="97"/>
      <c r="AA287" s="97"/>
    </row>
    <row r="288" spans="1:27" x14ac:dyDescent="0.25">
      <c r="A288" s="93">
        <f t="shared" si="9"/>
        <v>43387</v>
      </c>
      <c r="B288" s="96">
        <f t="shared" si="8"/>
        <v>41</v>
      </c>
      <c r="C288" s="97"/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  <c r="AA288" s="97"/>
    </row>
    <row r="289" spans="1:27" x14ac:dyDescent="0.25">
      <c r="A289" s="93">
        <f t="shared" si="9"/>
        <v>43388</v>
      </c>
      <c r="B289" s="96">
        <f t="shared" si="8"/>
        <v>42</v>
      </c>
      <c r="C289" s="97"/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</row>
    <row r="290" spans="1:27" x14ac:dyDescent="0.25">
      <c r="A290" s="93">
        <f t="shared" si="9"/>
        <v>43389</v>
      </c>
      <c r="B290" s="96">
        <f t="shared" si="8"/>
        <v>42</v>
      </c>
      <c r="C290" s="97"/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  <c r="Z290" s="97"/>
      <c r="AA290" s="97"/>
    </row>
    <row r="291" spans="1:27" x14ac:dyDescent="0.25">
      <c r="A291" s="93">
        <f t="shared" si="9"/>
        <v>43390</v>
      </c>
      <c r="B291" s="96">
        <f t="shared" si="8"/>
        <v>42</v>
      </c>
      <c r="C291" s="97"/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97"/>
      <c r="S291" s="97"/>
      <c r="T291" s="97"/>
      <c r="U291" s="97"/>
      <c r="V291" s="97"/>
      <c r="W291" s="97"/>
      <c r="X291" s="97"/>
      <c r="Y291" s="97"/>
      <c r="Z291" s="97"/>
      <c r="AA291" s="97"/>
    </row>
    <row r="292" spans="1:27" x14ac:dyDescent="0.25">
      <c r="A292" s="93">
        <f t="shared" si="9"/>
        <v>43391</v>
      </c>
      <c r="B292" s="96">
        <f t="shared" si="8"/>
        <v>42</v>
      </c>
      <c r="C292" s="97"/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  <c r="Z292" s="97"/>
      <c r="AA292" s="97"/>
    </row>
    <row r="293" spans="1:27" x14ac:dyDescent="0.25">
      <c r="A293" s="93">
        <f t="shared" si="9"/>
        <v>43392</v>
      </c>
      <c r="B293" s="96">
        <f t="shared" si="8"/>
        <v>42</v>
      </c>
      <c r="C293" s="97"/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  <c r="Y293" s="97"/>
      <c r="Z293" s="97"/>
      <c r="AA293" s="97"/>
    </row>
    <row r="294" spans="1:27" x14ac:dyDescent="0.25">
      <c r="A294" s="93">
        <f t="shared" si="9"/>
        <v>43393</v>
      </c>
      <c r="B294" s="96">
        <f t="shared" si="8"/>
        <v>42</v>
      </c>
      <c r="C294" s="97"/>
      <c r="D294" s="97"/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  <c r="Y294" s="97"/>
      <c r="Z294" s="97"/>
      <c r="AA294" s="97"/>
    </row>
    <row r="295" spans="1:27" x14ac:dyDescent="0.25">
      <c r="A295" s="93">
        <f t="shared" si="9"/>
        <v>43394</v>
      </c>
      <c r="B295" s="96">
        <f t="shared" si="8"/>
        <v>42</v>
      </c>
      <c r="C295" s="97"/>
      <c r="D295" s="97"/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  <c r="Z295" s="97"/>
      <c r="AA295" s="97"/>
    </row>
    <row r="296" spans="1:27" x14ac:dyDescent="0.25">
      <c r="A296" s="93">
        <f t="shared" si="9"/>
        <v>43395</v>
      </c>
      <c r="B296" s="96">
        <f t="shared" si="8"/>
        <v>43</v>
      </c>
      <c r="C296" s="97"/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  <c r="AA296" s="97"/>
    </row>
    <row r="297" spans="1:27" x14ac:dyDescent="0.25">
      <c r="A297" s="93">
        <f t="shared" si="9"/>
        <v>43396</v>
      </c>
      <c r="B297" s="96">
        <f t="shared" si="8"/>
        <v>43</v>
      </c>
      <c r="C297" s="97"/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  <c r="Z297" s="97"/>
      <c r="AA297" s="97"/>
    </row>
    <row r="298" spans="1:27" x14ac:dyDescent="0.25">
      <c r="A298" s="93">
        <f t="shared" si="9"/>
        <v>43397</v>
      </c>
      <c r="B298" s="96">
        <f t="shared" si="8"/>
        <v>43</v>
      </c>
      <c r="C298" s="97"/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  <c r="Y298" s="97"/>
      <c r="Z298" s="97"/>
      <c r="AA298" s="97"/>
    </row>
    <row r="299" spans="1:27" x14ac:dyDescent="0.25">
      <c r="A299" s="93">
        <f t="shared" si="9"/>
        <v>43398</v>
      </c>
      <c r="B299" s="96">
        <f t="shared" si="8"/>
        <v>43</v>
      </c>
      <c r="C299" s="97"/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  <c r="Y299" s="97"/>
      <c r="Z299" s="97"/>
      <c r="AA299" s="97"/>
    </row>
    <row r="300" spans="1:27" x14ac:dyDescent="0.25">
      <c r="A300" s="93">
        <f t="shared" si="9"/>
        <v>43399</v>
      </c>
      <c r="B300" s="96">
        <f t="shared" si="8"/>
        <v>43</v>
      </c>
      <c r="C300" s="97"/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  <c r="Z300" s="97"/>
      <c r="AA300" s="97"/>
    </row>
    <row r="301" spans="1:27" x14ac:dyDescent="0.25">
      <c r="A301" s="93">
        <f t="shared" si="9"/>
        <v>43400</v>
      </c>
      <c r="B301" s="96">
        <f t="shared" si="8"/>
        <v>43</v>
      </c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</row>
    <row r="302" spans="1:27" x14ac:dyDescent="0.25">
      <c r="A302" s="93">
        <f t="shared" si="9"/>
        <v>43401</v>
      </c>
      <c r="B302" s="96">
        <f t="shared" si="8"/>
        <v>43</v>
      </c>
      <c r="C302" s="97"/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/>
      <c r="X302" s="97"/>
      <c r="Y302" s="97"/>
      <c r="Z302" s="97"/>
      <c r="AA302" s="97"/>
    </row>
    <row r="303" spans="1:27" x14ac:dyDescent="0.25">
      <c r="A303" s="93">
        <f t="shared" si="9"/>
        <v>43402</v>
      </c>
      <c r="B303" s="96">
        <f t="shared" si="8"/>
        <v>44</v>
      </c>
      <c r="C303" s="97"/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  <c r="Z303" s="97"/>
      <c r="AA303" s="97"/>
    </row>
    <row r="304" spans="1:27" x14ac:dyDescent="0.25">
      <c r="A304" s="93">
        <f t="shared" si="9"/>
        <v>43403</v>
      </c>
      <c r="B304" s="96">
        <f t="shared" si="8"/>
        <v>44</v>
      </c>
      <c r="C304" s="97"/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</row>
    <row r="305" spans="1:27" x14ac:dyDescent="0.25">
      <c r="A305" s="93">
        <f t="shared" si="9"/>
        <v>43404</v>
      </c>
      <c r="B305" s="96">
        <f t="shared" si="8"/>
        <v>44</v>
      </c>
      <c r="C305" s="97"/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  <c r="Z305" s="97"/>
      <c r="AA305" s="97"/>
    </row>
    <row r="306" spans="1:27" x14ac:dyDescent="0.25">
      <c r="A306" s="93">
        <f t="shared" si="9"/>
        <v>43405</v>
      </c>
      <c r="B306" s="96">
        <f t="shared" si="8"/>
        <v>44</v>
      </c>
      <c r="C306" s="97"/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  <c r="Z306" s="97"/>
      <c r="AA306" s="97"/>
    </row>
    <row r="307" spans="1:27" x14ac:dyDescent="0.25">
      <c r="A307" s="93">
        <f t="shared" si="9"/>
        <v>43406</v>
      </c>
      <c r="B307" s="96">
        <f t="shared" si="8"/>
        <v>44</v>
      </c>
      <c r="C307" s="97"/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  <c r="Z307" s="97"/>
      <c r="AA307" s="97"/>
    </row>
    <row r="308" spans="1:27" x14ac:dyDescent="0.25">
      <c r="A308" s="93">
        <f t="shared" si="9"/>
        <v>43407</v>
      </c>
      <c r="B308" s="96">
        <f t="shared" si="8"/>
        <v>44</v>
      </c>
      <c r="C308" s="97"/>
      <c r="D308" s="97"/>
      <c r="E308" s="97"/>
      <c r="F308" s="97"/>
      <c r="G308" s="97"/>
      <c r="H308" s="97"/>
      <c r="I308" s="97"/>
      <c r="J308" s="97"/>
      <c r="K308" s="97"/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  <c r="Z308" s="97"/>
      <c r="AA308" s="97"/>
    </row>
    <row r="309" spans="1:27" x14ac:dyDescent="0.25">
      <c r="A309" s="93">
        <f t="shared" si="9"/>
        <v>43408</v>
      </c>
      <c r="B309" s="96">
        <f t="shared" si="8"/>
        <v>44</v>
      </c>
      <c r="C309" s="97"/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  <c r="AA309" s="97"/>
    </row>
    <row r="310" spans="1:27" x14ac:dyDescent="0.25">
      <c r="A310" s="93">
        <f t="shared" si="9"/>
        <v>43409</v>
      </c>
      <c r="B310" s="96">
        <f t="shared" si="8"/>
        <v>45</v>
      </c>
      <c r="C310" s="97"/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97"/>
      <c r="S310" s="97"/>
      <c r="T310" s="97"/>
      <c r="U310" s="97"/>
      <c r="V310" s="97"/>
      <c r="W310" s="97"/>
      <c r="X310" s="97"/>
      <c r="Y310" s="97"/>
      <c r="Z310" s="97"/>
      <c r="AA310" s="97"/>
    </row>
    <row r="311" spans="1:27" x14ac:dyDescent="0.25">
      <c r="A311" s="93">
        <f t="shared" si="9"/>
        <v>43410</v>
      </c>
      <c r="B311" s="96">
        <f t="shared" si="8"/>
        <v>45</v>
      </c>
      <c r="C311" s="97"/>
      <c r="D311" s="97"/>
      <c r="E311" s="97"/>
      <c r="F311" s="97"/>
      <c r="G311" s="97"/>
      <c r="H311" s="97"/>
      <c r="I311" s="97"/>
      <c r="J311" s="97"/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  <c r="AA311" s="97"/>
    </row>
    <row r="312" spans="1:27" x14ac:dyDescent="0.25">
      <c r="A312" s="93">
        <f t="shared" si="9"/>
        <v>43411</v>
      </c>
      <c r="B312" s="96">
        <f t="shared" si="8"/>
        <v>45</v>
      </c>
      <c r="C312" s="97"/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  <c r="AA312" s="97"/>
    </row>
    <row r="313" spans="1:27" x14ac:dyDescent="0.25">
      <c r="A313" s="93">
        <f t="shared" si="9"/>
        <v>43412</v>
      </c>
      <c r="B313" s="96">
        <f t="shared" si="8"/>
        <v>45</v>
      </c>
      <c r="C313" s="97"/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  <c r="AA313" s="97"/>
    </row>
    <row r="314" spans="1:27" x14ac:dyDescent="0.25">
      <c r="A314" s="93">
        <f t="shared" si="9"/>
        <v>43413</v>
      </c>
      <c r="B314" s="96">
        <f t="shared" si="8"/>
        <v>45</v>
      </c>
      <c r="C314" s="97"/>
      <c r="D314" s="97"/>
      <c r="E314" s="97"/>
      <c r="F314" s="97"/>
      <c r="G314" s="97"/>
      <c r="H314" s="97"/>
      <c r="I314" s="97"/>
      <c r="J314" s="97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  <c r="AA314" s="97"/>
    </row>
    <row r="315" spans="1:27" x14ac:dyDescent="0.25">
      <c r="A315" s="93">
        <f t="shared" si="9"/>
        <v>43414</v>
      </c>
      <c r="B315" s="96">
        <f t="shared" si="8"/>
        <v>45</v>
      </c>
      <c r="C315" s="97"/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  <c r="Z315" s="97"/>
      <c r="AA315" s="97"/>
    </row>
    <row r="316" spans="1:27" x14ac:dyDescent="0.25">
      <c r="A316" s="93">
        <f t="shared" si="9"/>
        <v>43415</v>
      </c>
      <c r="B316" s="96">
        <f t="shared" si="8"/>
        <v>45</v>
      </c>
      <c r="C316" s="97"/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  <c r="Z316" s="97"/>
      <c r="AA316" s="97"/>
    </row>
    <row r="317" spans="1:27" x14ac:dyDescent="0.25">
      <c r="A317" s="93">
        <f t="shared" si="9"/>
        <v>43416</v>
      </c>
      <c r="B317" s="96">
        <f t="shared" si="8"/>
        <v>46</v>
      </c>
      <c r="C317" s="97"/>
      <c r="D317" s="97"/>
      <c r="E317" s="97"/>
      <c r="F317" s="97"/>
      <c r="G317" s="97"/>
      <c r="H317" s="97"/>
      <c r="I317" s="97"/>
      <c r="J317" s="97"/>
      <c r="K317" s="97"/>
      <c r="L317" s="97"/>
      <c r="M317" s="97"/>
      <c r="N317" s="97"/>
      <c r="O317" s="97"/>
      <c r="P317" s="97"/>
      <c r="Q317" s="97"/>
      <c r="R317" s="97"/>
      <c r="S317" s="97"/>
      <c r="T317" s="97"/>
      <c r="U317" s="97"/>
      <c r="V317" s="97"/>
      <c r="W317" s="97"/>
      <c r="X317" s="97"/>
      <c r="Y317" s="97"/>
      <c r="Z317" s="97"/>
      <c r="AA317" s="97"/>
    </row>
    <row r="318" spans="1:27" x14ac:dyDescent="0.25">
      <c r="A318" s="93">
        <f t="shared" si="9"/>
        <v>43417</v>
      </c>
      <c r="B318" s="96">
        <f t="shared" si="8"/>
        <v>46</v>
      </c>
      <c r="C318" s="97"/>
      <c r="D318" s="97"/>
      <c r="E318" s="97"/>
      <c r="F318" s="97"/>
      <c r="G318" s="97"/>
      <c r="H318" s="97"/>
      <c r="I318" s="97"/>
      <c r="J318" s="97"/>
      <c r="K318" s="97"/>
      <c r="L318" s="97"/>
      <c r="M318" s="97"/>
      <c r="N318" s="97"/>
      <c r="O318" s="97"/>
      <c r="P318" s="97"/>
      <c r="Q318" s="97"/>
      <c r="R318" s="97"/>
      <c r="S318" s="97"/>
      <c r="T318" s="97"/>
      <c r="U318" s="97"/>
      <c r="V318" s="97"/>
      <c r="W318" s="97"/>
      <c r="X318" s="97"/>
      <c r="Y318" s="97"/>
      <c r="Z318" s="97"/>
      <c r="AA318" s="97"/>
    </row>
    <row r="319" spans="1:27" x14ac:dyDescent="0.25">
      <c r="A319" s="93">
        <f t="shared" si="9"/>
        <v>43418</v>
      </c>
      <c r="B319" s="96">
        <f t="shared" ref="B319:B366" si="10">INT((A319-DATE(YEAR(A319),1,3)+WEEKDAY(DATE(YEAR(A319),1,3))+5)/7)</f>
        <v>46</v>
      </c>
      <c r="C319" s="97"/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  <c r="Y319" s="97"/>
      <c r="Z319" s="97"/>
      <c r="AA319" s="97"/>
    </row>
    <row r="320" spans="1:27" x14ac:dyDescent="0.25">
      <c r="A320" s="93">
        <f t="shared" si="9"/>
        <v>43419</v>
      </c>
      <c r="B320" s="96">
        <f t="shared" si="10"/>
        <v>46</v>
      </c>
      <c r="C320" s="97"/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7"/>
      <c r="W320" s="97"/>
      <c r="X320" s="97"/>
      <c r="Y320" s="97"/>
      <c r="Z320" s="97"/>
      <c r="AA320" s="97"/>
    </row>
    <row r="321" spans="1:27" x14ac:dyDescent="0.25">
      <c r="A321" s="93">
        <f t="shared" si="9"/>
        <v>43420</v>
      </c>
      <c r="B321" s="96">
        <f t="shared" si="10"/>
        <v>46</v>
      </c>
      <c r="C321" s="97"/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  <c r="AA321" s="97"/>
    </row>
    <row r="322" spans="1:27" x14ac:dyDescent="0.25">
      <c r="A322" s="93">
        <f t="shared" si="9"/>
        <v>43421</v>
      </c>
      <c r="B322" s="96">
        <f t="shared" si="10"/>
        <v>46</v>
      </c>
      <c r="C322" s="97"/>
      <c r="D322" s="97"/>
      <c r="E322" s="97"/>
      <c r="F322" s="97"/>
      <c r="G322" s="97"/>
      <c r="H322" s="97"/>
      <c r="I322" s="97"/>
      <c r="J322" s="97"/>
      <c r="K322" s="97"/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/>
      <c r="X322" s="97"/>
      <c r="Y322" s="97"/>
      <c r="Z322" s="97"/>
      <c r="AA322" s="97"/>
    </row>
    <row r="323" spans="1:27" x14ac:dyDescent="0.25">
      <c r="A323" s="93">
        <f t="shared" si="9"/>
        <v>43422</v>
      </c>
      <c r="B323" s="96">
        <f t="shared" si="10"/>
        <v>46</v>
      </c>
      <c r="C323" s="97"/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  <c r="Y323" s="97"/>
      <c r="Z323" s="97"/>
      <c r="AA323" s="97"/>
    </row>
    <row r="324" spans="1:27" x14ac:dyDescent="0.25">
      <c r="A324" s="93">
        <f t="shared" ref="A324:A366" si="11">A323+1</f>
        <v>43423</v>
      </c>
      <c r="B324" s="96">
        <f t="shared" si="10"/>
        <v>47</v>
      </c>
      <c r="C324" s="97"/>
      <c r="D324" s="97"/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  <c r="AA324" s="97"/>
    </row>
    <row r="325" spans="1:27" x14ac:dyDescent="0.25">
      <c r="A325" s="93">
        <f t="shared" si="11"/>
        <v>43424</v>
      </c>
      <c r="B325" s="96">
        <f t="shared" si="10"/>
        <v>47</v>
      </c>
      <c r="C325" s="97"/>
      <c r="D325" s="97"/>
      <c r="E325" s="97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  <c r="Z325" s="97"/>
      <c r="AA325" s="97"/>
    </row>
    <row r="326" spans="1:27" x14ac:dyDescent="0.25">
      <c r="A326" s="93">
        <f t="shared" si="11"/>
        <v>43425</v>
      </c>
      <c r="B326" s="96">
        <f t="shared" si="10"/>
        <v>47</v>
      </c>
      <c r="C326" s="97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  <c r="AA326" s="97"/>
    </row>
    <row r="327" spans="1:27" x14ac:dyDescent="0.25">
      <c r="A327" s="93">
        <f t="shared" si="11"/>
        <v>43426</v>
      </c>
      <c r="B327" s="96">
        <f t="shared" si="10"/>
        <v>47</v>
      </c>
      <c r="C327" s="97"/>
      <c r="D327" s="97"/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  <c r="Z327" s="97"/>
      <c r="AA327" s="97"/>
    </row>
    <row r="328" spans="1:27" x14ac:dyDescent="0.25">
      <c r="A328" s="93">
        <f t="shared" si="11"/>
        <v>43427</v>
      </c>
      <c r="B328" s="96">
        <f t="shared" si="10"/>
        <v>47</v>
      </c>
      <c r="C328" s="97"/>
      <c r="D328" s="97"/>
      <c r="E328" s="97"/>
      <c r="F328" s="97"/>
      <c r="G328" s="97"/>
      <c r="H328" s="97"/>
      <c r="I328" s="97"/>
      <c r="J328" s="97"/>
      <c r="K328" s="97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  <c r="Z328" s="97"/>
      <c r="AA328" s="97"/>
    </row>
    <row r="329" spans="1:27" x14ac:dyDescent="0.25">
      <c r="A329" s="93">
        <f t="shared" si="11"/>
        <v>43428</v>
      </c>
      <c r="B329" s="96">
        <f t="shared" si="10"/>
        <v>47</v>
      </c>
      <c r="C329" s="97"/>
      <c r="D329" s="97"/>
      <c r="E329" s="97"/>
      <c r="F329" s="97"/>
      <c r="G329" s="97"/>
      <c r="H329" s="97"/>
      <c r="I329" s="97"/>
      <c r="J329" s="97"/>
      <c r="K329" s="97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  <c r="Y329" s="97"/>
      <c r="Z329" s="97"/>
      <c r="AA329" s="97"/>
    </row>
    <row r="330" spans="1:27" x14ac:dyDescent="0.25">
      <c r="A330" s="93">
        <f t="shared" si="11"/>
        <v>43429</v>
      </c>
      <c r="B330" s="96">
        <f t="shared" si="10"/>
        <v>47</v>
      </c>
      <c r="C330" s="97"/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  <c r="Z330" s="97"/>
      <c r="AA330" s="97"/>
    </row>
    <row r="331" spans="1:27" x14ac:dyDescent="0.25">
      <c r="A331" s="93">
        <f t="shared" si="11"/>
        <v>43430</v>
      </c>
      <c r="B331" s="96">
        <f t="shared" si="10"/>
        <v>48</v>
      </c>
      <c r="C331" s="97"/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7"/>
    </row>
    <row r="332" spans="1:27" x14ac:dyDescent="0.25">
      <c r="A332" s="93">
        <f t="shared" si="11"/>
        <v>43431</v>
      </c>
      <c r="B332" s="96">
        <f t="shared" si="10"/>
        <v>48</v>
      </c>
      <c r="C332" s="97"/>
      <c r="D332" s="97"/>
      <c r="E332" s="97"/>
      <c r="F332" s="97"/>
      <c r="G332" s="97"/>
      <c r="H332" s="97"/>
      <c r="I332" s="97"/>
      <c r="J332" s="97"/>
      <c r="K332" s="97"/>
      <c r="L332" s="97"/>
      <c r="M332" s="97"/>
      <c r="N332" s="97"/>
      <c r="O332" s="97"/>
      <c r="P332" s="97"/>
      <c r="Q332" s="97"/>
      <c r="R332" s="97"/>
      <c r="S332" s="97"/>
      <c r="T332" s="97"/>
      <c r="U332" s="97"/>
      <c r="V332" s="97"/>
      <c r="W332" s="97"/>
      <c r="X332" s="97"/>
      <c r="Y332" s="97"/>
      <c r="Z332" s="97"/>
      <c r="AA332" s="97"/>
    </row>
    <row r="333" spans="1:27" x14ac:dyDescent="0.25">
      <c r="A333" s="93">
        <f t="shared" si="11"/>
        <v>43432</v>
      </c>
      <c r="B333" s="96">
        <f t="shared" si="10"/>
        <v>48</v>
      </c>
      <c r="C333" s="97"/>
      <c r="D333" s="97"/>
      <c r="E333" s="97"/>
      <c r="F333" s="97"/>
      <c r="G333" s="97"/>
      <c r="H333" s="97"/>
      <c r="I333" s="97"/>
      <c r="J333" s="97"/>
      <c r="K333" s="97"/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  <c r="Y333" s="97"/>
      <c r="Z333" s="97"/>
      <c r="AA333" s="97"/>
    </row>
    <row r="334" spans="1:27" x14ac:dyDescent="0.25">
      <c r="A334" s="93">
        <f t="shared" si="11"/>
        <v>43433</v>
      </c>
      <c r="B334" s="96">
        <f t="shared" si="10"/>
        <v>48</v>
      </c>
      <c r="C334" s="97"/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7"/>
    </row>
    <row r="335" spans="1:27" x14ac:dyDescent="0.25">
      <c r="A335" s="93">
        <f t="shared" si="11"/>
        <v>43434</v>
      </c>
      <c r="B335" s="96">
        <f t="shared" si="10"/>
        <v>48</v>
      </c>
      <c r="C335" s="97"/>
      <c r="D335" s="97"/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  <c r="Z335" s="97"/>
      <c r="AA335" s="97"/>
    </row>
    <row r="336" spans="1:27" x14ac:dyDescent="0.25">
      <c r="A336" s="93">
        <f t="shared" si="11"/>
        <v>43435</v>
      </c>
      <c r="B336" s="96">
        <f t="shared" si="10"/>
        <v>48</v>
      </c>
      <c r="C336" s="97"/>
      <c r="D336" s="97"/>
      <c r="E336" s="97"/>
      <c r="F336" s="97"/>
      <c r="G336" s="97"/>
      <c r="H336" s="97"/>
      <c r="I336" s="97"/>
      <c r="J336" s="97"/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  <c r="Z336" s="97"/>
      <c r="AA336" s="97"/>
    </row>
    <row r="337" spans="1:27" x14ac:dyDescent="0.25">
      <c r="A337" s="93">
        <f t="shared" si="11"/>
        <v>43436</v>
      </c>
      <c r="B337" s="96">
        <f t="shared" si="10"/>
        <v>48</v>
      </c>
      <c r="C337" s="97"/>
      <c r="D337" s="97"/>
      <c r="E337" s="97"/>
      <c r="F337" s="97"/>
      <c r="G337" s="97"/>
      <c r="H337" s="97"/>
      <c r="I337" s="97"/>
      <c r="J337" s="97"/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  <c r="Z337" s="97"/>
      <c r="AA337" s="97"/>
    </row>
    <row r="338" spans="1:27" x14ac:dyDescent="0.25">
      <c r="A338" s="93">
        <f t="shared" si="11"/>
        <v>43437</v>
      </c>
      <c r="B338" s="96">
        <f t="shared" si="10"/>
        <v>49</v>
      </c>
      <c r="C338" s="97"/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7"/>
    </row>
    <row r="339" spans="1:27" x14ac:dyDescent="0.25">
      <c r="A339" s="93">
        <f t="shared" si="11"/>
        <v>43438</v>
      </c>
      <c r="B339" s="96">
        <f t="shared" si="10"/>
        <v>49</v>
      </c>
      <c r="C339" s="97"/>
      <c r="D339" s="97"/>
      <c r="E339" s="97"/>
      <c r="F339" s="97"/>
      <c r="G339" s="97"/>
      <c r="H339" s="97"/>
      <c r="I339" s="97"/>
      <c r="J339" s="97"/>
      <c r="K339" s="97"/>
      <c r="L339" s="97"/>
      <c r="M339" s="97"/>
      <c r="N339" s="97"/>
      <c r="O339" s="97"/>
      <c r="P339" s="97"/>
      <c r="Q339" s="97"/>
      <c r="R339" s="97"/>
      <c r="S339" s="97"/>
      <c r="T339" s="97"/>
      <c r="U339" s="97"/>
      <c r="V339" s="97"/>
      <c r="W339" s="97"/>
      <c r="X339" s="97"/>
      <c r="Y339" s="97"/>
      <c r="Z339" s="97"/>
      <c r="AA339" s="97"/>
    </row>
    <row r="340" spans="1:27" x14ac:dyDescent="0.25">
      <c r="A340" s="93">
        <f t="shared" si="11"/>
        <v>43439</v>
      </c>
      <c r="B340" s="96">
        <f t="shared" si="10"/>
        <v>49</v>
      </c>
      <c r="C340" s="97"/>
      <c r="D340" s="97"/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/>
      <c r="P340" s="97"/>
      <c r="Q340" s="97"/>
      <c r="R340" s="97"/>
      <c r="S340" s="97"/>
      <c r="T340" s="97"/>
      <c r="U340" s="97"/>
      <c r="V340" s="97"/>
      <c r="W340" s="97"/>
      <c r="X340" s="97"/>
      <c r="Y340" s="97"/>
      <c r="Z340" s="97"/>
      <c r="AA340" s="97"/>
    </row>
    <row r="341" spans="1:27" x14ac:dyDescent="0.25">
      <c r="A341" s="93">
        <f t="shared" si="11"/>
        <v>43440</v>
      </c>
      <c r="B341" s="96">
        <f t="shared" si="10"/>
        <v>49</v>
      </c>
      <c r="C341" s="97"/>
      <c r="D341" s="97"/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  <c r="Z341" s="97"/>
      <c r="AA341" s="97"/>
    </row>
    <row r="342" spans="1:27" x14ac:dyDescent="0.25">
      <c r="A342" s="93">
        <f t="shared" si="11"/>
        <v>43441</v>
      </c>
      <c r="B342" s="96">
        <f t="shared" si="10"/>
        <v>49</v>
      </c>
      <c r="C342" s="97"/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  <c r="Z342" s="97"/>
      <c r="AA342" s="97"/>
    </row>
    <row r="343" spans="1:27" x14ac:dyDescent="0.25">
      <c r="A343" s="93">
        <f t="shared" si="11"/>
        <v>43442</v>
      </c>
      <c r="B343" s="96">
        <f t="shared" si="10"/>
        <v>49</v>
      </c>
      <c r="C343" s="97"/>
      <c r="D343" s="97"/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  <c r="Y343" s="97"/>
      <c r="Z343" s="97"/>
      <c r="AA343" s="97"/>
    </row>
    <row r="344" spans="1:27" x14ac:dyDescent="0.25">
      <c r="A344" s="93">
        <f t="shared" si="11"/>
        <v>43443</v>
      </c>
      <c r="B344" s="96">
        <f t="shared" si="10"/>
        <v>49</v>
      </c>
      <c r="C344" s="97"/>
      <c r="D344" s="97"/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  <c r="Z344" s="97"/>
      <c r="AA344" s="97"/>
    </row>
    <row r="345" spans="1:27" x14ac:dyDescent="0.25">
      <c r="A345" s="93">
        <f t="shared" si="11"/>
        <v>43444</v>
      </c>
      <c r="B345" s="96">
        <f t="shared" si="10"/>
        <v>50</v>
      </c>
      <c r="C345" s="97"/>
      <c r="D345" s="97"/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  <c r="Y345" s="97"/>
      <c r="Z345" s="97"/>
      <c r="AA345" s="97"/>
    </row>
    <row r="346" spans="1:27" x14ac:dyDescent="0.25">
      <c r="A346" s="93">
        <f t="shared" si="11"/>
        <v>43445</v>
      </c>
      <c r="B346" s="96">
        <f t="shared" si="10"/>
        <v>50</v>
      </c>
      <c r="C346" s="97"/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  <c r="AA346" s="97"/>
    </row>
    <row r="347" spans="1:27" x14ac:dyDescent="0.25">
      <c r="A347" s="93">
        <f t="shared" si="11"/>
        <v>43446</v>
      </c>
      <c r="B347" s="96">
        <f t="shared" si="10"/>
        <v>50</v>
      </c>
      <c r="C347" s="97"/>
      <c r="D347" s="97"/>
      <c r="E347" s="97"/>
      <c r="F347" s="97"/>
      <c r="G347" s="97"/>
      <c r="H347" s="97"/>
      <c r="I347" s="97"/>
      <c r="J347" s="97"/>
      <c r="K347" s="97"/>
      <c r="L347" s="97"/>
      <c r="M347" s="97"/>
      <c r="N347" s="97"/>
      <c r="O347" s="97"/>
      <c r="P347" s="97"/>
      <c r="Q347" s="97"/>
      <c r="R347" s="97"/>
      <c r="S347" s="97"/>
      <c r="T347" s="97"/>
      <c r="U347" s="97"/>
      <c r="V347" s="97"/>
      <c r="W347" s="97"/>
      <c r="X347" s="97"/>
      <c r="Y347" s="97"/>
      <c r="Z347" s="97"/>
      <c r="AA347" s="97"/>
    </row>
    <row r="348" spans="1:27" x14ac:dyDescent="0.25">
      <c r="A348" s="93">
        <f t="shared" si="11"/>
        <v>43447</v>
      </c>
      <c r="B348" s="96">
        <f t="shared" si="10"/>
        <v>50</v>
      </c>
      <c r="C348" s="97"/>
      <c r="D348" s="97"/>
      <c r="E348" s="97"/>
      <c r="F348" s="97"/>
      <c r="G348" s="97"/>
      <c r="H348" s="97"/>
      <c r="I348" s="97"/>
      <c r="J348" s="97"/>
      <c r="K348" s="97"/>
      <c r="L348" s="97"/>
      <c r="M348" s="9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  <c r="Y348" s="97"/>
      <c r="Z348" s="97"/>
      <c r="AA348" s="97"/>
    </row>
    <row r="349" spans="1:27" x14ac:dyDescent="0.25">
      <c r="A349" s="93">
        <f t="shared" si="11"/>
        <v>43448</v>
      </c>
      <c r="B349" s="96">
        <f t="shared" si="10"/>
        <v>50</v>
      </c>
      <c r="C349" s="97"/>
      <c r="D349" s="97"/>
      <c r="E349" s="97"/>
      <c r="F349" s="97"/>
      <c r="G349" s="97"/>
      <c r="H349" s="97"/>
      <c r="I349" s="97"/>
      <c r="J349" s="97"/>
      <c r="K349" s="97"/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  <c r="Y349" s="97"/>
      <c r="Z349" s="97"/>
      <c r="AA349" s="97"/>
    </row>
    <row r="350" spans="1:27" x14ac:dyDescent="0.25">
      <c r="A350" s="93">
        <f t="shared" si="11"/>
        <v>43449</v>
      </c>
      <c r="B350" s="96">
        <f t="shared" si="10"/>
        <v>50</v>
      </c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</row>
    <row r="351" spans="1:27" x14ac:dyDescent="0.25">
      <c r="A351" s="93">
        <f t="shared" si="11"/>
        <v>43450</v>
      </c>
      <c r="B351" s="96">
        <f t="shared" si="10"/>
        <v>50</v>
      </c>
      <c r="C351" s="97"/>
      <c r="D351" s="97"/>
      <c r="E351" s="97"/>
      <c r="F351" s="97"/>
      <c r="G351" s="97"/>
      <c r="H351" s="97"/>
      <c r="I351" s="97"/>
      <c r="J351" s="97"/>
      <c r="K351" s="97"/>
      <c r="L351" s="97"/>
      <c r="M351" s="97"/>
      <c r="N351" s="97"/>
      <c r="O351" s="97"/>
      <c r="P351" s="97"/>
      <c r="Q351" s="97"/>
      <c r="R351" s="97"/>
      <c r="S351" s="97"/>
      <c r="T351" s="97"/>
      <c r="U351" s="97"/>
      <c r="V351" s="97"/>
      <c r="W351" s="97"/>
      <c r="X351" s="97"/>
      <c r="Y351" s="97"/>
      <c r="Z351" s="97"/>
      <c r="AA351" s="97"/>
    </row>
    <row r="352" spans="1:27" x14ac:dyDescent="0.25">
      <c r="A352" s="93">
        <f t="shared" si="11"/>
        <v>43451</v>
      </c>
      <c r="B352" s="96">
        <f t="shared" si="10"/>
        <v>51</v>
      </c>
      <c r="C352" s="97"/>
      <c r="D352" s="97"/>
      <c r="E352" s="97"/>
      <c r="F352" s="97"/>
      <c r="G352" s="97"/>
      <c r="H352" s="97"/>
      <c r="I352" s="97"/>
      <c r="J352" s="97"/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  <c r="Z352" s="97"/>
      <c r="AA352" s="97"/>
    </row>
    <row r="353" spans="1:27" x14ac:dyDescent="0.25">
      <c r="A353" s="93">
        <f t="shared" si="11"/>
        <v>43452</v>
      </c>
      <c r="B353" s="96">
        <f t="shared" si="10"/>
        <v>51</v>
      </c>
      <c r="C353" s="97"/>
      <c r="D353" s="97"/>
      <c r="E353" s="97"/>
      <c r="F353" s="97"/>
      <c r="G353" s="97"/>
      <c r="H353" s="97"/>
      <c r="I353" s="97"/>
      <c r="J353" s="97"/>
      <c r="K353" s="97"/>
      <c r="L353" s="97"/>
      <c r="M353" s="97"/>
      <c r="N353" s="97"/>
      <c r="O353" s="97"/>
      <c r="P353" s="97"/>
      <c r="Q353" s="97"/>
      <c r="R353" s="97"/>
      <c r="S353" s="97"/>
      <c r="T353" s="97"/>
      <c r="U353" s="97"/>
      <c r="V353" s="97"/>
      <c r="W353" s="97"/>
      <c r="X353" s="97"/>
      <c r="Y353" s="97"/>
      <c r="Z353" s="97"/>
      <c r="AA353" s="97"/>
    </row>
    <row r="354" spans="1:27" x14ac:dyDescent="0.25">
      <c r="A354" s="93">
        <f t="shared" si="11"/>
        <v>43453</v>
      </c>
      <c r="B354" s="96">
        <f t="shared" si="10"/>
        <v>51</v>
      </c>
      <c r="C354" s="97"/>
      <c r="D354" s="97"/>
      <c r="E354" s="97"/>
      <c r="F354" s="97"/>
      <c r="G354" s="97"/>
      <c r="H354" s="97"/>
      <c r="I354" s="97"/>
      <c r="J354" s="97"/>
      <c r="K354" s="97"/>
      <c r="L354" s="97"/>
      <c r="M354" s="9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  <c r="Y354" s="97"/>
      <c r="Z354" s="97"/>
      <c r="AA354" s="97"/>
    </row>
    <row r="355" spans="1:27" x14ac:dyDescent="0.25">
      <c r="A355" s="93">
        <f t="shared" si="11"/>
        <v>43454</v>
      </c>
      <c r="B355" s="96">
        <f t="shared" si="10"/>
        <v>51</v>
      </c>
      <c r="C355" s="97"/>
      <c r="D355" s="97"/>
      <c r="E355" s="97"/>
      <c r="F355" s="97"/>
      <c r="G355" s="97"/>
      <c r="H355" s="97"/>
      <c r="I355" s="97"/>
      <c r="J355" s="97"/>
      <c r="K355" s="97"/>
      <c r="L355" s="97"/>
      <c r="M355" s="97"/>
      <c r="N355" s="97"/>
      <c r="O355" s="97"/>
      <c r="P355" s="97"/>
      <c r="Q355" s="97"/>
      <c r="R355" s="97"/>
      <c r="S355" s="97"/>
      <c r="T355" s="97"/>
      <c r="U355" s="97"/>
      <c r="V355" s="97"/>
      <c r="W355" s="97"/>
      <c r="X355" s="97"/>
      <c r="Y355" s="97"/>
      <c r="Z355" s="97"/>
      <c r="AA355" s="97"/>
    </row>
    <row r="356" spans="1:27" x14ac:dyDescent="0.25">
      <c r="A356" s="93">
        <f t="shared" si="11"/>
        <v>43455</v>
      </c>
      <c r="B356" s="96">
        <f t="shared" si="10"/>
        <v>51</v>
      </c>
      <c r="C356" s="97"/>
      <c r="D356" s="97"/>
      <c r="E356" s="97"/>
      <c r="F356" s="97"/>
      <c r="G356" s="97"/>
      <c r="H356" s="97"/>
      <c r="I356" s="97"/>
      <c r="J356" s="97"/>
      <c r="K356" s="97"/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  <c r="Y356" s="97"/>
      <c r="Z356" s="97"/>
      <c r="AA356" s="97"/>
    </row>
    <row r="357" spans="1:27" ht="14.25" customHeight="1" x14ac:dyDescent="0.25">
      <c r="A357" s="93">
        <f t="shared" si="11"/>
        <v>43456</v>
      </c>
      <c r="B357" s="96">
        <f t="shared" si="10"/>
        <v>51</v>
      </c>
      <c r="C357" s="97"/>
      <c r="D357" s="97"/>
      <c r="E357" s="97"/>
      <c r="F357" s="97"/>
      <c r="G357" s="97"/>
      <c r="H357" s="97"/>
      <c r="I357" s="97"/>
      <c r="J357" s="97"/>
      <c r="K357" s="97"/>
      <c r="L357" s="97"/>
      <c r="M357" s="97"/>
      <c r="N357" s="97"/>
      <c r="O357" s="97"/>
      <c r="P357" s="97"/>
      <c r="Q357" s="97"/>
      <c r="R357" s="97"/>
      <c r="S357" s="97"/>
      <c r="T357" s="97"/>
      <c r="U357" s="97"/>
      <c r="V357" s="97"/>
      <c r="W357" s="97"/>
      <c r="X357" s="97"/>
      <c r="Y357" s="97"/>
      <c r="Z357" s="97"/>
      <c r="AA357" s="97"/>
    </row>
    <row r="358" spans="1:27" x14ac:dyDescent="0.25">
      <c r="A358" s="93">
        <f t="shared" si="11"/>
        <v>43457</v>
      </c>
      <c r="B358" s="96">
        <f t="shared" si="10"/>
        <v>51</v>
      </c>
      <c r="C358" s="97"/>
      <c r="D358" s="97"/>
      <c r="E358" s="97"/>
      <c r="F358" s="97"/>
      <c r="G358" s="97"/>
      <c r="H358" s="97"/>
      <c r="I358" s="97"/>
      <c r="J358" s="97"/>
      <c r="K358" s="97"/>
      <c r="L358" s="97"/>
      <c r="M358" s="97"/>
      <c r="N358" s="97"/>
      <c r="O358" s="97"/>
      <c r="P358" s="97"/>
      <c r="Q358" s="97"/>
      <c r="R358" s="97"/>
      <c r="S358" s="97"/>
      <c r="T358" s="97"/>
      <c r="U358" s="97"/>
      <c r="V358" s="97"/>
      <c r="W358" s="97"/>
      <c r="X358" s="97"/>
      <c r="Y358" s="97"/>
      <c r="Z358" s="97"/>
      <c r="AA358" s="97"/>
    </row>
    <row r="359" spans="1:27" x14ac:dyDescent="0.25">
      <c r="A359" s="93">
        <f t="shared" si="11"/>
        <v>43458</v>
      </c>
      <c r="B359" s="96">
        <f t="shared" si="10"/>
        <v>52</v>
      </c>
      <c r="C359" s="97"/>
      <c r="D359" s="97"/>
      <c r="E359" s="97"/>
      <c r="F359" s="97"/>
      <c r="G359" s="97"/>
      <c r="H359" s="97"/>
      <c r="I359" s="97"/>
      <c r="J359" s="97"/>
      <c r="K359" s="97"/>
      <c r="L359" s="97"/>
      <c r="M359" s="97"/>
      <c r="N359" s="97"/>
      <c r="O359" s="97"/>
      <c r="P359" s="97"/>
      <c r="Q359" s="97"/>
      <c r="R359" s="97"/>
      <c r="S359" s="97"/>
      <c r="T359" s="97"/>
      <c r="U359" s="97"/>
      <c r="V359" s="97"/>
      <c r="W359" s="97"/>
      <c r="X359" s="97"/>
      <c r="Y359" s="97"/>
      <c r="Z359" s="97"/>
      <c r="AA359" s="97"/>
    </row>
    <row r="360" spans="1:27" x14ac:dyDescent="0.25">
      <c r="A360" s="93">
        <f t="shared" si="11"/>
        <v>43459</v>
      </c>
      <c r="B360" s="96">
        <f t="shared" si="10"/>
        <v>52</v>
      </c>
      <c r="C360" s="97"/>
      <c r="D360" s="97"/>
      <c r="E360" s="97"/>
      <c r="F360" s="97"/>
      <c r="G360" s="97"/>
      <c r="H360" s="97"/>
      <c r="I360" s="97"/>
      <c r="J360" s="97"/>
      <c r="K360" s="97"/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/>
      <c r="W360" s="97"/>
      <c r="X360" s="97"/>
      <c r="Y360" s="97"/>
      <c r="Z360" s="97"/>
      <c r="AA360" s="97"/>
    </row>
    <row r="361" spans="1:27" x14ac:dyDescent="0.25">
      <c r="A361" s="93">
        <f t="shared" si="11"/>
        <v>43460</v>
      </c>
      <c r="B361" s="96">
        <f t="shared" si="10"/>
        <v>52</v>
      </c>
      <c r="C361" s="97"/>
      <c r="D361" s="97"/>
      <c r="E361" s="97"/>
      <c r="F361" s="97"/>
      <c r="G361" s="97"/>
      <c r="H361" s="97"/>
      <c r="I361" s="97"/>
      <c r="J361" s="97"/>
      <c r="K361" s="97"/>
      <c r="L361" s="97"/>
      <c r="M361" s="97"/>
      <c r="N361" s="97"/>
      <c r="O361" s="97"/>
      <c r="P361" s="97"/>
      <c r="Q361" s="97"/>
      <c r="R361" s="97"/>
      <c r="S361" s="97"/>
      <c r="T361" s="97"/>
      <c r="U361" s="97"/>
      <c r="V361" s="97"/>
      <c r="W361" s="97"/>
      <c r="X361" s="97"/>
      <c r="Y361" s="97"/>
      <c r="Z361" s="97"/>
      <c r="AA361" s="97"/>
    </row>
    <row r="362" spans="1:27" x14ac:dyDescent="0.25">
      <c r="A362" s="93">
        <f t="shared" si="11"/>
        <v>43461</v>
      </c>
      <c r="B362" s="96">
        <f t="shared" si="10"/>
        <v>52</v>
      </c>
      <c r="C362" s="97"/>
      <c r="D362" s="97"/>
      <c r="E362" s="97"/>
      <c r="F362" s="97"/>
      <c r="G362" s="97"/>
      <c r="H362" s="97"/>
      <c r="I362" s="97"/>
      <c r="J362" s="97"/>
      <c r="K362" s="97"/>
      <c r="L362" s="97"/>
      <c r="M362" s="97"/>
      <c r="N362" s="97"/>
      <c r="O362" s="97"/>
      <c r="P362" s="97"/>
      <c r="Q362" s="97"/>
      <c r="R362" s="97"/>
      <c r="S362" s="97"/>
      <c r="T362" s="97"/>
      <c r="U362" s="97"/>
      <c r="V362" s="97"/>
      <c r="W362" s="97"/>
      <c r="X362" s="97"/>
      <c r="Y362" s="97"/>
      <c r="Z362" s="97"/>
      <c r="AA362" s="97"/>
    </row>
    <row r="363" spans="1:27" x14ac:dyDescent="0.25">
      <c r="A363" s="93">
        <f t="shared" si="11"/>
        <v>43462</v>
      </c>
      <c r="B363" s="96">
        <f t="shared" si="10"/>
        <v>52</v>
      </c>
      <c r="C363" s="97"/>
      <c r="D363" s="97"/>
      <c r="E363" s="97"/>
      <c r="F363" s="97"/>
      <c r="G363" s="97"/>
      <c r="H363" s="97"/>
      <c r="I363" s="97"/>
      <c r="J363" s="97"/>
      <c r="K363" s="97"/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7"/>
      <c r="W363" s="97"/>
      <c r="X363" s="97"/>
      <c r="Y363" s="97"/>
      <c r="Z363" s="97"/>
      <c r="AA363" s="97"/>
    </row>
    <row r="364" spans="1:27" x14ac:dyDescent="0.25">
      <c r="A364" s="93">
        <f t="shared" si="11"/>
        <v>43463</v>
      </c>
      <c r="B364" s="96">
        <f t="shared" si="10"/>
        <v>52</v>
      </c>
      <c r="C364" s="97"/>
      <c r="D364" s="97"/>
      <c r="E364" s="97"/>
      <c r="F364" s="97"/>
      <c r="G364" s="97"/>
      <c r="H364" s="97"/>
      <c r="I364" s="97"/>
      <c r="J364" s="97"/>
      <c r="K364" s="97"/>
      <c r="L364" s="97"/>
      <c r="M364" s="97"/>
      <c r="N364" s="97"/>
      <c r="O364" s="97"/>
      <c r="P364" s="97"/>
      <c r="Q364" s="97"/>
      <c r="R364" s="97"/>
      <c r="S364" s="97"/>
      <c r="T364" s="97"/>
      <c r="U364" s="97"/>
      <c r="V364" s="97"/>
      <c r="W364" s="97"/>
      <c r="X364" s="97"/>
      <c r="Y364" s="97"/>
      <c r="Z364" s="97"/>
      <c r="AA364" s="97"/>
    </row>
    <row r="365" spans="1:27" x14ac:dyDescent="0.25">
      <c r="A365" s="93">
        <f t="shared" si="11"/>
        <v>43464</v>
      </c>
      <c r="B365" s="96">
        <f t="shared" si="10"/>
        <v>52</v>
      </c>
      <c r="C365" s="97"/>
      <c r="D365" s="97"/>
      <c r="E365" s="97"/>
      <c r="F365" s="97"/>
      <c r="G365" s="97"/>
      <c r="H365" s="97"/>
      <c r="I365" s="97"/>
      <c r="J365" s="97"/>
      <c r="K365" s="97"/>
      <c r="L365" s="97"/>
      <c r="M365" s="97"/>
      <c r="N365" s="97"/>
      <c r="O365" s="97"/>
      <c r="P365" s="97"/>
      <c r="Q365" s="97"/>
      <c r="R365" s="97"/>
      <c r="S365" s="97"/>
      <c r="T365" s="97"/>
      <c r="U365" s="97"/>
      <c r="V365" s="97"/>
      <c r="W365" s="97"/>
      <c r="X365" s="97"/>
      <c r="Y365" s="97"/>
      <c r="Z365" s="97"/>
      <c r="AA365" s="97"/>
    </row>
    <row r="366" spans="1:27" x14ac:dyDescent="0.25">
      <c r="A366" s="93">
        <f t="shared" si="11"/>
        <v>43465</v>
      </c>
      <c r="B366" s="96">
        <f t="shared" si="10"/>
        <v>53</v>
      </c>
      <c r="C366" s="97"/>
      <c r="D366" s="97"/>
      <c r="E366" s="97"/>
      <c r="F366" s="97"/>
      <c r="G366" s="97"/>
      <c r="H366" s="97"/>
      <c r="I366" s="97"/>
      <c r="J366" s="97"/>
      <c r="K366" s="97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  <c r="Y366" s="97"/>
      <c r="Z366" s="97"/>
      <c r="AA366" s="97"/>
    </row>
    <row r="368" spans="1:27" x14ac:dyDescent="0.25">
      <c r="A368" s="75" t="s">
        <v>206</v>
      </c>
    </row>
    <row r="369" spans="1:1" x14ac:dyDescent="0.25">
      <c r="A369" s="75" t="s">
        <v>207</v>
      </c>
    </row>
    <row r="370" spans="1:1" x14ac:dyDescent="0.25">
      <c r="A370" s="75" t="s">
        <v>208</v>
      </c>
    </row>
  </sheetData>
  <conditionalFormatting sqref="A1:AA366">
    <cfRule type="expression" dxfId="8" priority="3" stopIfTrue="1">
      <formula>COUNTIF(Feries,$A1)&gt;0</formula>
    </cfRule>
    <cfRule type="expression" dxfId="7" priority="2" stopIfTrue="1">
      <formula>WEEKDAY($A1,2)&gt;5</formula>
    </cfRule>
    <cfRule type="expression" dxfId="6" priority="1" stopIfTrue="1">
      <formula>(COUNTIF($A1:$ZZ1,A1)&gt;1)</formula>
    </cfRule>
  </conditionalFormatting>
  <dataValidations count="1">
    <dataValidation type="list" allowBlank="1" showInputMessage="1" showErrorMessage="1" sqref="C2:AI366">
      <formula1>Alist2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nkedCell="#REF!" listFillRange="Week" r:id="rId5">
            <anchor moveWithCells="1">
              <from>
                <xdr:col>0</xdr:col>
                <xdr:colOff>0</xdr:colOff>
                <xdr:row>0</xdr:row>
                <xdr:rowOff>1114425</xdr:rowOff>
              </from>
              <to>
                <xdr:col>2</xdr:col>
                <xdr:colOff>19050</xdr:colOff>
                <xdr:row>1</xdr:row>
                <xdr:rowOff>19050</xdr:rowOff>
              </to>
            </anchor>
          </controlPr>
        </control>
      </mc:Choice>
      <mc:Fallback>
        <control shapeId="2051" r:id="rId4" name="Comboweek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AP56"/>
  <sheetViews>
    <sheetView showGridLines="0" workbookViewId="0">
      <pane ySplit="1" topLeftCell="A2" activePane="bottomLeft" state="frozenSplit"/>
      <selection activeCell="H15" sqref="H15"/>
      <selection pane="bottomLeft" activeCell="D13" sqref="D13"/>
    </sheetView>
  </sheetViews>
  <sheetFormatPr baseColWidth="10" defaultRowHeight="15" x14ac:dyDescent="0.25"/>
  <cols>
    <col min="1" max="1" width="7.42578125" style="6" bestFit="1" customWidth="1"/>
    <col min="2" max="2" width="8.7109375" style="6" bestFit="1" customWidth="1"/>
    <col min="3" max="4" width="11.42578125" style="55"/>
    <col min="5" max="5" width="20.28515625" customWidth="1"/>
    <col min="6" max="6" width="16.140625" customWidth="1"/>
    <col min="7" max="7" width="2.28515625" style="57" customWidth="1"/>
    <col min="8" max="8" width="6.140625" style="65" bestFit="1" customWidth="1"/>
    <col min="9" max="9" width="2.28515625" style="57" customWidth="1"/>
    <col min="10" max="10" width="11.5703125" style="55" bestFit="1" customWidth="1"/>
    <col min="11" max="11" width="2.28515625" style="57" customWidth="1"/>
    <col min="12" max="12" width="9.140625" style="55" bestFit="1" customWidth="1"/>
    <col min="13" max="13" width="2.28515625" style="57" customWidth="1"/>
    <col min="14" max="14" width="7.7109375" style="55" bestFit="1" customWidth="1"/>
    <col min="15" max="15" width="15.28515625" style="55" customWidth="1"/>
    <col min="16" max="16" width="7.5703125" style="55" customWidth="1"/>
    <col min="17" max="17" width="21" style="55" bestFit="1" customWidth="1"/>
    <col min="18" max="18" width="2.28515625" style="10" customWidth="1"/>
    <col min="19" max="19" width="14" style="14" bestFit="1" customWidth="1"/>
    <col min="20" max="20" width="26.7109375" bestFit="1" customWidth="1"/>
    <col min="21" max="21" width="2.28515625" customWidth="1"/>
    <col min="22" max="22" width="22.7109375" style="55" bestFit="1" customWidth="1"/>
    <col min="23" max="23" width="2.28515625" style="55" customWidth="1"/>
    <col min="24" max="24" width="10.140625" bestFit="1" customWidth="1"/>
    <col min="25" max="25" width="2.28515625" customWidth="1"/>
    <col min="26" max="26" width="3.85546875" bestFit="1" customWidth="1"/>
    <col min="27" max="27" width="12.42578125" bestFit="1" customWidth="1"/>
    <col min="28" max="28" width="2.28515625" style="10" customWidth="1"/>
    <col min="29" max="29" width="4.140625" style="42" customWidth="1"/>
    <col min="30" max="30" width="23.42578125" bestFit="1" customWidth="1"/>
    <col min="31" max="31" width="2.28515625" customWidth="1"/>
    <col min="32" max="32" width="4.140625" bestFit="1" customWidth="1"/>
    <col min="33" max="33" width="22.5703125" bestFit="1" customWidth="1"/>
    <col min="34" max="34" width="2.28515625" customWidth="1"/>
    <col min="35" max="35" width="4.140625" bestFit="1" customWidth="1"/>
    <col min="36" max="36" width="19.42578125" bestFit="1" customWidth="1"/>
    <col min="37" max="37" width="2.28515625" customWidth="1"/>
    <col min="38" max="38" width="10.28515625" bestFit="1" customWidth="1"/>
    <col min="39" max="39" width="2.28515625" customWidth="1"/>
    <col min="40" max="40" width="10.42578125" bestFit="1" customWidth="1"/>
    <col min="41" max="41" width="3" customWidth="1"/>
    <col min="42" max="42" width="18.28515625" bestFit="1" customWidth="1"/>
  </cols>
  <sheetData>
    <row r="1" spans="1:42" s="6" customFormat="1" ht="18" customHeight="1" x14ac:dyDescent="0.25">
      <c r="A1" s="41" t="s">
        <v>0</v>
      </c>
      <c r="B1" s="41" t="s">
        <v>219</v>
      </c>
      <c r="D1" s="6" t="s">
        <v>220</v>
      </c>
      <c r="E1" s="2" t="s">
        <v>216</v>
      </c>
      <c r="F1" s="54"/>
      <c r="G1" s="60"/>
      <c r="H1" s="64" t="s">
        <v>0</v>
      </c>
      <c r="I1" s="60"/>
      <c r="J1" s="54" t="s">
        <v>201</v>
      </c>
      <c r="K1" s="60"/>
      <c r="L1" s="54" t="s">
        <v>145</v>
      </c>
      <c r="M1" s="60"/>
      <c r="N1" s="54" t="s">
        <v>186</v>
      </c>
      <c r="O1" s="54" t="s">
        <v>187</v>
      </c>
      <c r="P1" s="54" t="s">
        <v>188</v>
      </c>
      <c r="Q1" s="6" t="s">
        <v>189</v>
      </c>
      <c r="R1" s="4"/>
      <c r="S1" s="61"/>
      <c r="T1" s="3" t="s">
        <v>138</v>
      </c>
      <c r="U1" s="5"/>
      <c r="V1" s="6" t="s">
        <v>215</v>
      </c>
      <c r="W1" s="5"/>
      <c r="X1" s="43" t="s">
        <v>86</v>
      </c>
      <c r="Y1" s="5"/>
      <c r="Z1" s="41" t="s">
        <v>85</v>
      </c>
      <c r="AA1" s="41" t="s">
        <v>89</v>
      </c>
      <c r="AB1" s="4"/>
      <c r="AC1" s="51" t="s">
        <v>184</v>
      </c>
      <c r="AD1" s="41" t="str">
        <f>"Service "&amp;AA2</f>
        <v>Service ACB</v>
      </c>
      <c r="AE1" s="45"/>
      <c r="AF1" s="41" t="s">
        <v>183</v>
      </c>
      <c r="AG1" s="41" t="str">
        <f>"Service "&amp;AA3</f>
        <v>Service DBA</v>
      </c>
      <c r="AH1" s="45"/>
      <c r="AI1" s="51" t="s">
        <v>185</v>
      </c>
      <c r="AJ1" s="41" t="str">
        <f>"Service "&amp;AA4</f>
        <v>Service Hematologie</v>
      </c>
      <c r="AK1" s="45"/>
      <c r="AL1" s="41" t="str">
        <f>"Agent "&amp;AA2</f>
        <v>Agent ACB</v>
      </c>
      <c r="AM1" s="45"/>
      <c r="AN1" s="41" t="str">
        <f>"Agent "&amp;AA3</f>
        <v>Agent DBA</v>
      </c>
      <c r="AO1" s="45"/>
      <c r="AP1" s="41" t="str">
        <f>"Agent "&amp;AA4</f>
        <v>Agent Hematologie</v>
      </c>
    </row>
    <row r="2" spans="1:42" x14ac:dyDescent="0.25">
      <c r="A2" s="6" t="s">
        <v>223</v>
      </c>
      <c r="B2" s="6" t="s">
        <v>158</v>
      </c>
      <c r="D2" s="55" t="s">
        <v>221</v>
      </c>
      <c r="E2" s="7" t="s">
        <v>1</v>
      </c>
      <c r="F2" s="56">
        <f>DATE(An,1,1)</f>
        <v>43101</v>
      </c>
      <c r="G2" s="58"/>
      <c r="H2" s="63">
        <v>2017</v>
      </c>
      <c r="I2" s="58"/>
      <c r="J2" s="56" t="s">
        <v>210</v>
      </c>
      <c r="K2" s="58"/>
      <c r="L2" s="56" t="s">
        <v>146</v>
      </c>
      <c r="M2" s="58"/>
      <c r="N2" s="68">
        <f>INT((O2-DATE(YEAR(O2),1,3)+WEEKDAY(DATE(YEAR(O2),1,3))+5)/7)</f>
        <v>1</v>
      </c>
      <c r="O2" s="66">
        <f>DATE(An,1,1)</f>
        <v>43101</v>
      </c>
      <c r="P2" s="66">
        <f>O2+MOD(8-WEEKDAY(O2),7)</f>
        <v>43107</v>
      </c>
      <c r="Q2" s="65" t="str">
        <f>"Du "&amp;TEXT(O2,"jj-mmm")&amp;" au "&amp;TEXT(P2,"jj-mmm")</f>
        <v>Du 01-janv au 07-janv</v>
      </c>
      <c r="R2" s="9"/>
      <c r="S2" s="62" t="s">
        <v>140</v>
      </c>
      <c r="T2" t="s">
        <v>141</v>
      </c>
      <c r="U2" s="11"/>
      <c r="V2" s="77" t="s">
        <v>218</v>
      </c>
      <c r="W2" s="11"/>
      <c r="X2" t="s">
        <v>87</v>
      </c>
      <c r="Y2" s="11"/>
      <c r="Z2" s="44">
        <v>1</v>
      </c>
      <c r="AA2" t="s">
        <v>90</v>
      </c>
      <c r="AB2" s="9"/>
      <c r="AC2" s="42">
        <v>1</v>
      </c>
      <c r="AD2" t="s">
        <v>18</v>
      </c>
      <c r="AE2" s="11"/>
      <c r="AF2">
        <v>1</v>
      </c>
      <c r="AG2" t="s">
        <v>92</v>
      </c>
      <c r="AH2" s="11"/>
      <c r="AI2" s="42"/>
      <c r="AK2" s="11"/>
      <c r="AL2" s="46" t="s">
        <v>37</v>
      </c>
      <c r="AM2" s="11"/>
      <c r="AN2" s="46" t="s">
        <v>158</v>
      </c>
      <c r="AO2" s="11"/>
      <c r="AP2" s="46" t="s">
        <v>172</v>
      </c>
    </row>
    <row r="3" spans="1:42" x14ac:dyDescent="0.25">
      <c r="A3" s="41" t="s">
        <v>217</v>
      </c>
      <c r="B3" s="6" t="s">
        <v>159</v>
      </c>
      <c r="D3" s="55" t="s">
        <v>222</v>
      </c>
      <c r="E3" s="7" t="s">
        <v>2</v>
      </c>
      <c r="F3" s="70">
        <f>ROUND(DATE(An,4,MOD(234-11*MOD(F1,19),30))/7,0)*7-6</f>
        <v>43205</v>
      </c>
      <c r="G3" s="71"/>
      <c r="H3" s="63">
        <v>2018</v>
      </c>
      <c r="I3" s="58"/>
      <c r="J3" s="56" t="s">
        <v>211</v>
      </c>
      <c r="K3" s="58"/>
      <c r="L3" s="56" t="s">
        <v>157</v>
      </c>
      <c r="M3" s="58"/>
      <c r="N3" s="68">
        <f>N2+1</f>
        <v>2</v>
      </c>
      <c r="O3" s="66">
        <f>P2+1</f>
        <v>43108</v>
      </c>
      <c r="P3" s="66">
        <f>P2+7</f>
        <v>43114</v>
      </c>
      <c r="Q3" s="65" t="str">
        <f t="shared" ref="Q3:Q54" si="0">"Du "&amp;TEXT(O3,"jj-mmm")&amp;" au "&amp;TEXT(P3,"jj-mmm")</f>
        <v>Du 08-janv au 14-janv</v>
      </c>
      <c r="R3" s="9"/>
      <c r="S3" s="62">
        <v>42784</v>
      </c>
      <c r="T3" s="8">
        <v>42816</v>
      </c>
      <c r="U3" s="11"/>
      <c r="V3" s="77" t="s">
        <v>214</v>
      </c>
      <c r="W3" s="11"/>
      <c r="X3" t="s">
        <v>88</v>
      </c>
      <c r="Y3" s="11"/>
      <c r="Z3" s="44">
        <v>2</v>
      </c>
      <c r="AA3" t="s">
        <v>91</v>
      </c>
      <c r="AB3" s="9"/>
      <c r="AC3" s="42">
        <v>2</v>
      </c>
      <c r="AD3" t="s">
        <v>192</v>
      </c>
      <c r="AE3" s="11"/>
      <c r="AF3">
        <v>2</v>
      </c>
      <c r="AG3" t="s">
        <v>93</v>
      </c>
      <c r="AH3" s="11"/>
      <c r="AI3" s="42"/>
      <c r="AK3" s="11"/>
      <c r="AL3" s="53" t="s">
        <v>40</v>
      </c>
      <c r="AM3" s="11"/>
      <c r="AN3" s="53" t="s">
        <v>159</v>
      </c>
      <c r="AO3" s="11"/>
      <c r="AP3" s="53" t="s">
        <v>173</v>
      </c>
    </row>
    <row r="4" spans="1:42" x14ac:dyDescent="0.25">
      <c r="A4" s="6" t="s">
        <v>91</v>
      </c>
      <c r="B4" s="6" t="s">
        <v>160</v>
      </c>
      <c r="E4" s="12" t="s">
        <v>3</v>
      </c>
      <c r="F4" s="56">
        <f>F3+1</f>
        <v>43206</v>
      </c>
      <c r="G4" s="58"/>
      <c r="H4" s="63">
        <v>2019</v>
      </c>
      <c r="I4" s="58"/>
      <c r="J4" s="56" t="s">
        <v>212</v>
      </c>
      <c r="K4" s="58"/>
      <c r="L4" s="56" t="s">
        <v>147</v>
      </c>
      <c r="M4" s="58"/>
      <c r="N4" s="68">
        <f t="shared" ref="N4:N54" si="1">N3+1</f>
        <v>3</v>
      </c>
      <c r="O4" s="66">
        <f>O3+7</f>
        <v>43115</v>
      </c>
      <c r="P4" s="66">
        <f>P3+7</f>
        <v>43121</v>
      </c>
      <c r="Q4" s="65" t="str">
        <f t="shared" si="0"/>
        <v>Du 15-janv au 21-janv</v>
      </c>
      <c r="R4" s="9"/>
      <c r="S4" s="62"/>
      <c r="T4" s="8"/>
      <c r="U4" s="11"/>
      <c r="W4" s="11"/>
      <c r="X4" t="s">
        <v>143</v>
      </c>
      <c r="Y4" s="11"/>
      <c r="Z4" s="44">
        <v>3</v>
      </c>
      <c r="AA4" t="s">
        <v>136</v>
      </c>
      <c r="AB4" s="9"/>
      <c r="AC4" s="42">
        <v>3</v>
      </c>
      <c r="AD4" t="s">
        <v>24</v>
      </c>
      <c r="AE4" s="11"/>
      <c r="AF4">
        <v>3</v>
      </c>
      <c r="AG4" t="s">
        <v>94</v>
      </c>
      <c r="AH4" s="11"/>
      <c r="AI4" s="42"/>
      <c r="AK4" s="11"/>
      <c r="AL4" s="46" t="s">
        <v>44</v>
      </c>
      <c r="AM4" s="11"/>
      <c r="AN4" s="46" t="s">
        <v>160</v>
      </c>
      <c r="AO4" s="11"/>
      <c r="AP4" s="46" t="s">
        <v>174</v>
      </c>
    </row>
    <row r="5" spans="1:42" x14ac:dyDescent="0.25">
      <c r="B5" s="6" t="s">
        <v>161</v>
      </c>
      <c r="E5" s="12" t="s">
        <v>4</v>
      </c>
      <c r="F5" s="56">
        <f>DATE(An,5,1)</f>
        <v>43221</v>
      </c>
      <c r="G5" s="58"/>
      <c r="H5" s="63">
        <v>2020</v>
      </c>
      <c r="I5" s="58"/>
      <c r="J5" s="56" t="s">
        <v>213</v>
      </c>
      <c r="K5" s="58"/>
      <c r="L5" s="56" t="s">
        <v>148</v>
      </c>
      <c r="M5" s="58"/>
      <c r="N5" s="68">
        <f t="shared" si="1"/>
        <v>4</v>
      </c>
      <c r="O5" s="66">
        <f t="shared" ref="O5:O20" si="2">O4+7</f>
        <v>43122</v>
      </c>
      <c r="P5" s="66">
        <f t="shared" ref="P5:P53" si="3">P4+7</f>
        <v>43128</v>
      </c>
      <c r="Q5" s="65" t="str">
        <f t="shared" si="0"/>
        <v>Du 22-janv au 28-janv</v>
      </c>
      <c r="R5" s="9"/>
      <c r="S5" s="62"/>
      <c r="T5" s="8" t="s">
        <v>139</v>
      </c>
      <c r="U5" s="11"/>
      <c r="V5" s="78"/>
      <c r="W5" s="11"/>
      <c r="X5" t="s">
        <v>144</v>
      </c>
      <c r="Y5" s="11"/>
      <c r="Z5" s="44">
        <v>4</v>
      </c>
      <c r="AB5" s="9"/>
      <c r="AC5" s="42">
        <v>4</v>
      </c>
      <c r="AD5" t="s">
        <v>28</v>
      </c>
      <c r="AE5" s="11"/>
      <c r="AF5">
        <v>4</v>
      </c>
      <c r="AG5" t="s">
        <v>95</v>
      </c>
      <c r="AH5" s="11"/>
      <c r="AI5" s="42"/>
      <c r="AK5" s="11"/>
      <c r="AL5" s="53" t="s">
        <v>47</v>
      </c>
      <c r="AM5" s="11"/>
      <c r="AN5" s="53" t="s">
        <v>161</v>
      </c>
      <c r="AO5" s="11"/>
      <c r="AP5" s="53" t="s">
        <v>175</v>
      </c>
    </row>
    <row r="6" spans="1:42" x14ac:dyDescent="0.25">
      <c r="B6" s="6" t="s">
        <v>162</v>
      </c>
      <c r="E6" s="7" t="s">
        <v>5</v>
      </c>
      <c r="F6" s="56">
        <f>DATE(An,5,8)</f>
        <v>43228</v>
      </c>
      <c r="G6" s="58"/>
      <c r="H6" s="63">
        <v>2021</v>
      </c>
      <c r="I6" s="58"/>
      <c r="J6" s="56"/>
      <c r="K6" s="58"/>
      <c r="L6" s="56" t="s">
        <v>149</v>
      </c>
      <c r="M6" s="58"/>
      <c r="N6" s="68">
        <f t="shared" si="1"/>
        <v>5</v>
      </c>
      <c r="O6" s="66">
        <f t="shared" si="2"/>
        <v>43129</v>
      </c>
      <c r="P6" s="66">
        <f t="shared" si="3"/>
        <v>43135</v>
      </c>
      <c r="Q6" s="65" t="str">
        <f t="shared" si="0"/>
        <v>Du 29-janv au 04-févr</v>
      </c>
      <c r="R6" s="9"/>
      <c r="S6" s="62"/>
      <c r="T6" s="8" t="s">
        <v>142</v>
      </c>
      <c r="U6" s="11"/>
      <c r="V6" s="78"/>
      <c r="W6" s="11"/>
      <c r="Y6" s="11"/>
      <c r="AB6" s="9"/>
      <c r="AC6" s="42">
        <v>5</v>
      </c>
      <c r="AD6" t="s">
        <v>31</v>
      </c>
      <c r="AE6" s="11"/>
      <c r="AF6">
        <v>5</v>
      </c>
      <c r="AG6" t="s">
        <v>103</v>
      </c>
      <c r="AH6" s="11"/>
      <c r="AI6" s="42"/>
      <c r="AK6" s="11"/>
      <c r="AL6" s="46" t="s">
        <v>36</v>
      </c>
      <c r="AM6" s="11"/>
      <c r="AN6" s="46" t="s">
        <v>162</v>
      </c>
      <c r="AO6" s="11"/>
      <c r="AP6" s="46" t="s">
        <v>176</v>
      </c>
    </row>
    <row r="7" spans="1:42" x14ac:dyDescent="0.25">
      <c r="B7" s="6" t="s">
        <v>163</v>
      </c>
      <c r="E7" s="12" t="s">
        <v>6</v>
      </c>
      <c r="F7" s="56">
        <f>F3+39</f>
        <v>43244</v>
      </c>
      <c r="G7" s="58"/>
      <c r="H7" s="63">
        <v>2022</v>
      </c>
      <c r="I7" s="58"/>
      <c r="J7" s="56"/>
      <c r="K7" s="58"/>
      <c r="L7" s="56" t="s">
        <v>150</v>
      </c>
      <c r="M7" s="58"/>
      <c r="N7" s="68">
        <f t="shared" si="1"/>
        <v>6</v>
      </c>
      <c r="O7" s="66">
        <f t="shared" si="2"/>
        <v>43136</v>
      </c>
      <c r="P7" s="66">
        <f t="shared" si="3"/>
        <v>43142</v>
      </c>
      <c r="Q7" s="65" t="str">
        <f t="shared" si="0"/>
        <v>Du 05-févr au 11-févr</v>
      </c>
      <c r="R7" s="9"/>
      <c r="S7" s="62"/>
      <c r="T7" s="8"/>
      <c r="U7" s="11"/>
      <c r="V7" s="78"/>
      <c r="W7" s="11"/>
      <c r="Y7" s="11"/>
      <c r="AB7" s="9"/>
      <c r="AC7" s="42">
        <v>6</v>
      </c>
      <c r="AD7" t="s">
        <v>191</v>
      </c>
      <c r="AE7" s="11"/>
      <c r="AF7">
        <v>6</v>
      </c>
      <c r="AG7" t="s">
        <v>96</v>
      </c>
      <c r="AH7" s="11"/>
      <c r="AI7" s="42"/>
      <c r="AK7" s="11"/>
      <c r="AL7" s="53" t="s">
        <v>53</v>
      </c>
      <c r="AM7" s="11"/>
      <c r="AN7" s="53" t="s">
        <v>163</v>
      </c>
      <c r="AO7" s="11"/>
      <c r="AP7" s="53" t="s">
        <v>177</v>
      </c>
    </row>
    <row r="8" spans="1:42" x14ac:dyDescent="0.25">
      <c r="B8" s="6" t="s">
        <v>164</v>
      </c>
      <c r="E8" s="12" t="s">
        <v>7</v>
      </c>
      <c r="F8" s="56">
        <f>F3+49</f>
        <v>43254</v>
      </c>
      <c r="G8" s="58"/>
      <c r="H8" s="63">
        <v>2023</v>
      </c>
      <c r="I8" s="58"/>
      <c r="J8" s="56"/>
      <c r="K8" s="58"/>
      <c r="L8" s="56" t="s">
        <v>151</v>
      </c>
      <c r="M8" s="58"/>
      <c r="N8" s="68">
        <f t="shared" si="1"/>
        <v>7</v>
      </c>
      <c r="O8" s="66">
        <f t="shared" si="2"/>
        <v>43143</v>
      </c>
      <c r="P8" s="66">
        <f t="shared" si="3"/>
        <v>43149</v>
      </c>
      <c r="Q8" s="65" t="str">
        <f t="shared" si="0"/>
        <v>Du 12-févr au 18-févr</v>
      </c>
      <c r="R8" s="9"/>
      <c r="S8" s="62"/>
      <c r="T8" s="8"/>
      <c r="U8" s="11"/>
      <c r="V8" s="78"/>
      <c r="W8" s="11"/>
      <c r="Y8" s="11"/>
      <c r="AB8" s="9"/>
      <c r="AC8" s="42">
        <v>7</v>
      </c>
      <c r="AD8" t="s">
        <v>38</v>
      </c>
      <c r="AE8" s="11"/>
      <c r="AF8">
        <v>7</v>
      </c>
      <c r="AG8" t="s">
        <v>97</v>
      </c>
      <c r="AH8" s="11"/>
      <c r="AI8" s="42"/>
      <c r="AK8" s="11"/>
      <c r="AL8" s="46" t="s">
        <v>50</v>
      </c>
      <c r="AM8" s="11"/>
      <c r="AN8" s="46" t="s">
        <v>164</v>
      </c>
      <c r="AO8" s="11"/>
      <c r="AP8" s="46" t="s">
        <v>178</v>
      </c>
    </row>
    <row r="9" spans="1:42" x14ac:dyDescent="0.25">
      <c r="B9" s="6" t="s">
        <v>165</v>
      </c>
      <c r="E9" s="12" t="s">
        <v>8</v>
      </c>
      <c r="F9" s="56">
        <f>F3+50</f>
        <v>43255</v>
      </c>
      <c r="G9" s="58"/>
      <c r="H9" s="63">
        <v>2024</v>
      </c>
      <c r="I9" s="58"/>
      <c r="J9" s="56"/>
      <c r="K9" s="58"/>
      <c r="L9" s="56" t="s">
        <v>152</v>
      </c>
      <c r="M9" s="58"/>
      <c r="N9" s="68">
        <f t="shared" si="1"/>
        <v>8</v>
      </c>
      <c r="O9" s="66">
        <f t="shared" si="2"/>
        <v>43150</v>
      </c>
      <c r="P9" s="66">
        <f t="shared" si="3"/>
        <v>43156</v>
      </c>
      <c r="Q9" s="65" t="str">
        <f t="shared" si="0"/>
        <v>Du 19-févr au 25-févr</v>
      </c>
      <c r="R9" s="9"/>
      <c r="U9" s="11"/>
      <c r="V9" s="78"/>
      <c r="W9" s="11"/>
      <c r="Y9" s="11"/>
      <c r="AB9" s="9"/>
      <c r="AC9" s="42">
        <v>8</v>
      </c>
      <c r="AD9" t="s">
        <v>193</v>
      </c>
      <c r="AE9" s="11"/>
      <c r="AF9">
        <v>8</v>
      </c>
      <c r="AG9" t="s">
        <v>104</v>
      </c>
      <c r="AH9" s="11"/>
      <c r="AI9" s="42"/>
      <c r="AK9" s="11"/>
      <c r="AL9" s="53" t="s">
        <v>57</v>
      </c>
      <c r="AM9" s="11"/>
      <c r="AN9" s="53" t="s">
        <v>165</v>
      </c>
      <c r="AO9" s="11"/>
      <c r="AP9" s="53" t="s">
        <v>179</v>
      </c>
    </row>
    <row r="10" spans="1:42" x14ac:dyDescent="0.25">
      <c r="B10" s="6" t="s">
        <v>166</v>
      </c>
      <c r="E10" s="7">
        <v>42565</v>
      </c>
      <c r="F10" s="56">
        <f>DATE(An,7,14)</f>
        <v>43295</v>
      </c>
      <c r="G10" s="58"/>
      <c r="H10" s="63">
        <v>2025</v>
      </c>
      <c r="I10" s="58"/>
      <c r="J10" s="56"/>
      <c r="K10" s="58"/>
      <c r="L10" s="56" t="s">
        <v>153</v>
      </c>
      <c r="M10" s="58"/>
      <c r="N10" s="68">
        <f t="shared" si="1"/>
        <v>9</v>
      </c>
      <c r="O10" s="66">
        <f t="shared" si="2"/>
        <v>43157</v>
      </c>
      <c r="P10" s="66">
        <f t="shared" si="3"/>
        <v>43163</v>
      </c>
      <c r="Q10" s="65" t="str">
        <f t="shared" si="0"/>
        <v>Du 26-févr au 04-mars</v>
      </c>
      <c r="R10" s="9"/>
      <c r="S10" s="62"/>
      <c r="T10" s="8"/>
      <c r="U10" s="11"/>
      <c r="V10" s="78"/>
      <c r="W10" s="11"/>
      <c r="Y10" s="11"/>
      <c r="AB10" s="9"/>
      <c r="AC10" s="42">
        <v>9</v>
      </c>
      <c r="AD10" t="s">
        <v>194</v>
      </c>
      <c r="AE10" s="11"/>
      <c r="AF10">
        <v>9</v>
      </c>
      <c r="AG10" t="s">
        <v>106</v>
      </c>
      <c r="AH10" s="11"/>
      <c r="AI10" s="42"/>
      <c r="AK10" s="11"/>
      <c r="AL10" s="46" t="s">
        <v>35</v>
      </c>
      <c r="AM10" s="11"/>
      <c r="AN10" s="46" t="s">
        <v>166</v>
      </c>
      <c r="AO10" s="11"/>
      <c r="AP10" s="46" t="s">
        <v>180</v>
      </c>
    </row>
    <row r="11" spans="1:42" x14ac:dyDescent="0.25">
      <c r="B11" s="6" t="s">
        <v>167</v>
      </c>
      <c r="E11" s="7">
        <v>42597</v>
      </c>
      <c r="F11" s="56">
        <f>DATE(An,8,15)</f>
        <v>43327</v>
      </c>
      <c r="G11" s="58"/>
      <c r="H11" s="63">
        <v>2026</v>
      </c>
      <c r="I11" s="58"/>
      <c r="J11" s="56"/>
      <c r="K11" s="58"/>
      <c r="L11" s="56" t="s">
        <v>154</v>
      </c>
      <c r="M11" s="58"/>
      <c r="N11" s="68">
        <f t="shared" si="1"/>
        <v>10</v>
      </c>
      <c r="O11" s="66">
        <f t="shared" si="2"/>
        <v>43164</v>
      </c>
      <c r="P11" s="66">
        <f t="shared" si="3"/>
        <v>43170</v>
      </c>
      <c r="Q11" s="65" t="str">
        <f t="shared" si="0"/>
        <v>Du 05-mars au 11-mars</v>
      </c>
      <c r="R11" s="9"/>
      <c r="S11" s="62"/>
      <c r="U11" s="11"/>
      <c r="V11" s="78"/>
      <c r="W11" s="11"/>
      <c r="Y11" s="11"/>
      <c r="AB11" s="9"/>
      <c r="AC11" s="42">
        <v>10</v>
      </c>
      <c r="AD11" t="s">
        <v>195</v>
      </c>
      <c r="AE11" s="11"/>
      <c r="AF11">
        <v>10</v>
      </c>
      <c r="AG11" t="s">
        <v>105</v>
      </c>
      <c r="AH11" s="11"/>
      <c r="AI11" s="42"/>
      <c r="AK11" s="11"/>
      <c r="AL11" s="53" t="s">
        <v>39</v>
      </c>
      <c r="AM11" s="11"/>
      <c r="AN11" s="53" t="s">
        <v>167</v>
      </c>
      <c r="AO11" s="11"/>
      <c r="AP11" s="53" t="s">
        <v>181</v>
      </c>
    </row>
    <row r="12" spans="1:42" x14ac:dyDescent="0.25">
      <c r="B12" s="6" t="s">
        <v>168</v>
      </c>
      <c r="E12" s="12" t="s">
        <v>9</v>
      </c>
      <c r="F12" s="56">
        <f>DATE(An,11,1)</f>
        <v>43405</v>
      </c>
      <c r="G12" s="58"/>
      <c r="H12" s="63">
        <v>2027</v>
      </c>
      <c r="I12" s="58"/>
      <c r="J12" s="56"/>
      <c r="K12" s="58"/>
      <c r="L12" s="56" t="s">
        <v>155</v>
      </c>
      <c r="M12" s="58"/>
      <c r="N12" s="68">
        <f t="shared" si="1"/>
        <v>11</v>
      </c>
      <c r="O12" s="66">
        <f t="shared" si="2"/>
        <v>43171</v>
      </c>
      <c r="P12" s="66">
        <f t="shared" si="3"/>
        <v>43177</v>
      </c>
      <c r="Q12" s="65" t="str">
        <f t="shared" si="0"/>
        <v>Du 12-mars au 18-mars</v>
      </c>
      <c r="R12" s="9"/>
      <c r="S12" s="62"/>
      <c r="U12" s="11"/>
      <c r="V12" s="78"/>
      <c r="W12" s="11"/>
      <c r="Y12" s="11"/>
      <c r="AB12" s="9"/>
      <c r="AC12" s="42">
        <v>11</v>
      </c>
      <c r="AD12" t="s">
        <v>196</v>
      </c>
      <c r="AE12" s="11"/>
      <c r="AF12">
        <v>11</v>
      </c>
      <c r="AG12" t="s">
        <v>107</v>
      </c>
      <c r="AH12" s="11"/>
      <c r="AI12" s="42"/>
      <c r="AK12" s="11"/>
      <c r="AL12" s="46" t="s">
        <v>43</v>
      </c>
      <c r="AM12" s="11"/>
      <c r="AN12" s="46" t="s">
        <v>168</v>
      </c>
      <c r="AO12" s="11"/>
      <c r="AP12" s="46" t="s">
        <v>182</v>
      </c>
    </row>
    <row r="13" spans="1:42" x14ac:dyDescent="0.25">
      <c r="B13" s="6" t="s">
        <v>169</v>
      </c>
      <c r="E13" s="7">
        <v>42685</v>
      </c>
      <c r="F13" s="56">
        <f>DATE(An,11,11)</f>
        <v>43415</v>
      </c>
      <c r="G13" s="58"/>
      <c r="H13" s="63">
        <v>2028</v>
      </c>
      <c r="I13" s="58"/>
      <c r="J13" s="56"/>
      <c r="K13" s="58"/>
      <c r="L13" s="56" t="s">
        <v>156</v>
      </c>
      <c r="M13" s="58"/>
      <c r="N13" s="68">
        <f t="shared" si="1"/>
        <v>12</v>
      </c>
      <c r="O13" s="66">
        <f t="shared" si="2"/>
        <v>43178</v>
      </c>
      <c r="P13" s="66">
        <f t="shared" si="3"/>
        <v>43184</v>
      </c>
      <c r="Q13" s="65" t="str">
        <f t="shared" si="0"/>
        <v>Du 19-mars au 25-mars</v>
      </c>
      <c r="R13" s="9"/>
      <c r="S13" s="62"/>
      <c r="T13" s="8"/>
      <c r="U13" s="11"/>
      <c r="V13" s="78"/>
      <c r="W13" s="11"/>
      <c r="Y13" s="11"/>
      <c r="AB13" s="9"/>
      <c r="AC13" s="42">
        <v>12</v>
      </c>
      <c r="AD13" t="s">
        <v>197</v>
      </c>
      <c r="AE13" s="11"/>
      <c r="AF13">
        <v>12</v>
      </c>
      <c r="AG13" t="s">
        <v>98</v>
      </c>
      <c r="AH13" s="11"/>
      <c r="AI13" s="42"/>
      <c r="AK13" s="11"/>
      <c r="AL13" s="53" t="s">
        <v>46</v>
      </c>
      <c r="AM13" s="11"/>
      <c r="AN13" s="53" t="s">
        <v>169</v>
      </c>
      <c r="AO13" s="11"/>
    </row>
    <row r="14" spans="1:42" x14ac:dyDescent="0.25">
      <c r="B14" s="6" t="s">
        <v>170</v>
      </c>
      <c r="E14" s="7" t="s">
        <v>10</v>
      </c>
      <c r="F14" s="56">
        <f>DATE(An,12,25)</f>
        <v>43459</v>
      </c>
      <c r="G14" s="58"/>
      <c r="H14" s="63">
        <v>2029</v>
      </c>
      <c r="I14" s="58"/>
      <c r="J14" s="56"/>
      <c r="K14" s="58"/>
      <c r="L14" s="56"/>
      <c r="M14" s="58"/>
      <c r="N14" s="68">
        <f t="shared" si="1"/>
        <v>13</v>
      </c>
      <c r="O14" s="66">
        <f t="shared" si="2"/>
        <v>43185</v>
      </c>
      <c r="P14" s="66">
        <f t="shared" si="3"/>
        <v>43191</v>
      </c>
      <c r="Q14" s="65" t="str">
        <f t="shared" si="0"/>
        <v>Du 26-mars au 01-avr</v>
      </c>
      <c r="R14" s="9"/>
      <c r="S14" s="62"/>
      <c r="T14" s="8"/>
      <c r="U14" s="11"/>
      <c r="V14" s="78"/>
      <c r="W14" s="11"/>
      <c r="Y14" s="11"/>
      <c r="AB14" s="9"/>
      <c r="AC14" s="42">
        <v>13</v>
      </c>
      <c r="AD14" t="s">
        <v>198</v>
      </c>
      <c r="AE14" s="11"/>
      <c r="AF14">
        <v>13</v>
      </c>
      <c r="AG14" t="s">
        <v>108</v>
      </c>
      <c r="AH14" s="11"/>
      <c r="AI14" s="42"/>
      <c r="AK14" s="11"/>
      <c r="AL14" s="46" t="s">
        <v>49</v>
      </c>
      <c r="AM14" s="11"/>
      <c r="AN14" s="46" t="s">
        <v>170</v>
      </c>
      <c r="AO14" s="11"/>
    </row>
    <row r="15" spans="1:42" x14ac:dyDescent="0.25">
      <c r="B15" s="6" t="s">
        <v>171</v>
      </c>
      <c r="G15" s="59"/>
      <c r="H15" s="63">
        <v>2030</v>
      </c>
      <c r="I15" s="59"/>
      <c r="K15" s="59"/>
      <c r="M15" s="59"/>
      <c r="N15" s="68">
        <f t="shared" si="1"/>
        <v>14</v>
      </c>
      <c r="O15" s="66">
        <f t="shared" si="2"/>
        <v>43192</v>
      </c>
      <c r="P15" s="66">
        <f t="shared" si="3"/>
        <v>43198</v>
      </c>
      <c r="Q15" s="65" t="str">
        <f t="shared" si="0"/>
        <v>Du 02-avr au 08-avr</v>
      </c>
      <c r="R15" s="13"/>
      <c r="U15" s="11"/>
      <c r="V15" s="78"/>
      <c r="W15" s="11"/>
      <c r="Y15" s="11"/>
      <c r="AB15" s="13"/>
      <c r="AC15" s="42">
        <v>14</v>
      </c>
      <c r="AD15" t="s">
        <v>58</v>
      </c>
      <c r="AE15" s="11"/>
      <c r="AF15">
        <v>14</v>
      </c>
      <c r="AG15" t="s">
        <v>110</v>
      </c>
      <c r="AH15" s="11"/>
      <c r="AI15" s="42"/>
      <c r="AK15" s="11"/>
      <c r="AL15" s="53" t="s">
        <v>52</v>
      </c>
      <c r="AM15" s="11"/>
      <c r="AN15" s="53" t="s">
        <v>171</v>
      </c>
      <c r="AO15" s="11"/>
    </row>
    <row r="16" spans="1:42" x14ac:dyDescent="0.25">
      <c r="N16" s="68">
        <f t="shared" si="1"/>
        <v>15</v>
      </c>
      <c r="O16" s="66">
        <f t="shared" si="2"/>
        <v>43199</v>
      </c>
      <c r="P16" s="66">
        <f t="shared" si="3"/>
        <v>43205</v>
      </c>
      <c r="Q16" s="65" t="str">
        <f t="shared" si="0"/>
        <v>Du 09-avr au 15-avr</v>
      </c>
      <c r="AC16" s="42">
        <v>15</v>
      </c>
      <c r="AD16" t="s">
        <v>199</v>
      </c>
      <c r="AE16" s="11"/>
      <c r="AF16">
        <v>15</v>
      </c>
      <c r="AG16" t="s">
        <v>109</v>
      </c>
      <c r="AL16" s="46" t="s">
        <v>55</v>
      </c>
    </row>
    <row r="17" spans="10:38" x14ac:dyDescent="0.25">
      <c r="N17" s="68">
        <f t="shared" si="1"/>
        <v>16</v>
      </c>
      <c r="O17" s="66">
        <f t="shared" si="2"/>
        <v>43206</v>
      </c>
      <c r="P17" s="66">
        <f t="shared" si="3"/>
        <v>43212</v>
      </c>
      <c r="Q17" s="65" t="str">
        <f t="shared" si="0"/>
        <v>Du 16-avr au 22-avr</v>
      </c>
      <c r="AC17" s="42">
        <v>16</v>
      </c>
      <c r="AD17" t="s">
        <v>200</v>
      </c>
      <c r="AF17">
        <v>16</v>
      </c>
      <c r="AG17" t="s">
        <v>119</v>
      </c>
      <c r="AL17" s="53" t="s">
        <v>23</v>
      </c>
    </row>
    <row r="18" spans="10:38" x14ac:dyDescent="0.25">
      <c r="N18" s="68">
        <f t="shared" si="1"/>
        <v>17</v>
      </c>
      <c r="O18" s="66">
        <f t="shared" si="2"/>
        <v>43213</v>
      </c>
      <c r="P18" s="66">
        <f t="shared" si="3"/>
        <v>43219</v>
      </c>
      <c r="Q18" s="65" t="str">
        <f t="shared" si="0"/>
        <v>Du 23-avr au 29-avr</v>
      </c>
      <c r="AC18" s="42">
        <v>17</v>
      </c>
      <c r="AD18" t="s">
        <v>61</v>
      </c>
      <c r="AF18">
        <v>17</v>
      </c>
      <c r="AG18" t="s">
        <v>120</v>
      </c>
      <c r="AL18" s="46" t="s">
        <v>27</v>
      </c>
    </row>
    <row r="19" spans="10:38" x14ac:dyDescent="0.25">
      <c r="N19" s="68">
        <f t="shared" si="1"/>
        <v>18</v>
      </c>
      <c r="O19" s="66">
        <f t="shared" si="2"/>
        <v>43220</v>
      </c>
      <c r="P19" s="66">
        <f t="shared" si="3"/>
        <v>43226</v>
      </c>
      <c r="Q19" s="65" t="str">
        <f t="shared" si="0"/>
        <v>Du 30-avr au 06-mai</v>
      </c>
      <c r="AC19" s="42">
        <v>18</v>
      </c>
      <c r="AD19" t="s">
        <v>63</v>
      </c>
      <c r="AF19">
        <v>18</v>
      </c>
      <c r="AG19" t="s">
        <v>128</v>
      </c>
      <c r="AL19" s="53" t="s">
        <v>30</v>
      </c>
    </row>
    <row r="20" spans="10:38" x14ac:dyDescent="0.25">
      <c r="N20" s="68">
        <f t="shared" si="1"/>
        <v>19</v>
      </c>
      <c r="O20" s="66">
        <f t="shared" si="2"/>
        <v>43227</v>
      </c>
      <c r="P20" s="66">
        <f t="shared" si="3"/>
        <v>43233</v>
      </c>
      <c r="Q20" s="65" t="str">
        <f t="shared" si="0"/>
        <v>Du 07-mai au 13-mai</v>
      </c>
      <c r="AC20" s="42">
        <v>19</v>
      </c>
      <c r="AD20" t="s">
        <v>102</v>
      </c>
      <c r="AF20">
        <v>19</v>
      </c>
      <c r="AG20" t="s">
        <v>129</v>
      </c>
      <c r="AL20" s="46" t="s">
        <v>33</v>
      </c>
    </row>
    <row r="21" spans="10:38" x14ac:dyDescent="0.25">
      <c r="N21" s="68">
        <f t="shared" si="1"/>
        <v>20</v>
      </c>
      <c r="O21" s="66">
        <f t="shared" ref="O21:O54" si="4">O20+7</f>
        <v>43234</v>
      </c>
      <c r="P21" s="66">
        <f t="shared" si="3"/>
        <v>43240</v>
      </c>
      <c r="Q21" s="65" t="str">
        <f t="shared" si="0"/>
        <v>Du 14-mai au 20-mai</v>
      </c>
      <c r="AC21" s="42">
        <v>20</v>
      </c>
      <c r="AD21" t="s">
        <v>65</v>
      </c>
      <c r="AF21">
        <v>20</v>
      </c>
      <c r="AG21" t="s">
        <v>130</v>
      </c>
      <c r="AL21" s="53" t="s">
        <v>21</v>
      </c>
    </row>
    <row r="22" spans="10:38" x14ac:dyDescent="0.25">
      <c r="N22" s="68">
        <f t="shared" si="1"/>
        <v>21</v>
      </c>
      <c r="O22" s="66">
        <f t="shared" si="4"/>
        <v>43241</v>
      </c>
      <c r="P22" s="66">
        <f t="shared" si="3"/>
        <v>43247</v>
      </c>
      <c r="Q22" s="65" t="str">
        <f t="shared" si="0"/>
        <v>Du 21-mai au 27-mai</v>
      </c>
      <c r="AC22" s="42">
        <v>21</v>
      </c>
      <c r="AD22" t="s">
        <v>99</v>
      </c>
      <c r="AF22">
        <v>21</v>
      </c>
      <c r="AG22" t="s">
        <v>131</v>
      </c>
      <c r="AL22" s="46" t="s">
        <v>25</v>
      </c>
    </row>
    <row r="23" spans="10:38" x14ac:dyDescent="0.25">
      <c r="J23" s="67"/>
      <c r="L23" s="67"/>
      <c r="N23" s="68">
        <f t="shared" si="1"/>
        <v>22</v>
      </c>
      <c r="O23" s="66">
        <f t="shared" si="4"/>
        <v>43248</v>
      </c>
      <c r="P23" s="66">
        <f t="shared" si="3"/>
        <v>43254</v>
      </c>
      <c r="Q23" s="65" t="str">
        <f t="shared" si="0"/>
        <v>Du 28-mai au 03-juin</v>
      </c>
      <c r="AC23" s="42">
        <v>22</v>
      </c>
      <c r="AD23" t="s">
        <v>100</v>
      </c>
      <c r="AF23">
        <v>22</v>
      </c>
      <c r="AG23" t="s">
        <v>132</v>
      </c>
      <c r="AL23" s="53" t="s">
        <v>22</v>
      </c>
    </row>
    <row r="24" spans="10:38" x14ac:dyDescent="0.25">
      <c r="L24"/>
      <c r="N24" s="68">
        <f t="shared" si="1"/>
        <v>23</v>
      </c>
      <c r="O24" s="66">
        <f t="shared" si="4"/>
        <v>43255</v>
      </c>
      <c r="P24" s="66">
        <f t="shared" si="3"/>
        <v>43261</v>
      </c>
      <c r="Q24" s="65" t="str">
        <f t="shared" si="0"/>
        <v>Du 04-juin au 10-juin</v>
      </c>
      <c r="AC24" s="42">
        <v>23</v>
      </c>
      <c r="AD24" t="s">
        <v>101</v>
      </c>
      <c r="AF24">
        <v>23</v>
      </c>
      <c r="AG24" t="s">
        <v>133</v>
      </c>
      <c r="AL24" s="46" t="s">
        <v>26</v>
      </c>
    </row>
    <row r="25" spans="10:38" x14ac:dyDescent="0.25">
      <c r="J25" s="67"/>
      <c r="L25" s="67"/>
      <c r="N25" s="68">
        <f t="shared" si="1"/>
        <v>24</v>
      </c>
      <c r="O25" s="66">
        <f t="shared" si="4"/>
        <v>43262</v>
      </c>
      <c r="P25" s="66">
        <f t="shared" si="3"/>
        <v>43268</v>
      </c>
      <c r="Q25" s="65" t="str">
        <f t="shared" si="0"/>
        <v>Du 11-juin au 17-juin</v>
      </c>
      <c r="AC25" s="42">
        <v>24</v>
      </c>
      <c r="AD25" t="s">
        <v>119</v>
      </c>
      <c r="AF25">
        <v>24</v>
      </c>
      <c r="AG25" t="s">
        <v>134</v>
      </c>
      <c r="AL25" s="53" t="s">
        <v>29</v>
      </c>
    </row>
    <row r="26" spans="10:38" x14ac:dyDescent="0.25">
      <c r="N26" s="68">
        <f t="shared" si="1"/>
        <v>25</v>
      </c>
      <c r="O26" s="66">
        <f t="shared" si="4"/>
        <v>43269</v>
      </c>
      <c r="P26" s="66">
        <f t="shared" si="3"/>
        <v>43275</v>
      </c>
      <c r="Q26" s="65" t="str">
        <f t="shared" si="0"/>
        <v>Du 18-juin au 24-juin</v>
      </c>
      <c r="AC26" s="42">
        <v>25</v>
      </c>
      <c r="AD26" t="s">
        <v>120</v>
      </c>
      <c r="AF26">
        <v>25</v>
      </c>
      <c r="AG26" t="s">
        <v>190</v>
      </c>
      <c r="AL26" s="46" t="s">
        <v>32</v>
      </c>
    </row>
    <row r="27" spans="10:38" x14ac:dyDescent="0.25">
      <c r="N27" s="68">
        <f t="shared" si="1"/>
        <v>26</v>
      </c>
      <c r="O27" s="66">
        <f t="shared" si="4"/>
        <v>43276</v>
      </c>
      <c r="P27" s="66">
        <f t="shared" si="3"/>
        <v>43282</v>
      </c>
      <c r="Q27" s="65" t="str">
        <f t="shared" si="0"/>
        <v>Du 25-juin au 01-juil</v>
      </c>
      <c r="AC27" s="42">
        <v>26</v>
      </c>
      <c r="AD27" t="s">
        <v>128</v>
      </c>
      <c r="AL27" s="46"/>
    </row>
    <row r="28" spans="10:38" x14ac:dyDescent="0.25">
      <c r="N28" s="68">
        <f t="shared" si="1"/>
        <v>27</v>
      </c>
      <c r="O28" s="66">
        <f t="shared" si="4"/>
        <v>43283</v>
      </c>
      <c r="P28" s="66">
        <f t="shared" si="3"/>
        <v>43289</v>
      </c>
      <c r="Q28" s="65" t="str">
        <f t="shared" si="0"/>
        <v>Du 02-juil au 08-juil</v>
      </c>
      <c r="AC28" s="42">
        <v>27</v>
      </c>
      <c r="AD28" t="s">
        <v>129</v>
      </c>
    </row>
    <row r="29" spans="10:38" x14ac:dyDescent="0.25">
      <c r="N29" s="68">
        <f t="shared" si="1"/>
        <v>28</v>
      </c>
      <c r="O29" s="66">
        <f t="shared" si="4"/>
        <v>43290</v>
      </c>
      <c r="P29" s="66">
        <f t="shared" si="3"/>
        <v>43296</v>
      </c>
      <c r="Q29" s="65" t="str">
        <f t="shared" si="0"/>
        <v>Du 09-juil au 15-juil</v>
      </c>
      <c r="AC29" s="42">
        <v>28</v>
      </c>
      <c r="AD29" t="s">
        <v>130</v>
      </c>
    </row>
    <row r="30" spans="10:38" x14ac:dyDescent="0.25">
      <c r="N30" s="68">
        <f t="shared" si="1"/>
        <v>29</v>
      </c>
      <c r="O30" s="66">
        <f t="shared" si="4"/>
        <v>43297</v>
      </c>
      <c r="P30" s="66">
        <f t="shared" si="3"/>
        <v>43303</v>
      </c>
      <c r="Q30" s="65" t="str">
        <f t="shared" si="0"/>
        <v>Du 16-juil au 22-juil</v>
      </c>
      <c r="AC30" s="42">
        <v>29</v>
      </c>
      <c r="AD30" t="s">
        <v>131</v>
      </c>
    </row>
    <row r="31" spans="10:38" x14ac:dyDescent="0.25">
      <c r="N31" s="68">
        <f t="shared" si="1"/>
        <v>30</v>
      </c>
      <c r="O31" s="66">
        <f t="shared" si="4"/>
        <v>43304</v>
      </c>
      <c r="P31" s="66">
        <f t="shared" si="3"/>
        <v>43310</v>
      </c>
      <c r="Q31" s="65" t="str">
        <f t="shared" si="0"/>
        <v>Du 23-juil au 29-juil</v>
      </c>
      <c r="AC31" s="42">
        <v>30</v>
      </c>
      <c r="AD31" t="s">
        <v>132</v>
      </c>
    </row>
    <row r="32" spans="10:38" x14ac:dyDescent="0.25">
      <c r="N32" s="68">
        <f t="shared" si="1"/>
        <v>31</v>
      </c>
      <c r="O32" s="66">
        <f t="shared" si="4"/>
        <v>43311</v>
      </c>
      <c r="P32" s="66">
        <f t="shared" si="3"/>
        <v>43317</v>
      </c>
      <c r="Q32" s="65" t="str">
        <f t="shared" si="0"/>
        <v>Du 30-juil au 05-août</v>
      </c>
      <c r="AC32" s="42">
        <v>31</v>
      </c>
      <c r="AD32" t="s">
        <v>134</v>
      </c>
    </row>
    <row r="33" spans="14:30" x14ac:dyDescent="0.25">
      <c r="N33" s="68">
        <f t="shared" si="1"/>
        <v>32</v>
      </c>
      <c r="O33" s="66">
        <f t="shared" si="4"/>
        <v>43318</v>
      </c>
      <c r="P33" s="66">
        <f t="shared" si="3"/>
        <v>43324</v>
      </c>
      <c r="Q33" s="65" t="str">
        <f t="shared" si="0"/>
        <v>Du 06-août au 12-août</v>
      </c>
      <c r="AC33" s="42">
        <v>32</v>
      </c>
      <c r="AD33" t="s">
        <v>135</v>
      </c>
    </row>
    <row r="34" spans="14:30" x14ac:dyDescent="0.25">
      <c r="N34" s="68">
        <f t="shared" si="1"/>
        <v>33</v>
      </c>
      <c r="O34" s="66">
        <f t="shared" si="4"/>
        <v>43325</v>
      </c>
      <c r="P34" s="66">
        <f t="shared" si="3"/>
        <v>43331</v>
      </c>
      <c r="Q34" s="65" t="str">
        <f t="shared" si="0"/>
        <v>Du 13-août au 19-août</v>
      </c>
    </row>
    <row r="35" spans="14:30" x14ac:dyDescent="0.25">
      <c r="N35" s="68">
        <f t="shared" si="1"/>
        <v>34</v>
      </c>
      <c r="O35" s="66">
        <f t="shared" si="4"/>
        <v>43332</v>
      </c>
      <c r="P35" s="66">
        <f t="shared" si="3"/>
        <v>43338</v>
      </c>
      <c r="Q35" s="65" t="str">
        <f t="shared" si="0"/>
        <v>Du 20-août au 26-août</v>
      </c>
    </row>
    <row r="36" spans="14:30" x14ac:dyDescent="0.25">
      <c r="N36" s="68">
        <f t="shared" si="1"/>
        <v>35</v>
      </c>
      <c r="O36" s="66">
        <f t="shared" si="4"/>
        <v>43339</v>
      </c>
      <c r="P36" s="66">
        <f t="shared" si="3"/>
        <v>43345</v>
      </c>
      <c r="Q36" s="65" t="str">
        <f t="shared" si="0"/>
        <v>Du 27-août au 02-sept</v>
      </c>
    </row>
    <row r="37" spans="14:30" x14ac:dyDescent="0.25">
      <c r="N37" s="68">
        <f t="shared" si="1"/>
        <v>36</v>
      </c>
      <c r="O37" s="66">
        <f t="shared" si="4"/>
        <v>43346</v>
      </c>
      <c r="P37" s="66">
        <f t="shared" si="3"/>
        <v>43352</v>
      </c>
      <c r="Q37" s="65" t="str">
        <f t="shared" si="0"/>
        <v>Du 03-sept au 09-sept</v>
      </c>
    </row>
    <row r="38" spans="14:30" x14ac:dyDescent="0.25">
      <c r="N38" s="68">
        <f t="shared" si="1"/>
        <v>37</v>
      </c>
      <c r="O38" s="66">
        <f t="shared" si="4"/>
        <v>43353</v>
      </c>
      <c r="P38" s="66">
        <f t="shared" si="3"/>
        <v>43359</v>
      </c>
      <c r="Q38" s="65" t="str">
        <f t="shared" si="0"/>
        <v>Du 10-sept au 16-sept</v>
      </c>
    </row>
    <row r="39" spans="14:30" x14ac:dyDescent="0.25">
      <c r="N39" s="68">
        <f t="shared" si="1"/>
        <v>38</v>
      </c>
      <c r="O39" s="66">
        <f t="shared" si="4"/>
        <v>43360</v>
      </c>
      <c r="P39" s="66">
        <f t="shared" si="3"/>
        <v>43366</v>
      </c>
      <c r="Q39" s="65" t="str">
        <f t="shared" si="0"/>
        <v>Du 17-sept au 23-sept</v>
      </c>
    </row>
    <row r="40" spans="14:30" x14ac:dyDescent="0.25">
      <c r="N40" s="68">
        <f t="shared" si="1"/>
        <v>39</v>
      </c>
      <c r="O40" s="66">
        <f t="shared" si="4"/>
        <v>43367</v>
      </c>
      <c r="P40" s="66">
        <f t="shared" si="3"/>
        <v>43373</v>
      </c>
      <c r="Q40" s="65" t="str">
        <f t="shared" si="0"/>
        <v>Du 24-sept au 30-sept</v>
      </c>
    </row>
    <row r="41" spans="14:30" x14ac:dyDescent="0.25">
      <c r="N41" s="68">
        <f t="shared" si="1"/>
        <v>40</v>
      </c>
      <c r="O41" s="66">
        <f t="shared" si="4"/>
        <v>43374</v>
      </c>
      <c r="P41" s="66">
        <f t="shared" si="3"/>
        <v>43380</v>
      </c>
      <c r="Q41" s="65" t="str">
        <f t="shared" si="0"/>
        <v>Du 01-oct au 07-oct</v>
      </c>
    </row>
    <row r="42" spans="14:30" x14ac:dyDescent="0.25">
      <c r="N42" s="68">
        <f t="shared" si="1"/>
        <v>41</v>
      </c>
      <c r="O42" s="66">
        <f t="shared" si="4"/>
        <v>43381</v>
      </c>
      <c r="P42" s="66">
        <f t="shared" si="3"/>
        <v>43387</v>
      </c>
      <c r="Q42" s="65" t="str">
        <f t="shared" si="0"/>
        <v>Du 08-oct au 14-oct</v>
      </c>
    </row>
    <row r="43" spans="14:30" x14ac:dyDescent="0.25">
      <c r="N43" s="68">
        <f t="shared" si="1"/>
        <v>42</v>
      </c>
      <c r="O43" s="66">
        <f t="shared" si="4"/>
        <v>43388</v>
      </c>
      <c r="P43" s="66">
        <f t="shared" si="3"/>
        <v>43394</v>
      </c>
      <c r="Q43" s="65" t="str">
        <f t="shared" si="0"/>
        <v>Du 15-oct au 21-oct</v>
      </c>
    </row>
    <row r="44" spans="14:30" x14ac:dyDescent="0.25">
      <c r="N44" s="68">
        <f t="shared" si="1"/>
        <v>43</v>
      </c>
      <c r="O44" s="66">
        <f t="shared" si="4"/>
        <v>43395</v>
      </c>
      <c r="P44" s="66">
        <f t="shared" si="3"/>
        <v>43401</v>
      </c>
      <c r="Q44" s="65" t="str">
        <f t="shared" si="0"/>
        <v>Du 22-oct au 28-oct</v>
      </c>
    </row>
    <row r="45" spans="14:30" x14ac:dyDescent="0.25">
      <c r="N45" s="68">
        <f t="shared" si="1"/>
        <v>44</v>
      </c>
      <c r="O45" s="66">
        <f t="shared" si="4"/>
        <v>43402</v>
      </c>
      <c r="P45" s="66">
        <f t="shared" si="3"/>
        <v>43408</v>
      </c>
      <c r="Q45" s="65" t="str">
        <f t="shared" si="0"/>
        <v>Du 29-oct au 04-nov</v>
      </c>
    </row>
    <row r="46" spans="14:30" x14ac:dyDescent="0.25">
      <c r="N46" s="68">
        <f t="shared" si="1"/>
        <v>45</v>
      </c>
      <c r="O46" s="66">
        <f t="shared" si="4"/>
        <v>43409</v>
      </c>
      <c r="P46" s="66">
        <f t="shared" si="3"/>
        <v>43415</v>
      </c>
      <c r="Q46" s="65" t="str">
        <f t="shared" si="0"/>
        <v>Du 05-nov au 11-nov</v>
      </c>
    </row>
    <row r="47" spans="14:30" x14ac:dyDescent="0.25">
      <c r="N47" s="68">
        <f t="shared" si="1"/>
        <v>46</v>
      </c>
      <c r="O47" s="66">
        <f t="shared" si="4"/>
        <v>43416</v>
      </c>
      <c r="P47" s="66">
        <f t="shared" si="3"/>
        <v>43422</v>
      </c>
      <c r="Q47" s="65" t="str">
        <f t="shared" si="0"/>
        <v>Du 12-nov au 18-nov</v>
      </c>
    </row>
    <row r="48" spans="14:30" x14ac:dyDescent="0.25">
      <c r="N48" s="68">
        <f t="shared" si="1"/>
        <v>47</v>
      </c>
      <c r="O48" s="66">
        <f t="shared" si="4"/>
        <v>43423</v>
      </c>
      <c r="P48" s="66">
        <f t="shared" si="3"/>
        <v>43429</v>
      </c>
      <c r="Q48" s="65" t="str">
        <f t="shared" si="0"/>
        <v>Du 19-nov au 25-nov</v>
      </c>
    </row>
    <row r="49" spans="14:17" x14ac:dyDescent="0.25">
      <c r="N49" s="68">
        <f t="shared" si="1"/>
        <v>48</v>
      </c>
      <c r="O49" s="66">
        <f t="shared" si="4"/>
        <v>43430</v>
      </c>
      <c r="P49" s="66">
        <f t="shared" si="3"/>
        <v>43436</v>
      </c>
      <c r="Q49" s="65" t="str">
        <f t="shared" si="0"/>
        <v>Du 26-nov au 02-déc</v>
      </c>
    </row>
    <row r="50" spans="14:17" x14ac:dyDescent="0.25">
      <c r="N50" s="68">
        <f t="shared" si="1"/>
        <v>49</v>
      </c>
      <c r="O50" s="66">
        <f t="shared" si="4"/>
        <v>43437</v>
      </c>
      <c r="P50" s="66">
        <f t="shared" si="3"/>
        <v>43443</v>
      </c>
      <c r="Q50" s="65" t="str">
        <f t="shared" si="0"/>
        <v>Du 03-déc au 09-déc</v>
      </c>
    </row>
    <row r="51" spans="14:17" x14ac:dyDescent="0.25">
      <c r="N51" s="68">
        <f t="shared" si="1"/>
        <v>50</v>
      </c>
      <c r="O51" s="66">
        <f t="shared" si="4"/>
        <v>43444</v>
      </c>
      <c r="P51" s="66">
        <f t="shared" si="3"/>
        <v>43450</v>
      </c>
      <c r="Q51" s="65" t="str">
        <f t="shared" si="0"/>
        <v>Du 10-déc au 16-déc</v>
      </c>
    </row>
    <row r="52" spans="14:17" x14ac:dyDescent="0.25">
      <c r="N52" s="68">
        <f t="shared" si="1"/>
        <v>51</v>
      </c>
      <c r="O52" s="66">
        <f t="shared" si="4"/>
        <v>43451</v>
      </c>
      <c r="P52" s="66">
        <f t="shared" si="3"/>
        <v>43457</v>
      </c>
      <c r="Q52" s="65" t="str">
        <f t="shared" si="0"/>
        <v>Du 17-déc au 23-déc</v>
      </c>
    </row>
    <row r="53" spans="14:17" x14ac:dyDescent="0.25">
      <c r="N53" s="68">
        <f t="shared" si="1"/>
        <v>52</v>
      </c>
      <c r="O53" s="66">
        <f t="shared" si="4"/>
        <v>43458</v>
      </c>
      <c r="P53" s="66">
        <f t="shared" si="3"/>
        <v>43464</v>
      </c>
      <c r="Q53" s="65" t="str">
        <f t="shared" si="0"/>
        <v>Du 24-déc au 30-déc</v>
      </c>
    </row>
    <row r="54" spans="14:17" x14ac:dyDescent="0.25">
      <c r="N54" s="68">
        <f t="shared" si="1"/>
        <v>53</v>
      </c>
      <c r="O54" s="66">
        <f t="shared" si="4"/>
        <v>43465</v>
      </c>
      <c r="P54" s="66">
        <f>DATE(An,12,31)</f>
        <v>43465</v>
      </c>
      <c r="Q54" s="65" t="str">
        <f t="shared" si="0"/>
        <v>Du 31-déc au 31-déc</v>
      </c>
    </row>
    <row r="55" spans="14:17" x14ac:dyDescent="0.25">
      <c r="N55" s="63"/>
      <c r="O55" s="66"/>
      <c r="P55" s="66"/>
    </row>
    <row r="56" spans="14:17" x14ac:dyDescent="0.25">
      <c r="N56" s="63"/>
    </row>
  </sheetData>
  <pageMargins left="0.7" right="0.7" top="0.75" bottom="0.75" header="0.3" footer="0.3"/>
  <pageSetup paperSize="9" orientation="portrait" r:id="rId1"/>
  <headerFooter>
    <oddHeader>&amp;C&amp;"-,Gras"&amp;25&amp;Gdu 17-déc au 23-déc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H15" sqref="H15"/>
    </sheetView>
  </sheetViews>
  <sheetFormatPr baseColWidth="10" defaultRowHeight="15" x14ac:dyDescent="0.25"/>
  <cols>
    <col min="1" max="1" width="27.140625" style="47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47">
        <v>43101</v>
      </c>
      <c r="B1" t="s">
        <v>42</v>
      </c>
      <c r="C1" t="s">
        <v>20</v>
      </c>
      <c r="D1" t="s">
        <v>111</v>
      </c>
      <c r="E1" t="s">
        <v>121</v>
      </c>
      <c r="F1" t="s">
        <v>122</v>
      </c>
      <c r="G1" t="s">
        <v>123</v>
      </c>
    </row>
    <row r="2" spans="1:10" x14ac:dyDescent="0.25">
      <c r="A2" s="47">
        <v>43106</v>
      </c>
      <c r="B2" t="s">
        <v>37</v>
      </c>
      <c r="C2" t="s">
        <v>40</v>
      </c>
      <c r="D2" t="s">
        <v>44</v>
      </c>
      <c r="E2" s="48">
        <f>A2+2</f>
        <v>43108</v>
      </c>
      <c r="F2" s="48">
        <f>A2+2</f>
        <v>43108</v>
      </c>
      <c r="G2" s="48">
        <f>A2+1</f>
        <v>43107</v>
      </c>
      <c r="H2" s="49" t="s">
        <v>125</v>
      </c>
      <c r="I2" s="49"/>
      <c r="J2" s="49"/>
    </row>
    <row r="3" spans="1:10" x14ac:dyDescent="0.25">
      <c r="A3" s="47">
        <v>43107</v>
      </c>
      <c r="H3" s="49"/>
      <c r="I3" s="49"/>
      <c r="J3" s="49"/>
    </row>
    <row r="4" spans="1:10" x14ac:dyDescent="0.25">
      <c r="A4" s="47">
        <v>43113</v>
      </c>
      <c r="H4" s="49"/>
      <c r="I4" s="49"/>
      <c r="J4" s="49"/>
    </row>
    <row r="5" spans="1:10" x14ac:dyDescent="0.25">
      <c r="A5" s="47">
        <v>43114</v>
      </c>
      <c r="B5" t="s">
        <v>112</v>
      </c>
      <c r="C5" t="s">
        <v>113</v>
      </c>
      <c r="D5" t="s">
        <v>114</v>
      </c>
      <c r="E5" s="50" t="s">
        <v>115</v>
      </c>
      <c r="F5" s="50" t="s">
        <v>118</v>
      </c>
      <c r="G5" s="50" t="s">
        <v>118</v>
      </c>
      <c r="H5" s="49" t="s">
        <v>124</v>
      </c>
      <c r="I5" s="49"/>
      <c r="J5" s="49"/>
    </row>
    <row r="6" spans="1:10" x14ac:dyDescent="0.25">
      <c r="A6" s="47">
        <v>43120</v>
      </c>
      <c r="B6" t="s">
        <v>112</v>
      </c>
      <c r="C6" t="s">
        <v>113</v>
      </c>
      <c r="D6" t="s">
        <v>114</v>
      </c>
      <c r="E6" s="50" t="s">
        <v>116</v>
      </c>
      <c r="F6" s="50" t="s">
        <v>116</v>
      </c>
      <c r="G6" s="50" t="s">
        <v>117</v>
      </c>
    </row>
    <row r="7" spans="1:10" x14ac:dyDescent="0.25">
      <c r="A7" s="47">
        <v>43121</v>
      </c>
    </row>
    <row r="8" spans="1:10" x14ac:dyDescent="0.25">
      <c r="A8" s="47">
        <v>43127</v>
      </c>
    </row>
    <row r="9" spans="1:10" x14ac:dyDescent="0.25">
      <c r="A9" s="47">
        <v>43128</v>
      </c>
      <c r="B9" t="s">
        <v>114</v>
      </c>
      <c r="C9" t="s">
        <v>126</v>
      </c>
      <c r="D9" t="s">
        <v>127</v>
      </c>
      <c r="E9" s="52">
        <f>A9-1</f>
        <v>43127</v>
      </c>
      <c r="F9" s="52">
        <f>A9-2</f>
        <v>43126</v>
      </c>
      <c r="G9" s="52">
        <f>A9-2</f>
        <v>43126</v>
      </c>
    </row>
    <row r="10" spans="1:10" x14ac:dyDescent="0.25">
      <c r="A10" s="47">
        <v>43134</v>
      </c>
      <c r="B10" t="s">
        <v>114</v>
      </c>
      <c r="C10" t="s">
        <v>126</v>
      </c>
      <c r="D10" t="s">
        <v>127</v>
      </c>
      <c r="E10" s="52">
        <f>A10+2</f>
        <v>43136</v>
      </c>
      <c r="F10" s="52">
        <f>A10+2</f>
        <v>43136</v>
      </c>
      <c r="G10" s="52">
        <f>A10+1</f>
        <v>43135</v>
      </c>
    </row>
    <row r="11" spans="1:10" x14ac:dyDescent="0.25">
      <c r="A11" s="47">
        <v>43135</v>
      </c>
    </row>
    <row r="12" spans="1:10" x14ac:dyDescent="0.25">
      <c r="A12" s="47">
        <v>43141</v>
      </c>
    </row>
    <row r="13" spans="1:10" x14ac:dyDescent="0.25">
      <c r="A13" s="47">
        <v>43142</v>
      </c>
    </row>
    <row r="14" spans="1:10" x14ac:dyDescent="0.25">
      <c r="A14" s="47">
        <v>43148</v>
      </c>
    </row>
    <row r="15" spans="1:10" x14ac:dyDescent="0.25">
      <c r="A15" s="47">
        <v>43149</v>
      </c>
    </row>
    <row r="16" spans="1:10" x14ac:dyDescent="0.25">
      <c r="A16" s="47">
        <v>43155</v>
      </c>
    </row>
    <row r="17" spans="1:1" x14ac:dyDescent="0.25">
      <c r="A17" s="47">
        <v>43156</v>
      </c>
    </row>
    <row r="18" spans="1:1" x14ac:dyDescent="0.25">
      <c r="A18" s="47">
        <v>43162</v>
      </c>
    </row>
    <row r="19" spans="1:1" x14ac:dyDescent="0.25">
      <c r="A19" s="47">
        <v>43163</v>
      </c>
    </row>
    <row r="20" spans="1:1" x14ac:dyDescent="0.25">
      <c r="A20" s="47">
        <v>43169</v>
      </c>
    </row>
    <row r="21" spans="1:1" x14ac:dyDescent="0.25">
      <c r="A21" s="47">
        <v>43170</v>
      </c>
    </row>
    <row r="22" spans="1:1" x14ac:dyDescent="0.25">
      <c r="A22" s="47">
        <v>43176</v>
      </c>
    </row>
    <row r="23" spans="1:1" x14ac:dyDescent="0.25">
      <c r="A23" s="47">
        <v>43177</v>
      </c>
    </row>
    <row r="24" spans="1:1" x14ac:dyDescent="0.25">
      <c r="A24" s="47">
        <v>43183</v>
      </c>
    </row>
    <row r="25" spans="1:1" x14ac:dyDescent="0.25">
      <c r="A25" s="47">
        <v>43184</v>
      </c>
    </row>
    <row r="26" spans="1:1" x14ac:dyDescent="0.25">
      <c r="A26" s="47">
        <v>43190</v>
      </c>
    </row>
    <row r="27" spans="1:1" x14ac:dyDescent="0.25">
      <c r="A27" s="47">
        <v>43191</v>
      </c>
    </row>
    <row r="28" spans="1:1" x14ac:dyDescent="0.25">
      <c r="A28" s="47">
        <v>43192</v>
      </c>
    </row>
    <row r="29" spans="1:1" x14ac:dyDescent="0.25">
      <c r="A29" s="47">
        <v>43197</v>
      </c>
    </row>
    <row r="30" spans="1:1" x14ac:dyDescent="0.25">
      <c r="A30" s="47">
        <v>43198</v>
      </c>
    </row>
    <row r="31" spans="1:1" x14ac:dyDescent="0.25">
      <c r="A31" s="47">
        <v>43204</v>
      </c>
    </row>
    <row r="32" spans="1:1" x14ac:dyDescent="0.25">
      <c r="A32" s="47">
        <v>43205</v>
      </c>
    </row>
    <row r="33" spans="1:1" x14ac:dyDescent="0.25">
      <c r="A33" s="47">
        <v>43211</v>
      </c>
    </row>
    <row r="34" spans="1:1" x14ac:dyDescent="0.25">
      <c r="A34" s="47">
        <v>43212</v>
      </c>
    </row>
    <row r="35" spans="1:1" x14ac:dyDescent="0.25">
      <c r="A35" s="47">
        <v>43218</v>
      </c>
    </row>
    <row r="36" spans="1:1" x14ac:dyDescent="0.25">
      <c r="A36" s="47">
        <v>43219</v>
      </c>
    </row>
    <row r="37" spans="1:1" x14ac:dyDescent="0.25">
      <c r="A37" s="47">
        <v>43221</v>
      </c>
    </row>
    <row r="38" spans="1:1" x14ac:dyDescent="0.25">
      <c r="A38" s="47">
        <v>43225</v>
      </c>
    </row>
    <row r="39" spans="1:1" x14ac:dyDescent="0.25">
      <c r="A39" s="47">
        <v>43226</v>
      </c>
    </row>
    <row r="40" spans="1:1" x14ac:dyDescent="0.25">
      <c r="A40" s="47">
        <v>43228</v>
      </c>
    </row>
    <row r="41" spans="1:1" x14ac:dyDescent="0.25">
      <c r="A41" s="47">
        <v>43230</v>
      </c>
    </row>
    <row r="42" spans="1:1" x14ac:dyDescent="0.25">
      <c r="A42" s="47">
        <v>43232</v>
      </c>
    </row>
    <row r="43" spans="1:1" x14ac:dyDescent="0.25">
      <c r="A43" s="47">
        <v>43233</v>
      </c>
    </row>
    <row r="44" spans="1:1" x14ac:dyDescent="0.25">
      <c r="A44" s="47">
        <v>43239</v>
      </c>
    </row>
    <row r="45" spans="1:1" x14ac:dyDescent="0.25">
      <c r="A45" s="47">
        <v>43240</v>
      </c>
    </row>
    <row r="46" spans="1:1" x14ac:dyDescent="0.25">
      <c r="A46" s="47">
        <v>43241</v>
      </c>
    </row>
    <row r="47" spans="1:1" x14ac:dyDescent="0.25">
      <c r="A47" s="47">
        <v>43246</v>
      </c>
    </row>
    <row r="48" spans="1:1" x14ac:dyDescent="0.25">
      <c r="A48" s="47">
        <v>43247</v>
      </c>
    </row>
    <row r="49" spans="1:1" x14ac:dyDescent="0.25">
      <c r="A49" s="47">
        <v>43253</v>
      </c>
    </row>
    <row r="50" spans="1:1" x14ac:dyDescent="0.25">
      <c r="A50" s="47">
        <v>43254</v>
      </c>
    </row>
    <row r="51" spans="1:1" x14ac:dyDescent="0.25">
      <c r="A51" s="47">
        <v>43260</v>
      </c>
    </row>
    <row r="52" spans="1:1" x14ac:dyDescent="0.25">
      <c r="A52" s="47">
        <v>43261</v>
      </c>
    </row>
    <row r="53" spans="1:1" x14ac:dyDescent="0.25">
      <c r="A53" s="47">
        <v>43267</v>
      </c>
    </row>
    <row r="54" spans="1:1" x14ac:dyDescent="0.25">
      <c r="A54" s="47">
        <v>43268</v>
      </c>
    </row>
    <row r="55" spans="1:1" x14ac:dyDescent="0.25">
      <c r="A55" s="47">
        <v>43274</v>
      </c>
    </row>
    <row r="56" spans="1:1" x14ac:dyDescent="0.25">
      <c r="A56" s="47">
        <v>43275</v>
      </c>
    </row>
    <row r="57" spans="1:1" x14ac:dyDescent="0.25">
      <c r="A57" s="47">
        <v>43281</v>
      </c>
    </row>
    <row r="58" spans="1:1" x14ac:dyDescent="0.25">
      <c r="A58" s="47">
        <v>43282</v>
      </c>
    </row>
    <row r="59" spans="1:1" x14ac:dyDescent="0.25">
      <c r="A59" s="47">
        <v>43288</v>
      </c>
    </row>
    <row r="60" spans="1:1" x14ac:dyDescent="0.25">
      <c r="A60" s="47">
        <v>43289</v>
      </c>
    </row>
    <row r="61" spans="1:1" x14ac:dyDescent="0.25">
      <c r="A61" s="47">
        <v>43295</v>
      </c>
    </row>
    <row r="62" spans="1:1" x14ac:dyDescent="0.25">
      <c r="A62" s="47">
        <v>43296</v>
      </c>
    </row>
    <row r="63" spans="1:1" x14ac:dyDescent="0.25">
      <c r="A63" s="47">
        <v>43302</v>
      </c>
    </row>
    <row r="64" spans="1:1" x14ac:dyDescent="0.25">
      <c r="A64" s="47">
        <v>43303</v>
      </c>
    </row>
    <row r="65" spans="1:1" x14ac:dyDescent="0.25">
      <c r="A65" s="47">
        <v>43309</v>
      </c>
    </row>
    <row r="66" spans="1:1" x14ac:dyDescent="0.25">
      <c r="A66" s="47">
        <v>43310</v>
      </c>
    </row>
    <row r="67" spans="1:1" x14ac:dyDescent="0.25">
      <c r="A67" s="47">
        <v>43316</v>
      </c>
    </row>
    <row r="68" spans="1:1" x14ac:dyDescent="0.25">
      <c r="A68" s="47">
        <v>43317</v>
      </c>
    </row>
    <row r="69" spans="1:1" x14ac:dyDescent="0.25">
      <c r="A69" s="47">
        <v>43323</v>
      </c>
    </row>
    <row r="70" spans="1:1" x14ac:dyDescent="0.25">
      <c r="A70" s="47">
        <v>43324</v>
      </c>
    </row>
    <row r="71" spans="1:1" x14ac:dyDescent="0.25">
      <c r="A71" s="47">
        <v>43327</v>
      </c>
    </row>
    <row r="72" spans="1:1" x14ac:dyDescent="0.25">
      <c r="A72" s="47">
        <v>43330</v>
      </c>
    </row>
    <row r="73" spans="1:1" x14ac:dyDescent="0.25">
      <c r="A73" s="47">
        <v>43331</v>
      </c>
    </row>
    <row r="74" spans="1:1" x14ac:dyDescent="0.25">
      <c r="A74" s="47">
        <v>43337</v>
      </c>
    </row>
    <row r="75" spans="1:1" x14ac:dyDescent="0.25">
      <c r="A75" s="47">
        <v>43338</v>
      </c>
    </row>
    <row r="76" spans="1:1" x14ac:dyDescent="0.25">
      <c r="A76" s="47">
        <v>43344</v>
      </c>
    </row>
    <row r="77" spans="1:1" x14ac:dyDescent="0.25">
      <c r="A77" s="47">
        <v>43345</v>
      </c>
    </row>
    <row r="78" spans="1:1" x14ac:dyDescent="0.25">
      <c r="A78" s="47">
        <v>43351</v>
      </c>
    </row>
    <row r="79" spans="1:1" x14ac:dyDescent="0.25">
      <c r="A79" s="47">
        <v>43352</v>
      </c>
    </row>
    <row r="80" spans="1:1" x14ac:dyDescent="0.25">
      <c r="A80" s="47">
        <v>43358</v>
      </c>
    </row>
    <row r="81" spans="1:1" x14ac:dyDescent="0.25">
      <c r="A81" s="47">
        <v>43359</v>
      </c>
    </row>
    <row r="82" spans="1:1" x14ac:dyDescent="0.25">
      <c r="A82" s="47">
        <v>43365</v>
      </c>
    </row>
    <row r="83" spans="1:1" x14ac:dyDescent="0.25">
      <c r="A83" s="47">
        <v>43366</v>
      </c>
    </row>
    <row r="84" spans="1:1" x14ac:dyDescent="0.25">
      <c r="A84" s="47">
        <v>43372</v>
      </c>
    </row>
    <row r="85" spans="1:1" x14ac:dyDescent="0.25">
      <c r="A85" s="47">
        <v>43373</v>
      </c>
    </row>
    <row r="86" spans="1:1" x14ac:dyDescent="0.25">
      <c r="A86" s="47">
        <v>43379</v>
      </c>
    </row>
    <row r="87" spans="1:1" x14ac:dyDescent="0.25">
      <c r="A87" s="47">
        <v>43380</v>
      </c>
    </row>
    <row r="88" spans="1:1" x14ac:dyDescent="0.25">
      <c r="A88" s="47">
        <v>43386</v>
      </c>
    </row>
    <row r="89" spans="1:1" x14ac:dyDescent="0.25">
      <c r="A89" s="47">
        <v>43387</v>
      </c>
    </row>
    <row r="90" spans="1:1" x14ac:dyDescent="0.25">
      <c r="A90" s="47">
        <v>43393</v>
      </c>
    </row>
    <row r="91" spans="1:1" x14ac:dyDescent="0.25">
      <c r="A91" s="47">
        <v>43394</v>
      </c>
    </row>
    <row r="92" spans="1:1" x14ac:dyDescent="0.25">
      <c r="A92" s="47">
        <v>43400</v>
      </c>
    </row>
    <row r="93" spans="1:1" x14ac:dyDescent="0.25">
      <c r="A93" s="47">
        <v>43401</v>
      </c>
    </row>
    <row r="94" spans="1:1" x14ac:dyDescent="0.25">
      <c r="A94" s="47">
        <v>43405</v>
      </c>
    </row>
    <row r="95" spans="1:1" x14ac:dyDescent="0.25">
      <c r="A95" s="47">
        <v>43407</v>
      </c>
    </row>
    <row r="96" spans="1:1" x14ac:dyDescent="0.25">
      <c r="A96" s="47">
        <v>43408</v>
      </c>
    </row>
    <row r="97" spans="1:1" x14ac:dyDescent="0.25">
      <c r="A97" s="47">
        <v>43414</v>
      </c>
    </row>
    <row r="98" spans="1:1" x14ac:dyDescent="0.25">
      <c r="A98" s="47">
        <v>43415</v>
      </c>
    </row>
    <row r="99" spans="1:1" x14ac:dyDescent="0.25">
      <c r="A99" s="47">
        <v>43421</v>
      </c>
    </row>
    <row r="100" spans="1:1" x14ac:dyDescent="0.25">
      <c r="A100" s="47">
        <v>43422</v>
      </c>
    </row>
    <row r="101" spans="1:1" x14ac:dyDescent="0.25">
      <c r="A101" s="47">
        <v>43428</v>
      </c>
    </row>
    <row r="102" spans="1:1" x14ac:dyDescent="0.25">
      <c r="A102" s="47">
        <v>43429</v>
      </c>
    </row>
    <row r="103" spans="1:1" x14ac:dyDescent="0.25">
      <c r="A103" s="47">
        <v>43435</v>
      </c>
    </row>
    <row r="104" spans="1:1" x14ac:dyDescent="0.25">
      <c r="A104" s="47">
        <v>43436</v>
      </c>
    </row>
    <row r="105" spans="1:1" x14ac:dyDescent="0.25">
      <c r="A105" s="47">
        <v>43442</v>
      </c>
    </row>
    <row r="106" spans="1:1" x14ac:dyDescent="0.25">
      <c r="A106" s="47">
        <v>43443</v>
      </c>
    </row>
    <row r="107" spans="1:1" x14ac:dyDescent="0.25">
      <c r="A107" s="47">
        <v>43449</v>
      </c>
    </row>
    <row r="108" spans="1:1" x14ac:dyDescent="0.25">
      <c r="A108" s="47">
        <v>43450</v>
      </c>
    </row>
    <row r="109" spans="1:1" x14ac:dyDescent="0.25">
      <c r="A109" s="47">
        <v>43456</v>
      </c>
    </row>
    <row r="110" spans="1:1" x14ac:dyDescent="0.25">
      <c r="A110" s="47">
        <v>43457</v>
      </c>
    </row>
    <row r="111" spans="1:1" x14ac:dyDescent="0.25">
      <c r="A111" s="47">
        <v>43459</v>
      </c>
    </row>
    <row r="112" spans="1:1" x14ac:dyDescent="0.25">
      <c r="A112" s="47">
        <v>43463</v>
      </c>
    </row>
    <row r="113" spans="1:1" x14ac:dyDescent="0.25">
      <c r="A113" s="47">
        <v>43464</v>
      </c>
    </row>
    <row r="114" spans="1:1" x14ac:dyDescent="0.25">
      <c r="A114" s="47">
        <v>43099</v>
      </c>
    </row>
    <row r="115" spans="1:1" x14ac:dyDescent="0.25">
      <c r="A115" s="47">
        <v>43100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A370:A372 A1:A3</xm:sqref>
        </x14:conditionalFormatting>
        <x14:conditionalFormatting xmlns:xm="http://schemas.microsoft.com/office/excel/2006/main">
          <x14:cfRule type="expression" priority="39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expression" priority="46" id="{A24C8096-26DD-4D95-A593-56C1E68E8111}">
            <xm:f>COUNTIF(Feries,Cal!$A373)&gt;0</xm:f>
            <x14:dxf>
              <fill>
                <patternFill>
                  <bgColor theme="9"/>
                </patternFill>
              </fill>
            </x14:dxf>
          </x14:cfRule>
          <xm:sqref>A395:A1048576</xm:sqref>
        </x14:conditionalFormatting>
        <x14:conditionalFormatting xmlns:xm="http://schemas.microsoft.com/office/excel/2006/main">
          <x14:cfRule type="expression" priority="4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A373:A394</xm:sqref>
        </x14:conditionalFormatting>
        <x14:conditionalFormatting xmlns:xm="http://schemas.microsoft.com/office/excel/2006/main">
          <x14:cfRule type="expression" priority="6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A369</xm:sqref>
        </x14:conditionalFormatting>
        <x14:conditionalFormatting xmlns:xm="http://schemas.microsoft.com/office/excel/2006/main">
          <x14:cfRule type="expression" priority="77" id="{A24C8096-26DD-4D95-A593-56C1E68E8111}">
            <xm:f>COUNTIF(Feries,Cal!$A4)&gt;0</xm:f>
            <x14:dxf>
              <fill>
                <patternFill>
                  <bgColor theme="9"/>
                </patternFill>
              </fill>
            </x14:dxf>
          </x14:cfRule>
          <xm:sqref>A5:A368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15" t="s">
        <v>82</v>
      </c>
      <c r="B1" s="16" t="s">
        <v>11</v>
      </c>
      <c r="C1" s="17" t="s">
        <v>12</v>
      </c>
      <c r="D1" s="17" t="s">
        <v>13</v>
      </c>
      <c r="E1" s="17" t="s">
        <v>83</v>
      </c>
      <c r="F1" s="17" t="s">
        <v>14</v>
      </c>
      <c r="G1" s="17" t="s">
        <v>15</v>
      </c>
      <c r="H1" s="17" t="s">
        <v>16</v>
      </c>
      <c r="I1" s="17" t="s">
        <v>17</v>
      </c>
      <c r="J1" s="17"/>
      <c r="AJ1" s="15"/>
    </row>
    <row r="2" spans="1:36" ht="17.25" thickBot="1" x14ac:dyDescent="0.3">
      <c r="A2" s="15" t="s">
        <v>18</v>
      </c>
      <c r="B2" s="16"/>
      <c r="C2" s="16"/>
      <c r="D2" s="16"/>
      <c r="E2" s="18"/>
      <c r="F2" s="16"/>
      <c r="G2" s="16"/>
      <c r="H2" s="16"/>
      <c r="I2" s="18"/>
      <c r="J2" s="18"/>
    </row>
    <row r="3" spans="1:36" ht="17.25" thickBot="1" x14ac:dyDescent="0.3">
      <c r="A3" s="15" t="s">
        <v>19</v>
      </c>
      <c r="B3" s="17" t="s">
        <v>20</v>
      </c>
      <c r="C3" s="16" t="s">
        <v>21</v>
      </c>
      <c r="D3" s="16" t="s">
        <v>22</v>
      </c>
      <c r="E3" s="18"/>
      <c r="F3" s="16" t="s">
        <v>22</v>
      </c>
      <c r="G3" s="16" t="s">
        <v>23</v>
      </c>
      <c r="H3" s="16"/>
      <c r="I3" s="18"/>
      <c r="J3" s="18"/>
    </row>
    <row r="4" spans="1:36" ht="17.25" thickBot="1" x14ac:dyDescent="0.3">
      <c r="A4" s="15" t="s">
        <v>24</v>
      </c>
      <c r="B4" s="17"/>
      <c r="C4" s="16" t="s">
        <v>25</v>
      </c>
      <c r="D4" s="16" t="s">
        <v>26</v>
      </c>
      <c r="E4" s="18"/>
      <c r="F4" s="16" t="s">
        <v>26</v>
      </c>
      <c r="G4" s="16" t="s">
        <v>27</v>
      </c>
      <c r="H4" s="16"/>
      <c r="I4" s="18"/>
      <c r="J4" s="18"/>
    </row>
    <row r="5" spans="1:36" ht="17.25" thickBot="1" x14ac:dyDescent="0.3">
      <c r="A5" s="15" t="s">
        <v>28</v>
      </c>
      <c r="B5" s="17" t="s">
        <v>20</v>
      </c>
      <c r="C5" s="16" t="s">
        <v>22</v>
      </c>
      <c r="D5" s="16" t="s">
        <v>29</v>
      </c>
      <c r="E5" s="18"/>
      <c r="F5" s="16" t="s">
        <v>29</v>
      </c>
      <c r="G5" s="16" t="s">
        <v>30</v>
      </c>
      <c r="H5" s="16"/>
      <c r="I5" s="18"/>
      <c r="J5" s="18"/>
    </row>
    <row r="6" spans="1:36" ht="17.25" thickBot="1" x14ac:dyDescent="0.3">
      <c r="A6" s="15" t="s">
        <v>31</v>
      </c>
      <c r="B6" s="17"/>
      <c r="C6" s="16" t="s">
        <v>26</v>
      </c>
      <c r="D6" s="16" t="s">
        <v>32</v>
      </c>
      <c r="E6" s="19"/>
      <c r="F6" s="16" t="s">
        <v>32</v>
      </c>
      <c r="G6" s="16" t="s">
        <v>33</v>
      </c>
      <c r="H6" s="16"/>
      <c r="I6" s="19"/>
      <c r="J6" s="19"/>
    </row>
    <row r="7" spans="1:36" ht="17.25" thickBot="1" x14ac:dyDescent="0.3">
      <c r="A7" s="15" t="s">
        <v>34</v>
      </c>
      <c r="B7" s="17" t="s">
        <v>20</v>
      </c>
      <c r="C7" s="16" t="s">
        <v>29</v>
      </c>
      <c r="D7" s="16" t="s">
        <v>35</v>
      </c>
      <c r="E7" s="20" t="s">
        <v>36</v>
      </c>
      <c r="F7" s="16"/>
      <c r="G7" s="16" t="s">
        <v>37</v>
      </c>
      <c r="H7" s="16"/>
      <c r="I7" s="20" t="s">
        <v>32</v>
      </c>
      <c r="J7" s="20" t="s">
        <v>32</v>
      </c>
    </row>
    <row r="8" spans="1:36" ht="17.25" thickBot="1" x14ac:dyDescent="0.3">
      <c r="A8" s="15" t="s">
        <v>38</v>
      </c>
      <c r="B8" s="17"/>
      <c r="C8" s="16" t="s">
        <v>32</v>
      </c>
      <c r="D8" s="16" t="s">
        <v>39</v>
      </c>
      <c r="E8" s="18"/>
      <c r="F8" s="16"/>
      <c r="G8" s="16" t="s">
        <v>40</v>
      </c>
      <c r="H8" s="16"/>
      <c r="I8" s="18"/>
      <c r="J8" s="18"/>
    </row>
    <row r="9" spans="1:36" ht="17.25" thickBot="1" x14ac:dyDescent="0.3">
      <c r="A9" s="15" t="s">
        <v>41</v>
      </c>
      <c r="B9" s="21" t="s">
        <v>42</v>
      </c>
      <c r="C9" s="16" t="s">
        <v>35</v>
      </c>
      <c r="D9" s="16" t="s">
        <v>43</v>
      </c>
      <c r="E9" s="18"/>
      <c r="F9" s="16" t="s">
        <v>35</v>
      </c>
      <c r="G9" s="16" t="s">
        <v>44</v>
      </c>
      <c r="H9" s="16"/>
      <c r="I9" s="18"/>
      <c r="J9" s="18"/>
    </row>
    <row r="10" spans="1:36" ht="17.25" thickBot="1" x14ac:dyDescent="0.3">
      <c r="A10" s="15" t="s">
        <v>45</v>
      </c>
      <c r="B10" s="21" t="s">
        <v>42</v>
      </c>
      <c r="C10" s="16" t="s">
        <v>39</v>
      </c>
      <c r="D10" s="16" t="s">
        <v>46</v>
      </c>
      <c r="E10" s="18"/>
      <c r="F10" s="16" t="s">
        <v>39</v>
      </c>
      <c r="G10" s="16" t="s">
        <v>47</v>
      </c>
      <c r="H10" s="16"/>
      <c r="I10" s="18"/>
      <c r="J10" s="18"/>
    </row>
    <row r="11" spans="1:36" ht="17.25" thickBot="1" x14ac:dyDescent="0.3">
      <c r="A11" s="15" t="s">
        <v>48</v>
      </c>
      <c r="B11" s="21" t="s">
        <v>42</v>
      </c>
      <c r="C11" s="16" t="s">
        <v>43</v>
      </c>
      <c r="D11" s="16" t="s">
        <v>49</v>
      </c>
      <c r="E11" s="22" t="s">
        <v>50</v>
      </c>
      <c r="F11" s="16"/>
      <c r="G11" s="16" t="s">
        <v>36</v>
      </c>
      <c r="H11" s="16"/>
      <c r="I11" s="22" t="s">
        <v>23</v>
      </c>
      <c r="J11" s="22" t="s">
        <v>23</v>
      </c>
    </row>
    <row r="12" spans="1:36" ht="17.25" thickBot="1" x14ac:dyDescent="0.3">
      <c r="A12" s="15" t="s">
        <v>51</v>
      </c>
      <c r="B12" s="23" t="s">
        <v>20</v>
      </c>
      <c r="C12" s="16" t="s">
        <v>46</v>
      </c>
      <c r="D12" s="16" t="s">
        <v>52</v>
      </c>
      <c r="E12" s="24"/>
      <c r="F12" s="16"/>
      <c r="G12" s="16" t="s">
        <v>53</v>
      </c>
      <c r="H12" s="16"/>
      <c r="I12" s="24"/>
      <c r="J12" s="24"/>
    </row>
    <row r="13" spans="1:36" ht="17.25" thickBot="1" x14ac:dyDescent="0.3">
      <c r="A13" s="15" t="s">
        <v>54</v>
      </c>
      <c r="B13" s="23" t="s">
        <v>20</v>
      </c>
      <c r="C13" s="16" t="s">
        <v>49</v>
      </c>
      <c r="D13" s="16" t="s">
        <v>55</v>
      </c>
      <c r="E13" s="24"/>
      <c r="F13" s="16" t="s">
        <v>43</v>
      </c>
      <c r="G13" s="16" t="s">
        <v>50</v>
      </c>
      <c r="H13" s="16"/>
      <c r="I13" s="24"/>
      <c r="J13" s="24"/>
    </row>
    <row r="14" spans="1:36" ht="17.25" thickBot="1" x14ac:dyDescent="0.3">
      <c r="A14" s="15" t="s">
        <v>56</v>
      </c>
      <c r="B14" s="17" t="s">
        <v>20</v>
      </c>
      <c r="C14" s="16" t="s">
        <v>52</v>
      </c>
      <c r="D14" s="16" t="s">
        <v>23</v>
      </c>
      <c r="E14" s="18"/>
      <c r="F14" s="16" t="s">
        <v>46</v>
      </c>
      <c r="G14" s="16" t="s">
        <v>57</v>
      </c>
      <c r="H14" s="16"/>
      <c r="I14" s="18"/>
      <c r="J14" s="18"/>
    </row>
    <row r="15" spans="1:36" ht="17.25" thickBot="1" x14ac:dyDescent="0.3">
      <c r="A15" s="15" t="s">
        <v>58</v>
      </c>
      <c r="B15" s="17"/>
      <c r="C15" s="16" t="s">
        <v>55</v>
      </c>
      <c r="D15" s="16" t="s">
        <v>27</v>
      </c>
      <c r="E15" s="18"/>
      <c r="F15" s="16" t="s">
        <v>49</v>
      </c>
      <c r="G15" s="16" t="s">
        <v>35</v>
      </c>
      <c r="H15" s="16"/>
      <c r="I15" s="18"/>
      <c r="J15" s="18"/>
    </row>
    <row r="16" spans="1:36" ht="17.25" thickBot="1" x14ac:dyDescent="0.3">
      <c r="A16" s="15" t="s">
        <v>59</v>
      </c>
      <c r="B16" s="17" t="s">
        <v>60</v>
      </c>
      <c r="C16" s="16" t="s">
        <v>23</v>
      </c>
      <c r="D16" s="16" t="s">
        <v>30</v>
      </c>
      <c r="E16" s="18"/>
      <c r="F16" s="16" t="s">
        <v>52</v>
      </c>
      <c r="G16" s="16" t="s">
        <v>39</v>
      </c>
      <c r="H16" s="16"/>
      <c r="I16" s="18"/>
      <c r="J16" s="18"/>
    </row>
    <row r="17" spans="1:10" ht="17.25" thickBot="1" x14ac:dyDescent="0.3">
      <c r="A17" s="15" t="s">
        <v>61</v>
      </c>
      <c r="B17" s="17"/>
      <c r="C17" s="16" t="s">
        <v>27</v>
      </c>
      <c r="D17" s="16" t="s">
        <v>33</v>
      </c>
      <c r="E17" s="18"/>
      <c r="F17" s="16" t="s">
        <v>55</v>
      </c>
      <c r="G17" s="16" t="s">
        <v>43</v>
      </c>
      <c r="H17" s="16"/>
      <c r="I17" s="18"/>
      <c r="J17" s="18"/>
    </row>
    <row r="18" spans="1:10" ht="17.25" thickBot="1" x14ac:dyDescent="0.3">
      <c r="A18" s="15" t="s">
        <v>62</v>
      </c>
      <c r="B18" s="17" t="s">
        <v>60</v>
      </c>
      <c r="C18" s="16" t="s">
        <v>30</v>
      </c>
      <c r="D18" s="16" t="s">
        <v>37</v>
      </c>
      <c r="E18" s="18"/>
      <c r="F18" s="16" t="s">
        <v>23</v>
      </c>
      <c r="G18" s="16" t="s">
        <v>46</v>
      </c>
      <c r="H18" s="16"/>
      <c r="I18" s="18"/>
      <c r="J18" s="18"/>
    </row>
    <row r="19" spans="1:10" ht="15.75" customHeight="1" thickBot="1" x14ac:dyDescent="0.3">
      <c r="A19" s="15" t="s">
        <v>63</v>
      </c>
      <c r="B19" s="17"/>
      <c r="C19" s="16" t="s">
        <v>33</v>
      </c>
      <c r="D19" s="16" t="s">
        <v>40</v>
      </c>
      <c r="E19" s="18"/>
      <c r="F19" s="16" t="s">
        <v>27</v>
      </c>
      <c r="G19" s="16" t="s">
        <v>49</v>
      </c>
      <c r="H19" s="16"/>
      <c r="I19" s="18"/>
      <c r="J19" s="18"/>
    </row>
    <row r="20" spans="1:10" ht="17.25" thickBot="1" x14ac:dyDescent="0.3">
      <c r="A20" s="15" t="s">
        <v>64</v>
      </c>
      <c r="B20" s="21" t="s">
        <v>42</v>
      </c>
      <c r="C20" s="16" t="s">
        <v>37</v>
      </c>
      <c r="D20" s="16" t="s">
        <v>44</v>
      </c>
      <c r="E20" s="18"/>
      <c r="F20" s="16" t="s">
        <v>30</v>
      </c>
      <c r="G20" s="16" t="s">
        <v>52</v>
      </c>
      <c r="H20" s="16"/>
      <c r="I20" s="18"/>
      <c r="J20" s="18"/>
    </row>
    <row r="21" spans="1:10" ht="17.25" thickBot="1" x14ac:dyDescent="0.3">
      <c r="A21" s="15" t="s">
        <v>65</v>
      </c>
      <c r="B21" s="17"/>
      <c r="C21" s="16" t="s">
        <v>40</v>
      </c>
      <c r="D21" s="16" t="s">
        <v>47</v>
      </c>
      <c r="E21" s="18"/>
      <c r="F21" s="16" t="s">
        <v>33</v>
      </c>
      <c r="G21" s="16" t="s">
        <v>55</v>
      </c>
      <c r="H21" s="16"/>
      <c r="I21" s="18"/>
      <c r="J21" s="18"/>
    </row>
    <row r="22" spans="1:10" ht="17.25" thickBot="1" x14ac:dyDescent="0.3">
      <c r="A22" s="15" t="s">
        <v>66</v>
      </c>
      <c r="B22" s="25" t="s">
        <v>67</v>
      </c>
      <c r="C22" s="16" t="s">
        <v>44</v>
      </c>
      <c r="D22" s="16" t="s">
        <v>36</v>
      </c>
      <c r="E22" s="26" t="s">
        <v>25</v>
      </c>
      <c r="F22" s="16" t="s">
        <v>37</v>
      </c>
      <c r="H22" s="16" t="s">
        <v>68</v>
      </c>
      <c r="I22" s="26" t="s">
        <v>55</v>
      </c>
      <c r="J22" s="26" t="s">
        <v>55</v>
      </c>
    </row>
    <row r="23" spans="1:10" ht="17.25" thickBot="1" x14ac:dyDescent="0.3">
      <c r="A23" s="15" t="s">
        <v>69</v>
      </c>
      <c r="B23" s="25" t="s">
        <v>67</v>
      </c>
      <c r="C23" s="16" t="s">
        <v>47</v>
      </c>
      <c r="D23" s="16" t="s">
        <v>53</v>
      </c>
      <c r="E23" s="18"/>
      <c r="F23" s="16" t="s">
        <v>40</v>
      </c>
      <c r="H23" s="16" t="s">
        <v>70</v>
      </c>
      <c r="I23" s="18"/>
      <c r="J23" s="18"/>
    </row>
    <row r="24" spans="1:10" ht="17.25" thickBot="1" x14ac:dyDescent="0.3">
      <c r="A24" s="15" t="s">
        <v>71</v>
      </c>
      <c r="B24" s="25" t="s">
        <v>67</v>
      </c>
      <c r="C24" s="16" t="s">
        <v>36</v>
      </c>
      <c r="D24" s="16" t="s">
        <v>50</v>
      </c>
      <c r="E24" s="18"/>
      <c r="F24" s="16" t="s">
        <v>44</v>
      </c>
      <c r="G24" s="16" t="s">
        <v>21</v>
      </c>
      <c r="H24" s="16" t="s">
        <v>72</v>
      </c>
      <c r="I24" s="18"/>
      <c r="J24" s="18"/>
    </row>
    <row r="25" spans="1:10" ht="17.25" thickBot="1" x14ac:dyDescent="0.3">
      <c r="A25" s="15" t="s">
        <v>73</v>
      </c>
      <c r="B25" s="16"/>
      <c r="C25" s="16" t="s">
        <v>53</v>
      </c>
      <c r="D25" s="16" t="s">
        <v>57</v>
      </c>
      <c r="E25" s="18"/>
      <c r="F25" s="16" t="s">
        <v>47</v>
      </c>
      <c r="G25" s="16" t="s">
        <v>25</v>
      </c>
      <c r="H25" s="16"/>
      <c r="I25" s="18"/>
      <c r="J25" s="18"/>
    </row>
    <row r="26" spans="1:10" ht="17.25" thickBot="1" x14ac:dyDescent="0.3">
      <c r="A26" s="15" t="s">
        <v>73</v>
      </c>
      <c r="B26" s="16"/>
      <c r="C26" s="16" t="s">
        <v>50</v>
      </c>
      <c r="D26" s="16" t="s">
        <v>21</v>
      </c>
      <c r="E26" s="18"/>
      <c r="F26" s="16" t="s">
        <v>36</v>
      </c>
      <c r="G26" s="16" t="s">
        <v>22</v>
      </c>
      <c r="H26" s="16"/>
      <c r="I26" s="18"/>
      <c r="J26" s="18"/>
    </row>
    <row r="27" spans="1:10" ht="17.25" thickBot="1" x14ac:dyDescent="0.3">
      <c r="A27" s="15" t="s">
        <v>73</v>
      </c>
      <c r="B27" s="16"/>
      <c r="C27" s="16" t="s">
        <v>57</v>
      </c>
      <c r="D27" s="16" t="s">
        <v>25</v>
      </c>
      <c r="E27" s="18"/>
      <c r="F27" s="16" t="s">
        <v>53</v>
      </c>
      <c r="G27" s="16" t="s">
        <v>26</v>
      </c>
      <c r="H27" s="16"/>
      <c r="I27" s="18"/>
      <c r="J27" s="18"/>
    </row>
    <row r="28" spans="1:10" ht="17.25" thickBot="1" x14ac:dyDescent="0.3">
      <c r="A28" s="15" t="s">
        <v>73</v>
      </c>
      <c r="B28" s="16"/>
      <c r="C28" s="16"/>
      <c r="D28" s="16"/>
      <c r="E28" s="18"/>
      <c r="F28" s="16" t="s">
        <v>50</v>
      </c>
      <c r="G28" s="16" t="s">
        <v>29</v>
      </c>
      <c r="H28" s="16"/>
      <c r="I28" s="18"/>
      <c r="J28" s="18"/>
    </row>
    <row r="29" spans="1:10" ht="17.25" thickBot="1" x14ac:dyDescent="0.3">
      <c r="A29" s="15" t="s">
        <v>73</v>
      </c>
      <c r="B29" s="16"/>
      <c r="C29" s="16"/>
      <c r="D29" s="16"/>
      <c r="E29" s="18"/>
      <c r="F29" s="16" t="s">
        <v>57</v>
      </c>
      <c r="G29" s="16" t="s">
        <v>32</v>
      </c>
      <c r="H29" s="16"/>
      <c r="I29" s="18"/>
      <c r="J29" s="18"/>
    </row>
    <row r="30" spans="1:10" ht="17.25" thickBot="1" x14ac:dyDescent="0.3">
      <c r="A30" s="15" t="s">
        <v>73</v>
      </c>
      <c r="B30" s="16"/>
      <c r="C30" s="16"/>
      <c r="D30" s="16"/>
      <c r="E30" s="18"/>
      <c r="F30" s="16" t="s">
        <v>21</v>
      </c>
      <c r="G30" s="16"/>
      <c r="H30" s="16"/>
      <c r="I30" s="18"/>
      <c r="J30" s="18"/>
    </row>
    <row r="31" spans="1:10" ht="17.25" thickBot="1" x14ac:dyDescent="0.3">
      <c r="A31" s="15" t="s">
        <v>73</v>
      </c>
      <c r="B31" s="16"/>
      <c r="C31" s="16"/>
      <c r="D31" s="16"/>
      <c r="E31" s="18"/>
      <c r="F31" s="16" t="s">
        <v>25</v>
      </c>
      <c r="G31" s="16"/>
      <c r="H31" s="16"/>
      <c r="I31" s="18"/>
      <c r="J31" s="18"/>
    </row>
    <row r="32" spans="1:10" ht="15.75" thickBot="1" x14ac:dyDescent="0.3">
      <c r="A32" s="27"/>
      <c r="B32" s="28"/>
      <c r="C32" s="28"/>
      <c r="D32" s="28"/>
      <c r="E32" s="28"/>
      <c r="F32" s="28"/>
      <c r="G32" s="28"/>
      <c r="H32" s="28"/>
      <c r="I32" s="28"/>
      <c r="J32" s="29"/>
    </row>
    <row r="33" spans="1:10" ht="17.25" thickBot="1" x14ac:dyDescent="0.35">
      <c r="A33" s="30"/>
      <c r="B33" s="31" t="s">
        <v>74</v>
      </c>
      <c r="C33" s="32"/>
      <c r="D33" s="33">
        <v>1</v>
      </c>
      <c r="E33" s="31" t="s">
        <v>75</v>
      </c>
      <c r="F33" s="34">
        <v>2</v>
      </c>
      <c r="G33" s="31" t="s">
        <v>76</v>
      </c>
      <c r="H33" s="35">
        <v>3</v>
      </c>
      <c r="I33" s="31" t="s">
        <v>77</v>
      </c>
      <c r="J33" s="36"/>
    </row>
    <row r="34" spans="1:10" ht="15.75" thickBot="1" x14ac:dyDescent="0.3">
      <c r="A34" s="37"/>
      <c r="B34" s="38"/>
      <c r="C34" s="38"/>
      <c r="D34" s="38"/>
      <c r="E34" s="38"/>
      <c r="F34" s="38"/>
      <c r="G34" s="38"/>
      <c r="H34" s="38"/>
      <c r="I34" s="38"/>
      <c r="J34" s="39"/>
    </row>
    <row r="37" spans="1:10" x14ac:dyDescent="0.25">
      <c r="B37" s="40" t="s">
        <v>78</v>
      </c>
      <c r="C37" s="6">
        <f>COUNTA(C2:C25)</f>
        <v>23</v>
      </c>
      <c r="D37" s="6">
        <f>COUNTA(D2:D25)</f>
        <v>23</v>
      </c>
      <c r="E37" s="6">
        <f>COUNTA(E2:E25)</f>
        <v>3</v>
      </c>
      <c r="F37" s="6">
        <f>COUNTA(F5:F25)</f>
        <v>17</v>
      </c>
      <c r="G37" s="6">
        <f>COUNTA(G2:G18)</f>
        <v>16</v>
      </c>
      <c r="H37" s="6"/>
      <c r="I37" s="6">
        <f>COUNTA(I2:I25)</f>
        <v>3</v>
      </c>
      <c r="J37" s="6">
        <f>COUNTA(J2:J25)</f>
        <v>3</v>
      </c>
    </row>
    <row r="38" spans="1:10" x14ac:dyDescent="0.25">
      <c r="B38" s="40" t="s">
        <v>79</v>
      </c>
      <c r="C38" s="6">
        <f>COUNTA(C25:C31)</f>
        <v>3</v>
      </c>
      <c r="D38" s="6">
        <f>COUNTA(D25:D31)</f>
        <v>3</v>
      </c>
      <c r="E38" s="6">
        <f>COUNTA(E25:E31)</f>
        <v>0</v>
      </c>
      <c r="F38" s="6">
        <f>COUNTA(F25:F30)</f>
        <v>6</v>
      </c>
      <c r="G38" s="6">
        <f>COUNTA(G29:G31)</f>
        <v>1</v>
      </c>
      <c r="H38" s="6"/>
      <c r="I38" s="6">
        <f>COUNTA(I25:I31)</f>
        <v>0</v>
      </c>
      <c r="J38" s="6">
        <f>COUNTA(J25:J31)</f>
        <v>0</v>
      </c>
    </row>
    <row r="39" spans="1:10" x14ac:dyDescent="0.25">
      <c r="B39" s="40" t="s">
        <v>80</v>
      </c>
      <c r="C39" s="6" t="str">
        <f t="array" ref="C39">IF(((COUNTA(C2:C31,)-1)-SUM(IF(COUNTIF(C2:C31,C2:C31)=1,1))),"Err_Double","OK")</f>
        <v>OK</v>
      </c>
      <c r="D39" s="6" t="str">
        <f t="array" ref="D39">IF(((COUNTA(D2:D31,)-1)-SUM(IF(COUNTIF(D2:D31,D2:D31)=1,1))),"Err_Double","OK")</f>
        <v>OK</v>
      </c>
      <c r="E39" s="6" t="str">
        <f t="array" ref="E39">IF(((COUNTA(E2:E31,)-1)-SUM(IF(COUNTIF(E2:E31,E2:E31)=1,1))),"Err_Double","OK")</f>
        <v>OK</v>
      </c>
      <c r="F39" s="6" t="str">
        <f t="array" ref="F39">IF(((COUNTA(F5:F30,)-1)-SUM(IF(COUNTIF(F5:F30,F5:F30)=1,1))),"Err_Double","OK")</f>
        <v>OK</v>
      </c>
      <c r="G39" s="6" t="str">
        <f t="array" ref="G39">IF(((COUNTA(G2:G31,)-1)-SUM(IF(COUNTIF(G2:G31,G2:G31)=1,1))),"Err_Double","OK")</f>
        <v>OK</v>
      </c>
      <c r="H39" s="6"/>
      <c r="I39" s="6" t="str">
        <f t="array" ref="I39">IF(((COUNTA(I2:I31,)-1)-SUM(IF(COUNTIF(I2:I31,I2:I31)=1,1))),"Err_Double","OK")</f>
        <v>OK</v>
      </c>
      <c r="J39" s="6" t="str">
        <f t="array" ref="J39">IF(((COUNTA(J2:J31,)-1)-SUM(IF(COUNTIF(J2:J31,J2:J31)=1,1))),"Err_Double","OK")</f>
        <v>OK</v>
      </c>
    </row>
    <row r="40" spans="1:10" x14ac:dyDescent="0.25">
      <c r="B40" s="40" t="s">
        <v>81</v>
      </c>
      <c r="C40" s="6">
        <f>COUNTA(C2:C31)</f>
        <v>25</v>
      </c>
      <c r="D40" s="6">
        <f>COUNTA(D2:D31)</f>
        <v>25</v>
      </c>
      <c r="E40" s="6">
        <f>COUNTA(E2:E31)</f>
        <v>3</v>
      </c>
      <c r="F40" s="6">
        <f>COUNTA(F5:F30)</f>
        <v>22</v>
      </c>
      <c r="G40" s="6">
        <f>COUNTA(G2:G31)</f>
        <v>25</v>
      </c>
      <c r="H40" s="6"/>
      <c r="I40" s="6">
        <f>COUNTA(I2:I31)</f>
        <v>3</v>
      </c>
      <c r="J40" s="6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1"/>
  <sheetViews>
    <sheetView showGridLines="0" zoomScaleNormal="100" workbookViewId="0">
      <selection activeCell="G53" sqref="G53"/>
    </sheetView>
  </sheetViews>
  <sheetFormatPr baseColWidth="10" defaultRowHeight="15" x14ac:dyDescent="0.25"/>
  <sheetData/>
  <pageMargins left="0.7" right="0.7" top="0.75" bottom="0.75" header="0.3" footer="0.3"/>
  <pageSetup paperSize="9" orientation="landscape" r:id="rId1"/>
  <headerFooter>
    <oddHeader>&amp;C&amp;"-,Gras"&amp;14&amp;G
Décembre 2030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Cal</vt:lpstr>
      <vt:lpstr>Hebdo</vt:lpstr>
      <vt:lpstr>Param</vt:lpstr>
      <vt:lpstr>FWE</vt:lpstr>
      <vt:lpstr>RefHebdo</vt:lpstr>
      <vt:lpstr>Print</vt:lpstr>
      <vt:lpstr>An</vt:lpstr>
      <vt:lpstr>CalFomule</vt:lpstr>
      <vt:lpstr>Choix</vt:lpstr>
      <vt:lpstr>FW</vt:lpstr>
      <vt:lpstr>MOIS</vt:lpstr>
      <vt:lpstr>ON</vt:lpstr>
      <vt:lpstr>Sect</vt:lpstr>
      <vt:lpstr>Trim</vt:lpstr>
      <vt:lpstr>Week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    </cp:lastModifiedBy>
  <cp:lastPrinted>2016-11-16T22:16:18Z</cp:lastPrinted>
  <dcterms:created xsi:type="dcterms:W3CDTF">2016-09-12T08:37:33Z</dcterms:created>
  <dcterms:modified xsi:type="dcterms:W3CDTF">2016-11-19T16:28:09Z</dcterms:modified>
</cp:coreProperties>
</file>