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codeName="{0730EB3F-75F1-03CD-C966-41DC9FD4AD36}"/>
  <workbookPr codeName="ThisWorkbook" defaultThemeVersion="166925"/>
  <mc:AlternateContent xmlns:mc="http://schemas.openxmlformats.org/markup-compatibility/2006">
    <mc:Choice Requires="x15">
      <x15ac:absPath xmlns:x15ac="http://schemas.microsoft.com/office/spreadsheetml/2010/11/ac" url="C:\Users\Davy AMON\Desktop\Bdd\"/>
    </mc:Choice>
  </mc:AlternateContent>
  <xr:revisionPtr revIDLastSave="0" documentId="8_{BBD9E4AE-BD6C-408E-B3F2-3B7C256D2756}" xr6:coauthVersionLast="47" xr6:coauthVersionMax="47" xr10:uidLastSave="{00000000-0000-0000-0000-000000000000}"/>
  <bookViews>
    <workbookView xWindow="14295" yWindow="0" windowWidth="14610" windowHeight="15585" activeTab="1" xr2:uid="{09E11483-60FC-488F-9375-3BE571CB1BD3}"/>
  </bookViews>
  <sheets>
    <sheet name="SYNTHESE" sheetId="3" r:id="rId1"/>
    <sheet name="Data" sheetId="4" r:id="rId2"/>
    <sheet name="Bdd" sheetId="2" r:id="rId3"/>
  </sheets>
  <definedNames>
    <definedName name="Tab_ouv">#REF!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 i="4" l="1"/>
  <c r="K3" i="4"/>
  <c r="K4" i="4"/>
  <c r="K5" i="4"/>
  <c r="K6" i="4"/>
  <c r="K7" i="4"/>
  <c r="K8" i="4"/>
  <c r="K9" i="4"/>
  <c r="D2" i="4"/>
  <c r="D3" i="4"/>
  <c r="D4" i="4"/>
  <c r="D5" i="4"/>
  <c r="D6" i="4"/>
  <c r="D7" i="4"/>
  <c r="D8" i="4"/>
  <c r="C3" i="4"/>
  <c r="C4" i="4"/>
  <c r="C5" i="4"/>
  <c r="C6" i="4"/>
  <c r="C7" i="4"/>
  <c r="C8" i="4"/>
  <c r="C2" i="4"/>
</calcChain>
</file>

<file path=xl/sharedStrings.xml><?xml version="1.0" encoding="utf-8"?>
<sst xmlns="http://schemas.openxmlformats.org/spreadsheetml/2006/main" count="374" uniqueCount="261">
  <si>
    <t>Qté</t>
  </si>
  <si>
    <t>Nbre d'heure</t>
  </si>
  <si>
    <t>Catégorie</t>
  </si>
  <si>
    <t>Ouvrier 1</t>
  </si>
  <si>
    <t>Ouvrier 2</t>
  </si>
  <si>
    <t>Ouvrier 3</t>
  </si>
  <si>
    <t>Ouvrier 4</t>
  </si>
  <si>
    <t>Ouvrier 5</t>
  </si>
  <si>
    <t>Ouvrier 6</t>
  </si>
  <si>
    <t>Ouvrier 7</t>
  </si>
  <si>
    <t>Maçon</t>
  </si>
  <si>
    <t>Menuisier</t>
  </si>
  <si>
    <t>Peintre</t>
  </si>
  <si>
    <t>Machiniste</t>
  </si>
  <si>
    <t>Electricien</t>
  </si>
  <si>
    <t>Aide-maçon</t>
  </si>
  <si>
    <t>Aide-menuisier</t>
  </si>
  <si>
    <t>Année</t>
  </si>
  <si>
    <t>Mois</t>
  </si>
  <si>
    <t>Janvier</t>
  </si>
  <si>
    <t>Février</t>
  </si>
  <si>
    <t>Mars</t>
  </si>
  <si>
    <t>Avril</t>
  </si>
  <si>
    <t>Mai</t>
  </si>
  <si>
    <t>Juin</t>
  </si>
  <si>
    <t>Juillet</t>
  </si>
  <si>
    <t>Août</t>
  </si>
  <si>
    <t>Septembre</t>
  </si>
  <si>
    <t>Octobre</t>
  </si>
  <si>
    <t>Novembre</t>
  </si>
  <si>
    <t>Décembre</t>
  </si>
  <si>
    <t>SORTIE DE SYNTHESE</t>
  </si>
  <si>
    <t>1)</t>
  </si>
  <si>
    <t>Objectif: connaitre le coût de production d'un certain type de travaux chaque jour. Et aussi la moyenne de ce type de travaux dans la semaine ou dans le mois.</t>
  </si>
  <si>
    <t>2)</t>
  </si>
  <si>
    <t>Lot</t>
  </si>
  <si>
    <t>LOTS &amp; SOUS-LOTS</t>
  </si>
  <si>
    <t>Etudes_permis_de_construire</t>
  </si>
  <si>
    <t>Installation_du_chantier</t>
  </si>
  <si>
    <t>VRD</t>
  </si>
  <si>
    <t>Clôture</t>
  </si>
  <si>
    <t>Gros_Oeuvre</t>
  </si>
  <si>
    <t>Etanchéité</t>
  </si>
  <si>
    <t>Couverture_charpente_bois</t>
  </si>
  <si>
    <t>Couverture_charpente_métallique</t>
  </si>
  <si>
    <t>Faux_plafond</t>
  </si>
  <si>
    <t>Cloisons_placo</t>
  </si>
  <si>
    <t>Menuiserie_Fer</t>
  </si>
  <si>
    <t>Menuiserie_inox</t>
  </si>
  <si>
    <t>Menuiserie_Alu</t>
  </si>
  <si>
    <t>Menuiserie_Bois</t>
  </si>
  <si>
    <t>Peinture_enduit</t>
  </si>
  <si>
    <t>Courants_forts</t>
  </si>
  <si>
    <t>Courants_faibles</t>
  </si>
  <si>
    <t>Carrelage</t>
  </si>
  <si>
    <t>Revêtement_souple</t>
  </si>
  <si>
    <t>Plomberie_sanitaire</t>
  </si>
  <si>
    <t>Climatisation</t>
  </si>
  <si>
    <t>Etudes</t>
  </si>
  <si>
    <t>Amenée repli matériel</t>
  </si>
  <si>
    <t>achat béton</t>
  </si>
  <si>
    <t>agglos, hourdis</t>
  </si>
  <si>
    <t>Accessoires</t>
  </si>
  <si>
    <t>bois couverture</t>
  </si>
  <si>
    <t>IPE, Tubes</t>
  </si>
  <si>
    <t>Bande</t>
  </si>
  <si>
    <t>antivols</t>
  </si>
  <si>
    <t>Tubes</t>
  </si>
  <si>
    <t>Coulissantes</t>
  </si>
  <si>
    <t>bois, CP</t>
  </si>
  <si>
    <t>antirouille</t>
  </si>
  <si>
    <t>branchement compteur</t>
  </si>
  <si>
    <t>tubes, boites</t>
  </si>
  <si>
    <t>carreaux, marbre</t>
  </si>
  <si>
    <t>rouleaux</t>
  </si>
  <si>
    <t>branchement</t>
  </si>
  <si>
    <t>clims</t>
  </si>
  <si>
    <t>Permis construire</t>
  </si>
  <si>
    <t>Assurance</t>
  </si>
  <si>
    <t>bitumage</t>
  </si>
  <si>
    <t>ciment</t>
  </si>
  <si>
    <t>béton prêt</t>
  </si>
  <si>
    <t>Couvertines</t>
  </si>
  <si>
    <t>ferrures</t>
  </si>
  <si>
    <t>Platines, boulons</t>
  </si>
  <si>
    <t>bois faux plaf.</t>
  </si>
  <si>
    <t>divers</t>
  </si>
  <si>
    <t>porte métal</t>
  </si>
  <si>
    <t>OF</t>
  </si>
  <si>
    <t>portes</t>
  </si>
  <si>
    <t>autres peinture</t>
  </si>
  <si>
    <t>câble téléphone</t>
  </si>
  <si>
    <t>transport carrelage</t>
  </si>
  <si>
    <t>colle</t>
  </si>
  <si>
    <t>sanitaires</t>
  </si>
  <si>
    <t>cuivres</t>
  </si>
  <si>
    <t>Divers</t>
  </si>
  <si>
    <t>Baraque, WC chantier</t>
  </si>
  <si>
    <t>bordures</t>
  </si>
  <si>
    <t>coffrage</t>
  </si>
  <si>
    <t>ciment, sikalite</t>
  </si>
  <si>
    <t>divers étanch.</t>
  </si>
  <si>
    <t>pointes, colle, boulons</t>
  </si>
  <si>
    <t>tôles</t>
  </si>
  <si>
    <t>Enduits</t>
  </si>
  <si>
    <t>soudure</t>
  </si>
  <si>
    <t>Vis, boulons</t>
  </si>
  <si>
    <t>Soufflé</t>
  </si>
  <si>
    <t>cadres, couvre joints</t>
  </si>
  <si>
    <t>cim. blanc, oxyde, sable</t>
  </si>
  <si>
    <t>câbles</t>
  </si>
  <si>
    <t>prises</t>
  </si>
  <si>
    <t>ciment, sable</t>
  </si>
  <si>
    <t>autonivelant</t>
  </si>
  <si>
    <t>accessoires SB</t>
  </si>
  <si>
    <t>amaflex</t>
  </si>
  <si>
    <t>carburant</t>
  </si>
  <si>
    <t>caniveaux</t>
  </si>
  <si>
    <t>coffrage, pointes</t>
  </si>
  <si>
    <t>EIF (setrakote)</t>
  </si>
  <si>
    <t>tuiles et accessoires</t>
  </si>
  <si>
    <t>Enduit</t>
  </si>
  <si>
    <t>Isolant</t>
  </si>
  <si>
    <t>outillage</t>
  </si>
  <si>
    <t>Main d'oeuvre</t>
  </si>
  <si>
    <t>Fixes</t>
  </si>
  <si>
    <t>serrures</t>
  </si>
  <si>
    <t>divers peint.</t>
  </si>
  <si>
    <t>main d'oeuvre élect.</t>
  </si>
  <si>
    <t>autocom</t>
  </si>
  <si>
    <t>outillage, disques</t>
  </si>
  <si>
    <t>peinture epoxy</t>
  </si>
  <si>
    <t>mitigeurs, robinets</t>
  </si>
  <si>
    <t>supports</t>
  </si>
  <si>
    <t>Cellulaire, internet</t>
  </si>
  <si>
    <t>coffreurs et aides</t>
  </si>
  <si>
    <t>Etanchéité liquide</t>
  </si>
  <si>
    <t>faux plafond extérieur</t>
  </si>
  <si>
    <t>main d'oeuvre</t>
  </si>
  <si>
    <t>main d'oeuvre cloison</t>
  </si>
  <si>
    <t>profilés</t>
  </si>
  <si>
    <t>Naco</t>
  </si>
  <si>
    <t>xylamon</t>
  </si>
  <si>
    <t>enduit</t>
  </si>
  <si>
    <t>circuit de terre</t>
  </si>
  <si>
    <t>postes</t>
  </si>
  <si>
    <t>fosse et puits</t>
  </si>
  <si>
    <t>matériel divers</t>
  </si>
  <si>
    <t>chef chant., stagiaire, adjoint</t>
  </si>
  <si>
    <t>fer à béton</t>
  </si>
  <si>
    <t>forme pente</t>
  </si>
  <si>
    <t>peinture, galvanisation</t>
  </si>
  <si>
    <t>chéneau, etc</t>
  </si>
  <si>
    <t>main d'oeuvre enduit</t>
  </si>
  <si>
    <t>vitres</t>
  </si>
  <si>
    <t>vis, paumelles</t>
  </si>
  <si>
    <t>main d'oeuvre peint.</t>
  </si>
  <si>
    <t>int., prise, bouton, dismatic</t>
  </si>
  <si>
    <t>câble info, TV</t>
  </si>
  <si>
    <t>paillasses</t>
  </si>
  <si>
    <t>main d'oeuvre clim.</t>
  </si>
  <si>
    <t>Clôture chantier</t>
  </si>
  <si>
    <t>dallage</t>
  </si>
  <si>
    <t>flèches</t>
  </si>
  <si>
    <t>engins</t>
  </si>
  <si>
    <t>transport</t>
  </si>
  <si>
    <t>main d'oeuvre faux plaf</t>
  </si>
  <si>
    <t>montants, rails</t>
  </si>
  <si>
    <t>antirouille, papier verre</t>
  </si>
  <si>
    <t>main d'oeuvre bois.</t>
  </si>
  <si>
    <t>main d’oeuvre enduit</t>
  </si>
  <si>
    <t>coffrets, disjoncteurs</t>
  </si>
  <si>
    <t>coupes</t>
  </si>
  <si>
    <t>scotch, protection</t>
  </si>
  <si>
    <t>main d'oeuvre plomb.</t>
  </si>
  <si>
    <t>Container chantier</t>
  </si>
  <si>
    <t>fouilles</t>
  </si>
  <si>
    <t>main d'oeuvre étanc.</t>
  </si>
  <si>
    <t>Ossature Stil, rails</t>
  </si>
  <si>
    <t>Placoplâtre</t>
  </si>
  <si>
    <t>peinture</t>
  </si>
  <si>
    <t>silicone, vis</t>
  </si>
  <si>
    <t>vernis, peinture</t>
  </si>
  <si>
    <t>mastic</t>
  </si>
  <si>
    <t>Luminaires</t>
  </si>
  <si>
    <t>profilés EMAC</t>
  </si>
  <si>
    <t>réseau EU-EV</t>
  </si>
  <si>
    <t>éclair. extér., sonner.</t>
  </si>
  <si>
    <t>gravier, sable</t>
  </si>
  <si>
    <t>ferrailleurs et aides</t>
  </si>
  <si>
    <t>rouleaux étanch</t>
  </si>
  <si>
    <t>main d'oeuvre couverture</t>
  </si>
  <si>
    <t>Outils</t>
  </si>
  <si>
    <t>Tiges, chevilles</t>
  </si>
  <si>
    <t>transport bois.</t>
  </si>
  <si>
    <t>peinture acrylique</t>
  </si>
  <si>
    <t>ventilateur, chauffe-eau</t>
  </si>
  <si>
    <t>main d'oeuvre carrel.</t>
  </si>
  <si>
    <t>réseau alim</t>
  </si>
  <si>
    <t>Eau, électricité</t>
  </si>
  <si>
    <t>Location engins</t>
  </si>
  <si>
    <t>géomètre, implantation</t>
  </si>
  <si>
    <t>tôle deck</t>
  </si>
  <si>
    <t>Vis</t>
  </si>
  <si>
    <t>serrures, paumelles</t>
  </si>
  <si>
    <t>peinture glycéro</t>
  </si>
  <si>
    <t>divers élect.</t>
  </si>
  <si>
    <t>moelons, pierres</t>
  </si>
  <si>
    <t>réseau EP</t>
  </si>
  <si>
    <t>gardien, magasinier</t>
  </si>
  <si>
    <t>Outillage</t>
  </si>
  <si>
    <t>plâtre, filasse</t>
  </si>
  <si>
    <t>scotch, pinceaux</t>
  </si>
  <si>
    <t>regards</t>
  </si>
  <si>
    <t>maçons, manoeuvres</t>
  </si>
  <si>
    <t>Grue, bétonnière</t>
  </si>
  <si>
    <t>portail</t>
  </si>
  <si>
    <t>outillage g.o.</t>
  </si>
  <si>
    <t>logement ouvriers</t>
  </si>
  <si>
    <t>remblai, nivellements</t>
  </si>
  <si>
    <t>remblai</t>
  </si>
  <si>
    <t>nettoyage chantier</t>
  </si>
  <si>
    <t>Transport</t>
  </si>
  <si>
    <t>réparations, outils</t>
  </si>
  <si>
    <t>pavés, grain de riz</t>
  </si>
  <si>
    <t>Réseaux de chantier</t>
  </si>
  <si>
    <t>PVC évac</t>
  </si>
  <si>
    <t>santé, sécurité</t>
  </si>
  <si>
    <t>transport, déplacements</t>
  </si>
  <si>
    <t>Nom et Prénoms des ouvriers</t>
  </si>
  <si>
    <t>Manœuvre 1</t>
  </si>
  <si>
    <t>Manœuvre 2</t>
  </si>
  <si>
    <t>Manœuvre 3</t>
  </si>
  <si>
    <t>Manœuvre 4</t>
  </si>
  <si>
    <t>Fusion des heures de travail par tâche, par catégorie par lot et sous-lot.
Ex: combien d'heure il a fallu pour couler x m3 de béton?
Chaque catégorie d'ouvrier a un cout horaire
Ex: 2 maçons * Nb d'heure T* prix horaire 1 = val 1
4 manœuvres * nbe d'heure*prix horaire 2=val 2</t>
  </si>
  <si>
    <t xml:space="preserve">Obectif 2: connaitre le nombre d'heure de travail par ouvrier et par tâche, par lot et sous-lot/ jour (par semaine, et par mois) ainsi que la moyenne
Ex: pour une journée de travail, l'ouvrier 1 a eu à faire: 
2h de béton
2h de crépissage
2h de divers
1h de taquet de mise à niveau
</t>
  </si>
  <si>
    <t>Coulage du béton</t>
  </si>
  <si>
    <t>Coulage de béton</t>
  </si>
  <si>
    <t>Crépissage</t>
  </si>
  <si>
    <t>Taquet de niveau</t>
  </si>
  <si>
    <t>Fouilles</t>
  </si>
  <si>
    <t>Ferraillage</t>
  </si>
  <si>
    <t>Remblais</t>
  </si>
  <si>
    <t>Chape</t>
  </si>
  <si>
    <t>Coffrage/décoffrage</t>
  </si>
  <si>
    <t>NB: Un ouvrier peut avoir plus de 2 tâches dans la journée, prévoir le moyen d'ajouter des colonnes au besoin afin de mentionner les taches supplémentaires ainsi que les autres indications comme la qté, le nbre d'heure, le lot et le sous-lot</t>
  </si>
  <si>
    <t>Ouvriers</t>
  </si>
  <si>
    <t>Date</t>
  </si>
  <si>
    <t>Ouvrier</t>
  </si>
  <si>
    <t>Tache</t>
  </si>
  <si>
    <t>lot</t>
  </si>
  <si>
    <t>Heure</t>
  </si>
  <si>
    <t>29/06/2026</t>
  </si>
  <si>
    <t>Sous lot</t>
  </si>
  <si>
    <t>Prime/h</t>
  </si>
  <si>
    <t>Prime/j</t>
  </si>
  <si>
    <t>Revenu</t>
  </si>
  <si>
    <t>U</t>
  </si>
  <si>
    <t>ml</t>
  </si>
  <si>
    <t>m3</t>
  </si>
  <si>
    <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</si>
</sst>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_-* #,##0\ [$F CFA-300C]_-;\-* #,##0\ [$F CFA-300C]_-;_-* &quot;-&quot;??\ [$F CFA-300C]_-;_-@_-"/>
  </numFmts>
  <fonts count="5" x14ac:knownFonts="1">
    <font>
      <sz val="11"/>
      <color theme="1"/>
      <name val="Calibri"/>
      <family val="2"/>
      <scheme val="minor"/>
    </font>
    <font>
      <b/>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9">
    <xf numFmtId="0" fontId="0" fillId="0" borderId="0" xfId="0"/>
    <xf numFmtId="0" fontId="0" fillId="0" borderId="0" xfId="0" applyBorder="1"/>
    <xf numFmtId="0" fontId="0" fillId="0" borderId="0" xfId="0" applyAlignment="1">
      <alignment vertical="top"/>
    </xf>
    <xf numFmtId="0" fontId="3" fillId="0" borderId="0" xfId="0" applyFont="1"/>
    <xf numFmtId="0" fontId="4" fillId="0" borderId="0" xfId="0" applyFont="1" applyAlignment="1">
      <alignment horizontal="center"/>
    </xf>
    <xf numFmtId="0" fontId="4" fillId="0" borderId="0" xfId="0" applyFont="1"/>
    <xf numFmtId="0" fontId="0" fillId="0" borderId="0" xfId="0" applyNumberFormat="1"/>
    <xf numFmtId="0" fontId="0" fillId="0" borderId="0" xfId="0" applyAlignment="1">
      <alignment horizontal="center" vertical="center" wrapText="1"/>
    </xf>
    <xf numFmtId="20" fontId="3" fillId="0" borderId="0" xfId="0" applyNumberFormat="1" applyFont="1"/>
    <xf numFmtId="0" fontId="0" fillId="0" borderId="0" xfId="0" applyNumberFormat="1" applyAlignment="1">
      <alignment horizontal="center" vertical="center" wrapText="1"/>
    </xf>
    <xf numFmtId="0" fontId="0" fillId="0" borderId="0" xfId="0" applyNumberFormat="1" applyBorder="1"/>
    <xf numFmtId="14" fontId="0" fillId="0" borderId="0" xfId="0" applyNumberFormat="1" applyBorder="1"/>
    <xf numFmtId="20" fontId="0" fillId="0" borderId="0" xfId="0" applyNumberFormat="1" applyBorder="1"/>
    <xf numFmtId="0" fontId="0" fillId="0" borderId="0" xfId="0" applyAlignment="1">
      <alignment horizontal="left" vertical="top" wrapText="1"/>
    </xf>
    <xf numFmtId="0" fontId="1" fillId="0" borderId="0" xfId="0" applyFont="1" applyAlignment="1">
      <alignment horizontal="left" vertical="top" wrapText="1"/>
    </xf>
    <xf numFmtId="0" fontId="3" fillId="0" borderId="0" xfId="0" applyFont="1" applyAlignment="1">
      <alignment horizontal="center"/>
    </xf>
    <xf numFmtId="20" fontId="0" fillId="0" borderId="0" xfId="0" applyNumberFormat="1"/>
    <xf numFmtId="14" fontId="0" fillId="0" borderId="0" xfId="0" applyNumberFormat="1"/>
    <xf numFmtId="166" fontId="0" fillId="0" borderId="0" xfId="0" applyNumberFormat="1"/>
  </cellXfs>
  <cellStyles count="1">
    <cellStyle name="Normal" xfId="0" builtinId="0"/>
  </cellStyles>
  <dxfs count="73">
    <dxf>
      <numFmt numFmtId="166" formatCode="_-* #,##0\ [$F CFA-300C]_-;\-* #,##0\ [$F CFA-300C]_-;_-* &quot;-&quot;??\ [$F CFA-300C]_-;_-@_-"/>
    </dxf>
    <dxf>
      <numFmt numFmtId="0" formatCode="General"/>
    </dxf>
    <dxf>
      <font>
        <b val="0"/>
        <i val="0"/>
        <strike val="0"/>
        <condense val="0"/>
        <extend val="0"/>
        <outline val="0"/>
        <shadow val="0"/>
        <u val="none"/>
        <vertAlign val="baseline"/>
        <sz val="10"/>
        <color theme="1"/>
        <name val="Calibri"/>
        <family val="2"/>
        <scheme val="minor"/>
      </font>
      <numFmt numFmtId="25" formatCode="hh:mm"/>
    </dxf>
    <dxf>
      <font>
        <b val="0"/>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strike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dxf>
    <dxf>
      <font>
        <b/>
        <i val="0"/>
        <strike val="0"/>
        <condense val="0"/>
        <extend val="0"/>
        <outline val="0"/>
        <shadow val="0"/>
        <u val="none"/>
        <vertAlign val="baseline"/>
        <sz val="10"/>
        <color theme="1"/>
        <name val="Calibri"/>
        <family val="2"/>
        <scheme val="minor"/>
      </font>
      <alignment horizontal="center" vertical="bottom" textRotation="0" wrapText="0" indent="0" justifyLastLine="0" shrinkToFit="0" readingOrder="0"/>
    </dxf>
    <dxf>
      <numFmt numFmtId="0" formatCode="General"/>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190500</xdr:colOff>
      <xdr:row>0</xdr:row>
      <xdr:rowOff>104775</xdr:rowOff>
    </xdr:from>
    <xdr:to>
      <xdr:col>12</xdr:col>
      <xdr:colOff>371475</xdr:colOff>
      <xdr:row>0</xdr:row>
      <xdr:rowOff>371475</xdr:rowOff>
    </xdr:to>
    <xdr:sp macro="[0]!saisie" textlink="">
      <xdr:nvSpPr>
        <xdr:cNvPr id="2" name="Rectangle : coins arrondis 1">
          <a:extLst>
            <a:ext uri="{FF2B5EF4-FFF2-40B4-BE49-F238E27FC236}">
              <a16:creationId xmlns:a16="http://schemas.microsoft.com/office/drawing/2014/main" id="{32C55B75-3A4E-4DAC-9748-94643422D173}"/>
            </a:ext>
          </a:extLst>
        </xdr:cNvPr>
        <xdr:cNvSpPr/>
      </xdr:nvSpPr>
      <xdr:spPr>
        <a:xfrm>
          <a:off x="8496300" y="104775"/>
          <a:ext cx="942975" cy="26670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fr-FR" sz="1800"/>
            <a:t>SAISIE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2ABEADC-23A2-49BF-A42A-A4B34E676B68}" name="T_data" displayName="T_data" ref="A1:K9" totalsRowShown="0" headerRowDxfId="72">
  <tableColumns count="11">
    <tableColumn id="1" xr3:uid="{F395E29E-4046-4E7E-97E9-1E9ACD60092E}" name="Date"/>
    <tableColumn id="2" xr3:uid="{8033F80D-EB11-418C-BE55-65C9ADF2584C}" name="Ouvrier"/>
    <tableColumn id="3" xr3:uid="{373F9585-5557-481D-AB4A-61473B43412A}" name="Catégorie">
      <calculatedColumnFormula>IF(B2="","",VLOOKUP(B2,Bdd!$B$4:$D$14,2,FALSE))</calculatedColumnFormula>
    </tableColumn>
    <tableColumn id="9" xr3:uid="{7FAEB250-B544-4B4C-9569-35CC2D4A97EE}" name="Prime/j">
      <calculatedColumnFormula>IF(B2="","",VLOOKUP(B2,Bdd!$B$4:$D$14,3,FALSE))</calculatedColumnFormula>
    </tableColumn>
    <tableColumn id="4" xr3:uid="{1204531E-5C36-41C7-9B16-0787B9AB8997}" name="lot"/>
    <tableColumn id="8" xr3:uid="{C0BB270E-F217-4F22-B268-4FF80A09C2AA}" name="Sous lot"/>
    <tableColumn id="5" xr3:uid="{32E92514-E52A-43A1-A189-B32E2D1AAE6F}" name="Tache"/>
    <tableColumn id="7" xr3:uid="{8943F1A0-E0AF-4EC5-8275-0046AB64ADF9}" name="Qté" dataDxfId="71"/>
    <tableColumn id="11" xr3:uid="{48A6A3C8-DF82-471A-9D6D-794F66C52EC8}" name="U" dataDxfId="1"/>
    <tableColumn id="6" xr3:uid="{D36703DF-D9AB-4E57-BB83-CD94CFC74227}" name="Nbre d'heure"/>
    <tableColumn id="10" xr3:uid="{3E07A107-C3BE-422E-AA15-D11A1A1BA923}" name="Revenu" dataDxfId="0">
      <calculatedColumnFormula>(HOUR(T_data[[#This Row],[Nbre d''heure]])+(MINUTE(T_data[[#This Row],[Nbre d''heure]])/60))*T_data[[#This Row],[Prime/j]]</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150E93A-B6E3-478E-987D-C123ED46E888}" name="Liste_lots" displayName="Liste_lots" ref="I2:I23" totalsRowShown="0" headerRowDxfId="70" dataDxfId="69">
  <autoFilter ref="I2:I23" xr:uid="{9150E93A-B6E3-478E-987D-C123ED46E888}"/>
  <tableColumns count="1">
    <tableColumn id="1" xr3:uid="{9746825E-4237-4CE3-8A6B-B95F00DA8C4B}" name="Lot" dataDxfId="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77107ED-65EC-41B8-A631-A78455F531C9}" name="Etudes_permis_de_construire" displayName="Etudes_permis_de_construire" ref="J2:J5" totalsRowShown="0" headerRowDxfId="67" dataDxfId="66">
  <autoFilter ref="J2:J5" xr:uid="{077107ED-65EC-41B8-A631-A78455F531C9}"/>
  <tableColumns count="1">
    <tableColumn id="1" xr3:uid="{FAB2841D-22C4-44D7-9C22-67AFA2C39D39}" name="Etudes_permis_de_construire" dataDxfId="6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5368F78-7D63-40B2-A659-1A4896FFF5D6}" name="Installation_du_chantier" displayName="Installation_du_chantier" ref="K2:K21" totalsRowShown="0" headerRowDxfId="64" dataDxfId="63">
  <autoFilter ref="K2:K21" xr:uid="{B5368F78-7D63-40B2-A659-1A4896FFF5D6}"/>
  <tableColumns count="1">
    <tableColumn id="1" xr3:uid="{4CF2E31B-B5DA-4153-83C5-6E9E0C1950CC}" name="Installation_du_chantier" dataDxfId="6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A4C172D-E5D6-491E-A054-6A68F811D378}" name="VRD" displayName="VRD" ref="L2:L20" totalsRowShown="0" headerRowDxfId="61" dataDxfId="60">
  <autoFilter ref="L2:L20" xr:uid="{DA4C172D-E5D6-491E-A054-6A68F811D378}"/>
  <tableColumns count="1">
    <tableColumn id="1" xr3:uid="{3A2A69CD-4B58-46DE-AD05-B2100813F186}" name="VRD" dataDxfId="5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653F768A-19AC-492B-B28D-BBE588DA6A54}" name="Clôture" displayName="Clôture" ref="M2:M16" totalsRowShown="0" headerRowDxfId="58" dataDxfId="57">
  <autoFilter ref="M2:M16" xr:uid="{653F768A-19AC-492B-B28D-BBE588DA6A54}"/>
  <tableColumns count="1">
    <tableColumn id="1" xr3:uid="{36A6606F-2FD0-432C-87E2-20FD50845F27}" name="Clôture" dataDxfId="5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809BBDB-0EA4-454A-B421-1D36F1ADA201}" name="Gros_Oeuvre" displayName="Gros_Oeuvre" ref="N2:N17" totalsRowShown="0" headerRowDxfId="55" dataDxfId="54">
  <autoFilter ref="N2:N17" xr:uid="{8809BBDB-0EA4-454A-B421-1D36F1ADA201}"/>
  <tableColumns count="1">
    <tableColumn id="1" xr3:uid="{57B31C1A-B47D-4ED7-AD07-AC81F4543848}" name="Gros_Oeuvre" dataDxfId="5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145D22F-4216-48D5-931B-871B6543DE43}" name="Etanchéité" displayName="Etanchéité" ref="O2:O12" totalsRowShown="0" headerRowDxfId="52" dataDxfId="51">
  <autoFilter ref="O2:O12" xr:uid="{8145D22F-4216-48D5-931B-871B6543DE43}"/>
  <tableColumns count="1">
    <tableColumn id="1" xr3:uid="{A6D7E136-CEED-41C7-8ED7-0B5963570932}" name="Etanchéité" dataDxfId="5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20F6680A-5639-40F0-B00E-63137CBA7321}" name="Couverture_charpente_bois" displayName="Couverture_charpente_bois" ref="P2:P14" totalsRowShown="0" headerRowDxfId="49" dataDxfId="48">
  <autoFilter ref="P2:P14" xr:uid="{20F6680A-5639-40F0-B00E-63137CBA7321}"/>
  <tableColumns count="1">
    <tableColumn id="1" xr3:uid="{9ADCC600-BE74-4565-934B-56F0C84F8B26}" name="Couverture_charpente_bois" dataDxfId="4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E3FAFF4-783E-4722-AD6B-09E699FDBEAD}" name="Couverture_charpente_métallique" displayName="Couverture_charpente_métallique" ref="Q2:Q11" totalsRowShown="0" headerRowDxfId="46" dataDxfId="45">
  <autoFilter ref="Q2:Q11" xr:uid="{3E3FAFF4-783E-4722-AD6B-09E699FDBEAD}"/>
  <tableColumns count="1">
    <tableColumn id="1" xr3:uid="{E4FE1EC7-82F5-41B5-93F3-E65C1F9756F6}" name="Couverture_charpente_métallique" dataDxfId="4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69DF692C-AC0D-4A9B-859E-DF71ACB15DE2}" name="Climatisation" displayName="Climatisation" ref="AD2:AD8" totalsRowShown="0" headerRowDxfId="43" dataDxfId="42">
  <autoFilter ref="AD2:AD8" xr:uid="{69DF692C-AC0D-4A9B-859E-DF71ACB15DE2}"/>
  <tableColumns count="1">
    <tableColumn id="1" xr3:uid="{EEC287FE-69A9-46A0-94EA-5F789C646E59}" name="Climatisation" dataDxfId="4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C4C0033-8686-40FB-9E7C-2EE7D1C71752}" name="Plomberie_sanitaire" displayName="Plomberie_sanitaire" ref="AC2:AC14" totalsRowShown="0" headerRowDxfId="40" dataDxfId="39">
  <autoFilter ref="AC2:AC14" xr:uid="{1C4C0033-8686-40FB-9E7C-2EE7D1C71752}"/>
  <tableColumns count="1">
    <tableColumn id="1" xr3:uid="{9FD514DB-3268-490D-BAA0-ECFF05786939}" name="Plomberie_sanitaire" dataDxfId="38"/>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C29E3B31-B1C5-47D7-8FD1-8C50F330667E}" name="Revêtement_souple" displayName="Revêtement_souple" ref="AB2:AB10" totalsRowShown="0" headerRowDxfId="37" dataDxfId="36">
  <autoFilter ref="AB2:AB10" xr:uid="{C29E3B31-B1C5-47D7-8FD1-8C50F330667E}"/>
  <tableColumns count="1">
    <tableColumn id="1" xr3:uid="{D5B2661A-AC46-4666-AF11-0125800344C1}" name="Revêtement_souple" dataDxfId="35"/>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EB93F34C-07A7-45CB-B99E-ABF9AB5628D3}" name="Carrelage" displayName="Carrelage" ref="AA2:AA13" totalsRowShown="0" headerRowDxfId="34" dataDxfId="33">
  <autoFilter ref="AA2:AA13" xr:uid="{EB93F34C-07A7-45CB-B99E-ABF9AB5628D3}"/>
  <tableColumns count="1">
    <tableColumn id="1" xr3:uid="{93C87C5E-8724-4723-8426-5904661A6C80}" name="Carrelage" dataDxfId="3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80B6048D-78B8-4511-BA9D-3A7A659126D7}" name="Courants_faibles" displayName="Courants_faibles" ref="Z2:Z8" totalsRowShown="0" headerRowDxfId="31" dataDxfId="30">
  <autoFilter ref="Z2:Z8" xr:uid="{80B6048D-78B8-4511-BA9D-3A7A659126D7}"/>
  <tableColumns count="1">
    <tableColumn id="1" xr3:uid="{30DF4A2B-9C73-40A2-A938-006C6139E6BB}" name="Courants_faibles" dataDxfId="29"/>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E50E7BC-6CDF-4F90-9785-A2D364B3268F}" name="Courants_forts" displayName="Courants_forts" ref="Y2:Y12" totalsRowShown="0" headerRowDxfId="28" dataDxfId="27">
  <autoFilter ref="Y2:Y12" xr:uid="{1E50E7BC-6CDF-4F90-9785-A2D364B3268F}"/>
  <tableColumns count="1">
    <tableColumn id="1" xr3:uid="{9B178A7D-9308-4C6E-BC6A-C8C7C3CABB38}" name="Courants_forts" dataDxfId="26"/>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37E5912-719D-447B-9188-E6233423A3EC}" name="Peinture_enduit" displayName="Peinture_enduit" ref="X2:X13" totalsRowShown="0" headerRowDxfId="25" dataDxfId="24">
  <autoFilter ref="X2:X13" xr:uid="{F37E5912-719D-447B-9188-E6233423A3EC}"/>
  <tableColumns count="1">
    <tableColumn id="1" xr3:uid="{A5903CD2-4312-4749-AD39-7DF719505CD7}" name="Peinture_enduit" dataDxfId="23"/>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6747249C-6D26-4FA1-BEB7-B4429E94DA75}" name="Menuiserie_Bois" displayName="Menuiserie_Bois" ref="W2:W13" totalsRowShown="0" headerRowDxfId="22" dataDxfId="21">
  <autoFilter ref="W2:W13" xr:uid="{6747249C-6D26-4FA1-BEB7-B4429E94DA75}"/>
  <tableColumns count="1">
    <tableColumn id="1" xr3:uid="{50D43A30-C812-418C-9642-784196FDC102}" name="Menuiserie_Bois" dataDxfId="20"/>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D2A60816-3B8E-4140-89BC-CB9CCFB8B57C}" name="Menuiserie_Alu" displayName="Menuiserie_Alu" ref="V2:V13" totalsRowShown="0" headerRowDxfId="19" dataDxfId="18">
  <autoFilter ref="V2:V13" xr:uid="{D2A60816-3B8E-4140-89BC-CB9CCFB8B57C}"/>
  <tableColumns count="1">
    <tableColumn id="1" xr3:uid="{A8D305D7-8BD8-4581-92FB-E0B7670EB79A}" name="Menuiserie_Alu" dataDxfId="17"/>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BED3B03A-34B5-46ED-8BCE-48C5E08E8422}" name="Menuiserie_inox" displayName="Menuiserie_inox" ref="U2:U8" totalsRowShown="0" headerRowDxfId="16" dataDxfId="15">
  <autoFilter ref="U2:U8" xr:uid="{BED3B03A-34B5-46ED-8BCE-48C5E08E8422}"/>
  <tableColumns count="1">
    <tableColumn id="1" xr3:uid="{3C5738AB-3A01-4812-9E9F-693C29243FE4}" name="Menuiserie_inox" dataDxfId="14"/>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6CDBB5EA-AA42-4784-B9BB-C2B536B9276F}" name="Menuiserie_Fer" displayName="Menuiserie_Fer" ref="T2:T13" totalsRowShown="0" headerRowDxfId="13" dataDxfId="12">
  <autoFilter ref="T2:T13" xr:uid="{6CDBB5EA-AA42-4784-B9BB-C2B536B9276F}"/>
  <tableColumns count="1">
    <tableColumn id="1" xr3:uid="{FA11516B-8386-45BE-A3A5-FBF8FCEF6D2D}" name="Menuiserie_Fer" dataDxfId="11"/>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9DE67EA9-02A5-4CCC-B76D-C49A8FB27CCF}" name="Cloisons_placo" displayName="Cloisons_placo" ref="S2:S12" totalsRowShown="0" headerRowDxfId="10" dataDxfId="9">
  <autoFilter ref="S2:S12" xr:uid="{9DE67EA9-02A5-4CCC-B76D-C49A8FB27CCF}"/>
  <tableColumns count="1">
    <tableColumn id="1" xr3:uid="{CEFBC276-A5DA-4AEB-979F-B90BA56CD7E0}" name="Cloisons_placo" dataDxfId="8"/>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294A221E-5CB7-42CB-ADDC-9C9EF1EDF9F5}" name="Faux_plafond" displayName="Faux_plafond" ref="R2:R15" totalsRowShown="0" headerRowDxfId="7" dataDxfId="6">
  <autoFilter ref="R2:R15" xr:uid="{294A221E-5CB7-42CB-ADDC-9C9EF1EDF9F5}"/>
  <tableColumns count="1">
    <tableColumn id="1" xr3:uid="{A9A46A83-9EB7-4727-81E5-41BD16958F81}" name="Faux_plafond" dataDxfId="5"/>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3514EB-D105-4E89-8DA9-650BC2057573}" name="Tabl_ouvr" displayName="Tabl_ouvr" ref="B3:D14" totalsRowShown="0">
  <autoFilter ref="B3:D14" xr:uid="{E13514EB-D105-4E89-8DA9-650BC2057573}"/>
  <tableColumns count="3">
    <tableColumn id="1" xr3:uid="{D2D32772-8C26-43BA-8A1E-D478790F1281}" name="Ouvriers"/>
    <tableColumn id="2" xr3:uid="{19155BA9-7401-4789-AF82-36C08FB333AD}" name="Catégorie"/>
    <tableColumn id="3" xr3:uid="{384CEC7A-803F-4BC9-A306-ACFC80813A73}" name="Prime/h"/>
  </tableColumns>
  <tableStyleInfo name="TableStyleLight3"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26ACA76-7E8D-45A6-8B56-C57E9A9A4921}" name="Tab_tache" displayName="Tab_tache" ref="G2:G10" totalsRowShown="0">
  <autoFilter ref="G2:G10" xr:uid="{226ACA76-7E8D-45A6-8B56-C57E9A9A4921}"/>
  <tableColumns count="1">
    <tableColumn id="1" xr3:uid="{8D2DBDB7-9D40-47B8-B996-008970510E8F}" name="Tache"/>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B57573C-7D3D-4941-BFF8-C5BA7BE1B128}" name="T_heure" displayName="T_heure" ref="AE2:AE37" totalsRowShown="0" headerRowDxfId="4" dataDxfId="3">
  <autoFilter ref="AE2:AE37" xr:uid="{BB57573C-7D3D-4941-BFF8-C5BA7BE1B128}"/>
  <tableColumns count="1">
    <tableColumn id="1" xr3:uid="{16A3C8F2-EE49-47D3-9515-976A73A42920}" name="Heure"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0296E4A-6E12-4ACC-BA84-090D9F627480}">
  <we:reference id="wa200010725" version="1.0.0.1" store="en-US" storeType="OMEX"/>
  <we:alternateReferences>
    <we:reference id="WA200010725" version="1.0.0.1" store="" storeType="OMEX"/>
  </we:alternateReferences>
  <we:properties>
    <we:property name="claude.fileId" value="&quot;cb3d3d44-afb6-4148-af72-ade2f0e30988&quot;"/>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 Type="http://schemas.openxmlformats.org/officeDocument/2006/relationships/table" Target="../tables/table3.xml"/><Relationship Id="rId21" Type="http://schemas.openxmlformats.org/officeDocument/2006/relationships/table" Target="../tables/table21.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1" Type="http://schemas.openxmlformats.org/officeDocument/2006/relationships/printerSettings" Target="../printerSettings/printerSettings2.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10" Type="http://schemas.openxmlformats.org/officeDocument/2006/relationships/table" Target="../tables/table10.xml"/><Relationship Id="rId19" Type="http://schemas.openxmlformats.org/officeDocument/2006/relationships/table" Target="../tables/table19.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F905A-F78C-444F-94AE-EABF7CBF849A}">
  <sheetPr codeName="Feuil3"/>
  <dimension ref="A2:O9"/>
  <sheetViews>
    <sheetView topLeftCell="A6" workbookViewId="0">
      <selection activeCell="G13" sqref="G13"/>
    </sheetView>
  </sheetViews>
  <sheetFormatPr baseColWidth="10" defaultRowHeight="15" x14ac:dyDescent="0.25"/>
  <cols>
    <col min="2" max="2" width="3.140625" customWidth="1"/>
  </cols>
  <sheetData>
    <row r="2" spans="1:15" x14ac:dyDescent="0.25">
      <c r="C2" t="s">
        <v>31</v>
      </c>
    </row>
    <row r="4" spans="1:15" ht="90" customHeight="1" x14ac:dyDescent="0.25">
      <c r="B4" s="2" t="s">
        <v>32</v>
      </c>
      <c r="C4" s="13" t="s">
        <v>234</v>
      </c>
      <c r="D4" s="13"/>
      <c r="E4" s="13"/>
      <c r="F4" s="13"/>
      <c r="G4" s="13"/>
      <c r="H4" s="13"/>
      <c r="I4" s="13"/>
      <c r="J4" s="13"/>
      <c r="K4" s="13"/>
      <c r="L4" s="13"/>
      <c r="M4" s="13"/>
      <c r="N4" s="13"/>
      <c r="O4" s="13"/>
    </row>
    <row r="5" spans="1:15" ht="52.5" customHeight="1" x14ac:dyDescent="0.25">
      <c r="B5" s="13" t="s">
        <v>33</v>
      </c>
      <c r="C5" s="13"/>
      <c r="D5" s="13"/>
      <c r="E5" s="13"/>
      <c r="F5" s="13"/>
      <c r="G5" s="13"/>
    </row>
    <row r="6" spans="1:15" ht="120.75" customHeight="1" x14ac:dyDescent="0.25">
      <c r="B6" s="2" t="s">
        <v>34</v>
      </c>
      <c r="C6" s="13" t="s">
        <v>235</v>
      </c>
      <c r="D6" s="13"/>
      <c r="E6" s="13"/>
      <c r="F6" s="13"/>
      <c r="G6" s="13"/>
    </row>
    <row r="9" spans="1:15" ht="62.25" customHeight="1" x14ac:dyDescent="0.25">
      <c r="A9" s="14" t="s">
        <v>245</v>
      </c>
      <c r="B9" s="14"/>
      <c r="C9" s="14"/>
      <c r="D9" s="14"/>
      <c r="E9" s="14"/>
      <c r="F9" s="14"/>
      <c r="G9" s="14"/>
    </row>
  </sheetData>
  <mergeCells count="4">
    <mergeCell ref="C4:O4"/>
    <mergeCell ref="B5:G5"/>
    <mergeCell ref="C6:G6"/>
    <mergeCell ref="A9:G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A0C8B-EF79-4A61-B98F-B97CD6B94396}">
  <sheetPr codeName="Feuil4"/>
  <dimension ref="A1:K9"/>
  <sheetViews>
    <sheetView tabSelected="1" topLeftCell="C1" workbookViewId="0">
      <selection activeCell="K3" sqref="K3"/>
    </sheetView>
  </sheetViews>
  <sheetFormatPr baseColWidth="10" defaultRowHeight="15" x14ac:dyDescent="0.25"/>
  <cols>
    <col min="2" max="2" width="14.85546875" customWidth="1"/>
    <col min="3" max="3" width="15.5703125" customWidth="1"/>
    <col min="4" max="4" width="7.7109375" bestFit="1" customWidth="1"/>
    <col min="5" max="5" width="27.85546875" bestFit="1" customWidth="1"/>
    <col min="6" max="6" width="25.42578125" customWidth="1"/>
    <col min="7" max="7" width="19.140625" style="6" bestFit="1" customWidth="1"/>
    <col min="8" max="8" width="4.28515625" bestFit="1" customWidth="1"/>
    <col min="9" max="9" width="3.7109375" bestFit="1" customWidth="1"/>
    <col min="11" max="11" width="14.7109375" bestFit="1" customWidth="1"/>
  </cols>
  <sheetData>
    <row r="1" spans="1:11" ht="30" x14ac:dyDescent="0.25">
      <c r="A1" s="7" t="s">
        <v>247</v>
      </c>
      <c r="B1" s="7" t="s">
        <v>248</v>
      </c>
      <c r="C1" s="7" t="s">
        <v>2</v>
      </c>
      <c r="D1" s="7" t="s">
        <v>255</v>
      </c>
      <c r="E1" s="7" t="s">
        <v>250</v>
      </c>
      <c r="F1" s="7" t="s">
        <v>253</v>
      </c>
      <c r="G1" s="7" t="s">
        <v>249</v>
      </c>
      <c r="H1" s="9" t="s">
        <v>0</v>
      </c>
      <c r="I1" s="9" t="s">
        <v>257</v>
      </c>
      <c r="J1" s="7" t="s">
        <v>1</v>
      </c>
      <c r="K1" s="7" t="s">
        <v>256</v>
      </c>
    </row>
    <row r="2" spans="1:11" x14ac:dyDescent="0.25">
      <c r="A2" s="11">
        <v>46088</v>
      </c>
      <c r="B2" s="1" t="s">
        <v>8</v>
      </c>
      <c r="C2" s="1" t="str">
        <f>IF(B2="","",VLOOKUP(B2,Bdd!$B$4:$D$14,2,FALSE))</f>
        <v>Machiniste</v>
      </c>
      <c r="D2" s="1">
        <f>IF(B2="","",VLOOKUP(B2,Bdd!$B$4:$D$14,3,FALSE))</f>
        <v>1000</v>
      </c>
      <c r="E2" s="1" t="s">
        <v>40</v>
      </c>
      <c r="F2" s="1" t="s">
        <v>99</v>
      </c>
      <c r="G2" s="1"/>
      <c r="H2" s="10">
        <v>3</v>
      </c>
      <c r="I2" s="10" t="s">
        <v>258</v>
      </c>
      <c r="J2" s="12">
        <v>0.1875</v>
      </c>
      <c r="K2" s="18">
        <f>(HOUR(T_data[[#This Row],[Nbre d''heure]])+(MINUTE(T_data[[#This Row],[Nbre d''heure]])/60))*T_data[[#This Row],[Prime/j]]</f>
        <v>4500</v>
      </c>
    </row>
    <row r="3" spans="1:11" x14ac:dyDescent="0.25">
      <c r="A3" s="11">
        <v>46202</v>
      </c>
      <c r="B3" s="1" t="s">
        <v>3</v>
      </c>
      <c r="C3" s="1" t="str">
        <f>IF(B3="","",VLOOKUP(B3,Bdd!$B$4:$D$14,2,FALSE))</f>
        <v>Maçon</v>
      </c>
      <c r="D3" s="1">
        <f>IF(B3="","",VLOOKUP(B3,Bdd!$B$4:$D$14,3,FALSE))</f>
        <v>3000</v>
      </c>
      <c r="E3" s="1" t="s">
        <v>249</v>
      </c>
      <c r="F3" s="1" t="s">
        <v>236</v>
      </c>
      <c r="G3" s="1"/>
      <c r="H3" s="10">
        <v>3</v>
      </c>
      <c r="I3" s="10" t="s">
        <v>259</v>
      </c>
      <c r="J3" s="12">
        <v>8.3333333333333329E-2</v>
      </c>
      <c r="K3" s="18">
        <f>(HOUR(T_data[[#This Row],[Nbre d''heure]])+(MINUTE(T_data[[#This Row],[Nbre d''heure]])/60))*T_data[[#This Row],[Prime/j]]</f>
        <v>6000</v>
      </c>
    </row>
    <row r="4" spans="1:11" x14ac:dyDescent="0.25">
      <c r="A4" s="11">
        <v>46202</v>
      </c>
      <c r="B4" s="1" t="s">
        <v>4</v>
      </c>
      <c r="C4" s="1" t="str">
        <f>IF(B4="","",VLOOKUP(B4,Bdd!$B$4:$D$14,2,FALSE))</f>
        <v>Menuisier</v>
      </c>
      <c r="D4" s="1">
        <f>IF(B4="","",VLOOKUP(B4,Bdd!$B$4:$D$14,3,FALSE))</f>
        <v>2500</v>
      </c>
      <c r="E4" s="1" t="s">
        <v>249</v>
      </c>
      <c r="F4" s="1" t="s">
        <v>236</v>
      </c>
      <c r="G4" s="1"/>
      <c r="H4" s="10"/>
      <c r="I4" s="10" t="s">
        <v>259</v>
      </c>
      <c r="J4" s="1"/>
      <c r="K4" s="18">
        <f>(HOUR(T_data[[#This Row],[Nbre d''heure]])+(MINUTE(T_data[[#This Row],[Nbre d''heure]])/60))*T_data[[#This Row],[Prime/j]]</f>
        <v>0</v>
      </c>
    </row>
    <row r="5" spans="1:11" x14ac:dyDescent="0.25">
      <c r="A5" s="1" t="s">
        <v>252</v>
      </c>
      <c r="B5" s="1" t="s">
        <v>3</v>
      </c>
      <c r="C5" s="1" t="str">
        <f>IF(B5="","",VLOOKUP(B5,Bdd!$B$4:$D$14,2,FALSE))</f>
        <v>Maçon</v>
      </c>
      <c r="D5" s="1">
        <f>IF(B5="","",VLOOKUP(B5,Bdd!$B$4:$D$14,3,FALSE))</f>
        <v>3000</v>
      </c>
      <c r="E5" s="1" t="s">
        <v>41</v>
      </c>
      <c r="F5" s="1" t="s">
        <v>81</v>
      </c>
      <c r="G5" s="1" t="s">
        <v>244</v>
      </c>
      <c r="H5" s="10">
        <v>4</v>
      </c>
      <c r="I5" s="10" t="s">
        <v>259</v>
      </c>
      <c r="J5" s="12">
        <v>0.125</v>
      </c>
      <c r="K5" s="18">
        <f>(HOUR(T_data[[#This Row],[Nbre d''heure]])+(MINUTE(T_data[[#This Row],[Nbre d''heure]])/60))*T_data[[#This Row],[Prime/j]]</f>
        <v>9000</v>
      </c>
    </row>
    <row r="6" spans="1:11" x14ac:dyDescent="0.25">
      <c r="A6" s="11">
        <v>46202</v>
      </c>
      <c r="B6" s="1" t="s">
        <v>4</v>
      </c>
      <c r="C6" s="1" t="str">
        <f>IF(B6="","",VLOOKUP(B6,Bdd!$B$4:$D$14,2,FALSE))</f>
        <v>Menuisier</v>
      </c>
      <c r="D6" s="1">
        <f>IF(B6="","",VLOOKUP(B6,Bdd!$B$4:$D$14,3,FALSE))</f>
        <v>2500</v>
      </c>
      <c r="E6" s="1" t="s">
        <v>40</v>
      </c>
      <c r="F6" s="1" t="s">
        <v>80</v>
      </c>
      <c r="G6" s="1" t="s">
        <v>244</v>
      </c>
      <c r="H6" s="10"/>
      <c r="I6" s="10" t="s">
        <v>260</v>
      </c>
      <c r="J6" s="1"/>
      <c r="K6" s="18">
        <f>(HOUR(T_data[[#This Row],[Nbre d''heure]])+(MINUTE(T_data[[#This Row],[Nbre d''heure]])/60))*T_data[[#This Row],[Prime/j]]</f>
        <v>0</v>
      </c>
    </row>
    <row r="7" spans="1:11" x14ac:dyDescent="0.25">
      <c r="A7" s="1" t="s">
        <v>252</v>
      </c>
      <c r="B7" s="1" t="s">
        <v>3</v>
      </c>
      <c r="C7" s="1" t="str">
        <f>IF(B7="","",VLOOKUP(B7,Bdd!$B$4:$D$14,2,FALSE))</f>
        <v>Maçon</v>
      </c>
      <c r="D7" s="1">
        <f>IF(B7="","",VLOOKUP(B7,Bdd!$B$4:$D$14,3,FALSE))</f>
        <v>3000</v>
      </c>
      <c r="E7" s="1" t="s">
        <v>37</v>
      </c>
      <c r="F7" s="1" t="s">
        <v>77</v>
      </c>
      <c r="G7" s="1"/>
      <c r="H7" s="10"/>
      <c r="I7" s="10"/>
      <c r="J7" s="1"/>
      <c r="K7" s="18">
        <f>(HOUR(T_data[[#This Row],[Nbre d''heure]])+(MINUTE(T_data[[#This Row],[Nbre d''heure]])/60))*T_data[[#This Row],[Prime/j]]</f>
        <v>0</v>
      </c>
    </row>
    <row r="8" spans="1:11" x14ac:dyDescent="0.25">
      <c r="A8" s="11">
        <v>46202</v>
      </c>
      <c r="B8" s="1" t="s">
        <v>4</v>
      </c>
      <c r="C8" s="1" t="str">
        <f>IF(B8="","",VLOOKUP(B8,Bdd!$B$4:$D$14,2,FALSE))</f>
        <v>Menuisier</v>
      </c>
      <c r="D8" s="1">
        <f>IF(B8="","",VLOOKUP(B8,Bdd!$B$4:$D$14,3,FALSE))</f>
        <v>2500</v>
      </c>
      <c r="E8" s="1" t="s">
        <v>57</v>
      </c>
      <c r="F8" s="1" t="s">
        <v>115</v>
      </c>
      <c r="G8" s="1"/>
      <c r="H8" s="10"/>
      <c r="I8" s="10"/>
      <c r="J8" s="1"/>
      <c r="K8" s="18">
        <f>(HOUR(T_data[[#This Row],[Nbre d''heure]])+(MINUTE(T_data[[#This Row],[Nbre d''heure]])/60))*T_data[[#This Row],[Prime/j]]</f>
        <v>0</v>
      </c>
    </row>
    <row r="9" spans="1:11" x14ac:dyDescent="0.25">
      <c r="A9" s="17">
        <v>46180</v>
      </c>
      <c r="B9" t="s">
        <v>4</v>
      </c>
      <c r="C9" t="s">
        <v>11</v>
      </c>
      <c r="D9">
        <v>2500</v>
      </c>
      <c r="E9" t="s">
        <v>42</v>
      </c>
      <c r="F9" t="s">
        <v>136</v>
      </c>
      <c r="G9" s="6" t="s">
        <v>239</v>
      </c>
      <c r="H9" s="6">
        <v>20</v>
      </c>
      <c r="I9" s="6" t="s">
        <v>258</v>
      </c>
      <c r="J9" s="16">
        <v>6.25E-2</v>
      </c>
      <c r="K9" s="18">
        <f>(HOUR(T_data[[#This Row],[Nbre d''heure]])+(MINUTE(T_data[[#This Row],[Nbre d''heure]])/60))*T_data[[#This Row],[Prime/j]]</f>
        <v>3750</v>
      </c>
    </row>
  </sheetData>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B4CCA-892D-4D17-9339-345BBD3C44E1}">
  <sheetPr codeName="Feuil2"/>
  <dimension ref="B1:AE37"/>
  <sheetViews>
    <sheetView workbookViewId="0">
      <selection activeCell="B28" sqref="B28"/>
    </sheetView>
  </sheetViews>
  <sheetFormatPr baseColWidth="10" defaultRowHeight="15" x14ac:dyDescent="0.25"/>
  <cols>
    <col min="2" max="2" width="11.5703125" customWidth="1"/>
    <col min="3" max="3" width="14.85546875" bestFit="1" customWidth="1"/>
    <col min="5" max="5" width="7.42578125" customWidth="1"/>
    <col min="7" max="7" width="19.140625" bestFit="1" customWidth="1"/>
    <col min="9" max="9" width="28.5703125" customWidth="1"/>
    <col min="10" max="10" width="26.85546875" bestFit="1" customWidth="1"/>
    <col min="11" max="11" width="23.42578125" bestFit="1" customWidth="1"/>
    <col min="12" max="12" width="19.42578125" bestFit="1" customWidth="1"/>
    <col min="13" max="13" width="18.140625" bestFit="1" customWidth="1"/>
    <col min="14" max="14" width="19.85546875" bestFit="1" customWidth="1"/>
    <col min="15" max="15" width="17.5703125" bestFit="1" customWidth="1"/>
    <col min="16" max="16" width="25.42578125" bestFit="1" customWidth="1"/>
    <col min="17" max="17" width="30.85546875" bestFit="1" customWidth="1"/>
    <col min="18" max="18" width="22.5703125" customWidth="1"/>
    <col min="19" max="20" width="19.5703125" customWidth="1"/>
    <col min="21" max="21" width="14.28515625" customWidth="1"/>
    <col min="22" max="22" width="16.42578125" customWidth="1"/>
    <col min="23" max="23" width="19.140625" customWidth="1"/>
    <col min="24" max="24" width="20.28515625" customWidth="1"/>
    <col min="25" max="25" width="27.5703125" customWidth="1"/>
    <col min="26" max="26" width="18.85546875" customWidth="1"/>
    <col min="27" max="27" width="19.5703125" customWidth="1"/>
    <col min="28" max="28" width="18.140625" customWidth="1"/>
    <col min="29" max="29" width="19" customWidth="1"/>
    <col min="30" max="30" width="17.42578125" customWidth="1"/>
  </cols>
  <sheetData>
    <row r="1" spans="2:31" x14ac:dyDescent="0.25">
      <c r="I1" s="3"/>
      <c r="J1" s="3"/>
      <c r="K1" s="3"/>
      <c r="L1" s="3"/>
      <c r="M1" s="3"/>
      <c r="N1" s="3"/>
      <c r="O1" s="3"/>
      <c r="P1" s="3"/>
      <c r="Q1" s="3"/>
      <c r="R1" s="3"/>
      <c r="S1" s="3"/>
      <c r="T1" s="3"/>
      <c r="U1" s="15" t="s">
        <v>36</v>
      </c>
      <c r="V1" s="15"/>
      <c r="W1" s="15"/>
      <c r="X1" s="15"/>
      <c r="Y1" s="15"/>
      <c r="Z1" s="15"/>
      <c r="AA1" s="15"/>
      <c r="AB1" s="15"/>
      <c r="AC1" s="15"/>
      <c r="AD1" s="15"/>
    </row>
    <row r="2" spans="2:31" x14ac:dyDescent="0.25">
      <c r="B2" t="s">
        <v>229</v>
      </c>
      <c r="E2" t="s">
        <v>17</v>
      </c>
      <c r="F2" t="s">
        <v>18</v>
      </c>
      <c r="G2" t="s">
        <v>249</v>
      </c>
      <c r="I2" s="4" t="s">
        <v>35</v>
      </c>
      <c r="J2" s="5" t="s">
        <v>37</v>
      </c>
      <c r="K2" s="5" t="s">
        <v>38</v>
      </c>
      <c r="L2" s="5" t="s">
        <v>39</v>
      </c>
      <c r="M2" s="5" t="s">
        <v>40</v>
      </c>
      <c r="N2" s="5" t="s">
        <v>41</v>
      </c>
      <c r="O2" s="5" t="s">
        <v>42</v>
      </c>
      <c r="P2" s="5" t="s">
        <v>43</v>
      </c>
      <c r="Q2" s="5" t="s">
        <v>44</v>
      </c>
      <c r="R2" s="5" t="s">
        <v>45</v>
      </c>
      <c r="S2" s="5" t="s">
        <v>46</v>
      </c>
      <c r="T2" s="5" t="s">
        <v>47</v>
      </c>
      <c r="U2" s="5" t="s">
        <v>48</v>
      </c>
      <c r="V2" s="5" t="s">
        <v>49</v>
      </c>
      <c r="W2" s="5" t="s">
        <v>50</v>
      </c>
      <c r="X2" s="5" t="s">
        <v>51</v>
      </c>
      <c r="Y2" s="5" t="s">
        <v>52</v>
      </c>
      <c r="Z2" s="5" t="s">
        <v>53</v>
      </c>
      <c r="AA2" s="5" t="s">
        <v>54</v>
      </c>
      <c r="AB2" s="5" t="s">
        <v>55</v>
      </c>
      <c r="AC2" s="5" t="s">
        <v>56</v>
      </c>
      <c r="AD2" s="5" t="s">
        <v>57</v>
      </c>
      <c r="AE2" s="5" t="s">
        <v>251</v>
      </c>
    </row>
    <row r="3" spans="2:31" x14ac:dyDescent="0.25">
      <c r="B3" t="s">
        <v>246</v>
      </c>
      <c r="C3" t="s">
        <v>2</v>
      </c>
      <c r="D3" t="s">
        <v>254</v>
      </c>
      <c r="E3">
        <v>2026</v>
      </c>
      <c r="F3" t="s">
        <v>19</v>
      </c>
      <c r="G3" t="s">
        <v>237</v>
      </c>
      <c r="I3" s="5" t="s">
        <v>37</v>
      </c>
      <c r="J3" s="5" t="s">
        <v>58</v>
      </c>
      <c r="K3" s="5" t="s">
        <v>59</v>
      </c>
      <c r="L3" s="5" t="s">
        <v>60</v>
      </c>
      <c r="M3" s="5" t="s">
        <v>60</v>
      </c>
      <c r="N3" s="5" t="s">
        <v>61</v>
      </c>
      <c r="O3" s="5" t="s">
        <v>62</v>
      </c>
      <c r="P3" s="5" t="s">
        <v>63</v>
      </c>
      <c r="Q3" s="5" t="s">
        <v>64</v>
      </c>
      <c r="R3" s="5" t="s">
        <v>65</v>
      </c>
      <c r="S3" s="5" t="s">
        <v>65</v>
      </c>
      <c r="T3" s="5" t="s">
        <v>66</v>
      </c>
      <c r="U3" s="3" t="s">
        <v>67</v>
      </c>
      <c r="V3" s="3" t="s">
        <v>68</v>
      </c>
      <c r="W3" s="3" t="s">
        <v>69</v>
      </c>
      <c r="X3" s="3" t="s">
        <v>70</v>
      </c>
      <c r="Y3" s="3" t="s">
        <v>71</v>
      </c>
      <c r="Z3" s="3" t="s">
        <v>72</v>
      </c>
      <c r="AA3" s="3" t="s">
        <v>73</v>
      </c>
      <c r="AB3" s="3" t="s">
        <v>74</v>
      </c>
      <c r="AC3" s="3" t="s">
        <v>75</v>
      </c>
      <c r="AD3" s="3" t="s">
        <v>76</v>
      </c>
      <c r="AE3" s="8">
        <v>1.0416666666666666E-2</v>
      </c>
    </row>
    <row r="4" spans="2:31" x14ac:dyDescent="0.25">
      <c r="B4" t="s">
        <v>3</v>
      </c>
      <c r="C4" t="s">
        <v>10</v>
      </c>
      <c r="D4">
        <v>3000</v>
      </c>
      <c r="E4">
        <v>2027</v>
      </c>
      <c r="F4" t="s">
        <v>20</v>
      </c>
      <c r="G4" t="s">
        <v>244</v>
      </c>
      <c r="I4" s="5" t="s">
        <v>38</v>
      </c>
      <c r="J4" s="5" t="s">
        <v>77</v>
      </c>
      <c r="K4" s="5" t="s">
        <v>78</v>
      </c>
      <c r="L4" s="5" t="s">
        <v>79</v>
      </c>
      <c r="M4" s="5" t="s">
        <v>80</v>
      </c>
      <c r="N4" s="5" t="s">
        <v>81</v>
      </c>
      <c r="O4" s="5" t="s">
        <v>82</v>
      </c>
      <c r="P4" s="5" t="s">
        <v>83</v>
      </c>
      <c r="Q4" s="5" t="s">
        <v>84</v>
      </c>
      <c r="R4" s="5" t="s">
        <v>85</v>
      </c>
      <c r="S4" s="5" t="s">
        <v>86</v>
      </c>
      <c r="T4" s="5" t="s">
        <v>87</v>
      </c>
      <c r="U4" s="3" t="s">
        <v>62</v>
      </c>
      <c r="V4" s="3" t="s">
        <v>88</v>
      </c>
      <c r="W4" s="3" t="s">
        <v>89</v>
      </c>
      <c r="X4" s="3" t="s">
        <v>90</v>
      </c>
      <c r="Y4" s="3" t="s">
        <v>72</v>
      </c>
      <c r="Z4" s="3" t="s">
        <v>91</v>
      </c>
      <c r="AA4" s="3" t="s">
        <v>92</v>
      </c>
      <c r="AB4" s="3" t="s">
        <v>93</v>
      </c>
      <c r="AC4" s="3" t="s">
        <v>94</v>
      </c>
      <c r="AD4" s="3" t="s">
        <v>95</v>
      </c>
      <c r="AE4" s="8">
        <v>2.0833333333333332E-2</v>
      </c>
    </row>
    <row r="5" spans="2:31" x14ac:dyDescent="0.25">
      <c r="B5" t="s">
        <v>4</v>
      </c>
      <c r="C5" t="s">
        <v>11</v>
      </c>
      <c r="D5">
        <v>2500</v>
      </c>
      <c r="E5">
        <v>2028</v>
      </c>
      <c r="F5" t="s">
        <v>21</v>
      </c>
      <c r="G5" t="s">
        <v>238</v>
      </c>
      <c r="I5" s="5" t="s">
        <v>39</v>
      </c>
      <c r="J5" s="5" t="s">
        <v>96</v>
      </c>
      <c r="K5" s="5" t="s">
        <v>97</v>
      </c>
      <c r="L5" s="5" t="s">
        <v>98</v>
      </c>
      <c r="M5" s="5" t="s">
        <v>99</v>
      </c>
      <c r="N5" s="5" t="s">
        <v>100</v>
      </c>
      <c r="O5" s="5" t="s">
        <v>101</v>
      </c>
      <c r="P5" s="5" t="s">
        <v>102</v>
      </c>
      <c r="Q5" s="5" t="s">
        <v>103</v>
      </c>
      <c r="R5" s="5" t="s">
        <v>86</v>
      </c>
      <c r="S5" s="5" t="s">
        <v>104</v>
      </c>
      <c r="T5" s="5" t="s">
        <v>105</v>
      </c>
      <c r="U5" s="3" t="s">
        <v>106</v>
      </c>
      <c r="V5" s="3" t="s">
        <v>107</v>
      </c>
      <c r="W5" s="3" t="s">
        <v>108</v>
      </c>
      <c r="X5" s="3" t="s">
        <v>109</v>
      </c>
      <c r="Y5" s="3" t="s">
        <v>110</v>
      </c>
      <c r="Z5" s="3" t="s">
        <v>111</v>
      </c>
      <c r="AA5" s="3" t="s">
        <v>112</v>
      </c>
      <c r="AB5" s="3" t="s">
        <v>113</v>
      </c>
      <c r="AC5" s="3" t="s">
        <v>114</v>
      </c>
      <c r="AD5" s="3" t="s">
        <v>115</v>
      </c>
      <c r="AE5" s="8">
        <v>3.125E-2</v>
      </c>
    </row>
    <row r="6" spans="2:31" x14ac:dyDescent="0.25">
      <c r="B6" t="s">
        <v>5</v>
      </c>
      <c r="C6" t="s">
        <v>10</v>
      </c>
      <c r="D6">
        <v>3500</v>
      </c>
      <c r="E6">
        <v>2029</v>
      </c>
      <c r="F6" t="s">
        <v>22</v>
      </c>
      <c r="G6" t="s">
        <v>239</v>
      </c>
      <c r="I6" s="5" t="s">
        <v>40</v>
      </c>
      <c r="J6" s="5"/>
      <c r="K6" s="5" t="s">
        <v>116</v>
      </c>
      <c r="L6" s="5" t="s">
        <v>117</v>
      </c>
      <c r="M6" s="5" t="s">
        <v>86</v>
      </c>
      <c r="N6" s="5" t="s">
        <v>118</v>
      </c>
      <c r="O6" s="5" t="s">
        <v>119</v>
      </c>
      <c r="P6" s="5" t="s">
        <v>120</v>
      </c>
      <c r="Q6" s="5" t="s">
        <v>105</v>
      </c>
      <c r="R6" s="5" t="s">
        <v>121</v>
      </c>
      <c r="S6" s="5" t="s">
        <v>122</v>
      </c>
      <c r="T6" s="5" t="s">
        <v>123</v>
      </c>
      <c r="U6" s="3" t="s">
        <v>124</v>
      </c>
      <c r="V6" s="3" t="s">
        <v>125</v>
      </c>
      <c r="W6" s="3" t="s">
        <v>126</v>
      </c>
      <c r="X6" s="3" t="s">
        <v>127</v>
      </c>
      <c r="Y6" s="3" t="s">
        <v>128</v>
      </c>
      <c r="Z6" s="3" t="s">
        <v>129</v>
      </c>
      <c r="AA6" s="3" t="s">
        <v>130</v>
      </c>
      <c r="AB6" s="3" t="s">
        <v>131</v>
      </c>
      <c r="AC6" s="3" t="s">
        <v>132</v>
      </c>
      <c r="AD6" s="3" t="s">
        <v>133</v>
      </c>
      <c r="AE6" s="8">
        <v>4.1666666666666699E-2</v>
      </c>
    </row>
    <row r="7" spans="2:31" x14ac:dyDescent="0.25">
      <c r="B7" t="s">
        <v>6</v>
      </c>
      <c r="C7" t="s">
        <v>12</v>
      </c>
      <c r="D7">
        <v>3000</v>
      </c>
      <c r="E7">
        <v>2030</v>
      </c>
      <c r="F7" t="s">
        <v>23</v>
      </c>
      <c r="G7" t="s">
        <v>240</v>
      </c>
      <c r="I7" s="5" t="s">
        <v>41</v>
      </c>
      <c r="J7" s="5"/>
      <c r="K7" s="5" t="s">
        <v>134</v>
      </c>
      <c r="L7" s="5" t="s">
        <v>80</v>
      </c>
      <c r="M7" s="5" t="s">
        <v>86</v>
      </c>
      <c r="N7" s="5" t="s">
        <v>135</v>
      </c>
      <c r="O7" s="5" t="s">
        <v>136</v>
      </c>
      <c r="P7" s="5" t="s">
        <v>137</v>
      </c>
      <c r="Q7" s="5" t="s">
        <v>138</v>
      </c>
      <c r="R7" s="5" t="s">
        <v>122</v>
      </c>
      <c r="S7" s="5" t="s">
        <v>139</v>
      </c>
      <c r="T7" s="5" t="s">
        <v>140</v>
      </c>
      <c r="U7" s="3" t="s">
        <v>86</v>
      </c>
      <c r="V7" s="3" t="s">
        <v>141</v>
      </c>
      <c r="W7" s="3" t="s">
        <v>142</v>
      </c>
      <c r="X7" s="3" t="s">
        <v>143</v>
      </c>
      <c r="Y7" s="3" t="s">
        <v>144</v>
      </c>
      <c r="Z7" s="3" t="s">
        <v>145</v>
      </c>
      <c r="AA7" s="3" t="s">
        <v>93</v>
      </c>
      <c r="AB7" s="3" t="s">
        <v>138</v>
      </c>
      <c r="AC7" s="3" t="s">
        <v>146</v>
      </c>
      <c r="AD7" s="3" t="s">
        <v>147</v>
      </c>
      <c r="AE7" s="8">
        <v>5.2083333333333398E-2</v>
      </c>
    </row>
    <row r="8" spans="2:31" x14ac:dyDescent="0.25">
      <c r="B8" t="s">
        <v>7</v>
      </c>
      <c r="C8" t="s">
        <v>10</v>
      </c>
      <c r="D8">
        <v>1700</v>
      </c>
      <c r="E8">
        <v>2031</v>
      </c>
      <c r="F8" t="s">
        <v>24</v>
      </c>
      <c r="G8" t="s">
        <v>241</v>
      </c>
      <c r="I8" s="5" t="s">
        <v>42</v>
      </c>
      <c r="J8" s="5"/>
      <c r="K8" s="5" t="s">
        <v>148</v>
      </c>
      <c r="L8" s="5" t="s">
        <v>99</v>
      </c>
      <c r="M8" s="5" t="s">
        <v>149</v>
      </c>
      <c r="N8" s="5" t="s">
        <v>86</v>
      </c>
      <c r="O8" s="5" t="s">
        <v>150</v>
      </c>
      <c r="P8" s="5" t="s">
        <v>151</v>
      </c>
      <c r="Q8" s="5" t="s">
        <v>152</v>
      </c>
      <c r="R8" s="5" t="s">
        <v>153</v>
      </c>
      <c r="S8" s="5" t="s">
        <v>153</v>
      </c>
      <c r="T8" s="5" t="s">
        <v>103</v>
      </c>
      <c r="U8" s="3" t="s">
        <v>154</v>
      </c>
      <c r="V8" s="3" t="s">
        <v>140</v>
      </c>
      <c r="W8" s="3" t="s">
        <v>155</v>
      </c>
      <c r="X8" s="3" t="s">
        <v>156</v>
      </c>
      <c r="Y8" s="3" t="s">
        <v>157</v>
      </c>
      <c r="Z8" s="3" t="s">
        <v>158</v>
      </c>
      <c r="AA8" s="3" t="s">
        <v>159</v>
      </c>
      <c r="AB8" s="3" t="s">
        <v>123</v>
      </c>
      <c r="AC8" s="3" t="s">
        <v>123</v>
      </c>
      <c r="AD8" s="3" t="s">
        <v>160</v>
      </c>
      <c r="AE8" s="8">
        <v>6.25E-2</v>
      </c>
    </row>
    <row r="9" spans="2:31" x14ac:dyDescent="0.25">
      <c r="B9" t="s">
        <v>8</v>
      </c>
      <c r="C9" t="s">
        <v>13</v>
      </c>
      <c r="D9">
        <v>1000</v>
      </c>
      <c r="E9">
        <v>2032</v>
      </c>
      <c r="F9" t="s">
        <v>25</v>
      </c>
      <c r="G9" t="s">
        <v>242</v>
      </c>
      <c r="I9" s="5" t="s">
        <v>43</v>
      </c>
      <c r="J9" s="5"/>
      <c r="K9" s="5" t="s">
        <v>161</v>
      </c>
      <c r="L9" s="5" t="s">
        <v>162</v>
      </c>
      <c r="M9" s="5" t="s">
        <v>163</v>
      </c>
      <c r="N9" s="5" t="s">
        <v>164</v>
      </c>
      <c r="O9" s="5" t="s">
        <v>122</v>
      </c>
      <c r="P9" s="5" t="s">
        <v>103</v>
      </c>
      <c r="Q9" s="5" t="s">
        <v>165</v>
      </c>
      <c r="R9" s="5" t="s">
        <v>166</v>
      </c>
      <c r="S9" s="5" t="s">
        <v>167</v>
      </c>
      <c r="T9" s="5" t="s">
        <v>168</v>
      </c>
      <c r="U9" s="3"/>
      <c r="V9" s="3" t="s">
        <v>138</v>
      </c>
      <c r="W9" s="3" t="s">
        <v>169</v>
      </c>
      <c r="X9" s="3" t="s">
        <v>170</v>
      </c>
      <c r="Y9" s="3" t="s">
        <v>171</v>
      </c>
      <c r="Z9" s="3"/>
      <c r="AA9" s="3" t="s">
        <v>172</v>
      </c>
      <c r="AB9" s="3" t="s">
        <v>173</v>
      </c>
      <c r="AC9" s="3" t="s">
        <v>174</v>
      </c>
      <c r="AD9" s="3"/>
      <c r="AE9" s="8">
        <v>7.2916666666666699E-2</v>
      </c>
    </row>
    <row r="10" spans="2:31" x14ac:dyDescent="0.25">
      <c r="B10" t="s">
        <v>9</v>
      </c>
      <c r="C10" t="s">
        <v>14</v>
      </c>
      <c r="D10">
        <v>1200</v>
      </c>
      <c r="E10">
        <v>2033</v>
      </c>
      <c r="F10" t="s">
        <v>26</v>
      </c>
      <c r="G10" t="s">
        <v>243</v>
      </c>
      <c r="I10" s="5" t="s">
        <v>44</v>
      </c>
      <c r="J10" s="5"/>
      <c r="K10" s="5" t="s">
        <v>175</v>
      </c>
      <c r="L10" s="5" t="s">
        <v>86</v>
      </c>
      <c r="M10" s="5" t="s">
        <v>176</v>
      </c>
      <c r="N10" s="5" t="s">
        <v>149</v>
      </c>
      <c r="O10" s="5" t="s">
        <v>177</v>
      </c>
      <c r="P10" s="5" t="s">
        <v>123</v>
      </c>
      <c r="Q10" s="5" t="s">
        <v>123</v>
      </c>
      <c r="R10" s="5" t="s">
        <v>178</v>
      </c>
      <c r="S10" s="5" t="s">
        <v>179</v>
      </c>
      <c r="T10" s="5" t="s">
        <v>180</v>
      </c>
      <c r="U10" s="3"/>
      <c r="V10" s="3" t="s">
        <v>181</v>
      </c>
      <c r="W10" s="3" t="s">
        <v>182</v>
      </c>
      <c r="X10" s="3" t="s">
        <v>183</v>
      </c>
      <c r="Y10" s="3" t="s">
        <v>184</v>
      </c>
      <c r="Z10" s="3"/>
      <c r="AA10" s="3" t="s">
        <v>185</v>
      </c>
      <c r="AB10" s="3" t="s">
        <v>86</v>
      </c>
      <c r="AC10" s="3" t="s">
        <v>186</v>
      </c>
      <c r="AD10" s="3"/>
      <c r="AE10" s="8">
        <v>8.3333333333333398E-2</v>
      </c>
    </row>
    <row r="11" spans="2:31" x14ac:dyDescent="0.25">
      <c r="B11" t="s">
        <v>230</v>
      </c>
      <c r="C11" t="s">
        <v>15</v>
      </c>
      <c r="D11">
        <v>520</v>
      </c>
      <c r="E11">
        <v>2034</v>
      </c>
      <c r="F11" t="s">
        <v>27</v>
      </c>
      <c r="I11" s="5" t="s">
        <v>45</v>
      </c>
      <c r="J11" s="5"/>
      <c r="K11" s="5" t="s">
        <v>86</v>
      </c>
      <c r="L11" s="5" t="s">
        <v>187</v>
      </c>
      <c r="M11" s="5" t="s">
        <v>188</v>
      </c>
      <c r="N11" s="5" t="s">
        <v>189</v>
      </c>
      <c r="O11" s="5" t="s">
        <v>190</v>
      </c>
      <c r="P11" s="5" t="s">
        <v>191</v>
      </c>
      <c r="Q11" s="5" t="s">
        <v>86</v>
      </c>
      <c r="R11" s="5" t="s">
        <v>192</v>
      </c>
      <c r="S11" s="5" t="s">
        <v>193</v>
      </c>
      <c r="T11" s="5" t="s">
        <v>138</v>
      </c>
      <c r="U11" s="3"/>
      <c r="V11" s="3" t="s">
        <v>165</v>
      </c>
      <c r="W11" s="3" t="s">
        <v>194</v>
      </c>
      <c r="X11" s="3" t="s">
        <v>195</v>
      </c>
      <c r="Y11" s="3" t="s">
        <v>196</v>
      </c>
      <c r="Z11" s="3"/>
      <c r="AA11" s="3" t="s">
        <v>197</v>
      </c>
      <c r="AB11" s="3"/>
      <c r="AC11" s="3" t="s">
        <v>198</v>
      </c>
      <c r="AD11" s="3"/>
      <c r="AE11" s="8">
        <v>9.375E-2</v>
      </c>
    </row>
    <row r="12" spans="2:31" x14ac:dyDescent="0.25">
      <c r="B12" t="s">
        <v>231</v>
      </c>
      <c r="C12" t="s">
        <v>15</v>
      </c>
      <c r="D12">
        <v>345</v>
      </c>
      <c r="E12">
        <v>2035</v>
      </c>
      <c r="F12" t="s">
        <v>28</v>
      </c>
      <c r="I12" s="5" t="s">
        <v>46</v>
      </c>
      <c r="J12" s="5"/>
      <c r="K12" s="5" t="s">
        <v>199</v>
      </c>
      <c r="L12" s="5" t="s">
        <v>149</v>
      </c>
      <c r="M12" s="5" t="s">
        <v>200</v>
      </c>
      <c r="N12" s="5" t="s">
        <v>201</v>
      </c>
      <c r="O12" s="5" t="s">
        <v>202</v>
      </c>
      <c r="P12" s="5" t="s">
        <v>152</v>
      </c>
      <c r="Q12" s="5"/>
      <c r="R12" s="5" t="s">
        <v>179</v>
      </c>
      <c r="S12" s="5" t="s">
        <v>203</v>
      </c>
      <c r="T12" s="5" t="s">
        <v>204</v>
      </c>
      <c r="U12" s="3"/>
      <c r="V12" s="3" t="s">
        <v>154</v>
      </c>
      <c r="W12" s="3" t="s">
        <v>154</v>
      </c>
      <c r="X12" s="3" t="s">
        <v>205</v>
      </c>
      <c r="Y12" s="3" t="s">
        <v>206</v>
      </c>
      <c r="Z12" s="3"/>
      <c r="AA12" s="3" t="s">
        <v>207</v>
      </c>
      <c r="AB12" s="3"/>
      <c r="AC12" s="3" t="s">
        <v>208</v>
      </c>
      <c r="AD12" s="3"/>
      <c r="AE12" s="8">
        <v>0.104166666666667</v>
      </c>
    </row>
    <row r="13" spans="2:31" x14ac:dyDescent="0.25">
      <c r="B13" t="s">
        <v>232</v>
      </c>
      <c r="C13" t="s">
        <v>16</v>
      </c>
      <c r="D13">
        <v>300</v>
      </c>
      <c r="E13">
        <v>2036</v>
      </c>
      <c r="F13" t="s">
        <v>29</v>
      </c>
      <c r="I13" s="5" t="s">
        <v>47</v>
      </c>
      <c r="J13" s="3"/>
      <c r="K13" s="3" t="s">
        <v>209</v>
      </c>
      <c r="L13" s="3" t="s">
        <v>176</v>
      </c>
      <c r="M13" s="5" t="s">
        <v>210</v>
      </c>
      <c r="N13" s="3" t="s">
        <v>188</v>
      </c>
      <c r="O13" s="3"/>
      <c r="P13" s="3" t="s">
        <v>165</v>
      </c>
      <c r="Q13" s="3"/>
      <c r="R13" s="3" t="s">
        <v>211</v>
      </c>
      <c r="S13" s="3"/>
      <c r="T13" s="3" t="s">
        <v>86</v>
      </c>
      <c r="U13" s="3"/>
      <c r="V13" s="3" t="s">
        <v>86</v>
      </c>
      <c r="W13" s="3" t="s">
        <v>86</v>
      </c>
      <c r="X13" s="3" t="s">
        <v>212</v>
      </c>
      <c r="Y13" s="3"/>
      <c r="Z13" s="3"/>
      <c r="AA13" s="3" t="s">
        <v>86</v>
      </c>
      <c r="AB13" s="3"/>
      <c r="AC13" s="3" t="s">
        <v>213</v>
      </c>
      <c r="AD13" s="3"/>
      <c r="AE13" s="8">
        <v>0.11458333333333399</v>
      </c>
    </row>
    <row r="14" spans="2:31" x14ac:dyDescent="0.25">
      <c r="B14" t="s">
        <v>233</v>
      </c>
      <c r="C14" t="s">
        <v>16</v>
      </c>
      <c r="D14">
        <v>500</v>
      </c>
      <c r="E14">
        <v>2037</v>
      </c>
      <c r="F14" t="s">
        <v>30</v>
      </c>
      <c r="I14" s="5" t="s">
        <v>48</v>
      </c>
      <c r="J14" s="3"/>
      <c r="K14" s="3" t="s">
        <v>201</v>
      </c>
      <c r="L14" s="3" t="s">
        <v>201</v>
      </c>
      <c r="M14" s="3" t="s">
        <v>138</v>
      </c>
      <c r="N14" s="3" t="s">
        <v>214</v>
      </c>
      <c r="O14" s="3"/>
      <c r="P14" s="3" t="s">
        <v>86</v>
      </c>
      <c r="Q14" s="3"/>
      <c r="R14" s="3" t="s">
        <v>193</v>
      </c>
      <c r="S14" s="3"/>
      <c r="T14" s="3"/>
      <c r="U14" s="3"/>
      <c r="V14" s="3"/>
      <c r="W14" s="3"/>
      <c r="X14" s="3"/>
      <c r="Y14" s="3"/>
      <c r="Z14" s="3"/>
      <c r="AA14" s="3"/>
      <c r="AB14" s="3"/>
      <c r="AC14" s="3" t="s">
        <v>86</v>
      </c>
      <c r="AD14" s="3"/>
      <c r="AE14" s="8">
        <v>0.125</v>
      </c>
    </row>
    <row r="15" spans="2:31" x14ac:dyDescent="0.25">
      <c r="I15" s="5" t="s">
        <v>49</v>
      </c>
      <c r="J15" s="3"/>
      <c r="K15" s="3" t="s">
        <v>215</v>
      </c>
      <c r="L15" s="3" t="s">
        <v>188</v>
      </c>
      <c r="M15" s="3" t="s">
        <v>216</v>
      </c>
      <c r="N15" s="3" t="s">
        <v>217</v>
      </c>
      <c r="O15" s="3"/>
      <c r="P15" s="3"/>
      <c r="Q15" s="3"/>
      <c r="R15" s="3" t="s">
        <v>203</v>
      </c>
      <c r="S15" s="3"/>
      <c r="T15" s="3"/>
      <c r="U15" s="3"/>
      <c r="V15" s="3"/>
      <c r="W15" s="3"/>
      <c r="X15" s="3"/>
      <c r="Y15" s="3"/>
      <c r="Z15" s="3"/>
      <c r="AA15" s="3"/>
      <c r="AB15" s="3"/>
      <c r="AC15" s="3"/>
      <c r="AD15" s="3"/>
      <c r="AE15" s="8">
        <v>0.13541666666666699</v>
      </c>
    </row>
    <row r="16" spans="2:31" x14ac:dyDescent="0.25">
      <c r="I16" s="5" t="s">
        <v>50</v>
      </c>
      <c r="J16" s="3"/>
      <c r="K16" s="3" t="s">
        <v>218</v>
      </c>
      <c r="L16" s="3" t="s">
        <v>200</v>
      </c>
      <c r="M16" s="3" t="s">
        <v>219</v>
      </c>
      <c r="N16" s="3" t="s">
        <v>220</v>
      </c>
      <c r="O16" s="3"/>
      <c r="P16" s="3"/>
      <c r="Q16" s="3"/>
      <c r="R16" s="3"/>
      <c r="S16" s="3"/>
      <c r="T16" s="3"/>
      <c r="U16" s="3"/>
      <c r="V16" s="3"/>
      <c r="W16" s="3"/>
      <c r="X16" s="3"/>
      <c r="Y16" s="3"/>
      <c r="Z16" s="3"/>
      <c r="AA16" s="3"/>
      <c r="AB16" s="3"/>
      <c r="AC16" s="3"/>
      <c r="AD16" s="3"/>
      <c r="AE16" s="8">
        <v>0.14583333333333401</v>
      </c>
    </row>
    <row r="17" spans="9:31" x14ac:dyDescent="0.25">
      <c r="I17" s="5" t="s">
        <v>51</v>
      </c>
      <c r="J17" s="3"/>
      <c r="K17" s="3" t="s">
        <v>221</v>
      </c>
      <c r="L17" s="3" t="s">
        <v>138</v>
      </c>
      <c r="M17" s="3"/>
      <c r="N17" s="3" t="s">
        <v>222</v>
      </c>
      <c r="O17" s="3"/>
      <c r="P17" s="3"/>
      <c r="Q17" s="3"/>
      <c r="R17" s="3"/>
      <c r="S17" s="3"/>
      <c r="T17" s="3"/>
      <c r="U17" s="3"/>
      <c r="V17" s="3"/>
      <c r="W17" s="3"/>
      <c r="X17" s="3"/>
      <c r="Y17" s="3"/>
      <c r="Z17" s="3"/>
      <c r="AA17" s="3"/>
      <c r="AB17" s="3"/>
      <c r="AC17" s="3"/>
      <c r="AD17" s="3"/>
      <c r="AE17" s="8">
        <v>0.15625</v>
      </c>
    </row>
    <row r="18" spans="9:31" x14ac:dyDescent="0.25">
      <c r="I18" s="5" t="s">
        <v>52</v>
      </c>
      <c r="J18" s="3"/>
      <c r="K18" s="3" t="s">
        <v>223</v>
      </c>
      <c r="L18" s="3" t="s">
        <v>224</v>
      </c>
      <c r="M18" s="3"/>
      <c r="N18" s="3"/>
      <c r="O18" s="3"/>
      <c r="P18" s="3"/>
      <c r="Q18" s="3"/>
      <c r="R18" s="3"/>
      <c r="S18" s="3"/>
      <c r="T18" s="3"/>
      <c r="U18" s="3"/>
      <c r="V18" s="3"/>
      <c r="W18" s="3"/>
      <c r="X18" s="3"/>
      <c r="Y18" s="3"/>
      <c r="Z18" s="3"/>
      <c r="AA18" s="3"/>
      <c r="AB18" s="3"/>
      <c r="AC18" s="3"/>
      <c r="AD18" s="3"/>
      <c r="AE18" s="8">
        <v>0.16666666666666699</v>
      </c>
    </row>
    <row r="19" spans="9:31" x14ac:dyDescent="0.25">
      <c r="I19" s="5" t="s">
        <v>53</v>
      </c>
      <c r="J19" s="3"/>
      <c r="K19" s="3" t="s">
        <v>225</v>
      </c>
      <c r="L19" s="3" t="s">
        <v>226</v>
      </c>
      <c r="M19" s="3"/>
      <c r="N19" s="3"/>
      <c r="O19" s="3"/>
      <c r="P19" s="3"/>
      <c r="Q19" s="3"/>
      <c r="R19" s="3"/>
      <c r="S19" s="3"/>
      <c r="T19" s="3"/>
      <c r="U19" s="3"/>
      <c r="V19" s="3"/>
      <c r="W19" s="3"/>
      <c r="X19" s="3"/>
      <c r="Y19" s="3"/>
      <c r="Z19" s="3"/>
      <c r="AA19" s="3"/>
      <c r="AB19" s="3"/>
      <c r="AC19" s="3"/>
      <c r="AD19" s="3"/>
      <c r="AE19" s="8">
        <v>0.17708333333333401</v>
      </c>
    </row>
    <row r="20" spans="9:31" x14ac:dyDescent="0.25">
      <c r="I20" s="5" t="s">
        <v>54</v>
      </c>
      <c r="J20" s="3"/>
      <c r="K20" s="3" t="s">
        <v>227</v>
      </c>
      <c r="L20" s="3" t="s">
        <v>219</v>
      </c>
      <c r="M20" s="3"/>
      <c r="N20" s="3"/>
      <c r="O20" s="3"/>
      <c r="P20" s="3"/>
      <c r="Q20" s="3"/>
      <c r="R20" s="3"/>
      <c r="S20" s="3"/>
      <c r="T20" s="3"/>
      <c r="U20" s="3"/>
      <c r="V20" s="3"/>
      <c r="W20" s="3"/>
      <c r="X20" s="3"/>
      <c r="Y20" s="3"/>
      <c r="Z20" s="3"/>
      <c r="AA20" s="3"/>
      <c r="AB20" s="3"/>
      <c r="AC20" s="3"/>
      <c r="AD20" s="3"/>
      <c r="AE20" s="8">
        <v>0.1875</v>
      </c>
    </row>
    <row r="21" spans="9:31" x14ac:dyDescent="0.25">
      <c r="I21" s="5" t="s">
        <v>55</v>
      </c>
      <c r="J21" s="3"/>
      <c r="K21" s="3" t="s">
        <v>228</v>
      </c>
      <c r="L21" s="3"/>
      <c r="M21" s="3"/>
      <c r="N21" s="3"/>
      <c r="O21" s="3"/>
      <c r="P21" s="3"/>
      <c r="Q21" s="3"/>
      <c r="R21" s="3"/>
      <c r="S21" s="3"/>
      <c r="T21" s="3"/>
      <c r="U21" s="3"/>
      <c r="V21" s="3"/>
      <c r="W21" s="3"/>
      <c r="X21" s="3"/>
      <c r="Y21" s="3"/>
      <c r="Z21" s="3"/>
      <c r="AA21" s="3"/>
      <c r="AB21" s="3"/>
      <c r="AC21" s="3"/>
      <c r="AD21" s="3"/>
      <c r="AE21" s="8">
        <v>0.19791666666666799</v>
      </c>
    </row>
    <row r="22" spans="9:31" x14ac:dyDescent="0.25">
      <c r="I22" s="5" t="s">
        <v>56</v>
      </c>
      <c r="J22" s="3"/>
      <c r="K22" s="3"/>
      <c r="L22" s="3"/>
      <c r="M22" s="3"/>
      <c r="N22" s="3"/>
      <c r="O22" s="3"/>
      <c r="P22" s="3"/>
      <c r="Q22" s="3"/>
      <c r="R22" s="3"/>
      <c r="S22" s="3"/>
      <c r="T22" s="3"/>
      <c r="U22" s="3"/>
      <c r="V22" s="3"/>
      <c r="W22" s="3"/>
      <c r="X22" s="3"/>
      <c r="Y22" s="3"/>
      <c r="Z22" s="3"/>
      <c r="AA22" s="3"/>
      <c r="AB22" s="3"/>
      <c r="AC22" s="3"/>
      <c r="AD22" s="3"/>
      <c r="AE22" s="8">
        <v>0.20833333333333501</v>
      </c>
    </row>
    <row r="23" spans="9:31" x14ac:dyDescent="0.25">
      <c r="I23" s="5" t="s">
        <v>57</v>
      </c>
      <c r="J23" s="3"/>
      <c r="K23" s="3"/>
      <c r="L23" s="3"/>
      <c r="M23" s="3"/>
      <c r="N23" s="3"/>
      <c r="O23" s="3"/>
      <c r="P23" s="3"/>
      <c r="Q23" s="3"/>
      <c r="R23" s="3"/>
      <c r="S23" s="3"/>
      <c r="T23" s="3"/>
      <c r="U23" s="3"/>
      <c r="V23" s="3"/>
      <c r="W23" s="3"/>
      <c r="X23" s="3"/>
      <c r="Y23" s="3"/>
      <c r="Z23" s="3"/>
      <c r="AA23" s="3"/>
      <c r="AB23" s="3"/>
      <c r="AC23" s="3"/>
      <c r="AD23" s="3"/>
      <c r="AE23" s="8">
        <v>0.218750000000002</v>
      </c>
    </row>
    <row r="24" spans="9:31" x14ac:dyDescent="0.25">
      <c r="I24" s="3"/>
      <c r="J24" s="3"/>
      <c r="K24" s="3"/>
      <c r="L24" s="3"/>
      <c r="M24" s="3"/>
      <c r="N24" s="3"/>
      <c r="O24" s="3"/>
      <c r="P24" s="3"/>
      <c r="Q24" s="3"/>
      <c r="R24" s="3"/>
      <c r="S24" s="3"/>
      <c r="T24" s="3"/>
      <c r="U24" s="3"/>
      <c r="V24" s="3"/>
      <c r="W24" s="3"/>
      <c r="X24" s="3"/>
      <c r="Y24" s="3"/>
      <c r="Z24" s="3"/>
      <c r="AA24" s="3"/>
      <c r="AB24" s="3"/>
      <c r="AC24" s="3"/>
      <c r="AD24" s="3"/>
      <c r="AE24" s="8">
        <v>0.22916666666666899</v>
      </c>
    </row>
    <row r="25" spans="9:31" x14ac:dyDescent="0.25">
      <c r="I25" s="3"/>
      <c r="J25" s="3"/>
      <c r="K25" s="3"/>
      <c r="L25" s="3"/>
      <c r="M25" s="3"/>
      <c r="N25" s="3"/>
      <c r="O25" s="3"/>
      <c r="P25" s="3"/>
      <c r="Q25" s="3"/>
      <c r="R25" s="3"/>
      <c r="S25" s="3"/>
      <c r="T25" s="3"/>
      <c r="U25" s="3"/>
      <c r="V25" s="3"/>
      <c r="W25" s="3"/>
      <c r="X25" s="3"/>
      <c r="Y25" s="3"/>
      <c r="Z25" s="3"/>
      <c r="AA25" s="3"/>
      <c r="AB25" s="3"/>
      <c r="AC25" s="3"/>
      <c r="AD25" s="3"/>
      <c r="AE25" s="8">
        <v>0.23958333333333601</v>
      </c>
    </row>
    <row r="26" spans="9:31" x14ac:dyDescent="0.25">
      <c r="I26" s="3"/>
      <c r="J26" s="3"/>
      <c r="K26" s="3"/>
      <c r="L26" s="3"/>
      <c r="M26" s="3"/>
      <c r="N26" s="3"/>
      <c r="O26" s="3"/>
      <c r="P26" s="3"/>
      <c r="Q26" s="3"/>
      <c r="R26" s="3"/>
      <c r="S26" s="3"/>
      <c r="T26" s="3"/>
      <c r="U26" s="3"/>
      <c r="V26" s="3"/>
      <c r="W26" s="3"/>
      <c r="X26" s="3"/>
      <c r="Y26" s="3"/>
      <c r="Z26" s="3"/>
      <c r="AA26" s="3"/>
      <c r="AB26" s="3"/>
      <c r="AC26" s="3"/>
      <c r="AD26" s="3"/>
      <c r="AE26" s="8">
        <v>0.250000000000003</v>
      </c>
    </row>
    <row r="27" spans="9:31" x14ac:dyDescent="0.25">
      <c r="AE27" s="8">
        <v>0.26041666666667002</v>
      </c>
    </row>
    <row r="28" spans="9:31" x14ac:dyDescent="0.25">
      <c r="AE28" s="8">
        <v>0.27083333333333698</v>
      </c>
    </row>
    <row r="29" spans="9:31" x14ac:dyDescent="0.25">
      <c r="AE29" s="8">
        <v>0.281250000000004</v>
      </c>
    </row>
    <row r="30" spans="9:31" x14ac:dyDescent="0.25">
      <c r="AE30" s="8">
        <v>0.29166666666667102</v>
      </c>
    </row>
    <row r="31" spans="9:31" x14ac:dyDescent="0.25">
      <c r="AE31" s="8">
        <v>0.30208333333333798</v>
      </c>
    </row>
    <row r="32" spans="9:31" x14ac:dyDescent="0.25">
      <c r="AE32" s="8">
        <v>0.312500000000005</v>
      </c>
    </row>
    <row r="33" spans="31:31" x14ac:dyDescent="0.25">
      <c r="AE33" s="8">
        <v>0.32291666666667201</v>
      </c>
    </row>
    <row r="34" spans="31:31" x14ac:dyDescent="0.25">
      <c r="AE34" s="8">
        <v>0.33333333333333898</v>
      </c>
    </row>
    <row r="35" spans="31:31" x14ac:dyDescent="0.25">
      <c r="AE35" s="8">
        <v>0.343750000000006</v>
      </c>
    </row>
    <row r="36" spans="31:31" x14ac:dyDescent="0.25">
      <c r="AE36" s="8">
        <v>0.35416666666667301</v>
      </c>
    </row>
    <row r="37" spans="31:31" x14ac:dyDescent="0.25">
      <c r="AE37" s="8">
        <v>0.36458333333333998</v>
      </c>
    </row>
  </sheetData>
  <mergeCells count="1">
    <mergeCell ref="U1:AD1"/>
  </mergeCells>
  <phoneticPr fontId="2" type="noConversion"/>
  <pageMargins left="0.7" right="0.7" top="0.75" bottom="0.75" header="0.3" footer="0.3"/>
  <pageSetup paperSize="9" orientation="portrait" r:id="rId1"/>
  <tableParts count="2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SYNTHESE</vt:lpstr>
      <vt:lpstr>Data</vt:lpstr>
      <vt:lpstr>Bdd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Comé Weba</dc:creator>
  <cp:lastModifiedBy>Comé Weba</cp:lastModifiedBy>
  <dcterms:created xsi:type="dcterms:W3CDTF">2026-06-30T11:12:16Z</dcterms:created>
  <dcterms:modified xsi:type="dcterms:W3CDTF">2026-07-06T16:50:45Z</dcterms:modified>
</cp:coreProperties>
</file>