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945" yWindow="-45" windowWidth="19320" windowHeight="9975"/>
  </bookViews>
  <sheets>
    <sheet name="modèle" sheetId="13" r:id="rId1"/>
    <sheet name="BASE DE DONNEES" sheetId="14" r:id="rId2"/>
    <sheet name="trajets" sheetId="10" r:id="rId3"/>
    <sheet name="Feuil1" sheetId="15" r:id="rId4"/>
  </sheets>
  <definedNames>
    <definedName name="_xlnm._FilterDatabase" localSheetId="1" hidden="1">'BASE DE DONNEES'!#REF!</definedName>
    <definedName name="_xlnm._FilterDatabase" localSheetId="0" hidden="1">modèle!$C$25:$H$25</definedName>
    <definedName name="_xlnm.Database">'BASE DE DONNEES'!$A$4:$E$254</definedName>
    <definedName name="FRS_MASSIF_EXOTIQUE">'BASE DE DONNEES'!$C$41:$C$53</definedName>
    <definedName name="FRS_MASSIF_PAYS">'BASE DE DONNEES'!$C$4:$C$30</definedName>
    <definedName name="FRS_PANNEAUX_3_PLIS">'BASE DE DONNEES'!$C$169:$C$247</definedName>
    <definedName name="FRS_PANNEAUX_CONTREPLAQUES">'BASE DE DONNEES'!$C$77:$C$121</definedName>
    <definedName name="FRS_PANNEAUX_DE_PARTICULES">'BASE DE DONNEES'!$C$56:$C$73</definedName>
    <definedName name="FRS_PANNEAUX_MDF">'BASE DE DONNEES'!$C$125:$C$144</definedName>
    <definedName name="FRS_PANNEAUX_MELAMINES">'BASE DE DONNEES'!$C$148:$C$150</definedName>
    <definedName name="FRS_PLACAGES">'BASE DE DONNEES'!$C$154:$C$163</definedName>
    <definedName name="MASSIF_EXOTIQUE">'BASE DE DONNEES'!$B$41:$B$53</definedName>
    <definedName name="MASSIF_PAYS">'BASE DE DONNEES'!$B$4:$B$30</definedName>
    <definedName name="PANNEAUX_3_PLIS">'BASE DE DONNEES'!$B$169:$B$247</definedName>
    <definedName name="PANNEAUX_CONTREPLAQUES">'BASE DE DONNEES'!$B$77:$B$121</definedName>
    <definedName name="PANNEAUX_DE_PARTICULES">'BASE DE DONNEES'!$B$56:$B$73</definedName>
    <definedName name="PANNEAUX_MDF">'BASE DE DONNEES'!$B$125:$B$144</definedName>
    <definedName name="PANNEAUX_MELAMINES">'BASE DE DONNEES'!$B$148:$B$150</definedName>
    <definedName name="PLACAGES">'BASE DE DONNEES'!$B$154:$B$163</definedName>
    <definedName name="PU_ACHAT_MASSIF_EXOTIQUE">'BASE DE DONNEES'!$D$41:$D$53</definedName>
    <definedName name="PU_ACHAT_MASSIF_PAYS">'BASE DE DONNEES'!$D$4:$D$30</definedName>
    <definedName name="PU_ACHAT_PANNEAUX_3_PLIS">'BASE DE DONNEES'!$D$169:$D$247</definedName>
    <definedName name="PU_ACHAT_PANNEAUX_CONTREPLAQUES">'BASE DE DONNEES'!$D$77:$D$121</definedName>
    <definedName name="PU_ACHAT_PANNEAUX_DE_PARTICULES">'BASE DE DONNEES'!$D$56:$D$73</definedName>
    <definedName name="PU_ACHAT_PANNEAUX_MDF">'BASE DE DONNEES'!$D$125:$D$144</definedName>
    <definedName name="PU_ACHAT_PANNEAUX_MELAMINES">'BASE DE DONNEES'!$D$148:$D$150</definedName>
    <definedName name="SOUS_ENSEMBLES">'BASE DE DONNEES'!$A$256:$A$266</definedName>
  </definedNames>
  <calcPr calcId="125725"/>
</workbook>
</file>

<file path=xl/calcChain.xml><?xml version="1.0" encoding="utf-8"?>
<calcChain xmlns="http://schemas.openxmlformats.org/spreadsheetml/2006/main">
  <c r="A274" i="14"/>
  <c r="A282"/>
  <c r="A281"/>
  <c r="A280"/>
  <c r="A279"/>
  <c r="A278"/>
  <c r="A277"/>
  <c r="A276"/>
  <c r="A275"/>
  <c r="J48" i="13"/>
  <c r="J47"/>
  <c r="J46"/>
  <c r="J45"/>
  <c r="J44"/>
  <c r="J43"/>
  <c r="J42"/>
  <c r="J41"/>
  <c r="J33"/>
  <c r="J32"/>
  <c r="J31"/>
  <c r="J30"/>
  <c r="J29"/>
  <c r="J28"/>
  <c r="J27"/>
  <c r="J26"/>
  <c r="J12"/>
  <c r="J13"/>
  <c r="J14"/>
  <c r="J15"/>
  <c r="J16"/>
  <c r="J17"/>
  <c r="J18"/>
  <c r="J11"/>
  <c r="K119"/>
  <c r="E73" s="1"/>
  <c r="J119"/>
  <c r="E72" s="1"/>
  <c r="I119"/>
  <c r="E71" s="1"/>
  <c r="H119"/>
  <c r="E70" s="1"/>
  <c r="J50" l="1"/>
  <c r="J35"/>
  <c r="J20"/>
  <c r="J73"/>
  <c r="J71"/>
  <c r="D119"/>
  <c r="C119"/>
  <c r="B119"/>
  <c r="I72"/>
  <c r="E59" l="1"/>
  <c r="J59" s="1"/>
  <c r="E58"/>
  <c r="I58" s="1"/>
  <c r="E57"/>
  <c r="I57" s="1"/>
  <c r="I70"/>
  <c r="J70"/>
  <c r="I59"/>
  <c r="I73"/>
  <c r="I71"/>
  <c r="J58"/>
  <c r="J72"/>
  <c r="J57" l="1"/>
  <c r="J61"/>
  <c r="I61"/>
  <c r="I75"/>
  <c r="J75"/>
  <c r="J80" l="1"/>
  <c r="J81"/>
  <c r="M12" i="10"/>
  <c r="M11"/>
  <c r="M10"/>
  <c r="M9"/>
  <c r="M8"/>
  <c r="M7"/>
  <c r="M6"/>
  <c r="M5"/>
  <c r="J82" i="13" l="1"/>
  <c r="M14" i="10"/>
</calcChain>
</file>

<file path=xl/sharedStrings.xml><?xml version="1.0" encoding="utf-8"?>
<sst xmlns="http://schemas.openxmlformats.org/spreadsheetml/2006/main" count="1276" uniqueCount="361">
  <si>
    <t>FOURNITURES</t>
  </si>
  <si>
    <t>Fournisseur</t>
  </si>
  <si>
    <t>Désignation</t>
  </si>
  <si>
    <t>U</t>
  </si>
  <si>
    <t>Qt</t>
  </si>
  <si>
    <t>PU achat</t>
  </si>
  <si>
    <t>TOTAL</t>
  </si>
  <si>
    <t>MAIN D'ŒUVRE ATELIER</t>
  </si>
  <si>
    <t>Heure</t>
  </si>
  <si>
    <t>Prix revient</t>
  </si>
  <si>
    <t>Prix de vente</t>
  </si>
  <si>
    <t>Total revient</t>
  </si>
  <si>
    <t>Total vente</t>
  </si>
  <si>
    <t>Ouvrier qualifié atelier</t>
  </si>
  <si>
    <t>Apprentis atelier</t>
  </si>
  <si>
    <t>Sous traitant</t>
  </si>
  <si>
    <t>MAIN D'ŒUVRE POSE</t>
  </si>
  <si>
    <t>Ouvrier qualifié pose</t>
  </si>
  <si>
    <t>Apprentis pose</t>
  </si>
  <si>
    <t>Intérimaire manœuvre</t>
  </si>
  <si>
    <t>CALCUL DES HEURES</t>
  </si>
  <si>
    <t>MAIN D'ŒUVRE CHANTIER</t>
  </si>
  <si>
    <t>Opération</t>
  </si>
  <si>
    <t>Tps qualifié</t>
  </si>
  <si>
    <t>Tps apprentis</t>
  </si>
  <si>
    <t>Tps sous traitant</t>
  </si>
  <si>
    <t>Tps sous intérim</t>
  </si>
  <si>
    <t>MATERIAUX</t>
  </si>
  <si>
    <t>QUINCAILLERIE</t>
  </si>
  <si>
    <t>AGGLOMERES HYDRO 2800 x 2070 ep 12 mm</t>
  </si>
  <si>
    <t>AGGLOMERES HYDRO 2800 x 2070 ep 16 mm</t>
  </si>
  <si>
    <t>AGGLOMERES HYDRO 2800 x 2070 ep 19 mm</t>
  </si>
  <si>
    <t>AGGLOMERES HYDRO 2800 x 2070 ep 22 mm</t>
  </si>
  <si>
    <t>AGGLOMERES HYDRO 3050 X 1850 ep 16 mm</t>
  </si>
  <si>
    <t>AGGLOMERES HYDRO 3050 X 1850 ep 19 mm</t>
  </si>
  <si>
    <t>AGGLOMERES HYDRO 3050 X 1850 ep 22 mm</t>
  </si>
  <si>
    <t>AGGLOMERES HYDRO 3050 X 1850 ep 30 mm</t>
  </si>
  <si>
    <t>AGGLOMERES M1 2800 x 2070 ep 19 mm</t>
  </si>
  <si>
    <t>AGGLOMERES STD 2800 x 2070 ep 10 mm</t>
  </si>
  <si>
    <t>AGGLOMERES STD 2800 x 2070 ep 12 mm</t>
  </si>
  <si>
    <t>AGGLOMERES STD 2800 x 2070 ep 16 mm</t>
  </si>
  <si>
    <t>AGGLOMERES STD 2800 x 2070 ep 19 mm</t>
  </si>
  <si>
    <t>AGGLOMERES STD 2800 x 2070 ep 22 mm</t>
  </si>
  <si>
    <t>AGGLOMERES STD 3050 X 1850 ep 16mm</t>
  </si>
  <si>
    <t>AGGLOMERES STD 3050 X 1850 ep 19 mm</t>
  </si>
  <si>
    <t>AGGLOMERES STD 3050 X 1850 ep 22 mm</t>
  </si>
  <si>
    <t>CP OKOUME - CTB X - 2500 X 1220 ep 5mm</t>
  </si>
  <si>
    <t>CP OKOUME - CTB X - 2500 X 1220 ep 8 mm</t>
  </si>
  <si>
    <t>CP OKOUME - CTB X - 2500 X 1220 ep 10 mm</t>
  </si>
  <si>
    <t>CP OKOUME - CTB X - 2500 X 1220 ep 12 mm</t>
  </si>
  <si>
    <t>CP OKOUME - CTB X - 2500 X 1220 ep 15 mm</t>
  </si>
  <si>
    <t>CP OKOUME - CTB X - 2500 X 1220 ep 18 mm</t>
  </si>
  <si>
    <t>CP OKOUME - CTB X - 2500 X 1220 ep 22</t>
  </si>
  <si>
    <t>CP OKOUME - CTB X - 2500 X 1220 ep 25 mm</t>
  </si>
  <si>
    <t>CP OKOUME - CTB X - 3100 X 1530 ep 5 mm</t>
  </si>
  <si>
    <t>CP OKOUME - CTB X - 3100 X 1530 ep 8 mm</t>
  </si>
  <si>
    <t>CP OKOUME - CTB X - 3100 X 1530 ep 10 mm</t>
  </si>
  <si>
    <t>CP OKOUME - CTB X - 3100 X 1530 ep 12 mm</t>
  </si>
  <si>
    <t>CP OKOUME - CTB X - 3100 X 1530 ep 15 mm</t>
  </si>
  <si>
    <t>CP OKOUME - CTB X - 3100 X 1530 ep 18 mm</t>
  </si>
  <si>
    <t>CP OKOUME - CTB X - 3100 X 1530 ep 22 mm</t>
  </si>
  <si>
    <t>CP OKOUME - CTB X - 3100 X 1530 ep 25 mm</t>
  </si>
  <si>
    <t>CP OKOUME - CTB X - 3100 X 1530 ep 30 mm</t>
  </si>
  <si>
    <t>CP OKOUME - INT- 3100 X 1530 ep 5 mm</t>
  </si>
  <si>
    <t>CP OKOUME - INT- 3100 X 1530 ep 8 mm</t>
  </si>
  <si>
    <t>CP OKOUME - INT- 3100 X 1530 ep 10 mm</t>
  </si>
  <si>
    <t>CP OKOUME - INT- 3100 X 1530 ep 12 mm</t>
  </si>
  <si>
    <t>CP OKOUME - INT- 3100 X 1530 ep 15 mm</t>
  </si>
  <si>
    <t>CP OKOUME - INT- 3100 X 1530 ep 18 mm</t>
  </si>
  <si>
    <t>CP OKOUME - INT- 3100 X 1530 ep 22 mm</t>
  </si>
  <si>
    <t>CP OKOUME - INT- 3100 X 1530 ep 30 mm</t>
  </si>
  <si>
    <t>CP OKOUME  INT. - 2500 X 1220 ep 3 mm</t>
  </si>
  <si>
    <t>CP OKOUME  INT. - 2500 X 1220 ep 5 mm</t>
  </si>
  <si>
    <t>CP OKOUME  INT. - 2500 X 1220 ep 8 mm</t>
  </si>
  <si>
    <t>CP OKOUME  INT. - 2500 X 1220 ep 10 mm</t>
  </si>
  <si>
    <t>CP OKOUME  INT. - 2500 X 1220 ep 12 mm</t>
  </si>
  <si>
    <t>CP OKOUME  INT. - 2500 X 1220 ep 15 mm</t>
  </si>
  <si>
    <t>CP OKOUME  INT. - 2500 X 1220 ep 18 mm</t>
  </si>
  <si>
    <t>CP OKOUME  INT. - 2500 X 1220 ep 22 mm</t>
  </si>
  <si>
    <t>CP PEUPLIER B/BB INT - 2500 X 1220 ep 3 mm</t>
  </si>
  <si>
    <t>CP PEUPLIER B/BB INT - 2500 X 1220 ep 5 mm</t>
  </si>
  <si>
    <t>CP PEUPLIER B/BB INT - 2500 X 1220 ep 8 mm</t>
  </si>
  <si>
    <t>CP PEUPLIER B/BB INT - 2500 X 1220 ep 10 mm</t>
  </si>
  <si>
    <t>CP PEUPLIER B/BB INT - 2500 X 1220 ep 15 mm</t>
  </si>
  <si>
    <t>CP PEUPLIER B/BB INT - 2500 X 1220 ep 18 mm</t>
  </si>
  <si>
    <t>CP PEUPLIER B/BB INT - 2500 X 1220 ep 22 mm</t>
  </si>
  <si>
    <t>LATTE CHENE - 2500 X 1530 - A/B ep 16 mm</t>
  </si>
  <si>
    <t>LATTE CHENE - 2500 X 1530 - A/B ep 19 mm</t>
  </si>
  <si>
    <t>LATTE FRENE - 2500 X 1530 - A/B ep 19 mm</t>
  </si>
  <si>
    <t>LATTE HETRE- 2500 X 1530 - A/B ep 19 mm</t>
  </si>
  <si>
    <t>LATTE NOYER - 2500 X 1530 - A/B ep 19 mm</t>
  </si>
  <si>
    <t>MDF HYDRO - 2800 X 2070 ep 19 mm</t>
  </si>
  <si>
    <t>MDF HYDRO - 3660 X 1850 ep 12 mm</t>
  </si>
  <si>
    <t>MDF M1 - 2800 X 2070 ep 19 mm</t>
  </si>
  <si>
    <t>MDF STD - 3660 x 2070 ep 12 mm</t>
  </si>
  <si>
    <t>MDF STD - 3660 x 2070 ep 19 mm</t>
  </si>
  <si>
    <t>MDF STD - 3660 x 2070 ep 22 mm</t>
  </si>
  <si>
    <t>MDF STD - 3660 x 2070 ep 30 mm</t>
  </si>
  <si>
    <t>MDF TEINTE  NOIR - 2800 X 2100 ep 19 mm</t>
  </si>
  <si>
    <t xml:space="preserve"> CHENE 27 mm</t>
  </si>
  <si>
    <t xml:space="preserve"> CHENE 34 mm</t>
  </si>
  <si>
    <t xml:space="preserve"> CHENE 41 mm</t>
  </si>
  <si>
    <t xml:space="preserve"> CHENE 18 mm</t>
  </si>
  <si>
    <t xml:space="preserve"> FRENE 18 mm</t>
  </si>
  <si>
    <t xml:space="preserve"> FRENE 27 mm</t>
  </si>
  <si>
    <t xml:space="preserve"> FRENE 34 mm</t>
  </si>
  <si>
    <t xml:space="preserve"> FRENE 41 mm</t>
  </si>
  <si>
    <t xml:space="preserve"> FRENE 45 mm</t>
  </si>
  <si>
    <t xml:space="preserve"> FRENE 54 mm</t>
  </si>
  <si>
    <t xml:space="preserve"> FRENE 65 mm</t>
  </si>
  <si>
    <t>MERISIER 27 mm</t>
  </si>
  <si>
    <t>MERISIER 34 mm</t>
  </si>
  <si>
    <t xml:space="preserve"> NOYER FR 18 mm</t>
  </si>
  <si>
    <t xml:space="preserve"> NOYER FR 27 mm</t>
  </si>
  <si>
    <t xml:space="preserve"> NOYER FR 35 mm</t>
  </si>
  <si>
    <t xml:space="preserve"> NOYER FR 40 mm</t>
  </si>
  <si>
    <t xml:space="preserve"> NOYER FR 50 mm</t>
  </si>
  <si>
    <t xml:space="preserve"> NOYER FR 60 mm</t>
  </si>
  <si>
    <t>PIN SYLVESTRE 18 mm</t>
  </si>
  <si>
    <t>PIN SYLVESTRE 27 mm</t>
  </si>
  <si>
    <t>PIN SYLVESTRE 34 mm</t>
  </si>
  <si>
    <t>PIN SYLVESTRE 45 mm</t>
  </si>
  <si>
    <t>PIN SYLVESTRE 54 mm</t>
  </si>
  <si>
    <t>PIN SYLVESTRE 65 mm</t>
  </si>
  <si>
    <t>SAPIN MENUISERIE 18 mm</t>
  </si>
  <si>
    <t>SAPIN MENUISERIE 27 mm</t>
  </si>
  <si>
    <t>SAPIN MENUISERIE 34 mm</t>
  </si>
  <si>
    <t>SAPIN MENUISERIE 45 mm</t>
  </si>
  <si>
    <t>SAPIN MENUISERIE 54 mm</t>
  </si>
  <si>
    <t>SAPIN MENUISERIE 65 mm</t>
  </si>
  <si>
    <t>SAPIN MENUISERIE 80 mm</t>
  </si>
  <si>
    <t xml:space="preserve">SAPIN NORD BLANC NON CLASSE 25 x 225 </t>
  </si>
  <si>
    <t>SAPIN NORD BLANC NON CLASSE 32 x 225</t>
  </si>
  <si>
    <t>SAPIN NORD BLANC NON CLASSE 38 x 225</t>
  </si>
  <si>
    <t>SAPIN NORD BLANC NON CLASSE 44 x 225</t>
  </si>
  <si>
    <t>SAPIN NORD BLANC NON CLASSE 50 x 225</t>
  </si>
  <si>
    <t>SAPIN NORD BLANC NON CLASSE 63 x 225</t>
  </si>
  <si>
    <t>SAPIN NORD BLANC NON CLASSE 72 x 225</t>
  </si>
  <si>
    <t>SAPIN NORD BLANC SAWFALLING 100 x 200</t>
  </si>
  <si>
    <t>PIN NORD ROUGE NON CLASSE 25 x 225</t>
  </si>
  <si>
    <t>PIN NORD ROUGE NON CLASSE 32 x 225</t>
  </si>
  <si>
    <t>PIN NORD ROUGE NON CLASSE 38 x 225</t>
  </si>
  <si>
    <t>PIN NORD ROUGE NON CLASSE 50 x 225</t>
  </si>
  <si>
    <t>PIN NORD ROUGE NON CLASSE 63 x 225</t>
  </si>
  <si>
    <t xml:space="preserve"> NIANGON 27 mm</t>
  </si>
  <si>
    <t xml:space="preserve"> NIANGON 34 mm</t>
  </si>
  <si>
    <t xml:space="preserve"> NIANGON 41 mm</t>
  </si>
  <si>
    <t xml:space="preserve"> NIANGON 45 mm</t>
  </si>
  <si>
    <t xml:space="preserve"> NIANGON 54 mm</t>
  </si>
  <si>
    <t xml:space="preserve"> NIANGON 65 mm</t>
  </si>
  <si>
    <t xml:space="preserve"> NIANGON 80 mm</t>
  </si>
  <si>
    <t xml:space="preserve"> FRAKE AVIVE BARIOLE 27 mm</t>
  </si>
  <si>
    <t xml:space="preserve"> FRAKE AVIVE BARIOLE 34 mm</t>
  </si>
  <si>
    <t xml:space="preserve"> FRAKE AVIVE BARIOLE 41 mm</t>
  </si>
  <si>
    <t xml:space="preserve"> FRAKE AVIVE BARIOLE 45 mm</t>
  </si>
  <si>
    <t xml:space="preserve"> FRAKE AVIVE BARIOLE 54 mm</t>
  </si>
  <si>
    <t xml:space="preserve"> FRAKE AVIVE BARIOLE 65 mm</t>
  </si>
  <si>
    <t>m3</t>
  </si>
  <si>
    <t>COLLE NEOPRENE</t>
  </si>
  <si>
    <t>VERRE CLAIR TREMPE 6 MM</t>
  </si>
  <si>
    <t>VERRE CLAIR TREMPE 4 MM</t>
  </si>
  <si>
    <t>EMBASE CHARNIERE</t>
  </si>
  <si>
    <t>CHANT PVC ht  24 ep 2 mm</t>
  </si>
  <si>
    <t>point p</t>
  </si>
  <si>
    <t>TROIS PLIS EPICEA  5000 X 2050   ep 12 mm</t>
  </si>
  <si>
    <t>TROIS PLIS EPICEA  5000 X 2050   ep 16 mm</t>
  </si>
  <si>
    <t>TROIS PLIS EPICEA  5000 X 2050   ep 19 mm</t>
  </si>
  <si>
    <t>TROISPLIS EPICEA  5000 X 2050   ep 22 mm</t>
  </si>
  <si>
    <t>TROISPLIS EPICEA  5000 X 2050   ep 27 mm</t>
  </si>
  <si>
    <t>TROIS PLIS EPICEA  5000 X 2050   ep 32 mm</t>
  </si>
  <si>
    <t>TROISPLIS EPICEA  5000 X 2050   ep 40 mm</t>
  </si>
  <si>
    <t>TROISPLIS EPICEA  5000 X 2050   ep 42 mm</t>
  </si>
  <si>
    <t>TROIS PLIS EPICEA  5000 X 2050   ep 35 mm</t>
  </si>
  <si>
    <t>TROIS PLIS EPICEA  5000 X 2050   ep 42 mm</t>
  </si>
  <si>
    <t>PANNEAUX</t>
  </si>
  <si>
    <t>MDF FINLIGHT - 2830 X 2050 ep 38 mm</t>
  </si>
  <si>
    <t>MDF PLAQUE CHENE - 3020 X 1200  ep 19 mm</t>
  </si>
  <si>
    <t>MDF PLAQUE FRENE - 3020 X 1200  ep 19 mm</t>
  </si>
  <si>
    <t>PLACAGE ACAJOU D'AFRIQUE RAMAGEUX EBENIS 3050 X 1270</t>
  </si>
  <si>
    <t>PLACAGE WENGE DE FIL RECONSTITUE 3050 X1270</t>
  </si>
  <si>
    <t>PLACAGE FRENE  3050 X 1270</t>
  </si>
  <si>
    <t>PLACAGE HETRE ETUVE  3050 X 1270</t>
  </si>
  <si>
    <t>PLACAGE SYCOMORE  3050 X 1270</t>
  </si>
  <si>
    <t>PLACAGE CHENE DE FIL  8/10° 3050 X 1270</t>
  </si>
  <si>
    <t>PLACAGE ERABLE CANADIEN  3050 X 1270</t>
  </si>
  <si>
    <t>PLACAGE MERISIER US 3050 X 1270</t>
  </si>
  <si>
    <t>PLACAGE NOYER US RAMAGEUX 3050 X 1270</t>
  </si>
  <si>
    <t>PLACAGE CHATAIGNIER 3050 X 1270</t>
  </si>
  <si>
    <t>M²</t>
  </si>
  <si>
    <t>LEGALLAIS</t>
  </si>
  <si>
    <t>SERRURE BDC axe 50  ref 600271</t>
  </si>
  <si>
    <t>SERRURE BDCC axe 50 ref 600299</t>
  </si>
  <si>
    <t>SERRURE DE SURETE à cylindre axe 40 ref 600187</t>
  </si>
  <si>
    <t>SERRURE DE SURETE à cylindre axe 50 600243</t>
  </si>
  <si>
    <t>wurth</t>
  </si>
  <si>
    <t>SERRURE pêne dormant 1/2 tour clé 575239</t>
  </si>
  <si>
    <t>BEQUILLE double inox coudee ref 613837</t>
  </si>
  <si>
    <t>BUTOIR DE PORTE ref 537607</t>
  </si>
  <si>
    <t>FERME PORTE TS profil alu 591759</t>
  </si>
  <si>
    <t>CREMONE POMPIER DEESSE 6887</t>
  </si>
  <si>
    <t>FERME PORTE TS 90 BRAS GLISSIERE 687575</t>
  </si>
  <si>
    <t>SERRURE ANTIPANIQUE 544117</t>
  </si>
  <si>
    <t>MELAMINE BLANC 2800 X 2070 ep 19 mm</t>
  </si>
  <si>
    <t>dispano</t>
  </si>
  <si>
    <t>PLOTS TERRASSE ht 110 à 150 mm</t>
  </si>
  <si>
    <t>DISPANO</t>
  </si>
  <si>
    <t>panofrance</t>
  </si>
  <si>
    <t>CYLINDRE tesa 30 x 30 088550</t>
  </si>
  <si>
    <t xml:space="preserve">STRATIFIE EGGER prix haut 2800 X 1310 </t>
  </si>
  <si>
    <t xml:space="preserve">CONTREBALANCEMENT BLANC 3050 X 1300 </t>
  </si>
  <si>
    <t xml:space="preserve">STRATIFIE POLYREY  prix haut 2800 x 1240 </t>
  </si>
  <si>
    <t>MELAMINE EGGER prix haut 2800 X 2070 ep 19 mm</t>
  </si>
  <si>
    <t>MELAMINE POLYREY prix haut 2800 x 2070 ep 19 mm</t>
  </si>
  <si>
    <t>BP ALVEOLAIRE HUISSERIE POUR CLOISON 50 2040 X 630</t>
  </si>
  <si>
    <t>BP  ALVEOLAIRE HUISSERIE POUR CLOISON 50 2040 X 730</t>
  </si>
  <si>
    <t>BP ALVEOLAIRE HUISSERIE POUR CLOISON 50 2040 X 830</t>
  </si>
  <si>
    <t>BP ALVEOLAIRE HUISSERIE POUR CLOISON 50 2040 X 930</t>
  </si>
  <si>
    <t>BP AME PLEINE HUISSERIE POUR CLOISON 72 2040 X 830</t>
  </si>
  <si>
    <t>BP AME PLEINE HUISSERIE POUR CLOISON 72 2040 X 930</t>
  </si>
  <si>
    <t>BP CF 1/2 H HUISSERIE CLOISON DE 50 2040 X 830</t>
  </si>
  <si>
    <t>BP CF 1/2 H HUISSERIE CLOISON DE 50 2040 X 930</t>
  </si>
  <si>
    <t xml:space="preserve">BP AME PLEINE HUISSERIE POUR CLOISON 50 2040 X 730 </t>
  </si>
  <si>
    <t>BP AME PLEINE  HUISSERIE POUR CLOISON 50 2040 X 830</t>
  </si>
  <si>
    <t>BP AME PLEINE  HUISSERIE POUR CLOISON 50 2040 X 930</t>
  </si>
  <si>
    <t xml:space="preserve">BP AME PLEINE  HUISSERIE POUR CLOISON 72 2040 X 730 </t>
  </si>
  <si>
    <t>BP AME PLEINE HUISSERIE POUR CLOISON 98 2040 X 830</t>
  </si>
  <si>
    <t>BP AME PLEINE  HUISSERIE POUR CLOISON 98 2040 X 930</t>
  </si>
  <si>
    <t>BP ISOLANT  HUISSERIE POUR CLOISON 50 2040 X 730</t>
  </si>
  <si>
    <t>BP ISOLANT HUISSERIE POUR CLOISON 50 2040 X 830</t>
  </si>
  <si>
    <t>BP CF 1/2 H HUISSERIE POUR CLOISON 50 2040 X 730</t>
  </si>
  <si>
    <t>BP CF 1/2 H HUISSERIE POUR CLOISON 50 2040 X 830</t>
  </si>
  <si>
    <t>BP CF 1/2 H HUISSERIE POUR CLOISON 50 2040 X 930</t>
  </si>
  <si>
    <t>BP CF ½ HEURE  TIERCE POUR CLOISON 98  1260 ( 830 + 430 )</t>
  </si>
  <si>
    <t>BP CF  ½ HEURE  TIERCE POUR CLOISON 98  1460 ( 930 + 530 )</t>
  </si>
  <si>
    <t>BP ACCOUSTIQUE 30 dbA CF 1/2 H HUISSERIE POUR CLOISON 72 2040 x 830</t>
  </si>
  <si>
    <t>BP ACCOUSTIQUE 30 dbA CF 1/2 H HUISSERIE POUR CLOISON 72 2040 x 730</t>
  </si>
  <si>
    <t>BP ACCOUSTIQUE 38 dbA CF 1/2 H HUISSERIE POUR CLOISON 98 2040 x 830</t>
  </si>
  <si>
    <t>BP ACCOUSTIQUE 38 dbA CF 1/2 H HUISSERIE POUR CLOISON 98 2040 x 930</t>
  </si>
  <si>
    <t>BLOC PORTE PALIERE avec joints CF 1/2 H  28dbA 2040 x 830</t>
  </si>
  <si>
    <t>BLOC PORTE PALIERE avec joints CF 1/2 H  28dbA 2040 x 930</t>
  </si>
  <si>
    <t>u</t>
  </si>
  <si>
    <t>batiprix</t>
  </si>
  <si>
    <t>VERNI SUR SUPPORT VITRE fo + mo</t>
  </si>
  <si>
    <t>VERNI SUR PAREMENT UNIFORME fo + mo</t>
  </si>
  <si>
    <t xml:space="preserve">PEINTURE MATE PISTOLET fo+ mo </t>
  </si>
  <si>
    <t xml:space="preserve">PEINTURE MATE ROULEAU fo+ mo </t>
  </si>
  <si>
    <t>LAQUE AGENCEMENT fo + mo</t>
  </si>
  <si>
    <t>ostermann</t>
  </si>
  <si>
    <t>ml</t>
  </si>
  <si>
    <t>VERIN REGLABLE HT 100 VER312100</t>
  </si>
  <si>
    <t>foussier</t>
  </si>
  <si>
    <t>PIED CUISINE EMBASE FIXE ht 100 mm 255248</t>
  </si>
  <si>
    <t>VERRE FEUILLETE 44/2 CLAIR</t>
  </si>
  <si>
    <t>CHARNIERE clip top blumotion inserta  110° recouvrement total CHA73B359</t>
  </si>
  <si>
    <t>LMC</t>
  </si>
  <si>
    <t>CHARNIERE clip top blumotion inserta  110° recouvrement partiel CHA71B369</t>
  </si>
  <si>
    <t>CHARNIERE clip top blumotion inserta  110° porte encloisonnée CHA71B379</t>
  </si>
  <si>
    <t>legallais</t>
  </si>
  <si>
    <t>TUBE DE PENDERIE CHROME OVALE d 30 mm 387268</t>
  </si>
  <si>
    <t>LAMBOURDES BER 3000 X 70 X 40 mm</t>
  </si>
  <si>
    <t xml:space="preserve">VIS INOX TERRASSE boite 500u  5 x 500 </t>
  </si>
  <si>
    <t>FEUTRE GEOTEXTIL 25 x 1m (25 m²)</t>
  </si>
  <si>
    <t>LAME TERRASSE IPE 5200 X 145 X 21</t>
  </si>
  <si>
    <t>miroiterie meridionale</t>
  </si>
  <si>
    <t>FRAIS DE DEPLACEMENT</t>
  </si>
  <si>
    <t>PU</t>
  </si>
  <si>
    <t>Total</t>
  </si>
  <si>
    <t>Côut trajet (Mappy. Sélectionner véhicule -3,5t et gazoil)</t>
  </si>
  <si>
    <t>Temps trajet donné pour 1 qualifié</t>
  </si>
  <si>
    <t>H</t>
  </si>
  <si>
    <t>Temps trajet donné pour 1 qualifié et 1 appentis</t>
  </si>
  <si>
    <t>Temps trajet donné pour 2 qualifié et 1 appentis</t>
  </si>
  <si>
    <t>Panier repas petit déplacement (quand ils rentrent a l'atelier le soir)</t>
  </si>
  <si>
    <t>F</t>
  </si>
  <si>
    <t>Panier repas grand déplacement (quand ils sont obligés de dormir a l'hotel)</t>
  </si>
  <si>
    <t>Dîner</t>
  </si>
  <si>
    <t>Nuit d'hôtel et petit déjeuner</t>
  </si>
  <si>
    <t xml:space="preserve"> CHENE 45 mm</t>
  </si>
  <si>
    <t xml:space="preserve"> CHENE 54 mm</t>
  </si>
  <si>
    <t xml:space="preserve"> CHENE 65 mm</t>
  </si>
  <si>
    <t xml:space="preserve"> CHENE 80 mm</t>
  </si>
  <si>
    <t xml:space="preserve">COLLE PARQUET </t>
  </si>
  <si>
    <t>SOUS COUCHE</t>
  </si>
  <si>
    <t>MDF STD - 2800 X 2070 ep 10 mm</t>
  </si>
  <si>
    <t>MDF STD - 2800 X 2070 ep 12 mm</t>
  </si>
  <si>
    <t>MDF STD - 2800 X 2070 ep 16 mm</t>
  </si>
  <si>
    <t>MDF STD - 2800 X 2070 ep 19 mm</t>
  </si>
  <si>
    <t>MDF STD - 2800 X 2070 ep 22 mm</t>
  </si>
  <si>
    <t>MDF STD - 2800 X 2070 ep 25 mm</t>
  </si>
  <si>
    <t>MDF STD - 2800 X 2070 ep 30 mm</t>
  </si>
  <si>
    <t>MDF STD - 2800 X 2070 ep 8 mm</t>
  </si>
  <si>
    <t>MDF STD - 3660 X 1850 ep 38 mm</t>
  </si>
  <si>
    <t>PROFILS DOSSIERS SUSPENDUS 4 ML 387051</t>
  </si>
  <si>
    <t>ROSACES 614026</t>
  </si>
  <si>
    <t>CHANT PVC main d'œuvre</t>
  </si>
  <si>
    <t>atelier</t>
  </si>
  <si>
    <t>BOUTON A ENCOCHE 443485</t>
  </si>
  <si>
    <t>ASSEMBLAGE</t>
  </si>
  <si>
    <t>TAQUETS</t>
  </si>
  <si>
    <t>BOIS</t>
  </si>
  <si>
    <t>Sous ensemble</t>
  </si>
  <si>
    <t>sous ensemble</t>
  </si>
  <si>
    <t>MENUISERIE</t>
  </si>
  <si>
    <t>TERRASSE</t>
  </si>
  <si>
    <t>QUINCAILLERIE MENUISERIE</t>
  </si>
  <si>
    <t>QUINCAILLERIE TERRASSE/PARQUET</t>
  </si>
  <si>
    <t>QUINCAILLERIE AGENCEMENT</t>
  </si>
  <si>
    <t>PRODUITS VERRIERS</t>
  </si>
  <si>
    <t>FINITIONS</t>
  </si>
  <si>
    <t>remise pro</t>
  </si>
  <si>
    <t>marge</t>
  </si>
  <si>
    <t xml:space="preserve">Prix de vente </t>
  </si>
  <si>
    <t>coeff de marge</t>
  </si>
  <si>
    <t>TOTAL BOIS</t>
  </si>
  <si>
    <t>TOTAL MATERIAUX</t>
  </si>
  <si>
    <t>TOTAL QUINCAILLERIE</t>
  </si>
  <si>
    <t>Code fo</t>
  </si>
  <si>
    <t>Quantité a fabriquer</t>
  </si>
  <si>
    <t>TOTAL FOURNITURES</t>
  </si>
  <si>
    <t>TOTAL MAIN D ŒUVRE</t>
  </si>
  <si>
    <t>PRIX DE VENTE H.T</t>
  </si>
  <si>
    <t>TOTAL VENTE</t>
  </si>
  <si>
    <t>PANNEAUX DE PARTICULES</t>
  </si>
  <si>
    <t>PANNEAUX CONTREPLAQUES</t>
  </si>
  <si>
    <t>PANNEAUX MDF</t>
  </si>
  <si>
    <t>MASSIF PAYS</t>
  </si>
  <si>
    <t>MASSIF EXOTIQUE</t>
  </si>
  <si>
    <t>Liste principal</t>
  </si>
  <si>
    <t>MASSIF_PAYS</t>
  </si>
  <si>
    <t>MASSIF_EXOTIQUE</t>
  </si>
  <si>
    <t>PANNEAUX_DE_PARTICULES</t>
  </si>
  <si>
    <t>PANNEAUX_CONTREPLAQUES</t>
  </si>
  <si>
    <t>PANNEAUX_MDF</t>
  </si>
  <si>
    <t>PANNEAUX_MELAMINES</t>
  </si>
  <si>
    <t>PANNEAUX_3_PLIS</t>
  </si>
  <si>
    <t>SOUS_ENSEMBLES</t>
  </si>
  <si>
    <t xml:space="preserve"> CHENE BME 18 mm prix public</t>
  </si>
  <si>
    <t xml:space="preserve"> CHENE BME 27 mm prix public</t>
  </si>
  <si>
    <t xml:space="preserve"> CHENE BME 34 mm prix public</t>
  </si>
  <si>
    <t xml:space="preserve"> CHENE BME 41 mm prix public</t>
  </si>
  <si>
    <t xml:space="preserve"> CHENE BME 45 mm prix public</t>
  </si>
  <si>
    <t xml:space="preserve"> CHENE BME 54 mm prix public</t>
  </si>
  <si>
    <t xml:space="preserve"> CHENE BME 65 mm prix public</t>
  </si>
  <si>
    <t xml:space="preserve"> CHENE 80 mm prix public</t>
  </si>
  <si>
    <t xml:space="preserve"> NOYER FR 27 mm prix public</t>
  </si>
  <si>
    <t xml:space="preserve"> NOYER FR 34 mm prix public</t>
  </si>
  <si>
    <t xml:space="preserve"> NOYER FR 45 mm prix public</t>
  </si>
  <si>
    <t xml:space="preserve"> NOYER FR 54 mm prix public</t>
  </si>
  <si>
    <t xml:space="preserve"> NOYER FR 65 mm prix public</t>
  </si>
  <si>
    <t xml:space="preserve"> NOYER FR 80 mm prix public</t>
  </si>
  <si>
    <t>PIN SYLVESTRE dépareillé 18 mm prix public</t>
  </si>
  <si>
    <t>PIN SYLVESTRE dépareillé  27 mm prix public</t>
  </si>
  <si>
    <t>PIN SYLVESTRE dépareillé 34 mm prix public</t>
  </si>
  <si>
    <t>PIN SYLVESTRE dépareillé 45 mm prix public</t>
  </si>
  <si>
    <t>PIN SYLVESTRE dépareillé 54 mm prix public</t>
  </si>
  <si>
    <t>PIN SYLVESTRE dépareillé  65 mm prix public</t>
  </si>
  <si>
    <t xml:space="preserve"> FRENE 80 mm</t>
  </si>
  <si>
    <t>MASSIF_ EXOTIQUE</t>
  </si>
  <si>
    <t>PLACAGES_STRATIFIES</t>
  </si>
  <si>
    <t>PRODUITS_VERRIERS</t>
  </si>
  <si>
    <t>?</t>
  </si>
</sst>
</file>

<file path=xl/styles.xml><?xml version="1.0" encoding="utf-8"?>
<styleSheet xmlns="http://schemas.openxmlformats.org/spreadsheetml/2006/main">
  <numFmts count="9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#,##0&quot; F&quot;;[Red]\-#,##0&quot; F&quot;"/>
    <numFmt numFmtId="166" formatCode="#,##0.00&quot; F&quot;;[Red]\-#,##0.00&quot; F&quot;"/>
    <numFmt numFmtId="167" formatCode="d/m;@"/>
    <numFmt numFmtId="168" formatCode="_-* #,##0.00\ &quot;F&quot;_-;\-* #,##0.00\ &quot;F&quot;_-;_-* &quot;-&quot;??\ &quot;F&quot;_-;_-@_-"/>
    <numFmt numFmtId="169" formatCode="_-* #,##0.00\ [$€-40C]_-;\-* #,##0.00\ [$€-40C]_-;_-* &quot;-&quot;??\ [$€-40C]_-;_-@_-"/>
    <numFmt numFmtId="170" formatCode="#,##0.00\ &quot;€&quot;"/>
  </numFmts>
  <fonts count="5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sz val="10"/>
      <name val="MS Sans Serif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name val="Courier"/>
      <family val="3"/>
    </font>
    <font>
      <b/>
      <sz val="10"/>
      <color indexed="9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20"/>
      <name val="Arial"/>
      <family val="2"/>
    </font>
    <font>
      <b/>
      <u/>
      <sz val="16"/>
      <color rgb="FFFF0000"/>
      <name val="Arial"/>
      <family val="2"/>
    </font>
    <font>
      <sz val="16"/>
      <color rgb="FFFF0000"/>
      <name val="Arial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6"/>
      <color rgb="FFFF0000"/>
      <name val="Arial"/>
      <family val="2"/>
    </font>
    <font>
      <sz val="14"/>
      <color theme="1"/>
      <name val="Arial"/>
      <family val="2"/>
    </font>
    <font>
      <b/>
      <sz val="16"/>
      <name val="Arial"/>
      <family val="2"/>
    </font>
    <font>
      <b/>
      <sz val="20"/>
      <color theme="0"/>
      <name val="Arial"/>
      <family val="2"/>
    </font>
    <font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alibri"/>
      <family val="2"/>
      <scheme val="minor"/>
    </font>
    <font>
      <sz val="16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0" tint="-0.14999847407452621"/>
      <name val="Calibri"/>
      <family val="2"/>
      <scheme val="minor"/>
    </font>
    <font>
      <sz val="16"/>
      <color theme="0" tint="-0.14999847407452621"/>
      <name val="Arial"/>
      <family val="2"/>
    </font>
    <font>
      <b/>
      <sz val="16"/>
      <color theme="0" tint="-0.1499984740745262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theme="6" tint="0.39997558519241921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93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3" applyNumberFormat="0" applyAlignment="0" applyProtection="0"/>
    <xf numFmtId="0" fontId="8" fillId="0" borderId="4" applyNumberFormat="0" applyFill="0" applyAlignment="0" applyProtection="0"/>
    <xf numFmtId="0" fontId="1" fillId="21" borderId="5" applyNumberFormat="0" applyFont="0" applyAlignment="0" applyProtection="0"/>
    <xf numFmtId="0" fontId="9" fillId="7" borderId="3" applyNumberFormat="0" applyAlignment="0" applyProtection="0"/>
    <xf numFmtId="164" fontId="1" fillId="0" borderId="0" applyFont="0" applyFill="0" applyBorder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5" fillId="0" borderId="0"/>
    <xf numFmtId="0" fontId="1" fillId="0" borderId="0"/>
    <xf numFmtId="4" fontId="5" fillId="23" borderId="6" applyNumberFormat="0" applyProtection="0">
      <alignment vertical="center"/>
    </xf>
    <xf numFmtId="4" fontId="12" fillId="23" borderId="6" applyNumberFormat="0" applyProtection="0">
      <alignment vertical="center"/>
    </xf>
    <xf numFmtId="4" fontId="5" fillId="23" borderId="6" applyNumberFormat="0" applyProtection="0">
      <alignment horizontal="left" vertical="center" indent="1"/>
    </xf>
    <xf numFmtId="4" fontId="5" fillId="23" borderId="6" applyNumberFormat="0" applyProtection="0">
      <alignment horizontal="left" vertical="center" indent="1"/>
    </xf>
    <xf numFmtId="0" fontId="1" fillId="24" borderId="6" applyNumberFormat="0" applyProtection="0">
      <alignment horizontal="left" vertical="center" indent="1"/>
    </xf>
    <xf numFmtId="4" fontId="5" fillId="25" borderId="6" applyNumberFormat="0" applyProtection="0">
      <alignment horizontal="right" vertical="center"/>
    </xf>
    <xf numFmtId="4" fontId="5" fillId="26" borderId="6" applyNumberFormat="0" applyProtection="0">
      <alignment horizontal="right" vertical="center"/>
    </xf>
    <xf numFmtId="4" fontId="5" fillId="27" borderId="6" applyNumberFormat="0" applyProtection="0">
      <alignment horizontal="right" vertical="center"/>
    </xf>
    <xf numFmtId="4" fontId="5" fillId="28" borderId="6" applyNumberFormat="0" applyProtection="0">
      <alignment horizontal="right" vertical="center"/>
    </xf>
    <xf numFmtId="4" fontId="5" fillId="29" borderId="6" applyNumberFormat="0" applyProtection="0">
      <alignment horizontal="right" vertical="center"/>
    </xf>
    <xf numFmtId="4" fontId="5" fillId="30" borderId="6" applyNumberFormat="0" applyProtection="0">
      <alignment horizontal="right" vertical="center"/>
    </xf>
    <xf numFmtId="4" fontId="5" fillId="31" borderId="6" applyNumberFormat="0" applyProtection="0">
      <alignment horizontal="right" vertical="center"/>
    </xf>
    <xf numFmtId="4" fontId="5" fillId="32" borderId="6" applyNumberFormat="0" applyProtection="0">
      <alignment horizontal="right" vertical="center"/>
    </xf>
    <xf numFmtId="4" fontId="5" fillId="33" borderId="6" applyNumberFormat="0" applyProtection="0">
      <alignment horizontal="right" vertical="center"/>
    </xf>
    <xf numFmtId="4" fontId="13" fillId="34" borderId="6" applyNumberFormat="0" applyProtection="0">
      <alignment horizontal="left" vertical="center" indent="1"/>
    </xf>
    <xf numFmtId="4" fontId="5" fillId="35" borderId="7" applyNumberFormat="0" applyProtection="0">
      <alignment horizontal="left" vertical="center" indent="1"/>
    </xf>
    <xf numFmtId="4" fontId="14" fillId="36" borderId="0" applyNumberFormat="0" applyProtection="0">
      <alignment horizontal="left" vertical="center" indent="1"/>
    </xf>
    <xf numFmtId="0" fontId="1" fillId="24" borderId="6" applyNumberFormat="0" applyProtection="0">
      <alignment horizontal="left" vertical="center" indent="1"/>
    </xf>
    <xf numFmtId="4" fontId="5" fillId="35" borderId="6" applyNumberFormat="0" applyProtection="0">
      <alignment horizontal="left" vertical="center" indent="1"/>
    </xf>
    <xf numFmtId="4" fontId="5" fillId="37" borderId="6" applyNumberFormat="0" applyProtection="0">
      <alignment horizontal="left" vertical="center" indent="1"/>
    </xf>
    <xf numFmtId="0" fontId="1" fillId="37" borderId="6" applyNumberFormat="0" applyProtection="0">
      <alignment horizontal="left" vertical="center" indent="1"/>
    </xf>
    <xf numFmtId="0" fontId="1" fillId="37" borderId="6" applyNumberFormat="0" applyProtection="0">
      <alignment horizontal="left" vertical="center" indent="1"/>
    </xf>
    <xf numFmtId="0" fontId="1" fillId="38" borderId="6" applyNumberFormat="0" applyProtection="0">
      <alignment horizontal="left" vertical="center" indent="1"/>
    </xf>
    <xf numFmtId="0" fontId="1" fillId="38" borderId="6" applyNumberFormat="0" applyProtection="0">
      <alignment horizontal="left" vertical="center" indent="1"/>
    </xf>
    <xf numFmtId="0" fontId="1" fillId="39" borderId="6" applyNumberFormat="0" applyProtection="0">
      <alignment horizontal="left" vertical="center" indent="1"/>
    </xf>
    <xf numFmtId="0" fontId="1" fillId="39" borderId="6" applyNumberFormat="0" applyProtection="0">
      <alignment horizontal="left" vertical="center" indent="1"/>
    </xf>
    <xf numFmtId="0" fontId="1" fillId="24" borderId="6" applyNumberFormat="0" applyProtection="0">
      <alignment horizontal="left" vertical="center" indent="1"/>
    </xf>
    <xf numFmtId="0" fontId="1" fillId="24" borderId="6" applyNumberFormat="0" applyProtection="0">
      <alignment horizontal="left" vertical="center" indent="1"/>
    </xf>
    <xf numFmtId="4" fontId="5" fillId="40" borderId="6" applyNumberFormat="0" applyProtection="0">
      <alignment vertical="center"/>
    </xf>
    <xf numFmtId="4" fontId="12" fillId="40" borderId="6" applyNumberFormat="0" applyProtection="0">
      <alignment vertical="center"/>
    </xf>
    <xf numFmtId="4" fontId="5" fillId="40" borderId="6" applyNumberFormat="0" applyProtection="0">
      <alignment horizontal="left" vertical="center" indent="1"/>
    </xf>
    <xf numFmtId="4" fontId="5" fillId="40" borderId="6" applyNumberFormat="0" applyProtection="0">
      <alignment horizontal="left" vertical="center" indent="1"/>
    </xf>
    <xf numFmtId="4" fontId="5" fillId="35" borderId="6" applyNumberFormat="0" applyProtection="0">
      <alignment horizontal="right" vertical="center"/>
    </xf>
    <xf numFmtId="4" fontId="12" fillId="35" borderId="6" applyNumberFormat="0" applyProtection="0">
      <alignment horizontal="right" vertical="center"/>
    </xf>
    <xf numFmtId="0" fontId="1" fillId="24" borderId="6" applyNumberFormat="0" applyProtection="0">
      <alignment horizontal="left" vertical="center" indent="1"/>
    </xf>
    <xf numFmtId="0" fontId="1" fillId="24" borderId="6" applyNumberFormat="0" applyProtection="0">
      <alignment horizontal="left" vertical="center" indent="1"/>
    </xf>
    <xf numFmtId="0" fontId="15" fillId="0" borderId="0"/>
    <xf numFmtId="4" fontId="6" fillId="35" borderId="6" applyNumberFormat="0" applyProtection="0">
      <alignment horizontal="right" vertical="center"/>
    </xf>
    <xf numFmtId="0" fontId="16" fillId="4" borderId="0" applyNumberFormat="0" applyBorder="0" applyAlignment="0" applyProtection="0"/>
    <xf numFmtId="0" fontId="17" fillId="20" borderId="6" applyNumberFormat="0" applyAlignment="0" applyProtection="0"/>
    <xf numFmtId="0" fontId="18" fillId="0" borderId="0"/>
    <xf numFmtId="0" fontId="1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13" fillId="0" borderId="11" applyNumberFormat="0" applyFill="0" applyAlignment="0" applyProtection="0"/>
    <xf numFmtId="0" fontId="24" fillId="0" borderId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25" fillId="41" borderId="12" applyNumberFormat="0" applyAlignment="0" applyProtection="0"/>
    <xf numFmtId="168" fontId="1" fillId="0" borderId="0" applyFont="0" applyFill="0" applyBorder="0" applyAlignment="0" applyProtection="0"/>
    <xf numFmtId="0" fontId="1" fillId="0" borderId="0"/>
    <xf numFmtId="44" fontId="35" fillId="0" borderId="0" applyFont="0" applyFill="0" applyBorder="0" applyAlignment="0" applyProtection="0"/>
    <xf numFmtId="9" fontId="35" fillId="0" borderId="0" applyFont="0" applyFill="0" applyBorder="0" applyAlignment="0" applyProtection="0"/>
  </cellStyleXfs>
  <cellXfs count="281">
    <xf numFmtId="0" fontId="0" fillId="0" borderId="0" xfId="0"/>
    <xf numFmtId="0" fontId="0" fillId="0" borderId="0" xfId="0" applyAlignment="1">
      <alignment horizontal="left"/>
    </xf>
    <xf numFmtId="0" fontId="30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0" fontId="33" fillId="0" borderId="0" xfId="0" applyFont="1" applyBorder="1" applyAlignment="1"/>
    <xf numFmtId="0" fontId="31" fillId="0" borderId="0" xfId="0" applyFont="1" applyBorder="1"/>
    <xf numFmtId="0" fontId="31" fillId="0" borderId="0" xfId="0" applyFont="1"/>
    <xf numFmtId="0" fontId="27" fillId="0" borderId="0" xfId="0" applyFont="1" applyBorder="1"/>
    <xf numFmtId="0" fontId="27" fillId="0" borderId="0" xfId="0" applyFont="1" applyBorder="1" applyAlignment="1">
      <alignment horizontal="center"/>
    </xf>
    <xf numFmtId="0" fontId="27" fillId="0" borderId="0" xfId="0" applyFont="1"/>
    <xf numFmtId="169" fontId="2" fillId="0" borderId="0" xfId="90" applyNumberFormat="1" applyFont="1" applyBorder="1" applyAlignment="1"/>
    <xf numFmtId="169" fontId="2" fillId="0" borderId="1" xfId="90" applyNumberFormat="1" applyFont="1" applyBorder="1" applyAlignment="1"/>
    <xf numFmtId="0" fontId="3" fillId="0" borderId="0" xfId="90" applyFont="1" applyBorder="1" applyAlignment="1"/>
    <xf numFmtId="169" fontId="3" fillId="0" borderId="1" xfId="89" applyNumberFormat="1" applyFont="1" applyBorder="1" applyAlignment="1"/>
    <xf numFmtId="169" fontId="3" fillId="0" borderId="1" xfId="89" applyNumberFormat="1" applyFont="1" applyBorder="1"/>
    <xf numFmtId="167" fontId="2" fillId="0" borderId="0" xfId="90" applyNumberFormat="1" applyFont="1" applyBorder="1" applyAlignment="1">
      <alignment horizontal="center"/>
    </xf>
    <xf numFmtId="2" fontId="3" fillId="43" borderId="0" xfId="89" applyNumberFormat="1" applyFont="1" applyFill="1" applyBorder="1" applyAlignment="1" applyProtection="1">
      <protection locked="0"/>
    </xf>
    <xf numFmtId="2" fontId="3" fillId="43" borderId="0" xfId="89" applyNumberFormat="1" applyFont="1" applyFill="1" applyBorder="1"/>
    <xf numFmtId="0" fontId="2" fillId="0" borderId="0" xfId="90" applyFont="1" applyBorder="1" applyAlignment="1">
      <alignment horizontal="left"/>
    </xf>
    <xf numFmtId="169" fontId="3" fillId="0" borderId="0" xfId="89" applyNumberFormat="1" applyFont="1" applyBorder="1"/>
    <xf numFmtId="7" fontId="3" fillId="0" borderId="0" xfId="89" applyNumberFormat="1" applyFont="1" applyBorder="1"/>
    <xf numFmtId="167" fontId="3" fillId="0" borderId="0" xfId="90" applyNumberFormat="1" applyFont="1" applyBorder="1"/>
    <xf numFmtId="0" fontId="3" fillId="0" borderId="0" xfId="90" applyFont="1" applyBorder="1"/>
    <xf numFmtId="0" fontId="3" fillId="0" borderId="0" xfId="90" applyFont="1"/>
    <xf numFmtId="0" fontId="0" fillId="0" borderId="0" xfId="0"/>
    <xf numFmtId="169" fontId="3" fillId="0" borderId="0" xfId="89" applyNumberFormat="1" applyFont="1" applyBorder="1" applyAlignment="1">
      <alignment horizontal="right"/>
    </xf>
    <xf numFmtId="169" fontId="2" fillId="0" borderId="0" xfId="89" applyNumberFormat="1" applyFont="1" applyFill="1" applyBorder="1"/>
    <xf numFmtId="0" fontId="32" fillId="0" borderId="0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7" fillId="0" borderId="1" xfId="0" applyFont="1" applyBorder="1"/>
    <xf numFmtId="0" fontId="27" fillId="45" borderId="1" xfId="0" applyFont="1" applyFill="1" applyBorder="1" applyAlignment="1">
      <alignment horizontal="center"/>
    </xf>
    <xf numFmtId="44" fontId="27" fillId="45" borderId="1" xfId="91" applyFont="1" applyFill="1" applyBorder="1"/>
    <xf numFmtId="44" fontId="27" fillId="0" borderId="1" xfId="91" applyFont="1" applyBorder="1"/>
    <xf numFmtId="44" fontId="27" fillId="0" borderId="1" xfId="91" applyNumberFormat="1" applyFont="1" applyBorder="1"/>
    <xf numFmtId="0" fontId="0" fillId="0" borderId="0" xfId="0" applyBorder="1"/>
    <xf numFmtId="0" fontId="0" fillId="0" borderId="1" xfId="0" applyBorder="1"/>
    <xf numFmtId="0" fontId="34" fillId="0" borderId="0" xfId="0" applyFont="1" applyFill="1" applyAlignment="1">
      <alignment horizontal="center"/>
    </xf>
    <xf numFmtId="0" fontId="0" fillId="0" borderId="0" xfId="0" applyFill="1" applyAlignment="1">
      <alignment horizontal="left"/>
    </xf>
    <xf numFmtId="0" fontId="34" fillId="0" borderId="0" xfId="0" applyFont="1" applyFill="1"/>
    <xf numFmtId="0" fontId="27" fillId="0" borderId="0" xfId="0" applyFont="1" applyFill="1" applyAlignment="1">
      <alignment horizontal="left" wrapText="1"/>
    </xf>
    <xf numFmtId="1" fontId="0" fillId="0" borderId="0" xfId="0" applyNumberFormat="1" applyFill="1" applyAlignment="1">
      <alignment horizontal="left"/>
    </xf>
    <xf numFmtId="1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9" fontId="3" fillId="0" borderId="0" xfId="89" applyNumberFormat="1" applyFont="1" applyFill="1" applyBorder="1"/>
    <xf numFmtId="0" fontId="26" fillId="0" borderId="0" xfId="90" applyFont="1" applyFill="1" applyBorder="1" applyAlignment="1"/>
    <xf numFmtId="0" fontId="3" fillId="0" borderId="0" xfId="90" applyFont="1" applyFill="1" applyBorder="1"/>
    <xf numFmtId="0" fontId="27" fillId="0" borderId="0" xfId="0" applyFont="1" applyFill="1" applyBorder="1"/>
    <xf numFmtId="169" fontId="27" fillId="0" borderId="0" xfId="0" applyNumberFormat="1" applyFont="1" applyFill="1" applyBorder="1"/>
    <xf numFmtId="0" fontId="36" fillId="0" borderId="0" xfId="0" applyFont="1" applyAlignment="1">
      <alignment horizontal="center"/>
    </xf>
    <xf numFmtId="0" fontId="36" fillId="0" borderId="0" xfId="0" applyFont="1" applyFill="1" applyAlignment="1">
      <alignment horizontal="center"/>
    </xf>
    <xf numFmtId="0" fontId="26" fillId="0" borderId="0" xfId="0" applyFont="1" applyFill="1" applyBorder="1" applyAlignment="1"/>
    <xf numFmtId="0" fontId="32" fillId="0" borderId="0" xfId="0" applyFont="1" applyBorder="1" applyAlignment="1"/>
    <xf numFmtId="169" fontId="37" fillId="46" borderId="20" xfId="89" applyNumberFormat="1" applyFont="1" applyFill="1" applyBorder="1"/>
    <xf numFmtId="0" fontId="0" fillId="0" borderId="0" xfId="0" applyFill="1" applyBorder="1"/>
    <xf numFmtId="0" fontId="26" fillId="0" borderId="0" xfId="0" applyFont="1" applyFill="1" applyBorder="1" applyAlignment="1">
      <alignment horizontal="center"/>
    </xf>
    <xf numFmtId="0" fontId="2" fillId="0" borderId="0" xfId="90" applyFont="1" applyFill="1" applyBorder="1" applyAlignment="1">
      <alignment horizontal="left"/>
    </xf>
    <xf numFmtId="169" fontId="37" fillId="42" borderId="20" xfId="89" applyNumberFormat="1" applyFont="1" applyFill="1" applyBorder="1"/>
    <xf numFmtId="169" fontId="37" fillId="47" borderId="20" xfId="89" applyNumberFormat="1" applyFont="1" applyFill="1" applyBorder="1"/>
    <xf numFmtId="14" fontId="3" fillId="0" borderId="36" xfId="90" applyNumberFormat="1" applyFont="1" applyFill="1" applyBorder="1" applyAlignment="1">
      <alignment horizontal="center"/>
    </xf>
    <xf numFmtId="14" fontId="3" fillId="0" borderId="37" xfId="90" applyNumberFormat="1" applyFont="1" applyFill="1" applyBorder="1" applyAlignment="1">
      <alignment horizontal="center"/>
    </xf>
    <xf numFmtId="44" fontId="3" fillId="0" borderId="37" xfId="91" applyFont="1" applyFill="1" applyBorder="1" applyAlignment="1">
      <alignment horizontal="center"/>
    </xf>
    <xf numFmtId="9" fontId="3" fillId="0" borderId="37" xfId="92" applyFont="1" applyFill="1" applyBorder="1" applyAlignment="1">
      <alignment horizontal="center"/>
    </xf>
    <xf numFmtId="0" fontId="3" fillId="0" borderId="37" xfId="90" applyNumberFormat="1" applyFont="1" applyFill="1" applyBorder="1" applyAlignment="1">
      <alignment horizontal="center"/>
    </xf>
    <xf numFmtId="0" fontId="3" fillId="0" borderId="38" xfId="90" applyNumberFormat="1" applyFont="1" applyFill="1" applyBorder="1" applyAlignment="1">
      <alignment horizontal="center"/>
    </xf>
    <xf numFmtId="14" fontId="3" fillId="0" borderId="40" xfId="90" applyNumberFormat="1" applyFont="1" applyFill="1" applyBorder="1" applyAlignment="1">
      <alignment horizontal="center"/>
    </xf>
    <xf numFmtId="14" fontId="3" fillId="0" borderId="41" xfId="90" applyNumberFormat="1" applyFont="1" applyFill="1" applyBorder="1" applyAlignment="1">
      <alignment horizontal="center"/>
    </xf>
    <xf numFmtId="44" fontId="3" fillId="0" borderId="41" xfId="91" applyFont="1" applyFill="1" applyBorder="1" applyAlignment="1">
      <alignment horizontal="center"/>
    </xf>
    <xf numFmtId="9" fontId="3" fillId="0" borderId="41" xfId="92" applyFont="1" applyFill="1" applyBorder="1" applyAlignment="1">
      <alignment horizontal="center"/>
    </xf>
    <xf numFmtId="0" fontId="3" fillId="0" borderId="41" xfId="90" applyNumberFormat="1" applyFont="1" applyFill="1" applyBorder="1" applyAlignment="1">
      <alignment horizontal="center"/>
    </xf>
    <xf numFmtId="0" fontId="3" fillId="0" borderId="16" xfId="90" applyNumberFormat="1" applyFont="1" applyFill="1" applyBorder="1" applyAlignment="1">
      <alignment horizontal="center"/>
    </xf>
    <xf numFmtId="14" fontId="3" fillId="0" borderId="43" xfId="90" applyNumberFormat="1" applyFont="1" applyFill="1" applyBorder="1" applyAlignment="1">
      <alignment horizontal="center"/>
    </xf>
    <xf numFmtId="14" fontId="3" fillId="0" borderId="44" xfId="90" applyNumberFormat="1" applyFont="1" applyFill="1" applyBorder="1" applyAlignment="1">
      <alignment horizontal="center"/>
    </xf>
    <xf numFmtId="44" fontId="3" fillId="0" borderId="44" xfId="91" applyFont="1" applyFill="1" applyBorder="1" applyAlignment="1">
      <alignment horizontal="center"/>
    </xf>
    <xf numFmtId="9" fontId="3" fillId="0" borderId="44" xfId="92" applyFont="1" applyFill="1" applyBorder="1" applyAlignment="1">
      <alignment horizontal="center"/>
    </xf>
    <xf numFmtId="0" fontId="3" fillId="0" borderId="44" xfId="90" applyNumberFormat="1" applyFont="1" applyFill="1" applyBorder="1" applyAlignment="1">
      <alignment horizontal="center"/>
    </xf>
    <xf numFmtId="0" fontId="3" fillId="0" borderId="45" xfId="90" applyNumberFormat="1" applyFont="1" applyFill="1" applyBorder="1" applyAlignment="1">
      <alignment horizontal="center"/>
    </xf>
    <xf numFmtId="44" fontId="37" fillId="42" borderId="39" xfId="91" applyFont="1" applyFill="1" applyBorder="1"/>
    <xf numFmtId="44" fontId="37" fillId="42" borderId="42" xfId="91" applyFont="1" applyFill="1" applyBorder="1"/>
    <xf numFmtId="44" fontId="37" fillId="42" borderId="46" xfId="91" applyFont="1" applyFill="1" applyBorder="1"/>
    <xf numFmtId="44" fontId="37" fillId="47" borderId="39" xfId="91" applyFont="1" applyFill="1" applyBorder="1"/>
    <xf numFmtId="44" fontId="37" fillId="47" borderId="42" xfId="91" applyFont="1" applyFill="1" applyBorder="1"/>
    <xf numFmtId="44" fontId="37" fillId="47" borderId="46" xfId="91" applyFont="1" applyFill="1" applyBorder="1"/>
    <xf numFmtId="0" fontId="39" fillId="0" borderId="31" xfId="90" applyFont="1" applyBorder="1"/>
    <xf numFmtId="0" fontId="39" fillId="0" borderId="32" xfId="90" applyFont="1" applyBorder="1"/>
    <xf numFmtId="0" fontId="38" fillId="0" borderId="32" xfId="90" applyFont="1" applyBorder="1"/>
    <xf numFmtId="0" fontId="38" fillId="0" borderId="32" xfId="90" applyFont="1" applyBorder="1" applyAlignment="1">
      <alignment horizontal="center"/>
    </xf>
    <xf numFmtId="0" fontId="38" fillId="0" borderId="33" xfId="90" applyFont="1" applyBorder="1"/>
    <xf numFmtId="0" fontId="38" fillId="0" borderId="32" xfId="90" applyFont="1" applyFill="1" applyBorder="1" applyAlignment="1"/>
    <xf numFmtId="0" fontId="38" fillId="0" borderId="34" xfId="90" applyFont="1" applyFill="1" applyBorder="1" applyAlignment="1"/>
    <xf numFmtId="0" fontId="3" fillId="0" borderId="15" xfId="90" applyFont="1" applyBorder="1" applyAlignment="1"/>
    <xf numFmtId="167" fontId="28" fillId="0" borderId="0" xfId="90" applyNumberFormat="1" applyFont="1" applyBorder="1" applyAlignment="1"/>
    <xf numFmtId="0" fontId="2" fillId="0" borderId="0" xfId="90" applyFont="1" applyBorder="1" applyAlignment="1"/>
    <xf numFmtId="169" fontId="2" fillId="0" borderId="31" xfId="90" applyNumberFormat="1" applyFont="1" applyBorder="1" applyAlignment="1"/>
    <xf numFmtId="167" fontId="2" fillId="0" borderId="18" xfId="90" applyNumberFormat="1" applyFont="1" applyBorder="1" applyAlignment="1"/>
    <xf numFmtId="167" fontId="2" fillId="0" borderId="19" xfId="90" applyNumberFormat="1" applyFont="1" applyBorder="1" applyAlignment="1"/>
    <xf numFmtId="167" fontId="2" fillId="0" borderId="32" xfId="90" applyNumberFormat="1" applyFont="1" applyBorder="1" applyAlignment="1">
      <alignment horizontal="center"/>
    </xf>
    <xf numFmtId="167" fontId="2" fillId="0" borderId="34" xfId="90" applyNumberFormat="1" applyFont="1" applyBorder="1" applyAlignment="1">
      <alignment horizontal="center"/>
    </xf>
    <xf numFmtId="170" fontId="3" fillId="0" borderId="13" xfId="90" applyNumberFormat="1" applyFont="1" applyBorder="1" applyAlignment="1"/>
    <xf numFmtId="170" fontId="3" fillId="0" borderId="2" xfId="90" applyNumberFormat="1" applyFont="1" applyBorder="1" applyAlignment="1"/>
    <xf numFmtId="0" fontId="3" fillId="0" borderId="48" xfId="90" applyFont="1" applyBorder="1" applyAlignment="1"/>
    <xf numFmtId="0" fontId="3" fillId="0" borderId="49" xfId="90" applyFont="1" applyBorder="1" applyAlignment="1"/>
    <xf numFmtId="0" fontId="3" fillId="0" borderId="50" xfId="90" applyFont="1" applyBorder="1" applyAlignment="1"/>
    <xf numFmtId="0" fontId="3" fillId="0" borderId="51" xfId="90" applyFont="1" applyBorder="1" applyAlignment="1"/>
    <xf numFmtId="0" fontId="3" fillId="0" borderId="52" xfId="90" applyFont="1" applyBorder="1" applyAlignment="1"/>
    <xf numFmtId="0" fontId="3" fillId="0" borderId="53" xfId="90" applyFont="1" applyBorder="1" applyAlignment="1"/>
    <xf numFmtId="0" fontId="3" fillId="0" borderId="54" xfId="90" applyFont="1" applyBorder="1" applyAlignment="1"/>
    <xf numFmtId="0" fontId="3" fillId="0" borderId="55" xfId="90" applyFont="1" applyBorder="1" applyAlignment="1"/>
    <xf numFmtId="0" fontId="3" fillId="0" borderId="56" xfId="90" applyFont="1" applyBorder="1" applyAlignment="1"/>
    <xf numFmtId="0" fontId="3" fillId="0" borderId="60" xfId="90" applyFont="1" applyBorder="1" applyAlignment="1"/>
    <xf numFmtId="0" fontId="3" fillId="0" borderId="61" xfId="90" applyFont="1" applyBorder="1" applyAlignment="1"/>
    <xf numFmtId="0" fontId="29" fillId="0" borderId="0" xfId="0" applyFont="1" applyFill="1" applyBorder="1" applyAlignment="1"/>
    <xf numFmtId="0" fontId="3" fillId="0" borderId="21" xfId="90" applyFont="1" applyBorder="1" applyAlignment="1"/>
    <xf numFmtId="169" fontId="3" fillId="0" borderId="22" xfId="89" applyNumberFormat="1" applyFont="1" applyBorder="1"/>
    <xf numFmtId="169" fontId="3" fillId="0" borderId="22" xfId="89" applyNumberFormat="1" applyFont="1" applyBorder="1" applyAlignment="1"/>
    <xf numFmtId="169" fontId="3" fillId="0" borderId="24" xfId="89" applyNumberFormat="1" applyFont="1" applyBorder="1" applyAlignment="1"/>
    <xf numFmtId="0" fontId="3" fillId="0" borderId="25" xfId="90" applyFont="1" applyBorder="1" applyAlignment="1"/>
    <xf numFmtId="169" fontId="3" fillId="0" borderId="26" xfId="89" applyNumberFormat="1" applyFont="1" applyBorder="1" applyAlignment="1"/>
    <xf numFmtId="0" fontId="3" fillId="0" borderId="27" xfId="90" applyFont="1" applyBorder="1" applyAlignment="1"/>
    <xf numFmtId="169" fontId="3" fillId="0" borderId="28" xfId="89" applyNumberFormat="1" applyFont="1" applyBorder="1"/>
    <xf numFmtId="169" fontId="3" fillId="0" borderId="28" xfId="89" applyNumberFormat="1" applyFont="1" applyBorder="1" applyAlignment="1"/>
    <xf numFmtId="169" fontId="3" fillId="0" borderId="30" xfId="89" applyNumberFormat="1" applyFont="1" applyBorder="1" applyAlignment="1"/>
    <xf numFmtId="167" fontId="2" fillId="0" borderId="33" xfId="90" applyNumberFormat="1" applyFont="1" applyBorder="1" applyAlignment="1"/>
    <xf numFmtId="167" fontId="2" fillId="0" borderId="47" xfId="90" applyNumberFormat="1" applyFont="1" applyBorder="1" applyAlignment="1"/>
    <xf numFmtId="170" fontId="3" fillId="0" borderId="23" xfId="90" applyNumberFormat="1" applyFont="1" applyBorder="1" applyAlignment="1"/>
    <xf numFmtId="170" fontId="3" fillId="0" borderId="62" xfId="90" applyNumberFormat="1" applyFont="1" applyBorder="1" applyAlignment="1"/>
    <xf numFmtId="170" fontId="3" fillId="0" borderId="29" xfId="90" applyNumberFormat="1" applyFont="1" applyBorder="1" applyAlignment="1"/>
    <xf numFmtId="170" fontId="3" fillId="0" borderId="63" xfId="90" applyNumberFormat="1" applyFont="1" applyBorder="1" applyAlignment="1"/>
    <xf numFmtId="0" fontId="2" fillId="0" borderId="35" xfId="90" applyFont="1" applyBorder="1" applyAlignment="1"/>
    <xf numFmtId="0" fontId="2" fillId="0" borderId="0" xfId="90" applyFont="1" applyFill="1" applyBorder="1" applyAlignment="1"/>
    <xf numFmtId="169" fontId="2" fillId="0" borderId="0" xfId="90" applyNumberFormat="1" applyFont="1" applyFill="1" applyBorder="1" applyAlignment="1"/>
    <xf numFmtId="169" fontId="37" fillId="0" borderId="17" xfId="90" applyNumberFormat="1" applyFont="1" applyBorder="1" applyAlignment="1"/>
    <xf numFmtId="169" fontId="37" fillId="0" borderId="34" xfId="90" applyNumberFormat="1" applyFont="1" applyBorder="1" applyAlignment="1"/>
    <xf numFmtId="169" fontId="40" fillId="0" borderId="20" xfId="0" applyNumberFormat="1" applyFont="1" applyBorder="1"/>
    <xf numFmtId="0" fontId="3" fillId="0" borderId="0" xfId="90" applyFont="1" applyFill="1" applyBorder="1" applyAlignment="1">
      <alignment horizontal="left"/>
    </xf>
    <xf numFmtId="0" fontId="38" fillId="0" borderId="0" xfId="0" applyFont="1" applyAlignment="1"/>
    <xf numFmtId="0" fontId="38" fillId="0" borderId="0" xfId="0" applyFont="1" applyBorder="1" applyAlignment="1"/>
    <xf numFmtId="169" fontId="42" fillId="0" borderId="0" xfId="0" applyNumberFormat="1" applyFont="1" applyBorder="1"/>
    <xf numFmtId="0" fontId="32" fillId="0" borderId="0" xfId="0" applyFont="1" applyBorder="1" applyAlignment="1">
      <alignment vertical="center"/>
    </xf>
    <xf numFmtId="0" fontId="44" fillId="0" borderId="0" xfId="0" applyFont="1"/>
    <xf numFmtId="0" fontId="38" fillId="0" borderId="18" xfId="0" applyFont="1" applyBorder="1" applyAlignment="1">
      <alignment vertical="center"/>
    </xf>
    <xf numFmtId="0" fontId="38" fillId="0" borderId="32" xfId="0" applyFont="1" applyBorder="1" applyAlignment="1">
      <alignment horizontal="left" vertical="center" wrapText="1"/>
    </xf>
    <xf numFmtId="0" fontId="38" fillId="0" borderId="34" xfId="0" applyFont="1" applyBorder="1" applyAlignment="1">
      <alignment horizontal="left" vertical="center" wrapText="1"/>
    </xf>
    <xf numFmtId="0" fontId="38" fillId="0" borderId="47" xfId="0" applyFont="1" applyBorder="1" applyAlignment="1">
      <alignment vertical="center"/>
    </xf>
    <xf numFmtId="0" fontId="38" fillId="0" borderId="32" xfId="0" applyFont="1" applyBorder="1" applyAlignment="1">
      <alignment wrapText="1"/>
    </xf>
    <xf numFmtId="0" fontId="38" fillId="0" borderId="34" xfId="0" applyFont="1" applyBorder="1" applyAlignment="1">
      <alignment wrapText="1"/>
    </xf>
    <xf numFmtId="0" fontId="31" fillId="45" borderId="41" xfId="0" applyFont="1" applyFill="1" applyBorder="1"/>
    <xf numFmtId="0" fontId="31" fillId="45" borderId="57" xfId="0" applyFont="1" applyFill="1" applyBorder="1" applyAlignment="1"/>
    <xf numFmtId="0" fontId="31" fillId="45" borderId="37" xfId="0" applyFont="1" applyFill="1" applyBorder="1"/>
    <xf numFmtId="0" fontId="31" fillId="45" borderId="39" xfId="0" applyFont="1" applyFill="1" applyBorder="1"/>
    <xf numFmtId="0" fontId="31" fillId="45" borderId="59" xfId="0" applyFont="1" applyFill="1" applyBorder="1" applyAlignment="1"/>
    <xf numFmtId="0" fontId="31" fillId="45" borderId="42" xfId="0" applyFont="1" applyFill="1" applyBorder="1"/>
    <xf numFmtId="0" fontId="31" fillId="45" borderId="60" xfId="0" applyFont="1" applyFill="1" applyBorder="1" applyAlignment="1"/>
    <xf numFmtId="0" fontId="31" fillId="45" borderId="44" xfId="0" applyFont="1" applyFill="1" applyBorder="1"/>
    <xf numFmtId="0" fontId="31" fillId="45" borderId="46" xfId="0" applyFont="1" applyFill="1" applyBorder="1"/>
    <xf numFmtId="0" fontId="31" fillId="45" borderId="14" xfId="0" applyFont="1" applyFill="1" applyBorder="1" applyAlignment="1"/>
    <xf numFmtId="0" fontId="31" fillId="45" borderId="64" xfId="0" applyFont="1" applyFill="1" applyBorder="1" applyAlignment="1"/>
    <xf numFmtId="0" fontId="31" fillId="45" borderId="65" xfId="0" applyFont="1" applyFill="1" applyBorder="1" applyAlignment="1"/>
    <xf numFmtId="0" fontId="33" fillId="0" borderId="18" xfId="0" applyFont="1" applyBorder="1" applyAlignment="1"/>
    <xf numFmtId="0" fontId="33" fillId="0" borderId="47" xfId="0" applyFont="1" applyBorder="1" applyAlignment="1"/>
    <xf numFmtId="0" fontId="26" fillId="0" borderId="32" xfId="0" applyFont="1" applyBorder="1"/>
    <xf numFmtId="0" fontId="26" fillId="0" borderId="34" xfId="0" applyFont="1" applyBorder="1"/>
    <xf numFmtId="0" fontId="45" fillId="0" borderId="0" xfId="0" applyFont="1"/>
    <xf numFmtId="0" fontId="38" fillId="0" borderId="0" xfId="90" applyFont="1" applyFill="1" applyBorder="1"/>
    <xf numFmtId="0" fontId="39" fillId="0" borderId="0" xfId="90" applyFont="1" applyFill="1" applyBorder="1" applyAlignment="1">
      <alignment horizontal="center"/>
    </xf>
    <xf numFmtId="44" fontId="37" fillId="46" borderId="58" xfId="91" applyFont="1" applyFill="1" applyBorder="1"/>
    <xf numFmtId="44" fontId="37" fillId="46" borderId="35" xfId="91" applyFont="1" applyFill="1" applyBorder="1"/>
    <xf numFmtId="44" fontId="37" fillId="46" borderId="61" xfId="91" applyFont="1" applyFill="1" applyBorder="1"/>
    <xf numFmtId="0" fontId="38" fillId="0" borderId="1" xfId="90" applyFont="1" applyFill="1" applyBorder="1"/>
    <xf numFmtId="0" fontId="39" fillId="0" borderId="1" xfId="90" applyFont="1" applyFill="1" applyBorder="1" applyAlignment="1">
      <alignment horizontal="center"/>
    </xf>
    <xf numFmtId="0" fontId="46" fillId="0" borderId="1" xfId="0" applyFont="1" applyBorder="1"/>
    <xf numFmtId="0" fontId="47" fillId="0" borderId="1" xfId="0" applyFont="1" applyFill="1" applyBorder="1" applyAlignment="1">
      <alignment horizontal="left" wrapText="1"/>
    </xf>
    <xf numFmtId="0" fontId="46" fillId="0" borderId="1" xfId="0" applyFont="1" applyFill="1" applyBorder="1" applyAlignment="1">
      <alignment horizontal="left"/>
    </xf>
    <xf numFmtId="1" fontId="46" fillId="0" borderId="1" xfId="0" applyNumberFormat="1" applyFont="1" applyFill="1" applyBorder="1" applyAlignment="1">
      <alignment horizontal="center"/>
    </xf>
    <xf numFmtId="0" fontId="46" fillId="0" borderId="1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left" wrapText="1"/>
    </xf>
    <xf numFmtId="0" fontId="0" fillId="0" borderId="1" xfId="0" applyFill="1" applyBorder="1" applyAlignment="1">
      <alignment horizontal="left"/>
    </xf>
    <xf numFmtId="1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9" fillId="48" borderId="1" xfId="0" applyFont="1" applyFill="1" applyBorder="1" applyAlignment="1">
      <alignment horizontal="left" wrapText="1"/>
    </xf>
    <xf numFmtId="1" fontId="48" fillId="48" borderId="1" xfId="0" applyNumberFormat="1" applyFont="1" applyFill="1" applyBorder="1" applyAlignment="1">
      <alignment horizontal="center"/>
    </xf>
    <xf numFmtId="0" fontId="49" fillId="48" borderId="1" xfId="0" applyFont="1" applyFill="1" applyBorder="1" applyAlignment="1">
      <alignment horizontal="center" vertical="center" wrapText="1"/>
    </xf>
    <xf numFmtId="0" fontId="49" fillId="48" borderId="1" xfId="0" applyFont="1" applyFill="1" applyBorder="1" applyAlignment="1">
      <alignment horizontal="center" wrapText="1"/>
    </xf>
    <xf numFmtId="0" fontId="32" fillId="0" borderId="31" xfId="90" applyFont="1" applyFill="1" applyBorder="1"/>
    <xf numFmtId="0" fontId="32" fillId="0" borderId="32" xfId="90" applyFont="1" applyFill="1" applyBorder="1"/>
    <xf numFmtId="0" fontId="28" fillId="0" borderId="34" xfId="90" applyFont="1" applyFill="1" applyBorder="1" applyAlignment="1">
      <alignment horizontal="center"/>
    </xf>
    <xf numFmtId="0" fontId="51" fillId="0" borderId="0" xfId="0" applyFont="1"/>
    <xf numFmtId="0" fontId="49" fillId="46" borderId="1" xfId="0" applyFont="1" applyFill="1" applyBorder="1" applyAlignment="1">
      <alignment horizontal="left" wrapText="1"/>
    </xf>
    <xf numFmtId="0" fontId="49" fillId="44" borderId="1" xfId="0" applyFont="1" applyFill="1" applyBorder="1" applyAlignment="1">
      <alignment horizontal="left" wrapText="1"/>
    </xf>
    <xf numFmtId="0" fontId="48" fillId="46" borderId="1" xfId="0" applyFont="1" applyFill="1" applyBorder="1"/>
    <xf numFmtId="0" fontId="48" fillId="46" borderId="1" xfId="0" applyFont="1" applyFill="1" applyBorder="1" applyAlignment="1">
      <alignment horizontal="left"/>
    </xf>
    <xf numFmtId="1" fontId="48" fillId="46" borderId="1" xfId="0" applyNumberFormat="1" applyFont="1" applyFill="1" applyBorder="1" applyAlignment="1">
      <alignment horizontal="left"/>
    </xf>
    <xf numFmtId="0" fontId="48" fillId="49" borderId="1" xfId="0" applyFont="1" applyFill="1" applyBorder="1"/>
    <xf numFmtId="0" fontId="49" fillId="49" borderId="1" xfId="0" applyFont="1" applyFill="1" applyBorder="1" applyAlignment="1">
      <alignment horizontal="left" wrapText="1"/>
    </xf>
    <xf numFmtId="0" fontId="48" fillId="49" borderId="1" xfId="0" applyFont="1" applyFill="1" applyBorder="1" applyAlignment="1">
      <alignment horizontal="left"/>
    </xf>
    <xf numFmtId="1" fontId="48" fillId="49" borderId="1" xfId="0" applyNumberFormat="1" applyFont="1" applyFill="1" applyBorder="1" applyAlignment="1">
      <alignment horizontal="left"/>
    </xf>
    <xf numFmtId="0" fontId="48" fillId="47" borderId="1" xfId="0" applyFont="1" applyFill="1" applyBorder="1"/>
    <xf numFmtId="0" fontId="49" fillId="47" borderId="1" xfId="0" applyFont="1" applyFill="1" applyBorder="1" applyAlignment="1">
      <alignment horizontal="left" wrapText="1"/>
    </xf>
    <xf numFmtId="0" fontId="48" fillId="47" borderId="1" xfId="0" applyFont="1" applyFill="1" applyBorder="1" applyAlignment="1">
      <alignment horizontal="left"/>
    </xf>
    <xf numFmtId="1" fontId="48" fillId="47" borderId="1" xfId="0" applyNumberFormat="1" applyFont="1" applyFill="1" applyBorder="1" applyAlignment="1">
      <alignment horizontal="left"/>
    </xf>
    <xf numFmtId="0" fontId="48" fillId="51" borderId="1" xfId="0" applyFont="1" applyFill="1" applyBorder="1"/>
    <xf numFmtId="0" fontId="49" fillId="51" borderId="1" xfId="0" applyFont="1" applyFill="1" applyBorder="1" applyAlignment="1">
      <alignment horizontal="left" wrapText="1"/>
    </xf>
    <xf numFmtId="0" fontId="48" fillId="51" borderId="1" xfId="0" applyFont="1" applyFill="1" applyBorder="1" applyAlignment="1">
      <alignment horizontal="left"/>
    </xf>
    <xf numFmtId="0" fontId="52" fillId="53" borderId="1" xfId="0" applyFont="1" applyFill="1" applyBorder="1"/>
    <xf numFmtId="0" fontId="53" fillId="53" borderId="1" xfId="0" applyFont="1" applyFill="1" applyBorder="1" applyAlignment="1">
      <alignment horizontal="left" wrapText="1"/>
    </xf>
    <xf numFmtId="0" fontId="52" fillId="53" borderId="1" xfId="0" applyFont="1" applyFill="1" applyBorder="1" applyAlignment="1">
      <alignment horizontal="left"/>
    </xf>
    <xf numFmtId="0" fontId="48" fillId="52" borderId="1" xfId="0" applyFont="1" applyFill="1" applyBorder="1"/>
    <xf numFmtId="0" fontId="49" fillId="52" borderId="1" xfId="0" applyFont="1" applyFill="1" applyBorder="1" applyAlignment="1">
      <alignment horizontal="left" wrapText="1"/>
    </xf>
    <xf numFmtId="0" fontId="48" fillId="52" borderId="1" xfId="0" applyFont="1" applyFill="1" applyBorder="1" applyAlignment="1">
      <alignment horizontal="left"/>
    </xf>
    <xf numFmtId="1" fontId="48" fillId="52" borderId="1" xfId="0" applyNumberFormat="1" applyFont="1" applyFill="1" applyBorder="1" applyAlignment="1">
      <alignment horizontal="left"/>
    </xf>
    <xf numFmtId="0" fontId="48" fillId="52" borderId="1" xfId="0" applyFont="1" applyFill="1" applyBorder="1" applyAlignment="1">
      <alignment wrapText="1"/>
    </xf>
    <xf numFmtId="0" fontId="50" fillId="48" borderId="0" xfId="0" applyFont="1" applyFill="1"/>
    <xf numFmtId="0" fontId="50" fillId="44" borderId="0" xfId="0" applyFont="1" applyFill="1"/>
    <xf numFmtId="0" fontId="50" fillId="46" borderId="0" xfId="0" applyFont="1" applyFill="1"/>
    <xf numFmtId="0" fontId="50" fillId="49" borderId="0" xfId="0" applyFont="1" applyFill="1"/>
    <xf numFmtId="0" fontId="50" fillId="47" borderId="0" xfId="0" applyFont="1" applyFill="1"/>
    <xf numFmtId="0" fontId="50" fillId="50" borderId="0" xfId="0" applyFont="1" applyFill="1"/>
    <xf numFmtId="0" fontId="50" fillId="52" borderId="0" xfId="0" applyFont="1" applyFill="1"/>
    <xf numFmtId="0" fontId="54" fillId="53" borderId="0" xfId="0" applyFont="1" applyFill="1"/>
    <xf numFmtId="0" fontId="49" fillId="0" borderId="0" xfId="0" applyFont="1" applyFill="1" applyBorder="1" applyAlignment="1">
      <alignment horizontal="left" wrapText="1"/>
    </xf>
    <xf numFmtId="0" fontId="48" fillId="0" borderId="0" xfId="0" applyFont="1" applyFill="1" applyBorder="1" applyAlignment="1">
      <alignment horizontal="left"/>
    </xf>
    <xf numFmtId="0" fontId="55" fillId="0" borderId="0" xfId="0" applyFont="1"/>
    <xf numFmtId="0" fontId="56" fillId="47" borderId="0" xfId="0" applyFont="1" applyFill="1"/>
    <xf numFmtId="0" fontId="56" fillId="54" borderId="0" xfId="0" applyFont="1" applyFill="1"/>
    <xf numFmtId="14" fontId="3" fillId="0" borderId="0" xfId="90" applyNumberFormat="1" applyFont="1" applyFill="1" applyBorder="1" applyAlignment="1">
      <alignment horizontal="center"/>
    </xf>
    <xf numFmtId="44" fontId="40" fillId="0" borderId="37" xfId="91" applyFont="1" applyFill="1" applyBorder="1" applyAlignment="1">
      <alignment horizontal="center"/>
    </xf>
    <xf numFmtId="0" fontId="29" fillId="0" borderId="0" xfId="0" applyFont="1" applyFill="1" applyBorder="1" applyAlignment="1">
      <alignment horizontal="left"/>
    </xf>
    <xf numFmtId="170" fontId="3" fillId="0" borderId="23" xfId="90" applyNumberFormat="1" applyFont="1" applyBorder="1" applyAlignment="1">
      <alignment horizontal="center"/>
    </xf>
    <xf numFmtId="170" fontId="3" fillId="0" borderId="62" xfId="90" applyNumberFormat="1" applyFont="1" applyBorder="1" applyAlignment="1">
      <alignment horizontal="center"/>
    </xf>
    <xf numFmtId="170" fontId="3" fillId="0" borderId="13" xfId="90" applyNumberFormat="1" applyFont="1" applyBorder="1" applyAlignment="1">
      <alignment horizontal="center"/>
    </xf>
    <xf numFmtId="170" fontId="3" fillId="0" borderId="2" xfId="90" applyNumberFormat="1" applyFont="1" applyBorder="1" applyAlignment="1">
      <alignment horizontal="center"/>
    </xf>
    <xf numFmtId="170" fontId="3" fillId="0" borderId="29" xfId="90" applyNumberFormat="1" applyFont="1" applyBorder="1" applyAlignment="1">
      <alignment horizontal="center"/>
    </xf>
    <xf numFmtId="170" fontId="3" fillId="0" borderId="63" xfId="90" applyNumberFormat="1" applyFont="1" applyBorder="1" applyAlignment="1">
      <alignment horizontal="center"/>
    </xf>
    <xf numFmtId="0" fontId="38" fillId="46" borderId="18" xfId="0" applyFont="1" applyFill="1" applyBorder="1" applyAlignment="1">
      <alignment horizontal="center"/>
    </xf>
    <xf numFmtId="0" fontId="38" fillId="46" borderId="19" xfId="0" applyFont="1" applyFill="1" applyBorder="1" applyAlignment="1">
      <alignment horizontal="center"/>
    </xf>
    <xf numFmtId="0" fontId="38" fillId="46" borderId="17" xfId="0" applyFont="1" applyFill="1" applyBorder="1" applyAlignment="1">
      <alignment horizontal="center"/>
    </xf>
    <xf numFmtId="0" fontId="32" fillId="0" borderId="18" xfId="0" applyFont="1" applyBorder="1" applyAlignment="1">
      <alignment horizontal="center"/>
    </xf>
    <xf numFmtId="0" fontId="32" fillId="0" borderId="19" xfId="0" applyFont="1" applyBorder="1" applyAlignment="1">
      <alignment horizontal="center"/>
    </xf>
    <xf numFmtId="0" fontId="32" fillId="0" borderId="17" xfId="0" applyFont="1" applyBorder="1" applyAlignment="1">
      <alignment horizontal="center"/>
    </xf>
    <xf numFmtId="169" fontId="2" fillId="0" borderId="0" xfId="89" applyNumberFormat="1" applyFont="1" applyFill="1" applyBorder="1" applyAlignment="1">
      <alignment horizontal="right"/>
    </xf>
    <xf numFmtId="169" fontId="2" fillId="0" borderId="35" xfId="89" applyNumberFormat="1" applyFont="1" applyFill="1" applyBorder="1" applyAlignment="1">
      <alignment horizontal="right"/>
    </xf>
    <xf numFmtId="0" fontId="38" fillId="42" borderId="18" xfId="0" applyFont="1" applyFill="1" applyBorder="1" applyAlignment="1">
      <alignment horizontal="center"/>
    </xf>
    <xf numFmtId="0" fontId="38" fillId="42" borderId="19" xfId="0" applyFont="1" applyFill="1" applyBorder="1" applyAlignment="1">
      <alignment horizontal="center"/>
    </xf>
    <xf numFmtId="0" fontId="38" fillId="42" borderId="17" xfId="0" applyFont="1" applyFill="1" applyBorder="1" applyAlignment="1">
      <alignment horizontal="center"/>
    </xf>
    <xf numFmtId="169" fontId="2" fillId="0" borderId="0" xfId="89" applyNumberFormat="1" applyFont="1" applyFill="1" applyBorder="1" applyAlignment="1">
      <alignment horizontal="center"/>
    </xf>
    <xf numFmtId="169" fontId="2" fillId="0" borderId="35" xfId="89" applyNumberFormat="1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0" fontId="38" fillId="0" borderId="18" xfId="0" applyFont="1" applyBorder="1" applyAlignment="1">
      <alignment horizontal="center"/>
    </xf>
    <xf numFmtId="0" fontId="38" fillId="0" borderId="19" xfId="0" applyFont="1" applyBorder="1" applyAlignment="1">
      <alignment horizontal="center"/>
    </xf>
    <xf numFmtId="0" fontId="38" fillId="0" borderId="17" xfId="0" applyFont="1" applyBorder="1" applyAlignment="1">
      <alignment horizontal="center"/>
    </xf>
    <xf numFmtId="0" fontId="32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38" fillId="47" borderId="18" xfId="0" applyFont="1" applyFill="1" applyBorder="1" applyAlignment="1">
      <alignment horizontal="center"/>
    </xf>
    <xf numFmtId="0" fontId="38" fillId="47" borderId="19" xfId="0" applyFont="1" applyFill="1" applyBorder="1" applyAlignment="1">
      <alignment horizontal="center"/>
    </xf>
    <xf numFmtId="0" fontId="38" fillId="47" borderId="17" xfId="0" applyFont="1" applyFill="1" applyBorder="1" applyAlignment="1">
      <alignment horizontal="center"/>
    </xf>
    <xf numFmtId="167" fontId="28" fillId="0" borderId="18" xfId="90" applyNumberFormat="1" applyFont="1" applyBorder="1" applyAlignment="1">
      <alignment horizontal="center"/>
    </xf>
    <xf numFmtId="167" fontId="28" fillId="0" borderId="19" xfId="90" applyNumberFormat="1" applyFont="1" applyBorder="1" applyAlignment="1">
      <alignment horizontal="center"/>
    </xf>
    <xf numFmtId="167" fontId="28" fillId="0" borderId="17" xfId="90" applyNumberFormat="1" applyFont="1" applyBorder="1" applyAlignment="1">
      <alignment horizontal="center"/>
    </xf>
    <xf numFmtId="0" fontId="3" fillId="0" borderId="0" xfId="90" applyFont="1" applyFill="1" applyBorder="1" applyAlignment="1">
      <alignment horizontal="left"/>
    </xf>
    <xf numFmtId="0" fontId="38" fillId="0" borderId="0" xfId="0" applyFont="1" applyAlignment="1">
      <alignment horizontal="left"/>
    </xf>
    <xf numFmtId="0" fontId="41" fillId="0" borderId="0" xfId="0" applyFont="1" applyAlignment="1">
      <alignment horizontal="left"/>
    </xf>
    <xf numFmtId="0" fontId="43" fillId="44" borderId="18" xfId="0" applyFont="1" applyFill="1" applyBorder="1" applyAlignment="1">
      <alignment horizontal="center"/>
    </xf>
    <xf numFmtId="0" fontId="43" fillId="44" borderId="19" xfId="0" applyFont="1" applyFill="1" applyBorder="1" applyAlignment="1">
      <alignment horizontal="center"/>
    </xf>
    <xf numFmtId="0" fontId="43" fillId="44" borderId="17" xfId="0" applyFont="1" applyFill="1" applyBorder="1" applyAlignment="1">
      <alignment horizontal="center"/>
    </xf>
    <xf numFmtId="167" fontId="2" fillId="0" borderId="33" xfId="90" applyNumberFormat="1" applyFont="1" applyBorder="1" applyAlignment="1">
      <alignment horizontal="center"/>
    </xf>
    <xf numFmtId="167" fontId="2" fillId="0" borderId="47" xfId="90" applyNumberFormat="1" applyFont="1" applyBorder="1" applyAlignment="1">
      <alignment horizontal="center"/>
    </xf>
    <xf numFmtId="0" fontId="2" fillId="0" borderId="1" xfId="90" applyFont="1" applyBorder="1" applyAlignment="1">
      <alignment horizontal="left"/>
    </xf>
    <xf numFmtId="0" fontId="27" fillId="0" borderId="13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left"/>
    </xf>
    <xf numFmtId="0" fontId="27" fillId="0" borderId="15" xfId="0" applyFont="1" applyBorder="1" applyAlignment="1">
      <alignment horizontal="left"/>
    </xf>
    <xf numFmtId="0" fontId="27" fillId="0" borderId="2" xfId="0" applyFont="1" applyBorder="1" applyAlignment="1">
      <alignment horizontal="left"/>
    </xf>
    <xf numFmtId="0" fontId="26" fillId="0" borderId="13" xfId="0" applyFont="1" applyBorder="1" applyAlignment="1">
      <alignment horizontal="center"/>
    </xf>
    <xf numFmtId="0" fontId="26" fillId="0" borderId="15" xfId="0" applyFont="1" applyBorder="1" applyAlignment="1">
      <alignment horizontal="center"/>
    </xf>
    <xf numFmtId="0" fontId="26" fillId="0" borderId="2" xfId="0" applyFont="1" applyBorder="1" applyAlignment="1">
      <alignment horizontal="center"/>
    </xf>
    <xf numFmtId="0" fontId="26" fillId="0" borderId="13" xfId="0" applyFont="1" applyBorder="1" applyAlignment="1">
      <alignment horizontal="left"/>
    </xf>
    <xf numFmtId="0" fontId="26" fillId="0" borderId="15" xfId="0" applyFont="1" applyBorder="1" applyAlignment="1">
      <alignment horizontal="left"/>
    </xf>
    <xf numFmtId="0" fontId="26" fillId="0" borderId="2" xfId="0" applyFont="1" applyBorder="1" applyAlignment="1">
      <alignment horizontal="left"/>
    </xf>
    <xf numFmtId="0" fontId="27" fillId="0" borderId="13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27" fillId="0" borderId="2" xfId="0" applyFont="1" applyBorder="1" applyAlignment="1">
      <alignment horizontal="left" vertical="top" wrapText="1"/>
    </xf>
  </cellXfs>
  <cellStyles count="93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Euro" xfId="31"/>
    <cellStyle name="Insatisfaisant 2" xfId="32"/>
    <cellStyle name="Monétaire" xfId="91" builtinId="4"/>
    <cellStyle name="Monétaire 2" xfId="89"/>
    <cellStyle name="Neutre 2" xfId="33"/>
    <cellStyle name="Normal" xfId="0" builtinId="0"/>
    <cellStyle name="Normal 2" xfId="34"/>
    <cellStyle name="Normal 2 2" xfId="90"/>
    <cellStyle name="Normal 3" xfId="35"/>
    <cellStyle name="Normal 4" xfId="1"/>
    <cellStyle name="Pourcentage" xfId="92" builtinId="5"/>
    <cellStyle name="SAPBEXaggData" xfId="36"/>
    <cellStyle name="SAPBEXaggDataEmph" xfId="37"/>
    <cellStyle name="SAPBEXaggItem" xfId="38"/>
    <cellStyle name="SAPBEXaggItemX" xfId="39"/>
    <cellStyle name="SAPBEXchaText" xfId="40"/>
    <cellStyle name="SAPBEXexcBad7" xfId="41"/>
    <cellStyle name="SAPBEXexcBad8" xfId="42"/>
    <cellStyle name="SAPBEXexcBad9" xfId="43"/>
    <cellStyle name="SAPBEXexcCritical4" xfId="44"/>
    <cellStyle name="SAPBEXexcCritical5" xfId="45"/>
    <cellStyle name="SAPBEXexcCritical6" xfId="46"/>
    <cellStyle name="SAPBEXexcGood1" xfId="47"/>
    <cellStyle name="SAPBEXexcGood2" xfId="48"/>
    <cellStyle name="SAPBEXexcGood3" xfId="49"/>
    <cellStyle name="SAPBEXfilterDrill" xfId="50"/>
    <cellStyle name="SAPBEXfilterItem" xfId="51"/>
    <cellStyle name="SAPBEXfilterText" xfId="52"/>
    <cellStyle name="SAPBEXformats" xfId="53"/>
    <cellStyle name="SAPBEXheaderItem" xfId="54"/>
    <cellStyle name="SAPBEXheaderText" xfId="55"/>
    <cellStyle name="SAPBEXHLevel0" xfId="56"/>
    <cellStyle name="SAPBEXHLevel0X" xfId="57"/>
    <cellStyle name="SAPBEXHLevel1" xfId="58"/>
    <cellStyle name="SAPBEXHLevel1X" xfId="59"/>
    <cellStyle name="SAPBEXHLevel2" xfId="60"/>
    <cellStyle name="SAPBEXHLevel2X" xfId="61"/>
    <cellStyle name="SAPBEXHLevel3" xfId="62"/>
    <cellStyle name="SAPBEXHLevel3X" xfId="63"/>
    <cellStyle name="SAPBEXresData" xfId="64"/>
    <cellStyle name="SAPBEXresDataEmph" xfId="65"/>
    <cellStyle name="SAPBEXresItem" xfId="66"/>
    <cellStyle name="SAPBEXresItemX" xfId="67"/>
    <cellStyle name="SAPBEXstdData" xfId="68"/>
    <cellStyle name="SAPBEXstdDataEmph" xfId="69"/>
    <cellStyle name="SAPBEXstdItem" xfId="70"/>
    <cellStyle name="SAPBEXstdItemX" xfId="71"/>
    <cellStyle name="SAPBEXtitle" xfId="72"/>
    <cellStyle name="SAPBEXundefined" xfId="73"/>
    <cellStyle name="Satisfaisant 2" xfId="74"/>
    <cellStyle name="Sortie 2" xfId="75"/>
    <cellStyle name="Standaard_0899" xfId="76"/>
    <cellStyle name="Standard_franz." xfId="77"/>
    <cellStyle name="Texte explicatif 2" xfId="78"/>
    <cellStyle name="Titre 2" xfId="79"/>
    <cellStyle name="Titre 1 2" xfId="80"/>
    <cellStyle name="Titre 2 2" xfId="81"/>
    <cellStyle name="Titre 3 2" xfId="82"/>
    <cellStyle name="Titre 4 2" xfId="83"/>
    <cellStyle name="Total 2" xfId="84"/>
    <cellStyle name="Undefiniert" xfId="85"/>
    <cellStyle name="Valuta [0]_0899" xfId="86"/>
    <cellStyle name="Valuta_0899" xfId="87"/>
    <cellStyle name="Vérification 2" xfId="88"/>
  </cellStyles>
  <dxfs count="0"/>
  <tableStyles count="0" defaultTableStyle="TableStyleMedium2" defaultPivotStyle="PivotStyleLight16"/>
  <colors>
    <mruColors>
      <color rgb="FF66FF33"/>
      <color rgb="FF0000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13"/>
  <sheetViews>
    <sheetView tabSelected="1" zoomScale="80" zoomScaleNormal="80" workbookViewId="0">
      <selection activeCell="M27" sqref="M27"/>
    </sheetView>
  </sheetViews>
  <sheetFormatPr baseColWidth="10" defaultColWidth="11.42578125" defaultRowHeight="15"/>
  <cols>
    <col min="1" max="1" width="15" style="24" customWidth="1"/>
    <col min="2" max="2" width="35.7109375" style="24" bestFit="1" customWidth="1"/>
    <col min="3" max="3" width="60.7109375" style="24" bestFit="1" customWidth="1"/>
    <col min="4" max="4" width="18.140625" style="24" customWidth="1"/>
    <col min="5" max="5" width="13" style="24" bestFit="1" customWidth="1"/>
    <col min="6" max="6" width="15.7109375" style="24" bestFit="1" customWidth="1"/>
    <col min="7" max="7" width="17.7109375" style="24" customWidth="1"/>
    <col min="8" max="8" width="18.5703125" style="24" bestFit="1" customWidth="1"/>
    <col min="9" max="9" width="15.5703125" style="24" bestFit="1" customWidth="1"/>
    <col min="10" max="10" width="19.5703125" style="24" bestFit="1" customWidth="1"/>
    <col min="11" max="11" width="12.7109375" style="24" customWidth="1"/>
    <col min="12" max="12" width="11.42578125" style="24"/>
    <col min="13" max="13" width="14.7109375" style="24" customWidth="1"/>
    <col min="14" max="14" width="13.7109375" style="24" customWidth="1"/>
    <col min="15" max="15" width="12.5703125" style="24" customWidth="1"/>
    <col min="16" max="16" width="39.28515625" style="24" customWidth="1"/>
    <col min="17" max="17" width="11.42578125" style="24"/>
    <col min="18" max="18" width="14.140625" style="24" customWidth="1"/>
    <col min="19" max="19" width="29.7109375" style="24" customWidth="1"/>
    <col min="20" max="20" width="17.140625" style="24" customWidth="1"/>
    <col min="21" max="16384" width="11.42578125" style="24"/>
  </cols>
  <sheetData>
    <row r="1" spans="1:17" ht="20.25">
      <c r="A1" s="225" t="s">
        <v>317</v>
      </c>
      <c r="B1" s="225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7" ht="20.25">
      <c r="A2" s="3"/>
      <c r="B2" s="110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7" ht="16.5" customHeight="1">
      <c r="A3" s="3"/>
      <c r="B3" s="3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7" ht="16.149999999999999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7" ht="34.15" customHeight="1" thickBot="1">
      <c r="A5" s="235" t="s">
        <v>0</v>
      </c>
      <c r="B5" s="236"/>
      <c r="C5" s="236"/>
      <c r="D5" s="236"/>
      <c r="E5" s="236"/>
      <c r="F5" s="236"/>
      <c r="G5" s="236"/>
      <c r="H5" s="236"/>
      <c r="I5" s="236"/>
      <c r="J5" s="237"/>
      <c r="K5" s="51"/>
      <c r="L5" s="51"/>
      <c r="M5" s="51"/>
      <c r="N5" s="51"/>
      <c r="O5" s="51"/>
    </row>
    <row r="6" spans="1:17" ht="16.5" customHeight="1" thickBot="1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17" ht="16.5" customHeight="1" thickBot="1">
      <c r="A7" s="232" t="s">
        <v>299</v>
      </c>
      <c r="B7" s="233"/>
      <c r="C7" s="233"/>
      <c r="D7" s="233"/>
      <c r="E7" s="233"/>
      <c r="F7" s="233"/>
      <c r="G7" s="233"/>
      <c r="H7" s="233"/>
      <c r="I7" s="233"/>
      <c r="J7" s="234"/>
      <c r="K7" s="50"/>
      <c r="L7" s="50"/>
      <c r="M7" s="50"/>
      <c r="N7" s="50"/>
      <c r="O7" s="50"/>
    </row>
    <row r="8" spans="1:17" ht="16.5" customHeight="1" thickBot="1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</row>
    <row r="9" spans="1:17" ht="16.5" customHeight="1" thickBot="1">
      <c r="A9" s="82" t="s">
        <v>316</v>
      </c>
      <c r="B9" s="83" t="s">
        <v>300</v>
      </c>
      <c r="C9" s="84" t="s">
        <v>2</v>
      </c>
      <c r="D9" s="84" t="s">
        <v>1</v>
      </c>
      <c r="E9" s="84" t="s">
        <v>5</v>
      </c>
      <c r="F9" s="84" t="s">
        <v>309</v>
      </c>
      <c r="G9" s="85" t="s">
        <v>3</v>
      </c>
      <c r="H9" s="86" t="s">
        <v>4</v>
      </c>
      <c r="I9" s="87" t="s">
        <v>310</v>
      </c>
      <c r="J9" s="88" t="s">
        <v>311</v>
      </c>
      <c r="K9" s="44"/>
      <c r="L9" s="44"/>
      <c r="M9" s="44"/>
      <c r="N9" s="44"/>
      <c r="O9" s="44"/>
      <c r="Q9" s="24" t="s">
        <v>312</v>
      </c>
    </row>
    <row r="10" spans="1:17" ht="22.5" customHeight="1" thickBot="1">
      <c r="A10" s="22"/>
      <c r="B10" s="223"/>
      <c r="C10" s="22"/>
      <c r="D10" s="22"/>
      <c r="E10" s="22"/>
      <c r="F10" s="22"/>
      <c r="G10" s="22"/>
      <c r="H10" s="22"/>
      <c r="I10" s="45"/>
      <c r="J10" s="45"/>
      <c r="K10" s="45"/>
      <c r="L10" s="45"/>
      <c r="M10" s="46"/>
      <c r="N10" s="46"/>
      <c r="O10" s="46"/>
      <c r="Q10" s="48">
        <v>0</v>
      </c>
    </row>
    <row r="11" spans="1:17" ht="16.5" customHeight="1">
      <c r="A11" s="58"/>
      <c r="B11" s="59" t="s">
        <v>333</v>
      </c>
      <c r="C11" s="59" t="s">
        <v>202</v>
      </c>
      <c r="D11" s="59" t="s">
        <v>206</v>
      </c>
      <c r="E11" s="224" t="s">
        <v>360</v>
      </c>
      <c r="F11" s="61">
        <v>0</v>
      </c>
      <c r="G11" s="62"/>
      <c r="H11" s="63">
        <v>1</v>
      </c>
      <c r="I11" s="63">
        <v>1.35</v>
      </c>
      <c r="J11" s="164" t="e">
        <f>((E11-(F11*E11))*H11)*I11</f>
        <v>#VALUE!</v>
      </c>
      <c r="K11" s="43"/>
      <c r="L11" s="43"/>
      <c r="M11" s="47"/>
      <c r="N11" s="47"/>
      <c r="O11" s="47"/>
      <c r="Q11" s="49">
        <v>1.25</v>
      </c>
    </row>
    <row r="12" spans="1:17" ht="16.5" customHeight="1">
      <c r="A12" s="64"/>
      <c r="B12" s="65"/>
      <c r="C12" s="65"/>
      <c r="D12" s="65"/>
      <c r="E12" s="66"/>
      <c r="F12" s="67"/>
      <c r="G12" s="68"/>
      <c r="H12" s="69"/>
      <c r="I12" s="69"/>
      <c r="J12" s="165">
        <f t="shared" ref="J12:J18" si="0">((E12-(F12*E12))*H12)*I12</f>
        <v>0</v>
      </c>
      <c r="K12" s="43"/>
      <c r="L12" s="43"/>
      <c r="M12" s="47"/>
      <c r="N12" s="47"/>
      <c r="O12" s="47"/>
      <c r="Q12" s="48">
        <v>1.35</v>
      </c>
    </row>
    <row r="13" spans="1:17" ht="16.5" customHeight="1">
      <c r="A13" s="64"/>
      <c r="B13" s="65"/>
      <c r="C13" s="65"/>
      <c r="D13" s="65"/>
      <c r="E13" s="66"/>
      <c r="F13" s="67"/>
      <c r="G13" s="68"/>
      <c r="H13" s="69"/>
      <c r="I13" s="69"/>
      <c r="J13" s="165">
        <f t="shared" si="0"/>
        <v>0</v>
      </c>
      <c r="K13" s="43"/>
      <c r="L13" s="43"/>
      <c r="M13" s="47"/>
      <c r="N13" s="47"/>
      <c r="O13" s="47"/>
      <c r="Q13" s="48">
        <v>1.5</v>
      </c>
    </row>
    <row r="14" spans="1:17" ht="16.5" customHeight="1">
      <c r="A14" s="64"/>
      <c r="B14" s="65"/>
      <c r="C14" s="65"/>
      <c r="D14" s="65"/>
      <c r="E14" s="66"/>
      <c r="F14" s="67"/>
      <c r="G14" s="68"/>
      <c r="H14" s="69"/>
      <c r="I14" s="69"/>
      <c r="J14" s="165">
        <f t="shared" si="0"/>
        <v>0</v>
      </c>
      <c r="K14" s="43"/>
      <c r="L14" s="43"/>
      <c r="M14" s="47"/>
      <c r="N14" s="47"/>
      <c r="O14" s="47"/>
      <c r="Q14" s="48">
        <v>2</v>
      </c>
    </row>
    <row r="15" spans="1:17" ht="16.5" customHeight="1">
      <c r="A15" s="64"/>
      <c r="B15" s="65"/>
      <c r="C15" s="65"/>
      <c r="D15" s="65"/>
      <c r="E15" s="66"/>
      <c r="F15" s="67"/>
      <c r="G15" s="68"/>
      <c r="H15" s="69"/>
      <c r="I15" s="69"/>
      <c r="J15" s="165">
        <f t="shared" si="0"/>
        <v>0</v>
      </c>
      <c r="K15" s="43"/>
      <c r="L15" s="43"/>
      <c r="M15" s="47"/>
      <c r="N15" s="47"/>
      <c r="O15" s="47"/>
    </row>
    <row r="16" spans="1:17" ht="16.5" customHeight="1">
      <c r="A16" s="64"/>
      <c r="B16" s="65"/>
      <c r="C16" s="65"/>
      <c r="D16" s="65"/>
      <c r="E16" s="66"/>
      <c r="F16" s="67"/>
      <c r="G16" s="68"/>
      <c r="H16" s="69"/>
      <c r="I16" s="69"/>
      <c r="J16" s="165">
        <f t="shared" si="0"/>
        <v>0</v>
      </c>
      <c r="K16" s="43"/>
      <c r="L16" s="43"/>
      <c r="M16" s="47"/>
      <c r="N16" s="47"/>
      <c r="O16" s="47"/>
    </row>
    <row r="17" spans="1:15" ht="16.5" customHeight="1">
      <c r="A17" s="64"/>
      <c r="B17" s="65"/>
      <c r="C17" s="65"/>
      <c r="D17" s="65"/>
      <c r="E17" s="66"/>
      <c r="F17" s="67"/>
      <c r="G17" s="68"/>
      <c r="H17" s="69"/>
      <c r="I17" s="69"/>
      <c r="J17" s="165">
        <f t="shared" si="0"/>
        <v>0</v>
      </c>
      <c r="K17" s="43"/>
      <c r="L17" s="43"/>
      <c r="M17" s="47"/>
      <c r="N17" s="47"/>
      <c r="O17" s="47"/>
    </row>
    <row r="18" spans="1:15" ht="16.5" customHeight="1" thickBot="1">
      <c r="A18" s="70"/>
      <c r="B18" s="71"/>
      <c r="C18" s="71"/>
      <c r="D18" s="71"/>
      <c r="E18" s="72"/>
      <c r="F18" s="73"/>
      <c r="G18" s="74"/>
      <c r="H18" s="75"/>
      <c r="I18" s="75"/>
      <c r="J18" s="166">
        <f t="shared" si="0"/>
        <v>0</v>
      </c>
      <c r="K18" s="43"/>
      <c r="L18" s="43"/>
      <c r="M18" s="47"/>
      <c r="N18" s="47"/>
      <c r="O18" s="47"/>
    </row>
    <row r="19" spans="1:15" ht="16.5" customHeight="1" thickBot="1">
      <c r="A19" s="21"/>
      <c r="B19" s="223"/>
      <c r="C19" s="22"/>
      <c r="D19" s="22"/>
      <c r="E19" s="22"/>
      <c r="F19" s="22"/>
      <c r="G19" s="22"/>
      <c r="H19" s="20"/>
      <c r="I19" s="43"/>
      <c r="J19" s="43"/>
      <c r="K19" s="46"/>
      <c r="L19" s="46"/>
      <c r="M19" s="46"/>
      <c r="N19" s="46"/>
      <c r="O19" s="46"/>
    </row>
    <row r="20" spans="1:15" ht="16.5" customHeight="1" thickBot="1">
      <c r="A20" s="18"/>
      <c r="B20" s="18"/>
      <c r="C20" s="223"/>
      <c r="D20" s="18"/>
      <c r="E20" s="18"/>
      <c r="F20" s="18"/>
      <c r="G20" s="18"/>
      <c r="H20" s="238" t="s">
        <v>313</v>
      </c>
      <c r="I20" s="239"/>
      <c r="J20" s="52" t="e">
        <f>SUM(J11:J18)</f>
        <v>#VALUE!</v>
      </c>
      <c r="K20" s="43"/>
      <c r="L20" s="43"/>
      <c r="M20" s="7"/>
      <c r="N20" s="7"/>
      <c r="O20" s="7"/>
    </row>
    <row r="21" spans="1:15" ht="16.5" customHeight="1" thickBot="1">
      <c r="A21" s="18"/>
      <c r="B21" s="18"/>
      <c r="C21" s="18"/>
      <c r="D21" s="18"/>
      <c r="E21" s="18"/>
      <c r="F21" s="18"/>
      <c r="G21" s="18"/>
      <c r="H21" s="18"/>
      <c r="I21" s="26"/>
      <c r="J21" s="26"/>
      <c r="K21" s="43"/>
      <c r="L21" s="43"/>
      <c r="M21" s="9"/>
      <c r="N21" s="9"/>
      <c r="O21" s="9"/>
    </row>
    <row r="22" spans="1:15" s="53" customFormat="1" ht="16.5" customHeight="1" thickBot="1">
      <c r="A22" s="240" t="s">
        <v>27</v>
      </c>
      <c r="B22" s="241"/>
      <c r="C22" s="241"/>
      <c r="D22" s="241"/>
      <c r="E22" s="241"/>
      <c r="F22" s="241"/>
      <c r="G22" s="241"/>
      <c r="H22" s="241"/>
      <c r="I22" s="241"/>
      <c r="J22" s="242"/>
      <c r="K22" s="50"/>
      <c r="L22" s="50"/>
      <c r="M22" s="50"/>
      <c r="N22" s="50"/>
      <c r="O22" s="50"/>
    </row>
    <row r="23" spans="1:15" s="53" customFormat="1" ht="16.5" customHeight="1" thickBot="1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54"/>
      <c r="L23" s="54"/>
      <c r="M23" s="54"/>
      <c r="N23" s="54"/>
      <c r="O23" s="54"/>
    </row>
    <row r="24" spans="1:15" s="53" customFormat="1" ht="16.5" customHeight="1" thickBot="1">
      <c r="A24" s="82" t="s">
        <v>316</v>
      </c>
      <c r="B24" s="83" t="s">
        <v>300</v>
      </c>
      <c r="C24" s="84" t="s">
        <v>2</v>
      </c>
      <c r="D24" s="84" t="s">
        <v>1</v>
      </c>
      <c r="E24" s="84" t="s">
        <v>5</v>
      </c>
      <c r="F24" s="84" t="s">
        <v>309</v>
      </c>
      <c r="G24" s="85" t="s">
        <v>3</v>
      </c>
      <c r="H24" s="86" t="s">
        <v>4</v>
      </c>
      <c r="I24" s="87" t="s">
        <v>310</v>
      </c>
      <c r="J24" s="88" t="s">
        <v>311</v>
      </c>
      <c r="K24" s="44"/>
      <c r="L24" s="44"/>
      <c r="M24" s="44"/>
      <c r="N24" s="44"/>
      <c r="O24" s="44"/>
    </row>
    <row r="25" spans="1:15" s="53" customFormat="1" ht="16.5" customHeight="1" thickBot="1">
      <c r="A25" s="23"/>
      <c r="B25" s="23"/>
      <c r="C25" s="23"/>
      <c r="D25" s="23"/>
      <c r="E25" s="23"/>
      <c r="F25" s="23"/>
      <c r="G25" s="23"/>
      <c r="H25" s="22"/>
      <c r="I25" s="45"/>
      <c r="J25" s="45"/>
      <c r="K25" s="45"/>
      <c r="L25" s="45"/>
      <c r="M25" s="46"/>
      <c r="N25" s="46"/>
      <c r="O25" s="46"/>
    </row>
    <row r="26" spans="1:15" s="53" customFormat="1" ht="16.5" customHeight="1">
      <c r="A26" s="58"/>
      <c r="B26" s="59"/>
      <c r="C26" s="59"/>
      <c r="D26" s="59"/>
      <c r="E26" s="60">
        <v>100</v>
      </c>
      <c r="F26" s="61">
        <v>0</v>
      </c>
      <c r="G26" s="62"/>
      <c r="H26" s="63">
        <v>1</v>
      </c>
      <c r="I26" s="63">
        <v>1.5</v>
      </c>
      <c r="J26" s="76">
        <f>((E26-(F26*E26))*H26)*I26</f>
        <v>150</v>
      </c>
      <c r="K26" s="43"/>
      <c r="L26" s="43"/>
      <c r="M26" s="47"/>
      <c r="N26" s="47"/>
      <c r="O26" s="47"/>
    </row>
    <row r="27" spans="1:15" s="53" customFormat="1" ht="16.5" customHeight="1">
      <c r="A27" s="64"/>
      <c r="B27" s="65"/>
      <c r="C27" s="65"/>
      <c r="D27" s="65"/>
      <c r="E27" s="66"/>
      <c r="F27" s="67"/>
      <c r="G27" s="68"/>
      <c r="H27" s="69"/>
      <c r="I27" s="69">
        <v>0</v>
      </c>
      <c r="J27" s="77">
        <f t="shared" ref="J27:J33" si="1">((E27-(F27*E27))*H27)*I27</f>
        <v>0</v>
      </c>
      <c r="K27" s="43"/>
      <c r="L27" s="43"/>
      <c r="M27" s="47"/>
      <c r="N27" s="47"/>
      <c r="O27" s="47"/>
    </row>
    <row r="28" spans="1:15" s="53" customFormat="1" ht="16.5" customHeight="1">
      <c r="A28" s="64"/>
      <c r="B28" s="65"/>
      <c r="C28" s="65"/>
      <c r="D28" s="65"/>
      <c r="E28" s="66"/>
      <c r="F28" s="67"/>
      <c r="G28" s="68"/>
      <c r="H28" s="69"/>
      <c r="I28" s="69">
        <v>0</v>
      </c>
      <c r="J28" s="77">
        <f t="shared" si="1"/>
        <v>0</v>
      </c>
      <c r="K28" s="43"/>
      <c r="L28" s="43"/>
      <c r="M28" s="47"/>
      <c r="N28" s="47"/>
      <c r="O28" s="47"/>
    </row>
    <row r="29" spans="1:15" s="53" customFormat="1" ht="15.75" customHeight="1">
      <c r="A29" s="64"/>
      <c r="B29" s="65"/>
      <c r="C29" s="65"/>
      <c r="D29" s="65"/>
      <c r="E29" s="66"/>
      <c r="F29" s="67"/>
      <c r="G29" s="68"/>
      <c r="H29" s="69"/>
      <c r="I29" s="69">
        <v>0</v>
      </c>
      <c r="J29" s="77">
        <f t="shared" si="1"/>
        <v>0</v>
      </c>
      <c r="K29" s="43"/>
      <c r="L29" s="43"/>
      <c r="M29" s="47"/>
      <c r="N29" s="47"/>
      <c r="O29" s="47"/>
    </row>
    <row r="30" spans="1:15" s="53" customFormat="1" ht="16.5" customHeight="1">
      <c r="A30" s="64"/>
      <c r="B30" s="65"/>
      <c r="C30" s="65"/>
      <c r="D30" s="65"/>
      <c r="E30" s="66"/>
      <c r="F30" s="67"/>
      <c r="G30" s="68"/>
      <c r="H30" s="69"/>
      <c r="I30" s="69">
        <v>0</v>
      </c>
      <c r="J30" s="77">
        <f t="shared" si="1"/>
        <v>0</v>
      </c>
      <c r="K30" s="43"/>
      <c r="L30" s="43"/>
      <c r="M30" s="47"/>
      <c r="N30" s="47"/>
      <c r="O30" s="47"/>
    </row>
    <row r="31" spans="1:15" s="53" customFormat="1" ht="16.5" customHeight="1">
      <c r="A31" s="64"/>
      <c r="B31" s="65"/>
      <c r="C31" s="65"/>
      <c r="D31" s="65"/>
      <c r="E31" s="66"/>
      <c r="F31" s="67"/>
      <c r="G31" s="68"/>
      <c r="H31" s="69"/>
      <c r="I31" s="69">
        <v>0</v>
      </c>
      <c r="J31" s="77">
        <f t="shared" si="1"/>
        <v>0</v>
      </c>
      <c r="K31" s="43"/>
      <c r="L31" s="43"/>
      <c r="M31" s="47"/>
      <c r="N31" s="47"/>
      <c r="O31" s="47"/>
    </row>
    <row r="32" spans="1:15" s="53" customFormat="1" ht="16.5" customHeight="1">
      <c r="A32" s="64"/>
      <c r="B32" s="65"/>
      <c r="C32" s="65"/>
      <c r="D32" s="65"/>
      <c r="E32" s="66"/>
      <c r="F32" s="67"/>
      <c r="G32" s="68"/>
      <c r="H32" s="69"/>
      <c r="I32" s="69">
        <v>0</v>
      </c>
      <c r="J32" s="77">
        <f t="shared" si="1"/>
        <v>0</v>
      </c>
      <c r="K32" s="43"/>
      <c r="L32" s="43"/>
      <c r="M32" s="47"/>
      <c r="N32" s="47"/>
      <c r="O32" s="47"/>
    </row>
    <row r="33" spans="1:15" s="53" customFormat="1" ht="16.5" customHeight="1" thickBot="1">
      <c r="A33" s="70"/>
      <c r="B33" s="71"/>
      <c r="C33" s="71"/>
      <c r="D33" s="71"/>
      <c r="E33" s="72"/>
      <c r="F33" s="73"/>
      <c r="G33" s="74"/>
      <c r="H33" s="75"/>
      <c r="I33" s="75">
        <v>0</v>
      </c>
      <c r="J33" s="78">
        <f t="shared" si="1"/>
        <v>0</v>
      </c>
      <c r="K33" s="43"/>
      <c r="L33" s="43"/>
      <c r="M33" s="47"/>
      <c r="N33" s="47"/>
      <c r="O33" s="47"/>
    </row>
    <row r="34" spans="1:15" s="53" customFormat="1" ht="16.5" customHeight="1" thickBot="1">
      <c r="A34" s="21"/>
      <c r="B34" s="21"/>
      <c r="C34" s="22"/>
      <c r="D34" s="22"/>
      <c r="E34" s="22"/>
      <c r="F34" s="22"/>
      <c r="G34" s="22"/>
      <c r="H34" s="20"/>
      <c r="I34" s="43"/>
      <c r="J34" s="43"/>
      <c r="K34" s="46"/>
      <c r="L34" s="46"/>
      <c r="M34" s="46"/>
      <c r="N34" s="46"/>
      <c r="O34" s="46"/>
    </row>
    <row r="35" spans="1:15" ht="16.5" customHeight="1" thickBot="1">
      <c r="A35" s="18"/>
      <c r="B35" s="18"/>
      <c r="C35" s="18"/>
      <c r="D35" s="18"/>
      <c r="E35" s="18"/>
      <c r="F35" s="18"/>
      <c r="G35" s="18"/>
      <c r="H35" s="243" t="s">
        <v>314</v>
      </c>
      <c r="I35" s="244"/>
      <c r="J35" s="56">
        <f>SUM(J26:J33)</f>
        <v>150</v>
      </c>
      <c r="K35" s="43"/>
      <c r="L35" s="43"/>
      <c r="M35" s="7"/>
      <c r="N35" s="7"/>
      <c r="O35" s="7"/>
    </row>
    <row r="36" spans="1:15" ht="16.5" customHeight="1" thickBot="1">
      <c r="A36" s="18"/>
      <c r="B36" s="18"/>
      <c r="C36" s="18"/>
      <c r="D36" s="18"/>
      <c r="E36" s="18"/>
      <c r="F36" s="18"/>
      <c r="G36" s="18"/>
      <c r="H36" s="18"/>
      <c r="I36" s="26"/>
      <c r="J36" s="26"/>
      <c r="K36" s="26"/>
      <c r="L36" s="26"/>
      <c r="M36" s="9"/>
      <c r="N36" s="9"/>
      <c r="O36" s="9"/>
    </row>
    <row r="37" spans="1:15" ht="16.5" customHeight="1" thickBot="1">
      <c r="A37" s="252" t="s">
        <v>28</v>
      </c>
      <c r="B37" s="253"/>
      <c r="C37" s="253"/>
      <c r="D37" s="253"/>
      <c r="E37" s="253"/>
      <c r="F37" s="253"/>
      <c r="G37" s="253"/>
      <c r="H37" s="253"/>
      <c r="I37" s="253"/>
      <c r="J37" s="254"/>
      <c r="K37" s="26"/>
      <c r="L37" s="26"/>
      <c r="M37" s="9"/>
      <c r="N37" s="9"/>
      <c r="O37" s="9"/>
    </row>
    <row r="38" spans="1:15" ht="16.5" customHeight="1" thickBot="1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50"/>
      <c r="L38" s="50"/>
      <c r="M38" s="50"/>
      <c r="N38" s="50"/>
      <c r="O38" s="50"/>
    </row>
    <row r="39" spans="1:15" ht="27.6" customHeight="1" thickBot="1">
      <c r="A39" s="82" t="s">
        <v>316</v>
      </c>
      <c r="B39" s="83" t="s">
        <v>300</v>
      </c>
      <c r="C39" s="84" t="s">
        <v>2</v>
      </c>
      <c r="D39" s="84" t="s">
        <v>1</v>
      </c>
      <c r="E39" s="84" t="s">
        <v>5</v>
      </c>
      <c r="F39" s="84" t="s">
        <v>309</v>
      </c>
      <c r="G39" s="85" t="s">
        <v>3</v>
      </c>
      <c r="H39" s="86" t="s">
        <v>4</v>
      </c>
      <c r="I39" s="87" t="s">
        <v>310</v>
      </c>
      <c r="J39" s="88" t="s">
        <v>311</v>
      </c>
      <c r="K39" s="54"/>
      <c r="L39" s="54"/>
      <c r="M39" s="54"/>
      <c r="N39" s="54"/>
      <c r="O39" s="54"/>
    </row>
    <row r="40" spans="1:15" ht="16.5" customHeight="1" thickBot="1">
      <c r="A40" s="23"/>
      <c r="B40" s="23"/>
      <c r="C40" s="23"/>
      <c r="D40" s="23"/>
      <c r="E40" s="23"/>
      <c r="F40" s="23"/>
      <c r="G40" s="23"/>
      <c r="H40" s="22"/>
      <c r="I40" s="45"/>
      <c r="J40" s="45"/>
      <c r="K40" s="44"/>
      <c r="L40" s="44"/>
      <c r="M40" s="44"/>
      <c r="N40" s="44"/>
      <c r="O40" s="44"/>
    </row>
    <row r="41" spans="1:15" ht="16.5" customHeight="1">
      <c r="A41" s="58"/>
      <c r="B41" s="59"/>
      <c r="C41" s="59"/>
      <c r="D41" s="59"/>
      <c r="E41" s="60">
        <v>100</v>
      </c>
      <c r="F41" s="61">
        <v>0.1</v>
      </c>
      <c r="G41" s="62"/>
      <c r="H41" s="63">
        <v>1</v>
      </c>
      <c r="I41" s="63">
        <v>1.25</v>
      </c>
      <c r="J41" s="79">
        <f>((E41-(F41*E41))*H41)*I41</f>
        <v>112.5</v>
      </c>
      <c r="K41" s="45"/>
      <c r="L41" s="45"/>
      <c r="M41" s="46"/>
      <c r="N41" s="46"/>
      <c r="O41" s="46"/>
    </row>
    <row r="42" spans="1:15" ht="16.5" customHeight="1">
      <c r="A42" s="64"/>
      <c r="B42" s="65"/>
      <c r="C42" s="65"/>
      <c r="D42" s="65"/>
      <c r="E42" s="66"/>
      <c r="F42" s="67"/>
      <c r="G42" s="68"/>
      <c r="H42" s="69"/>
      <c r="I42" s="69">
        <v>0</v>
      </c>
      <c r="J42" s="80">
        <f t="shared" ref="J42:J48" si="2">((E42-(F42*E42))*H42)*I42</f>
        <v>0</v>
      </c>
      <c r="K42" s="43"/>
      <c r="L42" s="43"/>
      <c r="M42" s="47"/>
      <c r="N42" s="47"/>
      <c r="O42" s="47"/>
    </row>
    <row r="43" spans="1:15" ht="16.5" customHeight="1">
      <c r="A43" s="64"/>
      <c r="B43" s="65"/>
      <c r="C43" s="65"/>
      <c r="D43" s="65"/>
      <c r="E43" s="66"/>
      <c r="F43" s="67"/>
      <c r="G43" s="68"/>
      <c r="H43" s="69"/>
      <c r="I43" s="69">
        <v>0</v>
      </c>
      <c r="J43" s="80">
        <f t="shared" si="2"/>
        <v>0</v>
      </c>
      <c r="K43" s="43"/>
      <c r="L43" s="43"/>
      <c r="M43" s="47"/>
      <c r="N43" s="47"/>
      <c r="O43" s="47"/>
    </row>
    <row r="44" spans="1:15" ht="16.5" customHeight="1">
      <c r="A44" s="64"/>
      <c r="B44" s="65"/>
      <c r="C44" s="65"/>
      <c r="D44" s="65"/>
      <c r="E44" s="66"/>
      <c r="F44" s="67"/>
      <c r="G44" s="68"/>
      <c r="H44" s="69"/>
      <c r="I44" s="69">
        <v>0</v>
      </c>
      <c r="J44" s="80">
        <f t="shared" si="2"/>
        <v>0</v>
      </c>
      <c r="K44" s="43"/>
      <c r="L44" s="43"/>
      <c r="M44" s="47"/>
      <c r="N44" s="47"/>
      <c r="O44" s="47"/>
    </row>
    <row r="45" spans="1:15" ht="16.5" customHeight="1">
      <c r="A45" s="64"/>
      <c r="B45" s="65"/>
      <c r="C45" s="65"/>
      <c r="D45" s="65"/>
      <c r="E45" s="66"/>
      <c r="F45" s="67"/>
      <c r="G45" s="68"/>
      <c r="H45" s="69"/>
      <c r="I45" s="69">
        <v>0</v>
      </c>
      <c r="J45" s="80">
        <f t="shared" si="2"/>
        <v>0</v>
      </c>
      <c r="K45" s="43"/>
      <c r="L45" s="43"/>
      <c r="M45" s="47"/>
      <c r="N45" s="47"/>
      <c r="O45" s="47"/>
    </row>
    <row r="46" spans="1:15" ht="16.5" customHeight="1">
      <c r="A46" s="64"/>
      <c r="B46" s="65"/>
      <c r="C46" s="65"/>
      <c r="D46" s="65"/>
      <c r="E46" s="66"/>
      <c r="F46" s="67"/>
      <c r="G46" s="68"/>
      <c r="H46" s="69"/>
      <c r="I46" s="69">
        <v>0</v>
      </c>
      <c r="J46" s="80">
        <f t="shared" si="2"/>
        <v>0</v>
      </c>
      <c r="K46" s="43"/>
      <c r="L46" s="43"/>
      <c r="M46" s="47"/>
      <c r="N46" s="47"/>
      <c r="O46" s="47"/>
    </row>
    <row r="47" spans="1:15" ht="16.5" customHeight="1">
      <c r="A47" s="64"/>
      <c r="B47" s="65"/>
      <c r="C47" s="65"/>
      <c r="D47" s="65"/>
      <c r="E47" s="66"/>
      <c r="F47" s="67"/>
      <c r="G47" s="68"/>
      <c r="H47" s="69"/>
      <c r="I47" s="69">
        <v>0</v>
      </c>
      <c r="J47" s="80">
        <f t="shared" si="2"/>
        <v>0</v>
      </c>
      <c r="K47" s="43"/>
      <c r="L47" s="43"/>
      <c r="M47" s="47"/>
      <c r="N47" s="47"/>
      <c r="O47" s="47"/>
    </row>
    <row r="48" spans="1:15" ht="16.5" customHeight="1" thickBot="1">
      <c r="A48" s="70"/>
      <c r="B48" s="71"/>
      <c r="C48" s="71"/>
      <c r="D48" s="71"/>
      <c r="E48" s="72"/>
      <c r="F48" s="73"/>
      <c r="G48" s="74"/>
      <c r="H48" s="75"/>
      <c r="I48" s="75">
        <v>0</v>
      </c>
      <c r="J48" s="81">
        <f t="shared" si="2"/>
        <v>0</v>
      </c>
      <c r="K48" s="43"/>
      <c r="L48" s="43"/>
      <c r="M48" s="47"/>
      <c r="N48" s="47"/>
      <c r="O48" s="47"/>
    </row>
    <row r="49" spans="1:15" ht="16.5" customHeight="1" thickBot="1">
      <c r="A49" s="21"/>
      <c r="B49" s="21"/>
      <c r="C49" s="22"/>
      <c r="D49" s="22"/>
      <c r="E49" s="22"/>
      <c r="F49" s="22"/>
      <c r="G49" s="22"/>
      <c r="H49" s="20"/>
      <c r="I49" s="43"/>
      <c r="J49" s="43"/>
      <c r="K49" s="43"/>
      <c r="L49" s="43"/>
      <c r="M49" s="47"/>
      <c r="N49" s="47"/>
      <c r="O49" s="47"/>
    </row>
    <row r="50" spans="1:15" ht="16.5" customHeight="1" thickBot="1">
      <c r="A50" s="18"/>
      <c r="B50" s="18"/>
      <c r="C50" s="18"/>
      <c r="D50" s="18"/>
      <c r="E50" s="18"/>
      <c r="F50" s="18"/>
      <c r="G50" s="238" t="s">
        <v>315</v>
      </c>
      <c r="H50" s="238"/>
      <c r="I50" s="239"/>
      <c r="J50" s="57">
        <f>SUM(J41:J48)</f>
        <v>112.5</v>
      </c>
      <c r="K50" s="46"/>
      <c r="L50" s="46"/>
      <c r="M50" s="46"/>
      <c r="N50" s="46"/>
      <c r="O50" s="46"/>
    </row>
    <row r="51" spans="1:15" ht="16.5" customHeight="1">
      <c r="A51" s="55"/>
      <c r="B51" s="55"/>
      <c r="C51" s="55"/>
      <c r="D51" s="55"/>
      <c r="E51" s="55"/>
      <c r="F51" s="55"/>
      <c r="G51" s="55"/>
      <c r="H51" s="55"/>
      <c r="I51" s="26"/>
      <c r="J51" s="26"/>
      <c r="K51" s="43"/>
      <c r="L51" s="43"/>
      <c r="M51" s="46"/>
      <c r="N51" s="46"/>
      <c r="O51" s="46"/>
    </row>
    <row r="52" spans="1:15" ht="30.75" customHeight="1" thickBot="1">
      <c r="A52" s="21"/>
      <c r="B52" s="21"/>
      <c r="C52" s="22"/>
      <c r="D52" s="22"/>
      <c r="E52" s="22"/>
      <c r="F52" s="22"/>
      <c r="G52" s="22"/>
      <c r="H52" s="20"/>
      <c r="I52" s="20"/>
      <c r="J52" s="17"/>
      <c r="K52" s="16"/>
      <c r="L52" s="16"/>
      <c r="M52" s="16"/>
      <c r="N52" s="19"/>
      <c r="O52" s="19"/>
    </row>
    <row r="53" spans="1:15" ht="27" thickBot="1">
      <c r="A53" s="255" t="s">
        <v>7</v>
      </c>
      <c r="B53" s="256"/>
      <c r="C53" s="256"/>
      <c r="D53" s="256"/>
      <c r="E53" s="256"/>
      <c r="F53" s="256"/>
      <c r="G53" s="256"/>
      <c r="H53" s="256"/>
      <c r="I53" s="256"/>
      <c r="J53" s="257"/>
      <c r="K53" s="90"/>
      <c r="L53" s="90"/>
      <c r="M53" s="90"/>
      <c r="N53" s="90"/>
      <c r="O53" s="90"/>
    </row>
    <row r="54" spans="1:15" ht="16.5" customHeight="1" thickBot="1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</row>
    <row r="55" spans="1:15" ht="16.5" customHeight="1" thickBot="1">
      <c r="A55" s="93" t="s">
        <v>2</v>
      </c>
      <c r="B55" s="94"/>
      <c r="C55" s="94"/>
      <c r="D55" s="94"/>
      <c r="E55" s="95" t="s">
        <v>8</v>
      </c>
      <c r="F55" s="264" t="s">
        <v>9</v>
      </c>
      <c r="G55" s="265"/>
      <c r="H55" s="95" t="s">
        <v>10</v>
      </c>
      <c r="I55" s="95" t="s">
        <v>11</v>
      </c>
      <c r="J55" s="96" t="s">
        <v>12</v>
      </c>
    </row>
    <row r="56" spans="1:15" ht="16.5" customHeight="1" thickBot="1">
      <c r="A56" s="9"/>
      <c r="B56" s="9"/>
      <c r="C56" s="9"/>
      <c r="D56" s="9"/>
      <c r="E56" s="9"/>
      <c r="F56" s="9"/>
      <c r="G56" s="9"/>
      <c r="H56" s="9"/>
      <c r="I56" s="9"/>
      <c r="J56" s="9"/>
    </row>
    <row r="57" spans="1:15" ht="16.5" customHeight="1">
      <c r="A57" s="99" t="s">
        <v>13</v>
      </c>
      <c r="B57" s="100"/>
      <c r="C57" s="100"/>
      <c r="D57" s="101"/>
      <c r="E57" s="111">
        <f>$B$119</f>
        <v>0</v>
      </c>
      <c r="F57" s="226">
        <v>35</v>
      </c>
      <c r="G57" s="227"/>
      <c r="H57" s="112">
        <v>45</v>
      </c>
      <c r="I57" s="113">
        <f>E57*F57</f>
        <v>0</v>
      </c>
      <c r="J57" s="114">
        <f>E57*H57</f>
        <v>0</v>
      </c>
    </row>
    <row r="58" spans="1:15" ht="16.5" customHeight="1">
      <c r="A58" s="102" t="s">
        <v>14</v>
      </c>
      <c r="B58" s="89"/>
      <c r="C58" s="89"/>
      <c r="D58" s="103"/>
      <c r="E58" s="115">
        <f>$C$119</f>
        <v>0</v>
      </c>
      <c r="F58" s="228">
        <v>7</v>
      </c>
      <c r="G58" s="229"/>
      <c r="H58" s="14">
        <v>15</v>
      </c>
      <c r="I58" s="13">
        <f>E58*F58</f>
        <v>0</v>
      </c>
      <c r="J58" s="116">
        <f>E58*H58</f>
        <v>0</v>
      </c>
    </row>
    <row r="59" spans="1:15" ht="16.5" customHeight="1" thickBot="1">
      <c r="A59" s="108" t="s">
        <v>15</v>
      </c>
      <c r="B59" s="107"/>
      <c r="C59" s="107"/>
      <c r="D59" s="109"/>
      <c r="E59" s="117">
        <f>$D$119</f>
        <v>0</v>
      </c>
      <c r="F59" s="230">
        <v>25</v>
      </c>
      <c r="G59" s="231"/>
      <c r="H59" s="118">
        <v>45</v>
      </c>
      <c r="I59" s="119">
        <f>E59*F59</f>
        <v>0</v>
      </c>
      <c r="J59" s="120">
        <f>E59*H59</f>
        <v>0</v>
      </c>
    </row>
    <row r="60" spans="1:15" ht="16.5" customHeight="1" thickBot="1">
      <c r="A60" s="12"/>
      <c r="B60" s="12"/>
      <c r="C60" s="12"/>
      <c r="D60" s="12"/>
      <c r="E60" s="12"/>
      <c r="F60" s="19"/>
      <c r="G60" s="19"/>
      <c r="H60" s="25"/>
      <c r="I60" s="25"/>
      <c r="J60" s="25"/>
    </row>
    <row r="61" spans="1:15" ht="16.5" customHeight="1" thickBot="1">
      <c r="A61" s="91"/>
      <c r="B61" s="91"/>
      <c r="C61" s="91"/>
      <c r="D61" s="91"/>
      <c r="E61" s="91"/>
      <c r="F61" s="91"/>
      <c r="G61" s="91"/>
      <c r="H61" s="91"/>
      <c r="I61" s="92">
        <f>SUM(I57:I59)</f>
        <v>0</v>
      </c>
      <c r="J61" s="130">
        <f>SUM(J57:J59)</f>
        <v>0</v>
      </c>
    </row>
    <row r="62" spans="1:15" ht="16.5" customHeigh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0"/>
      <c r="O62" s="10"/>
    </row>
    <row r="63" spans="1:15" ht="16.5" customHeigh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0"/>
      <c r="O63" s="10"/>
    </row>
    <row r="64" spans="1:15" ht="16.5" customHeigh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0"/>
      <c r="O64" s="10"/>
    </row>
    <row r="65" spans="1:16" ht="16.5" customHeight="1" thickBo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spans="1:16" ht="27" thickBot="1">
      <c r="A66" s="255" t="s">
        <v>16</v>
      </c>
      <c r="B66" s="256"/>
      <c r="C66" s="256"/>
      <c r="D66" s="256"/>
      <c r="E66" s="256"/>
      <c r="F66" s="256"/>
      <c r="G66" s="256"/>
      <c r="H66" s="256"/>
      <c r="I66" s="256"/>
      <c r="J66" s="257"/>
      <c r="K66" s="90"/>
      <c r="L66" s="90"/>
      <c r="M66" s="90"/>
      <c r="N66" s="90"/>
      <c r="O66" s="90"/>
      <c r="P66" s="34"/>
    </row>
    <row r="67" spans="1:16" ht="16.5" customHeight="1" thickBot="1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34"/>
    </row>
    <row r="68" spans="1:16" ht="16.5" customHeight="1" thickBot="1">
      <c r="A68" s="93" t="s">
        <v>2</v>
      </c>
      <c r="B68" s="94"/>
      <c r="C68" s="94"/>
      <c r="D68" s="94"/>
      <c r="E68" s="95" t="s">
        <v>8</v>
      </c>
      <c r="F68" s="121" t="s">
        <v>9</v>
      </c>
      <c r="G68" s="122"/>
      <c r="H68" s="95" t="s">
        <v>10</v>
      </c>
      <c r="I68" s="95" t="s">
        <v>11</v>
      </c>
      <c r="J68" s="96" t="s">
        <v>12</v>
      </c>
    </row>
    <row r="69" spans="1:16" ht="16.5" customHeight="1" thickBot="1">
      <c r="A69" s="9"/>
      <c r="B69" s="9"/>
      <c r="C69" s="9"/>
      <c r="D69" s="9"/>
      <c r="E69" s="9"/>
      <c r="F69" s="9"/>
      <c r="G69" s="9"/>
      <c r="H69" s="9"/>
      <c r="I69" s="9"/>
      <c r="J69" s="9"/>
    </row>
    <row r="70" spans="1:16" ht="16.5" customHeight="1">
      <c r="A70" s="99" t="s">
        <v>17</v>
      </c>
      <c r="B70" s="100"/>
      <c r="C70" s="100"/>
      <c r="D70" s="101"/>
      <c r="E70" s="111">
        <f>$H$119</f>
        <v>0</v>
      </c>
      <c r="F70" s="123">
        <v>35</v>
      </c>
      <c r="G70" s="124"/>
      <c r="H70" s="112">
        <v>45</v>
      </c>
      <c r="I70" s="113">
        <f>E70*F70</f>
        <v>0</v>
      </c>
      <c r="J70" s="114">
        <f>E70*H70</f>
        <v>0</v>
      </c>
    </row>
    <row r="71" spans="1:16" ht="16.5" customHeight="1">
      <c r="A71" s="102" t="s">
        <v>18</v>
      </c>
      <c r="B71" s="89"/>
      <c r="C71" s="89"/>
      <c r="D71" s="103"/>
      <c r="E71" s="115">
        <f>$I$119</f>
        <v>0</v>
      </c>
      <c r="F71" s="97">
        <v>7</v>
      </c>
      <c r="G71" s="98"/>
      <c r="H71" s="14">
        <v>15</v>
      </c>
      <c r="I71" s="13">
        <f>E71*F71</f>
        <v>0</v>
      </c>
      <c r="J71" s="116">
        <f>E71*H71</f>
        <v>0</v>
      </c>
    </row>
    <row r="72" spans="1:16" ht="16.5" customHeight="1">
      <c r="A72" s="102" t="s">
        <v>15</v>
      </c>
      <c r="B72" s="89"/>
      <c r="C72" s="89"/>
      <c r="D72" s="103"/>
      <c r="E72" s="115">
        <f>$J$119</f>
        <v>0</v>
      </c>
      <c r="F72" s="97">
        <v>25</v>
      </c>
      <c r="G72" s="98"/>
      <c r="H72" s="14">
        <v>45</v>
      </c>
      <c r="I72" s="13">
        <f>E72*F72</f>
        <v>0</v>
      </c>
      <c r="J72" s="116">
        <f>E72*H72</f>
        <v>0</v>
      </c>
    </row>
    <row r="73" spans="1:16" ht="16.5" customHeight="1" thickBot="1">
      <c r="A73" s="104" t="s">
        <v>19</v>
      </c>
      <c r="B73" s="105"/>
      <c r="C73" s="105"/>
      <c r="D73" s="106"/>
      <c r="E73" s="117">
        <f>$K$119</f>
        <v>0</v>
      </c>
      <c r="F73" s="125">
        <v>22</v>
      </c>
      <c r="G73" s="126"/>
      <c r="H73" s="118">
        <v>30</v>
      </c>
      <c r="I73" s="119">
        <f>E73*F73</f>
        <v>0</v>
      </c>
      <c r="J73" s="120">
        <f>E73*H73</f>
        <v>0</v>
      </c>
    </row>
    <row r="74" spans="1:16" ht="16.5" customHeight="1" thickBot="1">
      <c r="A74" s="12"/>
      <c r="B74" s="12"/>
      <c r="C74" s="12"/>
      <c r="D74" s="12"/>
      <c r="E74" s="12"/>
      <c r="F74" s="19"/>
      <c r="G74" s="19"/>
      <c r="H74" s="25"/>
      <c r="I74" s="25"/>
      <c r="J74" s="25"/>
    </row>
    <row r="75" spans="1:16" ht="16.5" customHeight="1" thickBot="1">
      <c r="B75" s="91"/>
      <c r="C75" s="91"/>
      <c r="D75" s="91"/>
      <c r="E75" s="91"/>
      <c r="F75" s="91"/>
      <c r="G75" s="91"/>
      <c r="H75" s="127"/>
      <c r="I75" s="92">
        <f>SUM(I70:I73)</f>
        <v>0</v>
      </c>
      <c r="J75" s="131">
        <f>SUM(J70:J73)</f>
        <v>0</v>
      </c>
    </row>
    <row r="76" spans="1:16" ht="16.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spans="1:16" ht="16.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spans="1:16" ht="16.5" customHeight="1" thickBot="1">
      <c r="A78" s="8"/>
      <c r="B78" s="8"/>
      <c r="C78" s="8"/>
      <c r="D78" s="8"/>
      <c r="E78" s="8"/>
      <c r="F78" s="8"/>
      <c r="G78" s="8"/>
      <c r="H78" s="8"/>
      <c r="I78" s="8"/>
      <c r="J78" s="8"/>
      <c r="K78" s="7"/>
      <c r="L78" s="7"/>
      <c r="M78" s="7"/>
      <c r="N78" s="7"/>
      <c r="O78" s="7"/>
    </row>
    <row r="79" spans="1:16" ht="27" thickBot="1">
      <c r="A79" s="46"/>
      <c r="B79" s="46"/>
      <c r="C79" s="46"/>
      <c r="D79" s="245"/>
      <c r="E79" s="245"/>
      <c r="F79" s="245"/>
      <c r="H79" s="261" t="s">
        <v>321</v>
      </c>
      <c r="I79" s="262"/>
      <c r="J79" s="263"/>
      <c r="K79" s="9"/>
      <c r="L79" s="9"/>
      <c r="M79" s="9"/>
      <c r="N79" s="9"/>
      <c r="O79" s="9"/>
    </row>
    <row r="80" spans="1:16" ht="15.75">
      <c r="A80" s="128"/>
      <c r="B80" s="128"/>
      <c r="C80" s="128"/>
      <c r="D80" s="133"/>
      <c r="E80" s="133"/>
      <c r="F80" s="129"/>
      <c r="H80" s="258" t="s">
        <v>318</v>
      </c>
      <c r="I80" s="258"/>
      <c r="J80" s="129" t="e">
        <f>J20+J35+J61+J75</f>
        <v>#VALUE!</v>
      </c>
      <c r="K80" s="128"/>
      <c r="L80" s="55"/>
      <c r="M80" s="129"/>
      <c r="N80" s="128"/>
      <c r="O80" s="128"/>
    </row>
    <row r="81" spans="1:15" ht="16.5" thickBot="1">
      <c r="A81" s="6"/>
      <c r="B81" s="6"/>
      <c r="C81" s="6"/>
      <c r="D81" s="133"/>
      <c r="E81" s="133"/>
      <c r="F81" s="129"/>
      <c r="H81" s="258" t="s">
        <v>319</v>
      </c>
      <c r="I81" s="258"/>
      <c r="J81" s="129">
        <f>J61+J75</f>
        <v>0</v>
      </c>
      <c r="K81" s="6"/>
      <c r="L81" s="6"/>
      <c r="M81" s="6"/>
      <c r="N81" s="6"/>
      <c r="O81" s="6"/>
    </row>
    <row r="82" spans="1:15" ht="21" thickBot="1">
      <c r="A82" s="6"/>
      <c r="B82" s="6"/>
      <c r="C82" s="6"/>
      <c r="D82" s="134"/>
      <c r="E82" s="135"/>
      <c r="F82" s="136"/>
      <c r="H82" s="259" t="s">
        <v>320</v>
      </c>
      <c r="I82" s="260"/>
      <c r="J82" s="132" t="e">
        <f>J80+J81</f>
        <v>#VALUE!</v>
      </c>
      <c r="K82" s="6"/>
      <c r="L82" s="6"/>
      <c r="M82" s="6"/>
      <c r="N82" s="6"/>
      <c r="O82" s="6"/>
    </row>
    <row r="83" spans="1:15" ht="16.5" customHeight="1">
      <c r="A83" s="6"/>
      <c r="B83" s="6"/>
      <c r="C83" s="6"/>
      <c r="D83" s="6"/>
      <c r="E83" s="6"/>
      <c r="F83" s="6"/>
      <c r="G83" s="6"/>
      <c r="H83" s="5"/>
      <c r="I83" s="6"/>
      <c r="J83" s="6"/>
      <c r="K83" s="6"/>
      <c r="L83" s="6"/>
      <c r="M83" s="6"/>
      <c r="N83" s="6"/>
      <c r="O83" s="6"/>
    </row>
    <row r="84" spans="1:15" ht="16.5" customHeight="1" thickBot="1">
      <c r="A84" s="6"/>
      <c r="B84" s="6"/>
      <c r="C84" s="6"/>
      <c r="D84" s="6"/>
      <c r="E84" s="6"/>
      <c r="F84" s="6"/>
      <c r="G84" s="6"/>
      <c r="H84" s="5"/>
      <c r="I84" s="6"/>
      <c r="J84" s="6"/>
      <c r="K84" s="6"/>
      <c r="L84" s="6"/>
      <c r="M84" s="6"/>
      <c r="N84" s="6"/>
      <c r="O84" s="6"/>
    </row>
    <row r="85" spans="1:15" ht="27" thickBot="1">
      <c r="A85" s="249" t="s">
        <v>20</v>
      </c>
      <c r="B85" s="250"/>
      <c r="C85" s="250"/>
      <c r="D85" s="250"/>
      <c r="E85" s="250"/>
      <c r="F85" s="250"/>
      <c r="G85" s="250"/>
      <c r="H85" s="250"/>
      <c r="I85" s="250"/>
      <c r="J85" s="250"/>
      <c r="K85" s="251"/>
      <c r="L85" s="137"/>
      <c r="M85" s="137"/>
      <c r="N85" s="137"/>
      <c r="O85" s="137"/>
    </row>
    <row r="86" spans="1:15" ht="16.5" customHeight="1">
      <c r="A86" s="137"/>
      <c r="B86" s="137"/>
      <c r="C86" s="137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</row>
    <row r="87" spans="1:15" ht="16.5" customHeight="1">
      <c r="A87" s="6"/>
      <c r="B87" s="6"/>
      <c r="C87" s="6"/>
      <c r="D87" s="6"/>
      <c r="E87" s="6"/>
      <c r="F87" s="6"/>
      <c r="G87" s="6"/>
      <c r="H87" s="5"/>
      <c r="I87" s="6"/>
      <c r="J87" s="6"/>
      <c r="K87" s="6"/>
      <c r="L87" s="6"/>
      <c r="M87" s="6"/>
      <c r="N87" s="6"/>
      <c r="O87" s="6"/>
    </row>
    <row r="88" spans="1:15" ht="16.5" customHeight="1" thickBo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</row>
    <row r="89" spans="1:15" ht="18.75" thickBot="1">
      <c r="A89" s="246" t="s">
        <v>7</v>
      </c>
      <c r="B89" s="247"/>
      <c r="C89" s="247"/>
      <c r="D89" s="248"/>
      <c r="E89" s="4"/>
      <c r="F89" s="246" t="s">
        <v>21</v>
      </c>
      <c r="G89" s="247"/>
      <c r="H89" s="247"/>
      <c r="I89" s="247"/>
      <c r="J89" s="247"/>
      <c r="K89" s="248"/>
    </row>
    <row r="90" spans="1:15" ht="16.5" customHeight="1" thickBo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</row>
    <row r="91" spans="1:15" ht="34.5" customHeight="1" thickBot="1">
      <c r="A91" s="139" t="s">
        <v>22</v>
      </c>
      <c r="B91" s="140" t="s">
        <v>23</v>
      </c>
      <c r="C91" s="140" t="s">
        <v>24</v>
      </c>
      <c r="D91" s="141" t="s">
        <v>25</v>
      </c>
      <c r="E91" s="138"/>
      <c r="F91" s="139" t="s">
        <v>22</v>
      </c>
      <c r="G91" s="142"/>
      <c r="H91" s="143" t="s">
        <v>23</v>
      </c>
      <c r="I91" s="143" t="s">
        <v>24</v>
      </c>
      <c r="J91" s="143" t="s">
        <v>25</v>
      </c>
      <c r="K91" s="144" t="s">
        <v>26</v>
      </c>
    </row>
    <row r="92" spans="1:15" ht="16.5" customHeight="1" thickBot="1">
      <c r="A92" s="6"/>
      <c r="B92" s="6"/>
      <c r="C92" s="6"/>
      <c r="D92" s="6"/>
      <c r="F92" s="6"/>
      <c r="G92" s="6"/>
      <c r="H92" s="6"/>
      <c r="I92" s="6"/>
      <c r="J92" s="6"/>
      <c r="K92" s="6"/>
    </row>
    <row r="93" spans="1:15" ht="16.5" customHeight="1">
      <c r="A93" s="146"/>
      <c r="B93" s="147"/>
      <c r="C93" s="147"/>
      <c r="D93" s="148"/>
      <c r="F93" s="146"/>
      <c r="G93" s="155"/>
      <c r="H93" s="147"/>
      <c r="I93" s="147"/>
      <c r="J93" s="147"/>
      <c r="K93" s="148"/>
    </row>
    <row r="94" spans="1:15" ht="16.5" customHeight="1">
      <c r="A94" s="149"/>
      <c r="B94" s="145"/>
      <c r="C94" s="145"/>
      <c r="D94" s="150"/>
      <c r="F94" s="149"/>
      <c r="G94" s="154"/>
      <c r="H94" s="145"/>
      <c r="I94" s="145"/>
      <c r="J94" s="145"/>
      <c r="K94" s="150"/>
    </row>
    <row r="95" spans="1:15" ht="16.5" customHeight="1">
      <c r="A95" s="149"/>
      <c r="B95" s="145"/>
      <c r="C95" s="145"/>
      <c r="D95" s="150"/>
      <c r="F95" s="149"/>
      <c r="G95" s="154"/>
      <c r="H95" s="145"/>
      <c r="I95" s="145"/>
      <c r="J95" s="145"/>
      <c r="K95" s="150"/>
    </row>
    <row r="96" spans="1:15" ht="16.5" customHeight="1">
      <c r="A96" s="149"/>
      <c r="B96" s="145"/>
      <c r="C96" s="145"/>
      <c r="D96" s="150"/>
      <c r="F96" s="149"/>
      <c r="G96" s="154"/>
      <c r="H96" s="145"/>
      <c r="I96" s="145"/>
      <c r="J96" s="145"/>
      <c r="K96" s="150"/>
    </row>
    <row r="97" spans="1:11" ht="16.5" customHeight="1">
      <c r="A97" s="149"/>
      <c r="B97" s="145"/>
      <c r="C97" s="145"/>
      <c r="D97" s="150"/>
      <c r="F97" s="149"/>
      <c r="G97" s="154"/>
      <c r="H97" s="145"/>
      <c r="I97" s="145"/>
      <c r="J97" s="145"/>
      <c r="K97" s="150"/>
    </row>
    <row r="98" spans="1:11" ht="16.5" customHeight="1">
      <c r="A98" s="149"/>
      <c r="B98" s="145"/>
      <c r="C98" s="145"/>
      <c r="D98" s="150"/>
      <c r="F98" s="149"/>
      <c r="G98" s="154"/>
      <c r="H98" s="145"/>
      <c r="I98" s="145"/>
      <c r="J98" s="145"/>
      <c r="K98" s="150"/>
    </row>
    <row r="99" spans="1:11" ht="16.5" customHeight="1">
      <c r="A99" s="149"/>
      <c r="B99" s="145"/>
      <c r="C99" s="145"/>
      <c r="D99" s="150"/>
      <c r="F99" s="149"/>
      <c r="G99" s="154"/>
      <c r="H99" s="145"/>
      <c r="I99" s="145"/>
      <c r="J99" s="145"/>
      <c r="K99" s="150"/>
    </row>
    <row r="100" spans="1:11" ht="16.5" customHeight="1">
      <c r="A100" s="149"/>
      <c r="B100" s="145"/>
      <c r="C100" s="145"/>
      <c r="D100" s="150"/>
      <c r="F100" s="149"/>
      <c r="G100" s="154"/>
      <c r="H100" s="145"/>
      <c r="I100" s="145"/>
      <c r="J100" s="145"/>
      <c r="K100" s="150"/>
    </row>
    <row r="101" spans="1:11" ht="16.5" customHeight="1">
      <c r="A101" s="149"/>
      <c r="B101" s="145"/>
      <c r="C101" s="145"/>
      <c r="D101" s="150"/>
      <c r="F101" s="149"/>
      <c r="G101" s="154"/>
      <c r="H101" s="145"/>
      <c r="I101" s="145"/>
      <c r="J101" s="145"/>
      <c r="K101" s="150"/>
    </row>
    <row r="102" spans="1:11" ht="16.5" customHeight="1">
      <c r="A102" s="149"/>
      <c r="B102" s="145"/>
      <c r="C102" s="145"/>
      <c r="D102" s="150"/>
      <c r="F102" s="149"/>
      <c r="G102" s="154"/>
      <c r="H102" s="145"/>
      <c r="I102" s="145"/>
      <c r="J102" s="145"/>
      <c r="K102" s="150"/>
    </row>
    <row r="103" spans="1:11" ht="16.5" customHeight="1">
      <c r="A103" s="149"/>
      <c r="B103" s="145"/>
      <c r="C103" s="145"/>
      <c r="D103" s="150"/>
      <c r="F103" s="149"/>
      <c r="G103" s="154"/>
      <c r="H103" s="145"/>
      <c r="I103" s="145"/>
      <c r="J103" s="145"/>
      <c r="K103" s="150"/>
    </row>
    <row r="104" spans="1:11" ht="16.5" customHeight="1">
      <c r="A104" s="149"/>
      <c r="B104" s="145"/>
      <c r="C104" s="145"/>
      <c r="D104" s="150"/>
      <c r="F104" s="149"/>
      <c r="G104" s="154"/>
      <c r="H104" s="145"/>
      <c r="I104" s="145"/>
      <c r="J104" s="145"/>
      <c r="K104" s="150"/>
    </row>
    <row r="105" spans="1:11" ht="16.5" customHeight="1">
      <c r="A105" s="149"/>
      <c r="B105" s="145"/>
      <c r="C105" s="145"/>
      <c r="D105" s="150"/>
      <c r="F105" s="149"/>
      <c r="G105" s="154"/>
      <c r="H105" s="145"/>
      <c r="I105" s="145"/>
      <c r="J105" s="145"/>
      <c r="K105" s="150"/>
    </row>
    <row r="106" spans="1:11" ht="16.5" customHeight="1">
      <c r="A106" s="149"/>
      <c r="B106" s="145"/>
      <c r="C106" s="145"/>
      <c r="D106" s="150"/>
      <c r="F106" s="149"/>
      <c r="G106" s="154"/>
      <c r="H106" s="145"/>
      <c r="I106" s="145"/>
      <c r="J106" s="145"/>
      <c r="K106" s="150"/>
    </row>
    <row r="107" spans="1:11" ht="16.5" customHeight="1">
      <c r="A107" s="149"/>
      <c r="B107" s="145"/>
      <c r="C107" s="145"/>
      <c r="D107" s="150"/>
      <c r="F107" s="149"/>
      <c r="G107" s="154"/>
      <c r="H107" s="145"/>
      <c r="I107" s="145"/>
      <c r="J107" s="145"/>
      <c r="K107" s="150"/>
    </row>
    <row r="108" spans="1:11" ht="16.5" customHeight="1">
      <c r="A108" s="149"/>
      <c r="B108" s="145"/>
      <c r="C108" s="145"/>
      <c r="D108" s="150"/>
      <c r="F108" s="149"/>
      <c r="G108" s="154"/>
      <c r="H108" s="145"/>
      <c r="I108" s="145"/>
      <c r="J108" s="145"/>
      <c r="K108" s="150"/>
    </row>
    <row r="109" spans="1:11" ht="16.5" customHeight="1">
      <c r="A109" s="149"/>
      <c r="B109" s="145"/>
      <c r="C109" s="145"/>
      <c r="D109" s="150"/>
      <c r="F109" s="149"/>
      <c r="G109" s="154"/>
      <c r="H109" s="145"/>
      <c r="I109" s="145"/>
      <c r="J109" s="145"/>
      <c r="K109" s="150"/>
    </row>
    <row r="110" spans="1:11" ht="16.5" customHeight="1">
      <c r="A110" s="149"/>
      <c r="B110" s="145"/>
      <c r="C110" s="145"/>
      <c r="D110" s="150"/>
      <c r="F110" s="149"/>
      <c r="G110" s="154"/>
      <c r="H110" s="145"/>
      <c r="I110" s="145"/>
      <c r="J110" s="145"/>
      <c r="K110" s="150"/>
    </row>
    <row r="111" spans="1:11" ht="16.5" customHeight="1">
      <c r="A111" s="149"/>
      <c r="B111" s="145"/>
      <c r="C111" s="145"/>
      <c r="D111" s="150"/>
      <c r="F111" s="149"/>
      <c r="G111" s="154"/>
      <c r="H111" s="145"/>
      <c r="I111" s="145"/>
      <c r="J111" s="145"/>
      <c r="K111" s="150"/>
    </row>
    <row r="112" spans="1:11" ht="16.5" customHeight="1">
      <c r="A112" s="149"/>
      <c r="B112" s="145"/>
      <c r="C112" s="145"/>
      <c r="D112" s="150"/>
      <c r="F112" s="149"/>
      <c r="G112" s="154"/>
      <c r="H112" s="145"/>
      <c r="I112" s="145"/>
      <c r="J112" s="145"/>
      <c r="K112" s="150"/>
    </row>
    <row r="113" spans="1:16" ht="16.5" customHeight="1">
      <c r="A113" s="149"/>
      <c r="B113" s="145"/>
      <c r="C113" s="145"/>
      <c r="D113" s="150"/>
      <c r="F113" s="149"/>
      <c r="G113" s="154"/>
      <c r="H113" s="145"/>
      <c r="I113" s="145"/>
      <c r="J113" s="145"/>
      <c r="K113" s="150"/>
    </row>
    <row r="114" spans="1:16" ht="16.5" customHeight="1">
      <c r="A114" s="149"/>
      <c r="B114" s="145"/>
      <c r="C114" s="145"/>
      <c r="D114" s="150"/>
      <c r="F114" s="149"/>
      <c r="G114" s="154"/>
      <c r="H114" s="145"/>
      <c r="I114" s="145"/>
      <c r="J114" s="145"/>
      <c r="K114" s="150"/>
    </row>
    <row r="115" spans="1:16" ht="16.5" customHeight="1">
      <c r="A115" s="149"/>
      <c r="B115" s="145"/>
      <c r="C115" s="145"/>
      <c r="D115" s="150"/>
      <c r="F115" s="149"/>
      <c r="G115" s="154"/>
      <c r="H115" s="145"/>
      <c r="I115" s="145"/>
      <c r="J115" s="145"/>
      <c r="K115" s="150"/>
    </row>
    <row r="116" spans="1:16" ht="16.5" customHeight="1">
      <c r="A116" s="149"/>
      <c r="B116" s="145"/>
      <c r="C116" s="145"/>
      <c r="D116" s="150"/>
      <c r="F116" s="149"/>
      <c r="G116" s="154"/>
      <c r="H116" s="145"/>
      <c r="I116" s="145"/>
      <c r="J116" s="145"/>
      <c r="K116" s="150"/>
    </row>
    <row r="117" spans="1:16" ht="16.5" customHeight="1" thickBot="1">
      <c r="A117" s="151"/>
      <c r="B117" s="152"/>
      <c r="C117" s="152"/>
      <c r="D117" s="153"/>
      <c r="F117" s="151"/>
      <c r="G117" s="156"/>
      <c r="H117" s="152"/>
      <c r="I117" s="152"/>
      <c r="J117" s="152"/>
      <c r="K117" s="153"/>
    </row>
    <row r="118" spans="1:16" ht="16.5" customHeight="1" thickBot="1">
      <c r="A118" s="6"/>
      <c r="B118" s="6"/>
      <c r="C118" s="6"/>
      <c r="D118" s="6"/>
      <c r="F118" s="6"/>
      <c r="G118" s="6"/>
      <c r="H118" s="6"/>
      <c r="I118" s="6"/>
      <c r="J118" s="6"/>
      <c r="K118" s="6"/>
    </row>
    <row r="119" spans="1:16" ht="16.5" customHeight="1" thickBot="1">
      <c r="A119" s="157" t="s">
        <v>6</v>
      </c>
      <c r="B119" s="159">
        <f>SUM(B93:B117)</f>
        <v>0</v>
      </c>
      <c r="C119" s="159">
        <f t="shared" ref="C119:D119" si="3">SUM(C93:C117)</f>
        <v>0</v>
      </c>
      <c r="D119" s="160">
        <f t="shared" si="3"/>
        <v>0</v>
      </c>
      <c r="F119" s="157" t="s">
        <v>6</v>
      </c>
      <c r="G119" s="158"/>
      <c r="H119" s="159">
        <f>SUM(H93:H117)</f>
        <v>0</v>
      </c>
      <c r="I119" s="159">
        <f>SUM(I93:I117)</f>
        <v>0</v>
      </c>
      <c r="J119" s="159">
        <f>SUM(J93:J117)</f>
        <v>0</v>
      </c>
      <c r="K119" s="160">
        <f>SUM(K93:K117)</f>
        <v>0</v>
      </c>
    </row>
    <row r="120" spans="1:16" ht="16.5" customHeight="1"/>
    <row r="121" spans="1:16" ht="16.5" customHeight="1"/>
    <row r="122" spans="1:16" ht="16.5" customHeight="1"/>
    <row r="123" spans="1:16" ht="16.5" customHeight="1"/>
    <row r="124" spans="1:16" ht="16.5" customHeight="1">
      <c r="L124" s="34"/>
      <c r="M124" s="34"/>
      <c r="N124" s="34"/>
      <c r="O124" s="34"/>
      <c r="P124" s="34"/>
    </row>
    <row r="125" spans="1:16" ht="16.5" customHeight="1">
      <c r="L125" s="34"/>
      <c r="M125" s="34"/>
      <c r="N125" s="34"/>
      <c r="O125" s="34"/>
      <c r="P125" s="34"/>
    </row>
    <row r="126" spans="1:16" ht="16.5" customHeight="1">
      <c r="L126" s="34"/>
      <c r="M126" s="34"/>
      <c r="N126" s="34"/>
      <c r="O126" s="34"/>
      <c r="P126" s="34"/>
    </row>
    <row r="127" spans="1:16" ht="16.5" customHeight="1">
      <c r="L127" s="34"/>
      <c r="M127" s="34"/>
      <c r="N127" s="34"/>
      <c r="O127" s="34"/>
      <c r="P127" s="34"/>
    </row>
    <row r="128" spans="1:16" ht="16.5" customHeight="1"/>
    <row r="129" spans="13:14" ht="16.5" customHeight="1">
      <c r="M129" s="1"/>
      <c r="N129" s="1"/>
    </row>
    <row r="130" spans="13:14" ht="16.5" customHeight="1">
      <c r="M130" s="1"/>
      <c r="N130" s="1"/>
    </row>
    <row r="131" spans="13:14" ht="16.5" customHeight="1">
      <c r="M131" s="1"/>
      <c r="N131" s="1"/>
    </row>
    <row r="132" spans="13:14" ht="16.5" customHeight="1">
      <c r="M132" s="1"/>
      <c r="N132" s="1"/>
    </row>
    <row r="133" spans="13:14" ht="16.5" customHeight="1">
      <c r="M133" s="1"/>
      <c r="N133" s="1"/>
    </row>
    <row r="134" spans="13:14" ht="16.5" customHeight="1">
      <c r="M134" s="1"/>
      <c r="N134" s="1"/>
    </row>
    <row r="135" spans="13:14" ht="16.5" customHeight="1">
      <c r="M135" s="1"/>
      <c r="N135" s="1"/>
    </row>
    <row r="136" spans="13:14" ht="16.5" customHeight="1">
      <c r="M136" s="1"/>
      <c r="N136" s="1"/>
    </row>
    <row r="137" spans="13:14" ht="16.5" customHeight="1">
      <c r="M137" s="1"/>
      <c r="N137" s="1"/>
    </row>
    <row r="138" spans="13:14" ht="16.5" customHeight="1">
      <c r="M138" s="1"/>
      <c r="N138" s="1"/>
    </row>
    <row r="139" spans="13:14" ht="16.5" customHeight="1">
      <c r="M139" s="1"/>
      <c r="N139" s="1"/>
    </row>
    <row r="140" spans="13:14" ht="16.5" customHeight="1">
      <c r="M140" s="1"/>
      <c r="N140" s="1"/>
    </row>
    <row r="141" spans="13:14" ht="16.5" customHeight="1">
      <c r="M141" s="1"/>
      <c r="N141" s="1"/>
    </row>
    <row r="142" spans="13:14" ht="16.5" customHeight="1">
      <c r="M142" s="1"/>
      <c r="N142" s="1"/>
    </row>
    <row r="143" spans="13:14" ht="16.5" customHeight="1">
      <c r="M143" s="1"/>
      <c r="N143" s="1"/>
    </row>
    <row r="144" spans="13:14" ht="16.5" customHeight="1">
      <c r="M144" s="1"/>
      <c r="N144" s="1"/>
    </row>
    <row r="145" spans="13:14" ht="16.5" customHeight="1">
      <c r="M145" s="1"/>
      <c r="N145" s="1"/>
    </row>
    <row r="146" spans="13:14" ht="16.5" customHeight="1">
      <c r="M146" s="1"/>
      <c r="N146" s="1"/>
    </row>
    <row r="147" spans="13:14" ht="16.5" customHeight="1">
      <c r="M147" s="1"/>
      <c r="N147" s="1"/>
    </row>
    <row r="148" spans="13:14" ht="16.5" customHeight="1">
      <c r="M148" s="1"/>
      <c r="N148" s="1"/>
    </row>
    <row r="149" spans="13:14" ht="16.5" customHeight="1">
      <c r="M149" s="1"/>
      <c r="N149" s="1"/>
    </row>
    <row r="150" spans="13:14" ht="16.5" customHeight="1">
      <c r="M150" s="1"/>
      <c r="N150" s="1"/>
    </row>
    <row r="151" spans="13:14" ht="16.5" customHeight="1">
      <c r="M151" s="1"/>
      <c r="N151" s="1"/>
    </row>
    <row r="152" spans="13:14" ht="16.5" customHeight="1">
      <c r="M152" s="1"/>
      <c r="N152" s="1"/>
    </row>
    <row r="153" spans="13:14" ht="16.5" customHeight="1">
      <c r="M153" s="1"/>
      <c r="N153" s="1"/>
    </row>
    <row r="154" spans="13:14" ht="16.5" customHeight="1">
      <c r="M154" s="1"/>
      <c r="N154" s="1"/>
    </row>
    <row r="155" spans="13:14" ht="16.5" customHeight="1">
      <c r="M155" s="1"/>
      <c r="N155" s="1"/>
    </row>
    <row r="156" spans="13:14" ht="16.5" customHeight="1">
      <c r="M156" s="1"/>
      <c r="N156" s="1"/>
    </row>
    <row r="157" spans="13:14" ht="16.5" customHeight="1">
      <c r="M157" s="1"/>
      <c r="N157" s="1"/>
    </row>
    <row r="158" spans="13:14" ht="16.5" customHeight="1">
      <c r="M158" s="1"/>
      <c r="N158" s="1"/>
    </row>
    <row r="159" spans="13:14" ht="16.5" customHeight="1">
      <c r="M159" s="1"/>
      <c r="N159" s="1"/>
    </row>
    <row r="160" spans="13:14" ht="16.5" customHeight="1">
      <c r="M160" s="1"/>
      <c r="N160" s="1"/>
    </row>
    <row r="161" spans="13:14" ht="16.5" customHeight="1">
      <c r="M161" s="1"/>
      <c r="N161" s="1"/>
    </row>
    <row r="162" spans="13:14" ht="16.5" customHeight="1">
      <c r="M162" s="1"/>
      <c r="N162" s="1"/>
    </row>
    <row r="163" spans="13:14" ht="16.5" customHeight="1">
      <c r="M163" s="1"/>
      <c r="N163" s="1"/>
    </row>
    <row r="164" spans="13:14" ht="16.5" customHeight="1">
      <c r="M164" s="1"/>
      <c r="N164" s="1"/>
    </row>
    <row r="165" spans="13:14" ht="16.5" customHeight="1">
      <c r="M165" s="1"/>
      <c r="N165" s="1"/>
    </row>
    <row r="166" spans="13:14" ht="16.5" customHeight="1">
      <c r="M166" s="1"/>
      <c r="N166" s="1"/>
    </row>
    <row r="167" spans="13:14" ht="16.5" customHeight="1">
      <c r="M167" s="1"/>
      <c r="N167" s="1"/>
    </row>
    <row r="168" spans="13:14" ht="16.5" customHeight="1">
      <c r="M168" s="1"/>
      <c r="N168" s="1"/>
    </row>
    <row r="169" spans="13:14" ht="16.5" customHeight="1">
      <c r="M169" s="1"/>
      <c r="N169" s="1"/>
    </row>
    <row r="170" spans="13:14" ht="16.5" customHeight="1">
      <c r="M170" s="1"/>
      <c r="N170" s="1"/>
    </row>
    <row r="171" spans="13:14" ht="16.5" customHeight="1">
      <c r="M171" s="1"/>
      <c r="N171" s="1"/>
    </row>
    <row r="172" spans="13:14" ht="16.5" customHeight="1">
      <c r="M172" s="1"/>
      <c r="N172" s="1"/>
    </row>
    <row r="173" spans="13:14" ht="16.5" customHeight="1">
      <c r="M173" s="1"/>
      <c r="N173" s="1"/>
    </row>
    <row r="174" spans="13:14" ht="16.5" customHeight="1">
      <c r="M174" s="1"/>
      <c r="N174" s="1"/>
    </row>
    <row r="175" spans="13:14" ht="16.5" customHeight="1">
      <c r="M175" s="1"/>
      <c r="N175" s="1"/>
    </row>
    <row r="176" spans="13:14" ht="16.5" customHeight="1">
      <c r="M176" s="1"/>
      <c r="N176" s="1"/>
    </row>
    <row r="177" spans="13:14" ht="16.5" customHeight="1">
      <c r="M177" s="1"/>
      <c r="N177" s="1"/>
    </row>
    <row r="178" spans="13:14" ht="16.5" customHeight="1">
      <c r="M178" s="1"/>
      <c r="N178" s="1"/>
    </row>
    <row r="179" spans="13:14" ht="16.5" customHeight="1">
      <c r="M179" s="1"/>
      <c r="N179" s="1"/>
    </row>
    <row r="180" spans="13:14" ht="16.5" customHeight="1">
      <c r="M180" s="1"/>
      <c r="N180" s="1"/>
    </row>
    <row r="181" spans="13:14" ht="16.5" customHeight="1">
      <c r="M181" s="1"/>
      <c r="N181" s="1"/>
    </row>
    <row r="182" spans="13:14" ht="16.5" customHeight="1">
      <c r="M182" s="1"/>
      <c r="N182" s="1"/>
    </row>
    <row r="183" spans="13:14" ht="16.5" customHeight="1">
      <c r="M183" s="1"/>
      <c r="N183" s="1"/>
    </row>
    <row r="184" spans="13:14" ht="16.5" customHeight="1">
      <c r="M184" s="1"/>
      <c r="N184" s="1"/>
    </row>
    <row r="185" spans="13:14" ht="16.5" customHeight="1">
      <c r="M185" s="1"/>
      <c r="N185" s="1"/>
    </row>
    <row r="186" spans="13:14" ht="16.5" customHeight="1">
      <c r="M186" s="1"/>
      <c r="N186" s="1"/>
    </row>
    <row r="187" spans="13:14" ht="16.5" customHeight="1">
      <c r="M187" s="1"/>
      <c r="N187" s="1"/>
    </row>
    <row r="188" spans="13:14" ht="16.5" customHeight="1">
      <c r="M188" s="1"/>
      <c r="N188" s="1"/>
    </row>
    <row r="189" spans="13:14" ht="16.5" customHeight="1">
      <c r="M189" s="1"/>
      <c r="N189" s="1"/>
    </row>
    <row r="190" spans="13:14" ht="16.5" customHeight="1">
      <c r="M190" s="1"/>
      <c r="N190" s="1"/>
    </row>
    <row r="191" spans="13:14" ht="16.5" customHeight="1">
      <c r="M191" s="1"/>
      <c r="N191" s="1"/>
    </row>
    <row r="192" spans="13:14" ht="16.5" customHeight="1">
      <c r="M192" s="1"/>
      <c r="N192" s="1"/>
    </row>
    <row r="193" spans="13:14" ht="16.5" customHeight="1">
      <c r="M193" s="1"/>
      <c r="N193" s="1"/>
    </row>
    <row r="194" spans="13:14" ht="16.5" customHeight="1">
      <c r="M194" s="1"/>
      <c r="N194" s="1"/>
    </row>
    <row r="195" spans="13:14" ht="16.5" customHeight="1">
      <c r="M195" s="1"/>
      <c r="N195" s="1"/>
    </row>
    <row r="196" spans="13:14" ht="16.5" customHeight="1">
      <c r="M196" s="1"/>
      <c r="N196" s="1"/>
    </row>
    <row r="197" spans="13:14" ht="16.5" customHeight="1">
      <c r="M197" s="1"/>
      <c r="N197" s="1"/>
    </row>
    <row r="198" spans="13:14" ht="16.5" customHeight="1">
      <c r="M198" s="1"/>
      <c r="N198" s="1"/>
    </row>
    <row r="199" spans="13:14" ht="16.5" customHeight="1">
      <c r="M199" s="1"/>
      <c r="N199" s="1"/>
    </row>
    <row r="200" spans="13:14" ht="16.5" customHeight="1">
      <c r="M200" s="1"/>
      <c r="N200" s="1"/>
    </row>
    <row r="201" spans="13:14" ht="16.5" customHeight="1"/>
    <row r="202" spans="13:14" ht="16.5" customHeight="1"/>
    <row r="203" spans="13:14" ht="16.5" customHeight="1"/>
    <row r="204" spans="13:14" ht="16.5" customHeight="1"/>
    <row r="205" spans="13:14" ht="16.5" customHeight="1"/>
    <row r="206" spans="13:14" ht="16.5" customHeight="1"/>
    <row r="207" spans="13:14" ht="16.5" customHeight="1"/>
    <row r="208" spans="13:14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21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</sheetData>
  <dataConsolidate/>
  <mergeCells count="22">
    <mergeCell ref="D79:F79"/>
    <mergeCell ref="A89:D89"/>
    <mergeCell ref="F89:K89"/>
    <mergeCell ref="A85:K85"/>
    <mergeCell ref="A37:J37"/>
    <mergeCell ref="G50:I50"/>
    <mergeCell ref="A53:J53"/>
    <mergeCell ref="A66:J66"/>
    <mergeCell ref="H80:I80"/>
    <mergeCell ref="H81:I81"/>
    <mergeCell ref="H82:I82"/>
    <mergeCell ref="H79:J79"/>
    <mergeCell ref="F55:G55"/>
    <mergeCell ref="A1:B1"/>
    <mergeCell ref="F57:G57"/>
    <mergeCell ref="F58:G58"/>
    <mergeCell ref="F59:G59"/>
    <mergeCell ref="A7:J7"/>
    <mergeCell ref="A5:J5"/>
    <mergeCell ref="H20:I20"/>
    <mergeCell ref="A22:J22"/>
    <mergeCell ref="H35:I35"/>
  </mergeCells>
  <dataValidations count="5">
    <dataValidation type="list" allowBlank="1" showInputMessage="1" showErrorMessage="1" sqref="I26:I33 I41:I48 I11:I18">
      <formula1>$Q$10:$Q$14</formula1>
    </dataValidation>
    <dataValidation type="list" allowBlank="1" showInputMessage="1" showErrorMessage="1" sqref="B10:B19">
      <formula1>'BASE DE DONNEES'!$A$256:$A$266</formula1>
    </dataValidation>
    <dataValidation type="list" allowBlank="1" showInputMessage="1" showErrorMessage="1" sqref="C10:C19">
      <formula1>INDIRECT(B10)</formula1>
    </dataValidation>
    <dataValidation type="list" allowBlank="1" showInputMessage="1" showErrorMessage="1" sqref="C20">
      <formula1>INDIRECT(B20)</formula1>
    </dataValidation>
    <dataValidation type="list" allowBlank="1" showInputMessage="1" showErrorMessage="1" sqref="D10:D11">
      <formula1>INDEX(OFFSET(INDIRECT(B10),,1),MATCH(C10,INDIRECT(B10),0))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82"/>
  <sheetViews>
    <sheetView zoomScale="74" zoomScaleNormal="74" workbookViewId="0">
      <selection activeCell="I24" sqref="I24"/>
    </sheetView>
  </sheetViews>
  <sheetFormatPr baseColWidth="10" defaultColWidth="11.42578125" defaultRowHeight="15"/>
  <cols>
    <col min="1" max="1" width="48.140625" style="24" bestFit="1" customWidth="1"/>
    <col min="2" max="2" width="73.5703125" style="24" bestFit="1" customWidth="1"/>
    <col min="3" max="3" width="24.85546875" style="24" bestFit="1" customWidth="1"/>
    <col min="4" max="4" width="18.42578125" style="24" bestFit="1" customWidth="1"/>
    <col min="5" max="5" width="19.7109375" style="24" customWidth="1"/>
    <col min="6" max="6" width="18.5703125" style="24" customWidth="1"/>
    <col min="7" max="7" width="34" style="24" customWidth="1"/>
    <col min="8" max="8" width="14.140625" style="24" customWidth="1"/>
    <col min="9" max="9" width="29.7109375" style="24" customWidth="1"/>
    <col min="10" max="10" width="17.140625" style="24" customWidth="1"/>
    <col min="11" max="16384" width="11.42578125" style="24"/>
  </cols>
  <sheetData>
    <row r="1" spans="1:5" ht="27" thickBot="1">
      <c r="A1" s="182" t="s">
        <v>301</v>
      </c>
      <c r="B1" s="183" t="s">
        <v>2</v>
      </c>
      <c r="C1" s="183" t="s">
        <v>1</v>
      </c>
      <c r="D1" s="183" t="s">
        <v>5</v>
      </c>
      <c r="E1" s="184" t="s">
        <v>3</v>
      </c>
    </row>
    <row r="2" spans="1:5" ht="16.5" customHeight="1">
      <c r="A2" s="162"/>
      <c r="B2" s="162"/>
      <c r="C2" s="162"/>
      <c r="D2" s="162"/>
      <c r="E2" s="163"/>
    </row>
    <row r="3" spans="1:5" ht="26.25">
      <c r="B3" s="185" t="s">
        <v>328</v>
      </c>
      <c r="C3" s="36"/>
      <c r="D3" s="37"/>
      <c r="E3" s="38"/>
    </row>
    <row r="4" spans="1:5" ht="21">
      <c r="A4" s="178" t="s">
        <v>325</v>
      </c>
      <c r="B4" s="178" t="s">
        <v>336</v>
      </c>
      <c r="C4" s="178" t="s">
        <v>203</v>
      </c>
      <c r="D4" s="179">
        <v>1840.16</v>
      </c>
      <c r="E4" s="180" t="s">
        <v>157</v>
      </c>
    </row>
    <row r="5" spans="1:5" ht="21">
      <c r="A5" s="178" t="s">
        <v>325</v>
      </c>
      <c r="B5" s="178" t="s">
        <v>337</v>
      </c>
      <c r="C5" s="178" t="s">
        <v>203</v>
      </c>
      <c r="D5" s="179">
        <v>1697</v>
      </c>
      <c r="E5" s="180" t="s">
        <v>157</v>
      </c>
    </row>
    <row r="6" spans="1:5" ht="21">
      <c r="A6" s="178" t="s">
        <v>325</v>
      </c>
      <c r="B6" s="178" t="s">
        <v>338</v>
      </c>
      <c r="C6" s="178" t="s">
        <v>203</v>
      </c>
      <c r="D6" s="179">
        <v>1697</v>
      </c>
      <c r="E6" s="180" t="s">
        <v>157</v>
      </c>
    </row>
    <row r="7" spans="1:5" ht="21">
      <c r="A7" s="178" t="s">
        <v>325</v>
      </c>
      <c r="B7" s="178" t="s">
        <v>339</v>
      </c>
      <c r="C7" s="178" t="s">
        <v>203</v>
      </c>
      <c r="D7" s="179">
        <v>1811</v>
      </c>
      <c r="E7" s="180" t="s">
        <v>157</v>
      </c>
    </row>
    <row r="8" spans="1:5" ht="21">
      <c r="A8" s="178" t="s">
        <v>325</v>
      </c>
      <c r="B8" s="178" t="s">
        <v>340</v>
      </c>
      <c r="C8" s="178" t="s">
        <v>203</v>
      </c>
      <c r="D8" s="179">
        <v>1825</v>
      </c>
      <c r="E8" s="180" t="s">
        <v>157</v>
      </c>
    </row>
    <row r="9" spans="1:5" ht="21">
      <c r="A9" s="178" t="s">
        <v>325</v>
      </c>
      <c r="B9" s="178" t="s">
        <v>341</v>
      </c>
      <c r="C9" s="178" t="s">
        <v>203</v>
      </c>
      <c r="D9" s="179">
        <v>1925</v>
      </c>
      <c r="E9" s="180" t="s">
        <v>157</v>
      </c>
    </row>
    <row r="10" spans="1:5" ht="20.25">
      <c r="A10" s="178" t="s">
        <v>325</v>
      </c>
      <c r="B10" s="178" t="s">
        <v>342</v>
      </c>
      <c r="C10" s="178" t="s">
        <v>203</v>
      </c>
      <c r="D10" s="181">
        <v>2039</v>
      </c>
      <c r="E10" s="180" t="s">
        <v>157</v>
      </c>
    </row>
    <row r="11" spans="1:5" ht="20.25">
      <c r="A11" s="178" t="s">
        <v>325</v>
      </c>
      <c r="B11" s="178" t="s">
        <v>343</v>
      </c>
      <c r="C11" s="178" t="s">
        <v>203</v>
      </c>
      <c r="D11" s="181">
        <v>2225</v>
      </c>
      <c r="E11" s="180" t="s">
        <v>157</v>
      </c>
    </row>
    <row r="12" spans="1:5" ht="20.25">
      <c r="A12" s="178" t="s">
        <v>325</v>
      </c>
      <c r="B12" s="178" t="s">
        <v>344</v>
      </c>
      <c r="C12" s="178" t="s">
        <v>203</v>
      </c>
      <c r="D12" s="181">
        <v>3814</v>
      </c>
      <c r="E12" s="180" t="s">
        <v>157</v>
      </c>
    </row>
    <row r="13" spans="1:5" ht="20.25">
      <c r="A13" s="178" t="s">
        <v>325</v>
      </c>
      <c r="B13" s="178" t="s">
        <v>345</v>
      </c>
      <c r="C13" s="178" t="s">
        <v>203</v>
      </c>
      <c r="D13" s="181">
        <v>4062</v>
      </c>
      <c r="E13" s="180" t="s">
        <v>157</v>
      </c>
    </row>
    <row r="14" spans="1:5" ht="21" customHeight="1">
      <c r="A14" s="178" t="s">
        <v>325</v>
      </c>
      <c r="B14" s="178" t="s">
        <v>346</v>
      </c>
      <c r="C14" s="178" t="s">
        <v>203</v>
      </c>
      <c r="D14" s="181">
        <v>4062</v>
      </c>
      <c r="E14" s="180" t="s">
        <v>157</v>
      </c>
    </row>
    <row r="15" spans="1:5" ht="21" customHeight="1">
      <c r="A15" s="178" t="s">
        <v>325</v>
      </c>
      <c r="B15" s="178" t="s">
        <v>347</v>
      </c>
      <c r="C15" s="178" t="s">
        <v>203</v>
      </c>
      <c r="D15" s="181">
        <v>3814</v>
      </c>
      <c r="E15" s="180" t="s">
        <v>157</v>
      </c>
    </row>
    <row r="16" spans="1:5" ht="21" customHeight="1">
      <c r="A16" s="178" t="s">
        <v>325</v>
      </c>
      <c r="B16" s="178" t="s">
        <v>348</v>
      </c>
      <c r="C16" s="178" t="s">
        <v>203</v>
      </c>
      <c r="D16" s="181">
        <v>4162</v>
      </c>
      <c r="E16" s="180" t="s">
        <v>157</v>
      </c>
    </row>
    <row r="17" spans="1:5" ht="21" customHeight="1">
      <c r="A17" s="178" t="s">
        <v>325</v>
      </c>
      <c r="B17" s="178" t="s">
        <v>349</v>
      </c>
      <c r="C17" s="178" t="s">
        <v>203</v>
      </c>
      <c r="D17" s="181">
        <v>3814</v>
      </c>
      <c r="E17" s="180" t="s">
        <v>157</v>
      </c>
    </row>
    <row r="18" spans="1:5" ht="21" customHeight="1">
      <c r="A18" s="178" t="s">
        <v>325</v>
      </c>
      <c r="B18" s="178" t="s">
        <v>350</v>
      </c>
      <c r="C18" s="178" t="s">
        <v>203</v>
      </c>
      <c r="D18" s="181">
        <v>663</v>
      </c>
      <c r="E18" s="180" t="s">
        <v>157</v>
      </c>
    </row>
    <row r="19" spans="1:5" ht="21" customHeight="1">
      <c r="A19" s="178" t="s">
        <v>325</v>
      </c>
      <c r="B19" s="178" t="s">
        <v>351</v>
      </c>
      <c r="C19" s="178" t="s">
        <v>203</v>
      </c>
      <c r="D19" s="181">
        <v>663</v>
      </c>
      <c r="E19" s="180" t="s">
        <v>157</v>
      </c>
    </row>
    <row r="20" spans="1:5" ht="21" customHeight="1">
      <c r="A20" s="178" t="s">
        <v>325</v>
      </c>
      <c r="B20" s="178" t="s">
        <v>352</v>
      </c>
      <c r="C20" s="178" t="s">
        <v>203</v>
      </c>
      <c r="D20" s="181">
        <v>663</v>
      </c>
      <c r="E20" s="180" t="s">
        <v>157</v>
      </c>
    </row>
    <row r="21" spans="1:5" ht="21" customHeight="1">
      <c r="A21" s="178" t="s">
        <v>325</v>
      </c>
      <c r="B21" s="178" t="s">
        <v>353</v>
      </c>
      <c r="C21" s="178" t="s">
        <v>203</v>
      </c>
      <c r="D21" s="181">
        <v>663</v>
      </c>
      <c r="E21" s="180" t="s">
        <v>157</v>
      </c>
    </row>
    <row r="22" spans="1:5" ht="21" customHeight="1">
      <c r="A22" s="178" t="s">
        <v>325</v>
      </c>
      <c r="B22" s="178" t="s">
        <v>354</v>
      </c>
      <c r="C22" s="178" t="s">
        <v>203</v>
      </c>
      <c r="D22" s="181">
        <v>663</v>
      </c>
      <c r="E22" s="180" t="s">
        <v>157</v>
      </c>
    </row>
    <row r="23" spans="1:5" ht="21" customHeight="1">
      <c r="A23" s="178" t="s">
        <v>325</v>
      </c>
      <c r="B23" s="178" t="s">
        <v>355</v>
      </c>
      <c r="C23" s="178" t="s">
        <v>203</v>
      </c>
      <c r="D23" s="181">
        <v>663</v>
      </c>
      <c r="E23" s="180" t="s">
        <v>157</v>
      </c>
    </row>
    <row r="24" spans="1:5" ht="21" customHeight="1">
      <c r="A24" s="178" t="s">
        <v>325</v>
      </c>
      <c r="B24" s="178" t="s">
        <v>103</v>
      </c>
      <c r="C24" s="178" t="s">
        <v>203</v>
      </c>
      <c r="D24" s="181">
        <v>1019</v>
      </c>
      <c r="E24" s="180" t="s">
        <v>157</v>
      </c>
    </row>
    <row r="25" spans="1:5" ht="21" customHeight="1">
      <c r="A25" s="178" t="s">
        <v>325</v>
      </c>
      <c r="B25" s="178" t="s">
        <v>104</v>
      </c>
      <c r="C25" s="178" t="s">
        <v>203</v>
      </c>
      <c r="D25" s="181">
        <v>1019</v>
      </c>
      <c r="E25" s="180" t="s">
        <v>157</v>
      </c>
    </row>
    <row r="26" spans="1:5" ht="21" customHeight="1">
      <c r="A26" s="178" t="s">
        <v>325</v>
      </c>
      <c r="B26" s="178" t="s">
        <v>105</v>
      </c>
      <c r="C26" s="178" t="s">
        <v>203</v>
      </c>
      <c r="D26" s="181">
        <v>1019</v>
      </c>
      <c r="E26" s="180" t="s">
        <v>157</v>
      </c>
    </row>
    <row r="27" spans="1:5" ht="21" customHeight="1">
      <c r="A27" s="178" t="s">
        <v>325</v>
      </c>
      <c r="B27" s="178" t="s">
        <v>106</v>
      </c>
      <c r="C27" s="178" t="s">
        <v>203</v>
      </c>
      <c r="D27" s="181">
        <v>1048</v>
      </c>
      <c r="E27" s="180" t="s">
        <v>157</v>
      </c>
    </row>
    <row r="28" spans="1:5" ht="21" customHeight="1">
      <c r="A28" s="178" t="s">
        <v>325</v>
      </c>
      <c r="B28" s="178" t="s">
        <v>107</v>
      </c>
      <c r="C28" s="178" t="s">
        <v>203</v>
      </c>
      <c r="D28" s="181">
        <v>1048</v>
      </c>
      <c r="E28" s="180" t="s">
        <v>157</v>
      </c>
    </row>
    <row r="29" spans="1:5" ht="21" customHeight="1">
      <c r="A29" s="178" t="s">
        <v>325</v>
      </c>
      <c r="B29" s="178" t="s">
        <v>108</v>
      </c>
      <c r="C29" s="178" t="s">
        <v>203</v>
      </c>
      <c r="D29" s="181">
        <v>1091</v>
      </c>
      <c r="E29" s="180" t="s">
        <v>157</v>
      </c>
    </row>
    <row r="30" spans="1:5" ht="21" customHeight="1">
      <c r="A30" s="178" t="s">
        <v>325</v>
      </c>
      <c r="B30" s="178" t="s">
        <v>109</v>
      </c>
      <c r="C30" s="178" t="s">
        <v>203</v>
      </c>
      <c r="D30" s="181">
        <v>1091</v>
      </c>
      <c r="E30" s="180" t="s">
        <v>157</v>
      </c>
    </row>
    <row r="31" spans="1:5" ht="21" customHeight="1">
      <c r="A31" s="178" t="s">
        <v>325</v>
      </c>
      <c r="B31" s="178" t="s">
        <v>356</v>
      </c>
      <c r="C31" s="178" t="s">
        <v>203</v>
      </c>
      <c r="D31" s="181">
        <v>1091</v>
      </c>
      <c r="E31" s="180" t="s">
        <v>157</v>
      </c>
    </row>
    <row r="32" spans="1:5" ht="16.5" customHeight="1"/>
    <row r="33" spans="1:5" ht="16.5" customHeight="1"/>
    <row r="34" spans="1:5" ht="16.5" customHeight="1"/>
    <row r="35" spans="1:5" ht="16.5" customHeight="1"/>
    <row r="36" spans="1:5" ht="16.5" customHeight="1"/>
    <row r="37" spans="1:5" ht="16.5" customHeight="1"/>
    <row r="38" spans="1:5" ht="16.5" customHeight="1">
      <c r="B38" s="39"/>
      <c r="C38" s="37"/>
      <c r="D38" s="41"/>
      <c r="E38" s="42"/>
    </row>
    <row r="39" spans="1:5" ht="16.5" customHeight="1">
      <c r="A39" s="161"/>
      <c r="B39" s="39"/>
      <c r="C39" s="37"/>
      <c r="D39" s="41"/>
      <c r="E39" s="42"/>
    </row>
    <row r="40" spans="1:5" ht="26.25">
      <c r="B40" s="185" t="s">
        <v>357</v>
      </c>
      <c r="C40" s="37"/>
      <c r="D40" s="41"/>
      <c r="E40" s="42"/>
    </row>
    <row r="41" spans="1:5" ht="21" customHeight="1">
      <c r="A41" s="187" t="s">
        <v>326</v>
      </c>
      <c r="B41" s="187" t="s">
        <v>151</v>
      </c>
      <c r="C41" s="187" t="s">
        <v>163</v>
      </c>
      <c r="D41" s="187">
        <v>891</v>
      </c>
      <c r="E41" s="187" t="s">
        <v>157</v>
      </c>
    </row>
    <row r="42" spans="1:5" ht="21" customHeight="1">
      <c r="A42" s="187" t="s">
        <v>326</v>
      </c>
      <c r="B42" s="187" t="s">
        <v>152</v>
      </c>
      <c r="C42" s="187" t="s">
        <v>163</v>
      </c>
      <c r="D42" s="187">
        <v>636</v>
      </c>
      <c r="E42" s="187" t="s">
        <v>157</v>
      </c>
    </row>
    <row r="43" spans="1:5" ht="21" customHeight="1">
      <c r="A43" s="187" t="s">
        <v>326</v>
      </c>
      <c r="B43" s="187" t="s">
        <v>153</v>
      </c>
      <c r="C43" s="187" t="s">
        <v>163</v>
      </c>
      <c r="D43" s="187">
        <v>636</v>
      </c>
      <c r="E43" s="187" t="s">
        <v>157</v>
      </c>
    </row>
    <row r="44" spans="1:5" ht="21" customHeight="1">
      <c r="A44" s="187" t="s">
        <v>326</v>
      </c>
      <c r="B44" s="187" t="s">
        <v>154</v>
      </c>
      <c r="C44" s="187" t="s">
        <v>163</v>
      </c>
      <c r="D44" s="187">
        <v>636</v>
      </c>
      <c r="E44" s="187" t="s">
        <v>157</v>
      </c>
    </row>
    <row r="45" spans="1:5" ht="21" customHeight="1">
      <c r="A45" s="187" t="s">
        <v>326</v>
      </c>
      <c r="B45" s="187" t="s">
        <v>155</v>
      </c>
      <c r="C45" s="187" t="s">
        <v>163</v>
      </c>
      <c r="D45" s="187">
        <v>636</v>
      </c>
      <c r="E45" s="187" t="s">
        <v>157</v>
      </c>
    </row>
    <row r="46" spans="1:5" ht="21" customHeight="1">
      <c r="A46" s="187" t="s">
        <v>326</v>
      </c>
      <c r="B46" s="187" t="s">
        <v>156</v>
      </c>
      <c r="C46" s="187" t="s">
        <v>163</v>
      </c>
      <c r="D46" s="187">
        <v>636</v>
      </c>
      <c r="E46" s="187" t="s">
        <v>157</v>
      </c>
    </row>
    <row r="47" spans="1:5" ht="21" customHeight="1">
      <c r="A47" s="187" t="s">
        <v>326</v>
      </c>
      <c r="B47" s="187" t="s">
        <v>144</v>
      </c>
      <c r="C47" s="187" t="s">
        <v>163</v>
      </c>
      <c r="D47" s="187">
        <v>826</v>
      </c>
      <c r="E47" s="187" t="s">
        <v>157</v>
      </c>
    </row>
    <row r="48" spans="1:5" ht="21" customHeight="1">
      <c r="A48" s="187" t="s">
        <v>326</v>
      </c>
      <c r="B48" s="187" t="s">
        <v>145</v>
      </c>
      <c r="C48" s="187" t="s">
        <v>163</v>
      </c>
      <c r="D48" s="187">
        <v>826</v>
      </c>
      <c r="E48" s="187" t="s">
        <v>157</v>
      </c>
    </row>
    <row r="49" spans="1:5" ht="21" customHeight="1">
      <c r="A49" s="187" t="s">
        <v>326</v>
      </c>
      <c r="B49" s="187" t="s">
        <v>146</v>
      </c>
      <c r="C49" s="187" t="s">
        <v>163</v>
      </c>
      <c r="D49" s="187">
        <v>826</v>
      </c>
      <c r="E49" s="187" t="s">
        <v>157</v>
      </c>
    </row>
    <row r="50" spans="1:5" ht="21" customHeight="1">
      <c r="A50" s="187" t="s">
        <v>326</v>
      </c>
      <c r="B50" s="187" t="s">
        <v>147</v>
      </c>
      <c r="C50" s="187" t="s">
        <v>163</v>
      </c>
      <c r="D50" s="187">
        <v>826</v>
      </c>
      <c r="E50" s="187" t="s">
        <v>157</v>
      </c>
    </row>
    <row r="51" spans="1:5" ht="21" customHeight="1">
      <c r="A51" s="187" t="s">
        <v>326</v>
      </c>
      <c r="B51" s="187" t="s">
        <v>148</v>
      </c>
      <c r="C51" s="187" t="s">
        <v>163</v>
      </c>
      <c r="D51" s="187">
        <v>826</v>
      </c>
      <c r="E51" s="187" t="s">
        <v>157</v>
      </c>
    </row>
    <row r="52" spans="1:5" ht="21" customHeight="1">
      <c r="A52" s="187" t="s">
        <v>326</v>
      </c>
      <c r="B52" s="187" t="s">
        <v>149</v>
      </c>
      <c r="C52" s="187" t="s">
        <v>163</v>
      </c>
      <c r="D52" s="187">
        <v>826</v>
      </c>
      <c r="E52" s="187" t="s">
        <v>157</v>
      </c>
    </row>
    <row r="53" spans="1:5" ht="21" customHeight="1">
      <c r="A53" s="187" t="s">
        <v>326</v>
      </c>
      <c r="B53" s="187" t="s">
        <v>150</v>
      </c>
      <c r="C53" s="187" t="s">
        <v>163</v>
      </c>
      <c r="D53" s="187">
        <v>826</v>
      </c>
      <c r="E53" s="187" t="s">
        <v>157</v>
      </c>
    </row>
    <row r="54" spans="1:5" ht="16.5" customHeight="1">
      <c r="B54" s="39"/>
      <c r="C54" s="37"/>
      <c r="D54" s="42"/>
      <c r="E54" s="42"/>
    </row>
    <row r="55" spans="1:5" ht="26.25">
      <c r="A55" s="161"/>
      <c r="B55" s="185" t="s">
        <v>330</v>
      </c>
      <c r="C55" s="37"/>
      <c r="D55" s="42"/>
      <c r="E55" s="42"/>
    </row>
    <row r="56" spans="1:5" ht="21" customHeight="1">
      <c r="A56" s="188" t="s">
        <v>322</v>
      </c>
      <c r="B56" s="186" t="s">
        <v>29</v>
      </c>
      <c r="C56" s="189" t="s">
        <v>163</v>
      </c>
      <c r="D56" s="190">
        <v>168.084</v>
      </c>
      <c r="E56" s="189"/>
    </row>
    <row r="57" spans="1:5" ht="21" customHeight="1">
      <c r="A57" s="188" t="s">
        <v>322</v>
      </c>
      <c r="B57" s="186" t="s">
        <v>30</v>
      </c>
      <c r="C57" s="189" t="s">
        <v>163</v>
      </c>
      <c r="D57" s="190">
        <v>205.06248000000002</v>
      </c>
      <c r="E57" s="189" t="s">
        <v>3</v>
      </c>
    </row>
    <row r="58" spans="1:5" ht="21" customHeight="1">
      <c r="A58" s="188" t="s">
        <v>322</v>
      </c>
      <c r="B58" s="186" t="s">
        <v>31</v>
      </c>
      <c r="C58" s="189" t="s">
        <v>163</v>
      </c>
      <c r="D58" s="190">
        <v>215.14751999999999</v>
      </c>
      <c r="E58" s="189" t="s">
        <v>3</v>
      </c>
    </row>
    <row r="59" spans="1:5" ht="21" customHeight="1">
      <c r="A59" s="188" t="s">
        <v>322</v>
      </c>
      <c r="B59" s="186" t="s">
        <v>32</v>
      </c>
      <c r="C59" s="189" t="s">
        <v>163</v>
      </c>
      <c r="D59" s="190">
        <v>43.47</v>
      </c>
      <c r="E59" s="189" t="s">
        <v>3</v>
      </c>
    </row>
    <row r="60" spans="1:5" ht="21" customHeight="1">
      <c r="A60" s="188" t="s">
        <v>322</v>
      </c>
      <c r="B60" s="186" t="s">
        <v>33</v>
      </c>
      <c r="C60" s="189" t="s">
        <v>163</v>
      </c>
      <c r="D60" s="190">
        <v>36.1524</v>
      </c>
      <c r="E60" s="189" t="s">
        <v>3</v>
      </c>
    </row>
    <row r="61" spans="1:5" ht="21" customHeight="1">
      <c r="A61" s="188" t="s">
        <v>322</v>
      </c>
      <c r="B61" s="186" t="s">
        <v>34</v>
      </c>
      <c r="C61" s="189" t="s">
        <v>163</v>
      </c>
      <c r="D61" s="190">
        <v>38.2956</v>
      </c>
      <c r="E61" s="189" t="s">
        <v>3</v>
      </c>
    </row>
    <row r="62" spans="1:5" ht="21" customHeight="1">
      <c r="A62" s="188" t="s">
        <v>322</v>
      </c>
      <c r="B62" s="186" t="s">
        <v>35</v>
      </c>
      <c r="C62" s="189" t="s">
        <v>163</v>
      </c>
      <c r="D62" s="190">
        <v>44.668799999999997</v>
      </c>
      <c r="E62" s="189" t="s">
        <v>3</v>
      </c>
    </row>
    <row r="63" spans="1:5" ht="21" customHeight="1">
      <c r="A63" s="188" t="s">
        <v>322</v>
      </c>
      <c r="B63" s="186" t="s">
        <v>36</v>
      </c>
      <c r="C63" s="189" t="s">
        <v>163</v>
      </c>
      <c r="D63" s="190">
        <v>62.209199999999996</v>
      </c>
      <c r="E63" s="189" t="s">
        <v>3</v>
      </c>
    </row>
    <row r="64" spans="1:5" ht="21" customHeight="1">
      <c r="A64" s="188" t="s">
        <v>322</v>
      </c>
      <c r="B64" s="186" t="s">
        <v>37</v>
      </c>
      <c r="C64" s="189" t="s">
        <v>163</v>
      </c>
      <c r="D64" s="190">
        <v>56.221199999999996</v>
      </c>
      <c r="E64" s="189" t="s">
        <v>3</v>
      </c>
    </row>
    <row r="65" spans="1:5" ht="21" customHeight="1">
      <c r="A65" s="188" t="s">
        <v>322</v>
      </c>
      <c r="B65" s="186" t="s">
        <v>38</v>
      </c>
      <c r="C65" s="189" t="s">
        <v>163</v>
      </c>
      <c r="D65" s="190">
        <v>21.677040000000002</v>
      </c>
      <c r="E65" s="189" t="s">
        <v>3</v>
      </c>
    </row>
    <row r="66" spans="1:5" ht="21" customHeight="1">
      <c r="A66" s="188" t="s">
        <v>322</v>
      </c>
      <c r="B66" s="186" t="s">
        <v>39</v>
      </c>
      <c r="C66" s="189" t="s">
        <v>163</v>
      </c>
      <c r="D66" s="190">
        <v>22.952159999999999</v>
      </c>
      <c r="E66" s="189" t="s">
        <v>3</v>
      </c>
    </row>
    <row r="67" spans="1:5" ht="21" customHeight="1">
      <c r="A67" s="188" t="s">
        <v>322</v>
      </c>
      <c r="B67" s="186" t="s">
        <v>40</v>
      </c>
      <c r="C67" s="189" t="s">
        <v>163</v>
      </c>
      <c r="D67" s="190">
        <v>24.285240000000002</v>
      </c>
      <c r="E67" s="189" t="s">
        <v>3</v>
      </c>
    </row>
    <row r="68" spans="1:5" ht="21" customHeight="1">
      <c r="A68" s="188" t="s">
        <v>322</v>
      </c>
      <c r="B68" s="186" t="s">
        <v>41</v>
      </c>
      <c r="C68" s="189" t="s">
        <v>163</v>
      </c>
      <c r="D68" s="190">
        <v>27.415080000000003</v>
      </c>
      <c r="E68" s="189" t="s">
        <v>3</v>
      </c>
    </row>
    <row r="69" spans="1:5" ht="21" customHeight="1">
      <c r="A69" s="188" t="s">
        <v>322</v>
      </c>
      <c r="B69" s="186" t="s">
        <v>42</v>
      </c>
      <c r="C69" s="189" t="s">
        <v>163</v>
      </c>
      <c r="D69" s="190">
        <v>32.225760000000001</v>
      </c>
      <c r="E69" s="189" t="s">
        <v>3</v>
      </c>
    </row>
    <row r="70" spans="1:5" ht="21" customHeight="1">
      <c r="A70" s="188" t="s">
        <v>322</v>
      </c>
      <c r="B70" s="186" t="s">
        <v>43</v>
      </c>
      <c r="C70" s="189" t="s">
        <v>163</v>
      </c>
      <c r="D70" s="190">
        <v>25.210799999999995</v>
      </c>
      <c r="E70" s="189" t="s">
        <v>3</v>
      </c>
    </row>
    <row r="71" spans="1:5" ht="21" customHeight="1">
      <c r="A71" s="188" t="s">
        <v>322</v>
      </c>
      <c r="B71" s="186" t="s">
        <v>44</v>
      </c>
      <c r="C71" s="189" t="s">
        <v>163</v>
      </c>
      <c r="D71" s="190">
        <v>28.425599999999999</v>
      </c>
      <c r="E71" s="189" t="s">
        <v>3</v>
      </c>
    </row>
    <row r="72" spans="1:5" ht="21" customHeight="1">
      <c r="A72" s="188" t="s">
        <v>322</v>
      </c>
      <c r="B72" s="186" t="s">
        <v>45</v>
      </c>
      <c r="C72" s="189" t="s">
        <v>163</v>
      </c>
      <c r="D72" s="190">
        <v>31.753199999999996</v>
      </c>
      <c r="E72" s="189" t="s">
        <v>3</v>
      </c>
    </row>
    <row r="73" spans="1:5" ht="21" customHeight="1">
      <c r="A73" s="188" t="s">
        <v>322</v>
      </c>
      <c r="B73" s="186" t="s">
        <v>209</v>
      </c>
      <c r="C73" s="189" t="s">
        <v>206</v>
      </c>
      <c r="D73" s="189">
        <v>14.45</v>
      </c>
      <c r="E73" s="189" t="s">
        <v>3</v>
      </c>
    </row>
    <row r="74" spans="1:5" ht="15.75">
      <c r="B74" s="39"/>
      <c r="C74" s="37"/>
      <c r="D74" s="37"/>
      <c r="E74" s="37"/>
    </row>
    <row r="75" spans="1:5" ht="15.75">
      <c r="B75" s="39"/>
      <c r="C75" s="37"/>
      <c r="D75" s="37"/>
      <c r="E75" s="37"/>
    </row>
    <row r="76" spans="1:5" ht="26.25">
      <c r="B76" s="185" t="s">
        <v>331</v>
      </c>
      <c r="C76" s="37"/>
      <c r="D76" s="37"/>
      <c r="E76" s="37"/>
    </row>
    <row r="77" spans="1:5" ht="21">
      <c r="A77" s="191" t="s">
        <v>323</v>
      </c>
      <c r="B77" s="192" t="s">
        <v>48</v>
      </c>
      <c r="C77" s="193" t="s">
        <v>163</v>
      </c>
      <c r="D77" s="194">
        <v>39.680499999999995</v>
      </c>
      <c r="E77" s="193" t="s">
        <v>3</v>
      </c>
    </row>
    <row r="78" spans="1:5" ht="21">
      <c r="A78" s="191" t="s">
        <v>323</v>
      </c>
      <c r="B78" s="192" t="s">
        <v>49</v>
      </c>
      <c r="C78" s="193" t="s">
        <v>163</v>
      </c>
      <c r="D78" s="194">
        <v>51.24</v>
      </c>
      <c r="E78" s="193" t="s">
        <v>3</v>
      </c>
    </row>
    <row r="79" spans="1:5" ht="21">
      <c r="A79" s="191" t="s">
        <v>323</v>
      </c>
      <c r="B79" s="192" t="s">
        <v>50</v>
      </c>
      <c r="C79" s="193" t="s">
        <v>163</v>
      </c>
      <c r="D79" s="194">
        <v>58.346499999999992</v>
      </c>
      <c r="E79" s="193" t="s">
        <v>3</v>
      </c>
    </row>
    <row r="80" spans="1:5" ht="21">
      <c r="A80" s="191" t="s">
        <v>323</v>
      </c>
      <c r="B80" s="192" t="s">
        <v>51</v>
      </c>
      <c r="C80" s="193" t="s">
        <v>163</v>
      </c>
      <c r="D80" s="194">
        <v>69.966999999999999</v>
      </c>
      <c r="E80" s="193" t="s">
        <v>3</v>
      </c>
    </row>
    <row r="81" spans="1:5" ht="21">
      <c r="A81" s="191" t="s">
        <v>323</v>
      </c>
      <c r="B81" s="192" t="s">
        <v>52</v>
      </c>
      <c r="C81" s="193" t="s">
        <v>163</v>
      </c>
      <c r="D81" s="194">
        <v>87.290999999999997</v>
      </c>
      <c r="E81" s="193" t="s">
        <v>3</v>
      </c>
    </row>
    <row r="82" spans="1:5" ht="21">
      <c r="A82" s="191" t="s">
        <v>323</v>
      </c>
      <c r="B82" s="192" t="s">
        <v>53</v>
      </c>
      <c r="C82" s="193" t="s">
        <v>163</v>
      </c>
      <c r="D82" s="194">
        <v>99.246999999999986</v>
      </c>
      <c r="E82" s="193" t="s">
        <v>3</v>
      </c>
    </row>
    <row r="83" spans="1:5" ht="21">
      <c r="A83" s="191" t="s">
        <v>323</v>
      </c>
      <c r="B83" s="192" t="s">
        <v>46</v>
      </c>
      <c r="C83" s="193" t="s">
        <v>163</v>
      </c>
      <c r="D83" s="194">
        <v>23.972999999999999</v>
      </c>
      <c r="E83" s="193" t="s">
        <v>3</v>
      </c>
    </row>
    <row r="84" spans="1:5" ht="21">
      <c r="A84" s="191" t="s">
        <v>323</v>
      </c>
      <c r="B84" s="192" t="s">
        <v>47</v>
      </c>
      <c r="C84" s="193" t="s">
        <v>163</v>
      </c>
      <c r="D84" s="194">
        <v>37.453999999999994</v>
      </c>
      <c r="E84" s="193" t="s">
        <v>3</v>
      </c>
    </row>
    <row r="85" spans="1:5" ht="21">
      <c r="A85" s="191" t="s">
        <v>323</v>
      </c>
      <c r="B85" s="192" t="s">
        <v>56</v>
      </c>
      <c r="C85" s="193" t="s">
        <v>163</v>
      </c>
      <c r="D85" s="194">
        <v>69.677999999999997</v>
      </c>
      <c r="E85" s="193" t="s">
        <v>3</v>
      </c>
    </row>
    <row r="86" spans="1:5" ht="21">
      <c r="A86" s="191" t="s">
        <v>323</v>
      </c>
      <c r="B86" s="192" t="s">
        <v>57</v>
      </c>
      <c r="C86" s="193" t="s">
        <v>163</v>
      </c>
      <c r="D86" s="194">
        <v>87.927000000000007</v>
      </c>
      <c r="E86" s="193" t="s">
        <v>3</v>
      </c>
    </row>
    <row r="87" spans="1:5" ht="21">
      <c r="A87" s="191" t="s">
        <v>323</v>
      </c>
      <c r="B87" s="192" t="s">
        <v>58</v>
      </c>
      <c r="C87" s="193" t="s">
        <v>163</v>
      </c>
      <c r="D87" s="194">
        <v>102.47880000000001</v>
      </c>
      <c r="E87" s="193" t="s">
        <v>3</v>
      </c>
    </row>
    <row r="88" spans="1:5" ht="21">
      <c r="A88" s="191" t="s">
        <v>323</v>
      </c>
      <c r="B88" s="192" t="s">
        <v>59</v>
      </c>
      <c r="C88" s="193" t="s">
        <v>163</v>
      </c>
      <c r="D88" s="194">
        <v>122.90820000000001</v>
      </c>
      <c r="E88" s="193" t="s">
        <v>3</v>
      </c>
    </row>
    <row r="89" spans="1:5" ht="21">
      <c r="A89" s="191" t="s">
        <v>323</v>
      </c>
      <c r="B89" s="192" t="s">
        <v>60</v>
      </c>
      <c r="C89" s="193" t="s">
        <v>163</v>
      </c>
      <c r="D89" s="194">
        <v>155.946</v>
      </c>
      <c r="E89" s="193" t="s">
        <v>3</v>
      </c>
    </row>
    <row r="90" spans="1:5" ht="21">
      <c r="A90" s="191" t="s">
        <v>323</v>
      </c>
      <c r="B90" s="192" t="s">
        <v>61</v>
      </c>
      <c r="C90" s="193" t="s">
        <v>163</v>
      </c>
      <c r="D90" s="194">
        <v>175.85400000000001</v>
      </c>
      <c r="E90" s="193" t="s">
        <v>3</v>
      </c>
    </row>
    <row r="91" spans="1:5" ht="21">
      <c r="A91" s="191" t="s">
        <v>323</v>
      </c>
      <c r="B91" s="192" t="s">
        <v>62</v>
      </c>
      <c r="C91" s="193" t="s">
        <v>163</v>
      </c>
      <c r="D91" s="194">
        <v>232.26000000000002</v>
      </c>
      <c r="E91" s="193" t="s">
        <v>3</v>
      </c>
    </row>
    <row r="92" spans="1:5" ht="21">
      <c r="A92" s="191" t="s">
        <v>323</v>
      </c>
      <c r="B92" s="192" t="s">
        <v>54</v>
      </c>
      <c r="C92" s="193" t="s">
        <v>163</v>
      </c>
      <c r="D92" s="194">
        <v>42.849599999999995</v>
      </c>
      <c r="E92" s="193" t="s">
        <v>3</v>
      </c>
    </row>
    <row r="93" spans="1:5" ht="21">
      <c r="A93" s="191" t="s">
        <v>323</v>
      </c>
      <c r="B93" s="192" t="s">
        <v>55</v>
      </c>
      <c r="C93" s="193" t="s">
        <v>163</v>
      </c>
      <c r="D93" s="194">
        <v>66.36</v>
      </c>
      <c r="E93" s="193" t="s">
        <v>3</v>
      </c>
    </row>
    <row r="94" spans="1:5" ht="21">
      <c r="A94" s="191" t="s">
        <v>323</v>
      </c>
      <c r="B94" s="192" t="s">
        <v>65</v>
      </c>
      <c r="C94" s="193" t="s">
        <v>163</v>
      </c>
      <c r="D94" s="194">
        <v>60.103200000000001</v>
      </c>
      <c r="E94" s="193" t="s">
        <v>3</v>
      </c>
    </row>
    <row r="95" spans="1:5" ht="21">
      <c r="A95" s="191" t="s">
        <v>323</v>
      </c>
      <c r="B95" s="192" t="s">
        <v>66</v>
      </c>
      <c r="C95" s="193" t="s">
        <v>163</v>
      </c>
      <c r="D95" s="194">
        <v>75.697800000000001</v>
      </c>
      <c r="E95" s="193" t="s">
        <v>3</v>
      </c>
    </row>
    <row r="96" spans="1:5" ht="21">
      <c r="A96" s="191" t="s">
        <v>323</v>
      </c>
      <c r="B96" s="192" t="s">
        <v>67</v>
      </c>
      <c r="C96" s="193" t="s">
        <v>163</v>
      </c>
      <c r="D96" s="194">
        <v>88.306200000000004</v>
      </c>
      <c r="E96" s="193" t="s">
        <v>3</v>
      </c>
    </row>
    <row r="97" spans="1:5" ht="21">
      <c r="A97" s="191" t="s">
        <v>323</v>
      </c>
      <c r="B97" s="192" t="s">
        <v>68</v>
      </c>
      <c r="C97" s="193" t="s">
        <v>163</v>
      </c>
      <c r="D97" s="194">
        <v>105.93900000000001</v>
      </c>
      <c r="E97" s="193" t="s">
        <v>3</v>
      </c>
    </row>
    <row r="98" spans="1:5" ht="21">
      <c r="A98" s="191" t="s">
        <v>323</v>
      </c>
      <c r="B98" s="192" t="s">
        <v>69</v>
      </c>
      <c r="C98" s="193" t="s">
        <v>163</v>
      </c>
      <c r="D98" s="194">
        <v>132.10380000000001</v>
      </c>
      <c r="E98" s="193" t="s">
        <v>3</v>
      </c>
    </row>
    <row r="99" spans="1:5" ht="21">
      <c r="A99" s="191" t="s">
        <v>323</v>
      </c>
      <c r="B99" s="192" t="s">
        <v>70</v>
      </c>
      <c r="C99" s="193" t="s">
        <v>163</v>
      </c>
      <c r="D99" s="194">
        <v>199.08</v>
      </c>
      <c r="E99" s="193" t="s">
        <v>3</v>
      </c>
    </row>
    <row r="100" spans="1:5" ht="21">
      <c r="A100" s="191" t="s">
        <v>323</v>
      </c>
      <c r="B100" s="192" t="s">
        <v>63</v>
      </c>
      <c r="C100" s="193" t="s">
        <v>163</v>
      </c>
      <c r="D100" s="194">
        <v>36.972000000000001</v>
      </c>
      <c r="E100" s="193" t="s">
        <v>3</v>
      </c>
    </row>
    <row r="101" spans="1:5" ht="21">
      <c r="A101" s="191" t="s">
        <v>323</v>
      </c>
      <c r="B101" s="192" t="s">
        <v>64</v>
      </c>
      <c r="C101" s="193" t="s">
        <v>163</v>
      </c>
      <c r="D101" s="194">
        <v>56.690400000000004</v>
      </c>
      <c r="E101" s="193" t="s">
        <v>3</v>
      </c>
    </row>
    <row r="102" spans="1:5" ht="21">
      <c r="A102" s="191" t="s">
        <v>323</v>
      </c>
      <c r="B102" s="192" t="s">
        <v>74</v>
      </c>
      <c r="C102" s="193" t="s">
        <v>163</v>
      </c>
      <c r="D102" s="194">
        <v>34.2515</v>
      </c>
      <c r="E102" s="193" t="s">
        <v>3</v>
      </c>
    </row>
    <row r="103" spans="1:5" ht="21">
      <c r="A103" s="191" t="s">
        <v>323</v>
      </c>
      <c r="B103" s="192" t="s">
        <v>75</v>
      </c>
      <c r="C103" s="193" t="s">
        <v>163</v>
      </c>
      <c r="D103" s="194">
        <v>43.127000000000002</v>
      </c>
      <c r="E103" s="193" t="s">
        <v>3</v>
      </c>
    </row>
    <row r="104" spans="1:5" ht="21">
      <c r="A104" s="191" t="s">
        <v>323</v>
      </c>
      <c r="B104" s="192" t="s">
        <v>76</v>
      </c>
      <c r="C104" s="193" t="s">
        <v>163</v>
      </c>
      <c r="D104" s="194">
        <v>50.294499999999992</v>
      </c>
      <c r="E104" s="193" t="s">
        <v>3</v>
      </c>
    </row>
    <row r="105" spans="1:5" ht="21">
      <c r="A105" s="191" t="s">
        <v>323</v>
      </c>
      <c r="B105" s="192" t="s">
        <v>77</v>
      </c>
      <c r="C105" s="193" t="s">
        <v>163</v>
      </c>
      <c r="D105" s="194">
        <v>60.298499999999997</v>
      </c>
      <c r="E105" s="193" t="s">
        <v>3</v>
      </c>
    </row>
    <row r="106" spans="1:5" ht="21">
      <c r="A106" s="191" t="s">
        <v>323</v>
      </c>
      <c r="B106" s="192" t="s">
        <v>78</v>
      </c>
      <c r="C106" s="193" t="s">
        <v>163</v>
      </c>
      <c r="D106" s="194">
        <v>75.274000000000001</v>
      </c>
      <c r="E106" s="193" t="s">
        <v>3</v>
      </c>
    </row>
    <row r="107" spans="1:5" ht="21">
      <c r="A107" s="191" t="s">
        <v>323</v>
      </c>
      <c r="B107" s="192" t="s">
        <v>71</v>
      </c>
      <c r="C107" s="193" t="s">
        <v>163</v>
      </c>
      <c r="D107" s="194">
        <v>21.654999999999998</v>
      </c>
      <c r="E107" s="193" t="s">
        <v>3</v>
      </c>
    </row>
    <row r="108" spans="1:5" ht="21">
      <c r="A108" s="191" t="s">
        <v>323</v>
      </c>
      <c r="B108" s="192" t="s">
        <v>72</v>
      </c>
      <c r="C108" s="193" t="s">
        <v>163</v>
      </c>
      <c r="D108" s="194">
        <v>20.709499999999998</v>
      </c>
      <c r="E108" s="193" t="s">
        <v>3</v>
      </c>
    </row>
    <row r="109" spans="1:5" ht="21">
      <c r="A109" s="191" t="s">
        <v>323</v>
      </c>
      <c r="B109" s="192" t="s">
        <v>73</v>
      </c>
      <c r="C109" s="193" t="s">
        <v>163</v>
      </c>
      <c r="D109" s="194">
        <v>32.33</v>
      </c>
      <c r="E109" s="193" t="s">
        <v>3</v>
      </c>
    </row>
    <row r="110" spans="1:5" ht="21">
      <c r="A110" s="191" t="s">
        <v>323</v>
      </c>
      <c r="B110" s="192" t="s">
        <v>82</v>
      </c>
      <c r="C110" s="193" t="s">
        <v>163</v>
      </c>
      <c r="D110" s="194">
        <v>26.534999999999997</v>
      </c>
      <c r="E110" s="193" t="s">
        <v>3</v>
      </c>
    </row>
    <row r="111" spans="1:5" ht="21">
      <c r="A111" s="191" t="s">
        <v>323</v>
      </c>
      <c r="B111" s="192" t="s">
        <v>83</v>
      </c>
      <c r="C111" s="193" t="s">
        <v>163</v>
      </c>
      <c r="D111" s="194">
        <v>36.599999999999994</v>
      </c>
      <c r="E111" s="193" t="s">
        <v>3</v>
      </c>
    </row>
    <row r="112" spans="1:5" ht="21">
      <c r="A112" s="191" t="s">
        <v>323</v>
      </c>
      <c r="B112" s="192" t="s">
        <v>84</v>
      </c>
      <c r="C112" s="193" t="s">
        <v>163</v>
      </c>
      <c r="D112" s="194">
        <v>43.92</v>
      </c>
      <c r="E112" s="193" t="s">
        <v>3</v>
      </c>
    </row>
    <row r="113" spans="1:5" ht="21">
      <c r="A113" s="191" t="s">
        <v>323</v>
      </c>
      <c r="B113" s="192" t="s">
        <v>85</v>
      </c>
      <c r="C113" s="193" t="s">
        <v>163</v>
      </c>
      <c r="D113" s="194">
        <v>53.375</v>
      </c>
      <c r="E113" s="193" t="s">
        <v>3</v>
      </c>
    </row>
    <row r="114" spans="1:5" ht="21">
      <c r="A114" s="191" t="s">
        <v>323</v>
      </c>
      <c r="B114" s="192" t="s">
        <v>79</v>
      </c>
      <c r="C114" s="193" t="s">
        <v>163</v>
      </c>
      <c r="D114" s="194">
        <v>14.487499999999999</v>
      </c>
      <c r="E114" s="193" t="s">
        <v>3</v>
      </c>
    </row>
    <row r="115" spans="1:5" ht="21">
      <c r="A115" s="191" t="s">
        <v>323</v>
      </c>
      <c r="B115" s="192" t="s">
        <v>80</v>
      </c>
      <c r="C115" s="193" t="s">
        <v>163</v>
      </c>
      <c r="D115" s="194">
        <v>16.164999999999999</v>
      </c>
      <c r="E115" s="193" t="s">
        <v>3</v>
      </c>
    </row>
    <row r="116" spans="1:5" ht="21">
      <c r="A116" s="191" t="s">
        <v>323</v>
      </c>
      <c r="B116" s="192" t="s">
        <v>81</v>
      </c>
      <c r="C116" s="193" t="s">
        <v>163</v>
      </c>
      <c r="D116" s="194">
        <v>23.179999999999996</v>
      </c>
      <c r="E116" s="193" t="s">
        <v>3</v>
      </c>
    </row>
    <row r="117" spans="1:5" ht="21">
      <c r="A117" s="191" t="s">
        <v>323</v>
      </c>
      <c r="B117" s="192" t="s">
        <v>86</v>
      </c>
      <c r="C117" s="193" t="s">
        <v>163</v>
      </c>
      <c r="D117" s="194">
        <v>109.63399999999999</v>
      </c>
      <c r="E117" s="193" t="s">
        <v>3</v>
      </c>
    </row>
    <row r="118" spans="1:5" ht="21">
      <c r="A118" s="191" t="s">
        <v>323</v>
      </c>
      <c r="B118" s="192" t="s">
        <v>87</v>
      </c>
      <c r="C118" s="193" t="s">
        <v>163</v>
      </c>
      <c r="D118" s="194">
        <v>109.63399999999999</v>
      </c>
      <c r="E118" s="193" t="s">
        <v>3</v>
      </c>
    </row>
    <row r="119" spans="1:5" ht="21">
      <c r="A119" s="191" t="s">
        <v>323</v>
      </c>
      <c r="B119" s="192" t="s">
        <v>88</v>
      </c>
      <c r="C119" s="193" t="s">
        <v>163</v>
      </c>
      <c r="D119" s="194">
        <v>117.65599999999999</v>
      </c>
      <c r="E119" s="193" t="s">
        <v>3</v>
      </c>
    </row>
    <row r="120" spans="1:5" ht="21">
      <c r="A120" s="191" t="s">
        <v>323</v>
      </c>
      <c r="B120" s="192" t="s">
        <v>89</v>
      </c>
      <c r="C120" s="193" t="s">
        <v>163</v>
      </c>
      <c r="D120" s="194">
        <v>101.61199999999999</v>
      </c>
      <c r="E120" s="193" t="s">
        <v>3</v>
      </c>
    </row>
    <row r="121" spans="1:5" ht="21">
      <c r="A121" s="191" t="s">
        <v>323</v>
      </c>
      <c r="B121" s="192" t="s">
        <v>90</v>
      </c>
      <c r="C121" s="193" t="s">
        <v>163</v>
      </c>
      <c r="D121" s="194">
        <v>259.76</v>
      </c>
      <c r="E121" s="193" t="s">
        <v>3</v>
      </c>
    </row>
    <row r="122" spans="1:5" ht="15.75">
      <c r="B122" s="39"/>
      <c r="C122" s="37"/>
      <c r="D122" s="40"/>
      <c r="E122" s="37"/>
    </row>
    <row r="123" spans="1:5" ht="15.75">
      <c r="B123" s="39"/>
      <c r="C123" s="37"/>
      <c r="D123" s="40"/>
      <c r="E123" s="37"/>
    </row>
    <row r="124" spans="1:5" ht="26.25">
      <c r="B124" s="185" t="s">
        <v>332</v>
      </c>
      <c r="C124" s="37"/>
      <c r="D124" s="40"/>
      <c r="E124" s="37"/>
    </row>
    <row r="125" spans="1:5" ht="21">
      <c r="A125" s="195" t="s">
        <v>324</v>
      </c>
      <c r="B125" s="196" t="s">
        <v>175</v>
      </c>
      <c r="C125" s="197" t="s">
        <v>163</v>
      </c>
      <c r="D125" s="198">
        <v>104.42</v>
      </c>
      <c r="E125" s="197" t="s">
        <v>3</v>
      </c>
    </row>
    <row r="126" spans="1:5" ht="21">
      <c r="A126" s="195" t="s">
        <v>324</v>
      </c>
      <c r="B126" s="196" t="s">
        <v>91</v>
      </c>
      <c r="C126" s="197" t="s">
        <v>163</v>
      </c>
      <c r="D126" s="198">
        <v>64.430000000000007</v>
      </c>
      <c r="E126" s="197" t="s">
        <v>3</v>
      </c>
    </row>
    <row r="127" spans="1:5" ht="21">
      <c r="A127" s="195" t="s">
        <v>324</v>
      </c>
      <c r="B127" s="196" t="s">
        <v>92</v>
      </c>
      <c r="C127" s="197" t="s">
        <v>163</v>
      </c>
      <c r="D127" s="198">
        <v>47.39</v>
      </c>
      <c r="E127" s="197" t="s">
        <v>3</v>
      </c>
    </row>
    <row r="128" spans="1:5" ht="21">
      <c r="A128" s="195" t="s">
        <v>324</v>
      </c>
      <c r="B128" s="196" t="s">
        <v>93</v>
      </c>
      <c r="C128" s="197" t="s">
        <v>163</v>
      </c>
      <c r="D128" s="198">
        <v>110.12</v>
      </c>
      <c r="E128" s="197" t="s">
        <v>3</v>
      </c>
    </row>
    <row r="129" spans="1:5" ht="21">
      <c r="A129" s="195" t="s">
        <v>324</v>
      </c>
      <c r="B129" s="196" t="s">
        <v>176</v>
      </c>
      <c r="C129" s="197" t="s">
        <v>163</v>
      </c>
      <c r="D129" s="198">
        <v>76.099999999999994</v>
      </c>
      <c r="E129" s="197" t="s">
        <v>3</v>
      </c>
    </row>
    <row r="130" spans="1:5" ht="21">
      <c r="A130" s="195" t="s">
        <v>324</v>
      </c>
      <c r="B130" s="196" t="s">
        <v>177</v>
      </c>
      <c r="C130" s="197" t="s">
        <v>163</v>
      </c>
      <c r="D130" s="198">
        <v>90.6</v>
      </c>
      <c r="E130" s="197" t="s">
        <v>3</v>
      </c>
    </row>
    <row r="131" spans="1:5" ht="21">
      <c r="A131" s="195" t="s">
        <v>324</v>
      </c>
      <c r="B131" s="196" t="s">
        <v>283</v>
      </c>
      <c r="C131" s="197" t="s">
        <v>163</v>
      </c>
      <c r="D131" s="198">
        <v>28.690200000000001</v>
      </c>
      <c r="E131" s="197" t="s">
        <v>3</v>
      </c>
    </row>
    <row r="132" spans="1:5" ht="21">
      <c r="A132" s="195" t="s">
        <v>324</v>
      </c>
      <c r="B132" s="196" t="s">
        <v>284</v>
      </c>
      <c r="C132" s="197" t="s">
        <v>163</v>
      </c>
      <c r="D132" s="198">
        <v>29.965320000000002</v>
      </c>
      <c r="E132" s="197" t="s">
        <v>3</v>
      </c>
    </row>
    <row r="133" spans="1:5" ht="21">
      <c r="A133" s="195" t="s">
        <v>324</v>
      </c>
      <c r="B133" s="196" t="s">
        <v>285</v>
      </c>
      <c r="C133" s="197" t="s">
        <v>163</v>
      </c>
      <c r="D133" s="198">
        <v>38.253599999999999</v>
      </c>
      <c r="E133" s="197" t="s">
        <v>3</v>
      </c>
    </row>
    <row r="134" spans="1:5" ht="21">
      <c r="A134" s="195" t="s">
        <v>324</v>
      </c>
      <c r="B134" s="196" t="s">
        <v>286</v>
      </c>
      <c r="C134" s="197" t="s">
        <v>163</v>
      </c>
      <c r="D134" s="198">
        <v>45.440640000000002</v>
      </c>
      <c r="E134" s="197" t="s">
        <v>3</v>
      </c>
    </row>
    <row r="135" spans="1:5" ht="21">
      <c r="A135" s="195" t="s">
        <v>324</v>
      </c>
      <c r="B135" s="196" t="s">
        <v>287</v>
      </c>
      <c r="C135" s="197" t="s">
        <v>163</v>
      </c>
      <c r="D135" s="198">
        <v>52.685639999999999</v>
      </c>
      <c r="E135" s="197" t="s">
        <v>3</v>
      </c>
    </row>
    <row r="136" spans="1:5" ht="21">
      <c r="A136" s="195" t="s">
        <v>324</v>
      </c>
      <c r="B136" s="196" t="s">
        <v>288</v>
      </c>
      <c r="C136" s="197" t="s">
        <v>163</v>
      </c>
      <c r="D136" s="198">
        <v>60.278400000000005</v>
      </c>
      <c r="E136" s="197" t="s">
        <v>3</v>
      </c>
    </row>
    <row r="137" spans="1:5" ht="21">
      <c r="A137" s="195" t="s">
        <v>324</v>
      </c>
      <c r="B137" s="196" t="s">
        <v>289</v>
      </c>
      <c r="C137" s="197" t="s">
        <v>163</v>
      </c>
      <c r="D137" s="198">
        <v>71.928359999999998</v>
      </c>
      <c r="E137" s="197" t="s">
        <v>3</v>
      </c>
    </row>
    <row r="138" spans="1:5" ht="21">
      <c r="A138" s="195" t="s">
        <v>324</v>
      </c>
      <c r="B138" s="196" t="s">
        <v>290</v>
      </c>
      <c r="C138" s="197" t="s">
        <v>163</v>
      </c>
      <c r="D138" s="198">
        <v>24.053400000000003</v>
      </c>
      <c r="E138" s="197" t="s">
        <v>3</v>
      </c>
    </row>
    <row r="139" spans="1:5" ht="21">
      <c r="A139" s="195" t="s">
        <v>324</v>
      </c>
      <c r="B139" s="196" t="s">
        <v>94</v>
      </c>
      <c r="C139" s="197" t="s">
        <v>163</v>
      </c>
      <c r="D139" s="198">
        <v>38.75</v>
      </c>
      <c r="E139" s="197" t="s">
        <v>3</v>
      </c>
    </row>
    <row r="140" spans="1:5" ht="21">
      <c r="A140" s="195" t="s">
        <v>324</v>
      </c>
      <c r="B140" s="196" t="s">
        <v>95</v>
      </c>
      <c r="C140" s="197" t="s">
        <v>163</v>
      </c>
      <c r="D140" s="198">
        <v>60.6</v>
      </c>
      <c r="E140" s="197" t="s">
        <v>3</v>
      </c>
    </row>
    <row r="141" spans="1:5" ht="21">
      <c r="A141" s="195" t="s">
        <v>324</v>
      </c>
      <c r="B141" s="196" t="s">
        <v>96</v>
      </c>
      <c r="C141" s="197" t="s">
        <v>163</v>
      </c>
      <c r="D141" s="198">
        <v>68.180000000000007</v>
      </c>
      <c r="E141" s="197" t="s">
        <v>3</v>
      </c>
    </row>
    <row r="142" spans="1:5" ht="21">
      <c r="A142" s="195" t="s">
        <v>324</v>
      </c>
      <c r="B142" s="196" t="s">
        <v>97</v>
      </c>
      <c r="C142" s="197" t="s">
        <v>163</v>
      </c>
      <c r="D142" s="198">
        <v>98</v>
      </c>
      <c r="E142" s="197" t="s">
        <v>3</v>
      </c>
    </row>
    <row r="143" spans="1:5" ht="21">
      <c r="A143" s="195" t="s">
        <v>324</v>
      </c>
      <c r="B143" s="196" t="s">
        <v>291</v>
      </c>
      <c r="C143" s="197" t="s">
        <v>163</v>
      </c>
      <c r="D143" s="198">
        <v>108.997</v>
      </c>
      <c r="E143" s="197" t="s">
        <v>3</v>
      </c>
    </row>
    <row r="144" spans="1:5" ht="21">
      <c r="A144" s="195" t="s">
        <v>324</v>
      </c>
      <c r="B144" s="196" t="s">
        <v>98</v>
      </c>
      <c r="C144" s="197" t="s">
        <v>163</v>
      </c>
      <c r="D144" s="198">
        <v>117.6</v>
      </c>
      <c r="E144" s="197" t="s">
        <v>3</v>
      </c>
    </row>
    <row r="145" spans="1:5" ht="15.75">
      <c r="B145" s="39"/>
      <c r="C145" s="37"/>
      <c r="D145" s="40"/>
      <c r="E145" s="37"/>
    </row>
    <row r="146" spans="1:5" ht="15.75">
      <c r="B146" s="39"/>
      <c r="C146" s="37"/>
      <c r="D146" s="40"/>
      <c r="E146" s="37"/>
    </row>
    <row r="147" spans="1:5" ht="26.25">
      <c r="B147" s="185" t="s">
        <v>333</v>
      </c>
      <c r="C147" s="37"/>
      <c r="D147" s="40"/>
      <c r="E147" s="37"/>
    </row>
    <row r="148" spans="1:5" ht="21">
      <c r="A148" s="199" t="s">
        <v>174</v>
      </c>
      <c r="B148" s="200" t="s">
        <v>202</v>
      </c>
      <c r="C148" s="201" t="s">
        <v>203</v>
      </c>
      <c r="D148" s="201">
        <v>25</v>
      </c>
      <c r="E148" s="201" t="s">
        <v>3</v>
      </c>
    </row>
    <row r="149" spans="1:5" ht="41.25">
      <c r="A149" s="199" t="s">
        <v>174</v>
      </c>
      <c r="B149" s="200" t="s">
        <v>211</v>
      </c>
      <c r="C149" s="201" t="s">
        <v>206</v>
      </c>
      <c r="D149" s="201">
        <v>69.489999999999995</v>
      </c>
      <c r="E149" s="201" t="s">
        <v>3</v>
      </c>
    </row>
    <row r="150" spans="1:5" ht="41.25">
      <c r="A150" s="199" t="s">
        <v>174</v>
      </c>
      <c r="B150" s="200" t="s">
        <v>212</v>
      </c>
      <c r="C150" s="201" t="s">
        <v>206</v>
      </c>
      <c r="D150" s="201">
        <v>84.67</v>
      </c>
      <c r="E150" s="201" t="s">
        <v>3</v>
      </c>
    </row>
    <row r="151" spans="1:5" ht="15.75">
      <c r="B151" s="39"/>
      <c r="C151" s="37"/>
      <c r="D151" s="37"/>
      <c r="E151" s="37"/>
    </row>
    <row r="152" spans="1:5" ht="15.75">
      <c r="B152" s="39"/>
      <c r="C152" s="37"/>
      <c r="D152" s="37"/>
      <c r="E152" s="37"/>
    </row>
    <row r="153" spans="1:5" ht="26.25">
      <c r="B153" s="185" t="s">
        <v>358</v>
      </c>
      <c r="C153" s="37"/>
      <c r="D153" s="37"/>
      <c r="E153" s="37"/>
    </row>
    <row r="154" spans="1:5" ht="41.25">
      <c r="A154" s="202" t="s">
        <v>358</v>
      </c>
      <c r="B154" s="203" t="s">
        <v>178</v>
      </c>
      <c r="C154" s="204" t="s">
        <v>163</v>
      </c>
      <c r="D154" s="203"/>
      <c r="E154" s="203" t="s">
        <v>3</v>
      </c>
    </row>
    <row r="155" spans="1:5" ht="21">
      <c r="A155" s="202" t="s">
        <v>358</v>
      </c>
      <c r="B155" s="203" t="s">
        <v>187</v>
      </c>
      <c r="C155" s="204" t="s">
        <v>163</v>
      </c>
      <c r="D155" s="203"/>
      <c r="E155" s="203" t="s">
        <v>3</v>
      </c>
    </row>
    <row r="156" spans="1:5" ht="21">
      <c r="A156" s="202" t="s">
        <v>358</v>
      </c>
      <c r="B156" s="203" t="s">
        <v>183</v>
      </c>
      <c r="C156" s="204" t="s">
        <v>163</v>
      </c>
      <c r="D156" s="203"/>
      <c r="E156" s="203" t="s">
        <v>3</v>
      </c>
    </row>
    <row r="157" spans="1:5" ht="21">
      <c r="A157" s="202" t="s">
        <v>358</v>
      </c>
      <c r="B157" s="203" t="s">
        <v>184</v>
      </c>
      <c r="C157" s="204" t="s">
        <v>163</v>
      </c>
      <c r="D157" s="203"/>
      <c r="E157" s="203" t="s">
        <v>3</v>
      </c>
    </row>
    <row r="158" spans="1:5" ht="21">
      <c r="A158" s="202" t="s">
        <v>358</v>
      </c>
      <c r="B158" s="203" t="s">
        <v>180</v>
      </c>
      <c r="C158" s="204" t="s">
        <v>163</v>
      </c>
      <c r="D158" s="203"/>
      <c r="E158" s="203" t="s">
        <v>3</v>
      </c>
    </row>
    <row r="159" spans="1:5" ht="21">
      <c r="A159" s="202" t="s">
        <v>358</v>
      </c>
      <c r="B159" s="203" t="s">
        <v>181</v>
      </c>
      <c r="C159" s="204" t="s">
        <v>163</v>
      </c>
      <c r="D159" s="203"/>
      <c r="E159" s="203" t="s">
        <v>3</v>
      </c>
    </row>
    <row r="160" spans="1:5" ht="21">
      <c r="A160" s="202" t="s">
        <v>358</v>
      </c>
      <c r="B160" s="203" t="s">
        <v>185</v>
      </c>
      <c r="C160" s="204" t="s">
        <v>163</v>
      </c>
      <c r="D160" s="203"/>
      <c r="E160" s="203" t="s">
        <v>3</v>
      </c>
    </row>
    <row r="161" spans="1:5" ht="21">
      <c r="A161" s="202" t="s">
        <v>358</v>
      </c>
      <c r="B161" s="203" t="s">
        <v>186</v>
      </c>
      <c r="C161" s="204" t="s">
        <v>163</v>
      </c>
      <c r="D161" s="203"/>
      <c r="E161" s="203" t="s">
        <v>3</v>
      </c>
    </row>
    <row r="162" spans="1:5" ht="21">
      <c r="A162" s="202" t="s">
        <v>358</v>
      </c>
      <c r="B162" s="203" t="s">
        <v>182</v>
      </c>
      <c r="C162" s="204" t="s">
        <v>163</v>
      </c>
      <c r="D162" s="203"/>
      <c r="E162" s="203" t="s">
        <v>3</v>
      </c>
    </row>
    <row r="163" spans="1:5" ht="41.25">
      <c r="A163" s="202" t="s">
        <v>358</v>
      </c>
      <c r="B163" s="203" t="s">
        <v>179</v>
      </c>
      <c r="C163" s="204" t="s">
        <v>163</v>
      </c>
      <c r="D163" s="203"/>
      <c r="E163" s="203" t="s">
        <v>3</v>
      </c>
    </row>
    <row r="164" spans="1:5" ht="21">
      <c r="A164" s="202" t="s">
        <v>358</v>
      </c>
      <c r="B164" s="203" t="s">
        <v>208</v>
      </c>
      <c r="C164" s="203" t="s">
        <v>206</v>
      </c>
      <c r="D164" s="203">
        <v>52.25</v>
      </c>
      <c r="E164" s="203" t="s">
        <v>3</v>
      </c>
    </row>
    <row r="165" spans="1:5" ht="21">
      <c r="A165" s="202" t="s">
        <v>358</v>
      </c>
      <c r="B165" s="203" t="s">
        <v>210</v>
      </c>
      <c r="C165" s="203" t="s">
        <v>206</v>
      </c>
      <c r="D165" s="203">
        <v>65.83</v>
      </c>
      <c r="E165" s="203" t="s">
        <v>3</v>
      </c>
    </row>
    <row r="166" spans="1:5" ht="21">
      <c r="B166" s="218"/>
      <c r="C166" s="219"/>
      <c r="D166" s="219"/>
      <c r="E166" s="219"/>
    </row>
    <row r="167" spans="1:5" ht="21">
      <c r="B167" s="218"/>
      <c r="C167" s="219"/>
      <c r="D167" s="219"/>
      <c r="E167" s="219"/>
    </row>
    <row r="168" spans="1:5" ht="26.25">
      <c r="B168" s="185" t="s">
        <v>334</v>
      </c>
      <c r="C168" s="37"/>
      <c r="D168" s="40"/>
      <c r="E168" s="37"/>
    </row>
    <row r="169" spans="1:5" ht="21">
      <c r="A169" s="205" t="s">
        <v>174</v>
      </c>
      <c r="B169" s="206" t="s">
        <v>164</v>
      </c>
      <c r="C169" s="207" t="s">
        <v>163</v>
      </c>
      <c r="D169" s="208">
        <v>212.68</v>
      </c>
      <c r="E169" s="207" t="s">
        <v>3</v>
      </c>
    </row>
    <row r="170" spans="1:5" ht="21">
      <c r="A170" s="205" t="s">
        <v>174</v>
      </c>
      <c r="B170" s="206" t="s">
        <v>165</v>
      </c>
      <c r="C170" s="207" t="s">
        <v>163</v>
      </c>
      <c r="D170" s="208">
        <v>220.5</v>
      </c>
      <c r="E170" s="207" t="s">
        <v>3</v>
      </c>
    </row>
    <row r="171" spans="1:5" ht="21">
      <c r="A171" s="205" t="s">
        <v>174</v>
      </c>
      <c r="B171" s="206" t="s">
        <v>166</v>
      </c>
      <c r="C171" s="207" t="s">
        <v>163</v>
      </c>
      <c r="D171" s="208">
        <v>199.5</v>
      </c>
      <c r="E171" s="207" t="s">
        <v>3</v>
      </c>
    </row>
    <row r="172" spans="1:5" ht="21">
      <c r="A172" s="205" t="s">
        <v>174</v>
      </c>
      <c r="B172" s="206" t="s">
        <v>169</v>
      </c>
      <c r="C172" s="207" t="s">
        <v>163</v>
      </c>
      <c r="D172" s="208">
        <v>288</v>
      </c>
      <c r="E172" s="207" t="s">
        <v>3</v>
      </c>
    </row>
    <row r="173" spans="1:5" ht="21">
      <c r="A173" s="205" t="s">
        <v>174</v>
      </c>
      <c r="B173" s="206" t="s">
        <v>172</v>
      </c>
      <c r="C173" s="207" t="s">
        <v>163</v>
      </c>
      <c r="D173" s="208">
        <v>357</v>
      </c>
      <c r="E173" s="207" t="s">
        <v>3</v>
      </c>
    </row>
    <row r="174" spans="1:5" ht="21">
      <c r="A174" s="205" t="s">
        <v>174</v>
      </c>
      <c r="B174" s="206" t="s">
        <v>173</v>
      </c>
      <c r="C174" s="207" t="s">
        <v>163</v>
      </c>
      <c r="D174" s="208">
        <v>462</v>
      </c>
      <c r="E174" s="207" t="s">
        <v>3</v>
      </c>
    </row>
    <row r="175" spans="1:5" ht="21">
      <c r="A175" s="205" t="s">
        <v>174</v>
      </c>
      <c r="B175" s="206" t="s">
        <v>167</v>
      </c>
      <c r="C175" s="207" t="s">
        <v>163</v>
      </c>
      <c r="D175" s="208">
        <v>210</v>
      </c>
      <c r="E175" s="207" t="s">
        <v>3</v>
      </c>
    </row>
    <row r="176" spans="1:5" ht="21">
      <c r="A176" s="205" t="s">
        <v>174</v>
      </c>
      <c r="B176" s="206" t="s">
        <v>168</v>
      </c>
      <c r="C176" s="207" t="s">
        <v>163</v>
      </c>
      <c r="D176" s="208">
        <v>241.5</v>
      </c>
      <c r="E176" s="207" t="s">
        <v>3</v>
      </c>
    </row>
    <row r="177" spans="1:5" ht="21">
      <c r="A177" s="205" t="s">
        <v>174</v>
      </c>
      <c r="B177" s="206" t="s">
        <v>170</v>
      </c>
      <c r="C177" s="207" t="s">
        <v>163</v>
      </c>
      <c r="D177" s="208">
        <v>357</v>
      </c>
      <c r="E177" s="207" t="s">
        <v>3</v>
      </c>
    </row>
    <row r="178" spans="1:5" ht="21">
      <c r="A178" s="205" t="s">
        <v>174</v>
      </c>
      <c r="B178" s="206" t="s">
        <v>171</v>
      </c>
      <c r="C178" s="207" t="s">
        <v>163</v>
      </c>
      <c r="D178" s="208">
        <v>367.5</v>
      </c>
      <c r="E178" s="207" t="s">
        <v>3</v>
      </c>
    </row>
    <row r="179" spans="1:5" ht="41.25">
      <c r="A179" s="205" t="s">
        <v>302</v>
      </c>
      <c r="B179" s="206" t="s">
        <v>238</v>
      </c>
      <c r="C179" s="205" t="s">
        <v>163</v>
      </c>
      <c r="D179" s="207">
        <v>292.64999999999998</v>
      </c>
      <c r="E179" s="205" t="s">
        <v>3</v>
      </c>
    </row>
    <row r="180" spans="1:5" ht="41.25">
      <c r="A180" s="205" t="s">
        <v>302</v>
      </c>
      <c r="B180" s="206" t="s">
        <v>239</v>
      </c>
      <c r="C180" s="205" t="s">
        <v>163</v>
      </c>
      <c r="D180" s="207">
        <v>314.41000000000003</v>
      </c>
      <c r="E180" s="205" t="s">
        <v>3</v>
      </c>
    </row>
    <row r="181" spans="1:5" ht="41.25">
      <c r="A181" s="205" t="s">
        <v>302</v>
      </c>
      <c r="B181" s="206" t="s">
        <v>214</v>
      </c>
      <c r="C181" s="205" t="s">
        <v>163</v>
      </c>
      <c r="D181" s="207">
        <v>42.54</v>
      </c>
      <c r="E181" s="205" t="s">
        <v>3</v>
      </c>
    </row>
    <row r="182" spans="1:5" ht="41.25">
      <c r="A182" s="205" t="s">
        <v>302</v>
      </c>
      <c r="B182" s="206" t="s">
        <v>235</v>
      </c>
      <c r="C182" s="205" t="s">
        <v>163</v>
      </c>
      <c r="D182" s="207">
        <v>239.39</v>
      </c>
      <c r="E182" s="205" t="s">
        <v>3</v>
      </c>
    </row>
    <row r="183" spans="1:5" ht="41.25">
      <c r="A183" s="205" t="s">
        <v>302</v>
      </c>
      <c r="B183" s="206" t="s">
        <v>234</v>
      </c>
      <c r="C183" s="205" t="s">
        <v>163</v>
      </c>
      <c r="D183" s="207">
        <v>221.96</v>
      </c>
      <c r="E183" s="205" t="s">
        <v>3</v>
      </c>
    </row>
    <row r="184" spans="1:5" ht="41.25">
      <c r="A184" s="205" t="s">
        <v>302</v>
      </c>
      <c r="B184" s="206" t="s">
        <v>236</v>
      </c>
      <c r="C184" s="205" t="s">
        <v>163</v>
      </c>
      <c r="D184" s="207">
        <v>325</v>
      </c>
      <c r="E184" s="205" t="s">
        <v>3</v>
      </c>
    </row>
    <row r="185" spans="1:5" ht="41.25">
      <c r="A185" s="205" t="s">
        <v>302</v>
      </c>
      <c r="B185" s="206" t="s">
        <v>237</v>
      </c>
      <c r="C185" s="205" t="s">
        <v>163</v>
      </c>
      <c r="D185" s="207">
        <v>347.2</v>
      </c>
      <c r="E185" s="205" t="s">
        <v>3</v>
      </c>
    </row>
    <row r="186" spans="1:5" ht="41.25">
      <c r="A186" s="205" t="s">
        <v>302</v>
      </c>
      <c r="B186" s="206" t="s">
        <v>213</v>
      </c>
      <c r="C186" s="205" t="s">
        <v>163</v>
      </c>
      <c r="D186" s="207">
        <v>41.96</v>
      </c>
      <c r="E186" s="205" t="s">
        <v>3</v>
      </c>
    </row>
    <row r="187" spans="1:5" ht="41.25">
      <c r="A187" s="205" t="s">
        <v>302</v>
      </c>
      <c r="B187" s="206" t="s">
        <v>215</v>
      </c>
      <c r="C187" s="205" t="s">
        <v>163</v>
      </c>
      <c r="D187" s="207">
        <v>44.4</v>
      </c>
      <c r="E187" s="205" t="s">
        <v>3</v>
      </c>
    </row>
    <row r="188" spans="1:5" ht="41.25">
      <c r="A188" s="205" t="s">
        <v>302</v>
      </c>
      <c r="B188" s="206" t="s">
        <v>216</v>
      </c>
      <c r="C188" s="205" t="s">
        <v>163</v>
      </c>
      <c r="D188" s="207">
        <v>49.56</v>
      </c>
      <c r="E188" s="205" t="s">
        <v>3</v>
      </c>
    </row>
    <row r="189" spans="1:5" ht="41.25">
      <c r="A189" s="205" t="s">
        <v>302</v>
      </c>
      <c r="B189" s="206" t="s">
        <v>222</v>
      </c>
      <c r="C189" s="205" t="s">
        <v>163</v>
      </c>
      <c r="D189" s="207">
        <v>74.41</v>
      </c>
      <c r="E189" s="205" t="s">
        <v>3</v>
      </c>
    </row>
    <row r="190" spans="1:5" ht="41.25">
      <c r="A190" s="205" t="s">
        <v>302</v>
      </c>
      <c r="B190" s="206" t="s">
        <v>223</v>
      </c>
      <c r="C190" s="205" t="s">
        <v>163</v>
      </c>
      <c r="D190" s="207">
        <v>84.41</v>
      </c>
      <c r="E190" s="205" t="s">
        <v>3</v>
      </c>
    </row>
    <row r="191" spans="1:5" ht="41.25">
      <c r="A191" s="205" t="s">
        <v>302</v>
      </c>
      <c r="B191" s="206" t="s">
        <v>224</v>
      </c>
      <c r="C191" s="205" t="s">
        <v>163</v>
      </c>
      <c r="D191" s="207">
        <v>73.11</v>
      </c>
      <c r="E191" s="205" t="s">
        <v>3</v>
      </c>
    </row>
    <row r="192" spans="1:5" ht="41.25">
      <c r="A192" s="205" t="s">
        <v>302</v>
      </c>
      <c r="B192" s="206" t="s">
        <v>226</v>
      </c>
      <c r="C192" s="205" t="s">
        <v>163</v>
      </c>
      <c r="D192" s="207">
        <v>114.17</v>
      </c>
      <c r="E192" s="205" t="s">
        <v>3</v>
      </c>
    </row>
    <row r="193" spans="1:5" ht="41.25">
      <c r="A193" s="205" t="s">
        <v>302</v>
      </c>
      <c r="B193" s="206" t="s">
        <v>221</v>
      </c>
      <c r="C193" s="205" t="s">
        <v>163</v>
      </c>
      <c r="D193" s="207">
        <v>70.39</v>
      </c>
      <c r="E193" s="205" t="s">
        <v>3</v>
      </c>
    </row>
    <row r="194" spans="1:5" ht="41.25">
      <c r="A194" s="205" t="s">
        <v>302</v>
      </c>
      <c r="B194" s="206" t="s">
        <v>217</v>
      </c>
      <c r="C194" s="205" t="s">
        <v>163</v>
      </c>
      <c r="D194" s="207">
        <v>75.760000000000005</v>
      </c>
      <c r="E194" s="205" t="s">
        <v>3</v>
      </c>
    </row>
    <row r="195" spans="1:5" ht="41.25">
      <c r="A195" s="205" t="s">
        <v>302</v>
      </c>
      <c r="B195" s="206" t="s">
        <v>218</v>
      </c>
      <c r="C195" s="205" t="s">
        <v>163</v>
      </c>
      <c r="D195" s="207">
        <v>84.37</v>
      </c>
      <c r="E195" s="205" t="s">
        <v>3</v>
      </c>
    </row>
    <row r="196" spans="1:5" ht="41.25">
      <c r="A196" s="205" t="s">
        <v>302</v>
      </c>
      <c r="B196" s="206" t="s">
        <v>225</v>
      </c>
      <c r="C196" s="205" t="s">
        <v>163</v>
      </c>
      <c r="D196" s="207">
        <v>105.07</v>
      </c>
      <c r="E196" s="205" t="s">
        <v>3</v>
      </c>
    </row>
    <row r="197" spans="1:5" ht="41.25">
      <c r="A197" s="205" t="s">
        <v>302</v>
      </c>
      <c r="B197" s="206" t="s">
        <v>233</v>
      </c>
      <c r="C197" s="205" t="s">
        <v>163</v>
      </c>
      <c r="D197" s="207">
        <v>177.09</v>
      </c>
      <c r="E197" s="205" t="s">
        <v>3</v>
      </c>
    </row>
    <row r="198" spans="1:5" ht="41.25">
      <c r="A198" s="205" t="s">
        <v>302</v>
      </c>
      <c r="B198" s="206" t="s">
        <v>232</v>
      </c>
      <c r="C198" s="205" t="s">
        <v>163</v>
      </c>
      <c r="D198" s="207">
        <v>166.46</v>
      </c>
      <c r="E198" s="205" t="s">
        <v>3</v>
      </c>
    </row>
    <row r="199" spans="1:5" ht="41.25">
      <c r="A199" s="205" t="s">
        <v>302</v>
      </c>
      <c r="B199" s="206" t="s">
        <v>219</v>
      </c>
      <c r="C199" s="205" t="s">
        <v>163</v>
      </c>
      <c r="D199" s="207">
        <v>272.76</v>
      </c>
      <c r="E199" s="205" t="s">
        <v>3</v>
      </c>
    </row>
    <row r="200" spans="1:5" ht="41.25">
      <c r="A200" s="205" t="s">
        <v>302</v>
      </c>
      <c r="B200" s="206" t="s">
        <v>220</v>
      </c>
      <c r="C200" s="205" t="s">
        <v>163</v>
      </c>
      <c r="D200" s="207">
        <v>299.12</v>
      </c>
      <c r="E200" s="205" t="s">
        <v>3</v>
      </c>
    </row>
    <row r="201" spans="1:5" ht="41.25">
      <c r="A201" s="205" t="s">
        <v>302</v>
      </c>
      <c r="B201" s="206" t="s">
        <v>229</v>
      </c>
      <c r="C201" s="205" t="s">
        <v>163</v>
      </c>
      <c r="D201" s="207">
        <v>112.64</v>
      </c>
      <c r="E201" s="205" t="s">
        <v>3</v>
      </c>
    </row>
    <row r="202" spans="1:5" ht="41.25">
      <c r="A202" s="205" t="s">
        <v>302</v>
      </c>
      <c r="B202" s="206" t="s">
        <v>230</v>
      </c>
      <c r="C202" s="205" t="s">
        <v>163</v>
      </c>
      <c r="D202" s="207">
        <v>123.69</v>
      </c>
      <c r="E202" s="205" t="s">
        <v>3</v>
      </c>
    </row>
    <row r="203" spans="1:5" ht="41.25">
      <c r="A203" s="205" t="s">
        <v>302</v>
      </c>
      <c r="B203" s="206" t="s">
        <v>231</v>
      </c>
      <c r="C203" s="205" t="s">
        <v>163</v>
      </c>
      <c r="D203" s="207">
        <v>135.65</v>
      </c>
      <c r="E203" s="205" t="s">
        <v>3</v>
      </c>
    </row>
    <row r="204" spans="1:5" ht="41.25">
      <c r="A204" s="205" t="s">
        <v>302</v>
      </c>
      <c r="B204" s="206" t="s">
        <v>227</v>
      </c>
      <c r="C204" s="205" t="s">
        <v>163</v>
      </c>
      <c r="D204" s="207">
        <v>137.13999999999999</v>
      </c>
      <c r="E204" s="205" t="s">
        <v>3</v>
      </c>
    </row>
    <row r="205" spans="1:5" ht="41.25">
      <c r="A205" s="205" t="s">
        <v>302</v>
      </c>
      <c r="B205" s="206" t="s">
        <v>228</v>
      </c>
      <c r="C205" s="205" t="s">
        <v>163</v>
      </c>
      <c r="D205" s="207">
        <v>141.84</v>
      </c>
      <c r="E205" s="205" t="s">
        <v>3</v>
      </c>
    </row>
    <row r="206" spans="1:5" ht="21">
      <c r="A206" s="205" t="s">
        <v>303</v>
      </c>
      <c r="B206" s="206" t="s">
        <v>259</v>
      </c>
      <c r="C206" s="205" t="s">
        <v>203</v>
      </c>
      <c r="D206" s="207">
        <v>12.57</v>
      </c>
      <c r="E206" s="207" t="s">
        <v>3</v>
      </c>
    </row>
    <row r="207" spans="1:5" ht="21">
      <c r="A207" s="205" t="s">
        <v>303</v>
      </c>
      <c r="B207" s="206" t="s">
        <v>262</v>
      </c>
      <c r="C207" s="205" t="s">
        <v>203</v>
      </c>
      <c r="D207" s="207">
        <v>65</v>
      </c>
      <c r="E207" s="205" t="s">
        <v>188</v>
      </c>
    </row>
    <row r="208" spans="1:5" ht="21">
      <c r="A208" s="205" t="s">
        <v>304</v>
      </c>
      <c r="B208" s="206" t="s">
        <v>196</v>
      </c>
      <c r="C208" s="205" t="s">
        <v>189</v>
      </c>
      <c r="D208" s="207">
        <v>5.67</v>
      </c>
      <c r="E208" s="205" t="s">
        <v>3</v>
      </c>
    </row>
    <row r="209" spans="1:5" ht="21">
      <c r="A209" s="205" t="s">
        <v>304</v>
      </c>
      <c r="B209" s="206" t="s">
        <v>197</v>
      </c>
      <c r="C209" s="205" t="s">
        <v>189</v>
      </c>
      <c r="D209" s="207">
        <v>1.55</v>
      </c>
      <c r="E209" s="205" t="s">
        <v>3</v>
      </c>
    </row>
    <row r="210" spans="1:5" ht="21">
      <c r="A210" s="205" t="s">
        <v>304</v>
      </c>
      <c r="B210" s="206" t="s">
        <v>199</v>
      </c>
      <c r="C210" s="205" t="s">
        <v>189</v>
      </c>
      <c r="D210" s="207">
        <v>22.13</v>
      </c>
      <c r="E210" s="205" t="s">
        <v>3</v>
      </c>
    </row>
    <row r="211" spans="1:5" ht="21">
      <c r="A211" s="205" t="s">
        <v>304</v>
      </c>
      <c r="B211" s="206" t="s">
        <v>207</v>
      </c>
      <c r="C211" s="205" t="s">
        <v>189</v>
      </c>
      <c r="D211" s="207">
        <v>5.16</v>
      </c>
      <c r="E211" s="205" t="s">
        <v>3</v>
      </c>
    </row>
    <row r="212" spans="1:5" ht="21">
      <c r="A212" s="205" t="s">
        <v>304</v>
      </c>
      <c r="B212" s="206" t="s">
        <v>200</v>
      </c>
      <c r="C212" s="205" t="s">
        <v>189</v>
      </c>
      <c r="D212" s="207">
        <v>33.79</v>
      </c>
      <c r="E212" s="205" t="s">
        <v>3</v>
      </c>
    </row>
    <row r="213" spans="1:5" ht="21">
      <c r="A213" s="205" t="s">
        <v>304</v>
      </c>
      <c r="B213" s="206" t="s">
        <v>198</v>
      </c>
      <c r="C213" s="205" t="s">
        <v>189</v>
      </c>
      <c r="D213" s="207">
        <v>84.99</v>
      </c>
      <c r="E213" s="205" t="s">
        <v>3</v>
      </c>
    </row>
    <row r="214" spans="1:5" ht="21">
      <c r="A214" s="205" t="s">
        <v>304</v>
      </c>
      <c r="B214" s="206" t="s">
        <v>201</v>
      </c>
      <c r="C214" s="205" t="s">
        <v>189</v>
      </c>
      <c r="D214" s="207">
        <v>66.45</v>
      </c>
      <c r="E214" s="205" t="s">
        <v>3</v>
      </c>
    </row>
    <row r="215" spans="1:5" ht="21">
      <c r="A215" s="205" t="s">
        <v>304</v>
      </c>
      <c r="B215" s="206" t="s">
        <v>190</v>
      </c>
      <c r="C215" s="205" t="s">
        <v>189</v>
      </c>
      <c r="D215" s="207">
        <v>3.67</v>
      </c>
      <c r="E215" s="205" t="s">
        <v>3</v>
      </c>
    </row>
    <row r="216" spans="1:5" ht="21">
      <c r="A216" s="205" t="s">
        <v>304</v>
      </c>
      <c r="B216" s="206" t="s">
        <v>191</v>
      </c>
      <c r="C216" s="205" t="s">
        <v>189</v>
      </c>
      <c r="D216" s="207">
        <v>4.8099999999999996</v>
      </c>
      <c r="E216" s="205" t="s">
        <v>3</v>
      </c>
    </row>
    <row r="217" spans="1:5" ht="41.25">
      <c r="A217" s="205" t="s">
        <v>304</v>
      </c>
      <c r="B217" s="206" t="s">
        <v>192</v>
      </c>
      <c r="C217" s="205" t="s">
        <v>189</v>
      </c>
      <c r="D217" s="207">
        <v>3.88</v>
      </c>
      <c r="E217" s="205" t="s">
        <v>3</v>
      </c>
    </row>
    <row r="218" spans="1:5" ht="21">
      <c r="A218" s="205" t="s">
        <v>304</v>
      </c>
      <c r="B218" s="206" t="s">
        <v>193</v>
      </c>
      <c r="C218" s="205" t="s">
        <v>189</v>
      </c>
      <c r="D218" s="207">
        <v>5.83</v>
      </c>
      <c r="E218" s="205" t="s">
        <v>3</v>
      </c>
    </row>
    <row r="219" spans="1:5" ht="21">
      <c r="A219" s="205" t="s">
        <v>304</v>
      </c>
      <c r="B219" s="206" t="s">
        <v>195</v>
      </c>
      <c r="C219" s="205" t="s">
        <v>189</v>
      </c>
      <c r="D219" s="207">
        <v>4.8499999999999996</v>
      </c>
      <c r="E219" s="205" t="s">
        <v>3</v>
      </c>
    </row>
    <row r="220" spans="1:5" ht="21">
      <c r="A220" s="205" t="s">
        <v>304</v>
      </c>
      <c r="B220" s="206" t="s">
        <v>293</v>
      </c>
      <c r="C220" s="205" t="s">
        <v>189</v>
      </c>
      <c r="D220" s="207">
        <v>1.26</v>
      </c>
      <c r="E220" s="205" t="s">
        <v>3</v>
      </c>
    </row>
    <row r="221" spans="1:5" ht="21">
      <c r="A221" s="205" t="s">
        <v>305</v>
      </c>
      <c r="B221" s="206" t="s">
        <v>261</v>
      </c>
      <c r="C221" s="205" t="s">
        <v>205</v>
      </c>
      <c r="D221" s="207">
        <v>25</v>
      </c>
      <c r="E221" s="207" t="s">
        <v>3</v>
      </c>
    </row>
    <row r="222" spans="1:5" ht="21">
      <c r="A222" s="205" t="s">
        <v>305</v>
      </c>
      <c r="B222" s="206" t="s">
        <v>204</v>
      </c>
      <c r="C222" s="205" t="s">
        <v>205</v>
      </c>
      <c r="D222" s="207">
        <v>2.34</v>
      </c>
      <c r="E222" s="207" t="s">
        <v>3</v>
      </c>
    </row>
    <row r="223" spans="1:5" ht="21">
      <c r="A223" s="205" t="s">
        <v>305</v>
      </c>
      <c r="B223" s="206" t="s">
        <v>260</v>
      </c>
      <c r="C223" s="205" t="s">
        <v>205</v>
      </c>
      <c r="D223" s="207">
        <v>59.9</v>
      </c>
      <c r="E223" s="207" t="s">
        <v>3</v>
      </c>
    </row>
    <row r="224" spans="1:5" ht="21">
      <c r="A224" s="205" t="s">
        <v>305</v>
      </c>
      <c r="B224" s="206" t="s">
        <v>281</v>
      </c>
      <c r="C224" s="205"/>
      <c r="D224" s="207"/>
      <c r="E224" s="207"/>
    </row>
    <row r="225" spans="1:5" ht="21">
      <c r="A225" s="205" t="s">
        <v>305</v>
      </c>
      <c r="B225" s="206" t="s">
        <v>282</v>
      </c>
      <c r="C225" s="205"/>
      <c r="D225" s="207"/>
      <c r="E225" s="207"/>
    </row>
    <row r="226" spans="1:5" ht="21">
      <c r="A226" s="205" t="s">
        <v>306</v>
      </c>
      <c r="B226" s="206" t="s">
        <v>294</v>
      </c>
      <c r="C226" s="205" t="s">
        <v>295</v>
      </c>
      <c r="D226" s="207">
        <v>1.8</v>
      </c>
      <c r="E226" s="205" t="s">
        <v>248</v>
      </c>
    </row>
    <row r="227" spans="1:5" ht="21">
      <c r="A227" s="205" t="s">
        <v>306</v>
      </c>
      <c r="B227" s="206" t="s">
        <v>162</v>
      </c>
      <c r="C227" s="205" t="s">
        <v>247</v>
      </c>
      <c r="D227" s="207">
        <v>1.94</v>
      </c>
      <c r="E227" s="205" t="s">
        <v>248</v>
      </c>
    </row>
    <row r="228" spans="1:5" ht="41.25">
      <c r="A228" s="205" t="s">
        <v>306</v>
      </c>
      <c r="B228" s="206" t="s">
        <v>256</v>
      </c>
      <c r="C228" s="205" t="s">
        <v>254</v>
      </c>
      <c r="D228" s="207">
        <v>0.95</v>
      </c>
      <c r="E228" s="205" t="s">
        <v>3</v>
      </c>
    </row>
    <row r="229" spans="1:5" ht="41.25">
      <c r="A229" s="205" t="s">
        <v>306</v>
      </c>
      <c r="B229" s="206" t="s">
        <v>255</v>
      </c>
      <c r="C229" s="205" t="s">
        <v>254</v>
      </c>
      <c r="D229" s="207">
        <v>0.95</v>
      </c>
      <c r="E229" s="205" t="s">
        <v>3</v>
      </c>
    </row>
    <row r="230" spans="1:5" ht="41.25">
      <c r="A230" s="205" t="s">
        <v>306</v>
      </c>
      <c r="B230" s="206" t="s">
        <v>253</v>
      </c>
      <c r="C230" s="205" t="s">
        <v>254</v>
      </c>
      <c r="D230" s="207">
        <v>0.95</v>
      </c>
      <c r="E230" s="205" t="s">
        <v>3</v>
      </c>
    </row>
    <row r="231" spans="1:5" ht="21">
      <c r="A231" s="205" t="s">
        <v>306</v>
      </c>
      <c r="B231" s="206" t="s">
        <v>158</v>
      </c>
      <c r="C231" s="205" t="s">
        <v>194</v>
      </c>
      <c r="D231" s="207">
        <v>5.25</v>
      </c>
      <c r="E231" s="205" t="s">
        <v>3</v>
      </c>
    </row>
    <row r="232" spans="1:5" ht="21">
      <c r="A232" s="205" t="s">
        <v>306</v>
      </c>
      <c r="B232" s="206" t="s">
        <v>161</v>
      </c>
      <c r="C232" s="205"/>
      <c r="D232" s="207"/>
      <c r="E232" s="205" t="s">
        <v>3</v>
      </c>
    </row>
    <row r="233" spans="1:5" ht="21">
      <c r="A233" s="205" t="s">
        <v>306</v>
      </c>
      <c r="B233" s="206" t="s">
        <v>251</v>
      </c>
      <c r="C233" s="205" t="s">
        <v>250</v>
      </c>
      <c r="D233" s="207">
        <v>2.57</v>
      </c>
      <c r="E233" s="205" t="s">
        <v>3</v>
      </c>
    </row>
    <row r="234" spans="1:5" ht="41.25">
      <c r="A234" s="205" t="s">
        <v>306</v>
      </c>
      <c r="B234" s="206" t="s">
        <v>258</v>
      </c>
      <c r="C234" s="205" t="s">
        <v>257</v>
      </c>
      <c r="D234" s="207">
        <v>7.67</v>
      </c>
      <c r="E234" s="205" t="s">
        <v>3</v>
      </c>
    </row>
    <row r="235" spans="1:5" ht="21">
      <c r="A235" s="205" t="s">
        <v>306</v>
      </c>
      <c r="B235" s="206" t="s">
        <v>249</v>
      </c>
      <c r="C235" s="205" t="s">
        <v>254</v>
      </c>
      <c r="D235" s="207">
        <v>2.04</v>
      </c>
      <c r="E235" s="205" t="s">
        <v>240</v>
      </c>
    </row>
    <row r="236" spans="1:5" ht="21">
      <c r="A236" s="205" t="s">
        <v>306</v>
      </c>
      <c r="B236" s="206" t="s">
        <v>292</v>
      </c>
      <c r="C236" s="205" t="s">
        <v>257</v>
      </c>
      <c r="D236" s="207">
        <v>15.04</v>
      </c>
      <c r="E236" s="205" t="s">
        <v>240</v>
      </c>
    </row>
    <row r="237" spans="1:5" ht="21">
      <c r="A237" s="205" t="s">
        <v>306</v>
      </c>
      <c r="B237" s="206" t="s">
        <v>296</v>
      </c>
      <c r="C237" s="205" t="s">
        <v>257</v>
      </c>
      <c r="D237" s="207">
        <v>2.38</v>
      </c>
      <c r="E237" s="205" t="s">
        <v>240</v>
      </c>
    </row>
    <row r="238" spans="1:5" ht="21">
      <c r="A238" s="205" t="s">
        <v>306</v>
      </c>
      <c r="B238" s="206" t="s">
        <v>297</v>
      </c>
      <c r="C238" s="205"/>
      <c r="D238" s="207">
        <v>1</v>
      </c>
      <c r="E238" s="205" t="s">
        <v>3</v>
      </c>
    </row>
    <row r="239" spans="1:5" ht="21">
      <c r="A239" s="205" t="s">
        <v>306</v>
      </c>
      <c r="B239" s="206" t="s">
        <v>298</v>
      </c>
      <c r="C239" s="205"/>
      <c r="D239" s="207">
        <v>0.06</v>
      </c>
      <c r="E239" s="205" t="s">
        <v>3</v>
      </c>
    </row>
    <row r="240" spans="1:5" ht="42">
      <c r="A240" s="205" t="s">
        <v>307</v>
      </c>
      <c r="B240" s="206" t="s">
        <v>159</v>
      </c>
      <c r="C240" s="209" t="s">
        <v>263</v>
      </c>
      <c r="D240" s="207"/>
      <c r="E240" s="205" t="s">
        <v>188</v>
      </c>
    </row>
    <row r="241" spans="1:5" ht="42">
      <c r="A241" s="205" t="s">
        <v>307</v>
      </c>
      <c r="B241" s="206" t="s">
        <v>160</v>
      </c>
      <c r="C241" s="209" t="s">
        <v>263</v>
      </c>
      <c r="D241" s="207">
        <v>21.75</v>
      </c>
      <c r="E241" s="205" t="s">
        <v>188</v>
      </c>
    </row>
    <row r="242" spans="1:5" ht="42">
      <c r="A242" s="205" t="s">
        <v>307</v>
      </c>
      <c r="B242" s="206" t="s">
        <v>252</v>
      </c>
      <c r="C242" s="209" t="s">
        <v>263</v>
      </c>
      <c r="D242" s="207">
        <v>37.24</v>
      </c>
      <c r="E242" s="205" t="s">
        <v>188</v>
      </c>
    </row>
    <row r="243" spans="1:5" ht="21">
      <c r="A243" s="205" t="s">
        <v>308</v>
      </c>
      <c r="B243" s="206" t="s">
        <v>246</v>
      </c>
      <c r="C243" s="205" t="s">
        <v>241</v>
      </c>
      <c r="D243" s="207">
        <v>70</v>
      </c>
      <c r="E243" s="207" t="s">
        <v>188</v>
      </c>
    </row>
    <row r="244" spans="1:5" ht="21">
      <c r="A244" s="205" t="s">
        <v>308</v>
      </c>
      <c r="B244" s="206" t="s">
        <v>244</v>
      </c>
      <c r="C244" s="205" t="s">
        <v>241</v>
      </c>
      <c r="D244" s="207">
        <v>10.29</v>
      </c>
      <c r="E244" s="207" t="s">
        <v>188</v>
      </c>
    </row>
    <row r="245" spans="1:5" ht="21">
      <c r="A245" s="205" t="s">
        <v>308</v>
      </c>
      <c r="B245" s="206" t="s">
        <v>245</v>
      </c>
      <c r="C245" s="205" t="s">
        <v>241</v>
      </c>
      <c r="D245" s="207">
        <v>8.69</v>
      </c>
      <c r="E245" s="207" t="s">
        <v>188</v>
      </c>
    </row>
    <row r="246" spans="1:5" ht="21">
      <c r="A246" s="205" t="s">
        <v>308</v>
      </c>
      <c r="B246" s="206" t="s">
        <v>243</v>
      </c>
      <c r="C246" s="205" t="s">
        <v>241</v>
      </c>
      <c r="D246" s="207">
        <v>38.44</v>
      </c>
      <c r="E246" s="207" t="s">
        <v>188</v>
      </c>
    </row>
    <row r="247" spans="1:5" ht="21">
      <c r="A247" s="205" t="s">
        <v>308</v>
      </c>
      <c r="B247" s="206" t="s">
        <v>242</v>
      </c>
      <c r="C247" s="205" t="s">
        <v>241</v>
      </c>
      <c r="D247" s="207">
        <v>44.65</v>
      </c>
      <c r="E247" s="207" t="s">
        <v>188</v>
      </c>
    </row>
    <row r="255" spans="1:5" ht="21">
      <c r="A255" s="220" t="s">
        <v>335</v>
      </c>
    </row>
    <row r="257" spans="1:1" ht="21">
      <c r="A257" s="210" t="s">
        <v>328</v>
      </c>
    </row>
    <row r="258" spans="1:1" ht="21">
      <c r="A258" s="211" t="s">
        <v>329</v>
      </c>
    </row>
    <row r="259" spans="1:1" ht="21">
      <c r="A259" s="212" t="s">
        <v>330</v>
      </c>
    </row>
    <row r="260" spans="1:1" ht="21">
      <c r="A260" s="213" t="s">
        <v>331</v>
      </c>
    </row>
    <row r="261" spans="1:1" ht="21">
      <c r="A261" s="214" t="s">
        <v>332</v>
      </c>
    </row>
    <row r="262" spans="1:1" ht="21">
      <c r="A262" s="215" t="s">
        <v>333</v>
      </c>
    </row>
    <row r="263" spans="1:1" ht="21">
      <c r="A263" s="217" t="s">
        <v>358</v>
      </c>
    </row>
    <row r="264" spans="1:1" ht="21">
      <c r="A264" s="221" t="s">
        <v>28</v>
      </c>
    </row>
    <row r="265" spans="1:1" ht="21">
      <c r="A265" s="222" t="s">
        <v>359</v>
      </c>
    </row>
    <row r="266" spans="1:1" ht="21">
      <c r="A266" s="216" t="s">
        <v>334</v>
      </c>
    </row>
    <row r="274" spans="1:1">
      <c r="A274" s="24" t="e">
        <f>'BASE DE DONNEES'!$A$257:$A$266</f>
        <v>#VALUE!</v>
      </c>
    </row>
    <row r="275" spans="1:1">
      <c r="A275" s="24" t="e">
        <f>'BASE DE DONNEES'!$A$4:$E$30</f>
        <v>#VALUE!</v>
      </c>
    </row>
    <row r="276" spans="1:1">
      <c r="A276" s="24" t="e">
        <f>'BASE DE DONNEES'!$A$41:$E$53</f>
        <v>#VALUE!</v>
      </c>
    </row>
    <row r="277" spans="1:1">
      <c r="A277" s="24" t="e">
        <f>'BASE DE DONNEES'!$A$56:$E$73</f>
        <v>#VALUE!</v>
      </c>
    </row>
    <row r="278" spans="1:1">
      <c r="A278" s="24" t="e">
        <f>'BASE DE DONNEES'!$A$77:$E$121</f>
        <v>#VALUE!</v>
      </c>
    </row>
    <row r="279" spans="1:1">
      <c r="A279" s="24" t="e">
        <f>'BASE DE DONNEES'!$A$125:$E$144</f>
        <v>#VALUE!</v>
      </c>
    </row>
    <row r="280" spans="1:1">
      <c r="A280" s="24" t="e">
        <f>'BASE DE DONNEES'!$A$148:$E$150</f>
        <v>#VALUE!</v>
      </c>
    </row>
    <row r="281" spans="1:1">
      <c r="A281" s="24" t="e">
        <f>'BASE DE DONNEES'!$A$154:$C$163</f>
        <v>#VALUE!</v>
      </c>
    </row>
    <row r="282" spans="1:1">
      <c r="A282" s="24" t="e">
        <f>'BASE DE DONNEES'!$A$169:$E$247</f>
        <v>#VALUE!</v>
      </c>
    </row>
  </sheetData>
  <dataConsolidate/>
  <dataValidations disablePrompts="1" count="1">
    <dataValidation type="list" allowBlank="1" showInputMessage="1" showErrorMessage="1" sqref="B64">
      <formula1>#REF!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4"/>
  <sheetViews>
    <sheetView workbookViewId="0">
      <selection activeCell="M14" sqref="M14"/>
    </sheetView>
  </sheetViews>
  <sheetFormatPr baseColWidth="10" defaultRowHeight="15"/>
  <sheetData>
    <row r="1" spans="1:13" ht="15.75">
      <c r="A1" s="272" t="s">
        <v>264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4"/>
    </row>
    <row r="2" spans="1:13" ht="15.7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ht="15.75">
      <c r="A3" s="275" t="s">
        <v>2</v>
      </c>
      <c r="B3" s="276"/>
      <c r="C3" s="276"/>
      <c r="D3" s="276"/>
      <c r="E3" s="276"/>
      <c r="F3" s="276"/>
      <c r="G3" s="276"/>
      <c r="H3" s="277"/>
      <c r="I3" s="267" t="s">
        <v>3</v>
      </c>
      <c r="J3" s="268"/>
      <c r="K3" s="29" t="s">
        <v>4</v>
      </c>
      <c r="L3" s="29" t="s">
        <v>265</v>
      </c>
      <c r="M3" s="29" t="s">
        <v>266</v>
      </c>
    </row>
    <row r="4" spans="1:13" ht="15.7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 ht="15.75">
      <c r="A5" s="278" t="s">
        <v>267</v>
      </c>
      <c r="B5" s="279"/>
      <c r="C5" s="279"/>
      <c r="D5" s="279"/>
      <c r="E5" s="279"/>
      <c r="F5" s="279"/>
      <c r="G5" s="279"/>
      <c r="H5" s="280"/>
      <c r="I5" s="267" t="s">
        <v>3</v>
      </c>
      <c r="J5" s="268"/>
      <c r="K5" s="30"/>
      <c r="L5" s="31"/>
      <c r="M5" s="33">
        <f t="shared" ref="M5:M12" si="0">K5*L5</f>
        <v>0</v>
      </c>
    </row>
    <row r="6" spans="1:13" ht="15.75">
      <c r="A6" s="269" t="s">
        <v>268</v>
      </c>
      <c r="B6" s="270"/>
      <c r="C6" s="270"/>
      <c r="D6" s="270"/>
      <c r="E6" s="270"/>
      <c r="F6" s="270"/>
      <c r="G6" s="270"/>
      <c r="H6" s="271"/>
      <c r="I6" s="267" t="s">
        <v>269</v>
      </c>
      <c r="J6" s="268"/>
      <c r="K6" s="30"/>
      <c r="L6" s="32">
        <v>35</v>
      </c>
      <c r="M6" s="33">
        <f t="shared" si="0"/>
        <v>0</v>
      </c>
    </row>
    <row r="7" spans="1:13" ht="15.75">
      <c r="A7" s="269" t="s">
        <v>270</v>
      </c>
      <c r="B7" s="270"/>
      <c r="C7" s="270"/>
      <c r="D7" s="270"/>
      <c r="E7" s="270"/>
      <c r="F7" s="270"/>
      <c r="G7" s="270"/>
      <c r="H7" s="271"/>
      <c r="I7" s="267" t="s">
        <v>269</v>
      </c>
      <c r="J7" s="268"/>
      <c r="K7" s="30"/>
      <c r="L7" s="32">
        <v>45</v>
      </c>
      <c r="M7" s="33">
        <f t="shared" si="0"/>
        <v>0</v>
      </c>
    </row>
    <row r="8" spans="1:13" ht="15.75">
      <c r="A8" s="269" t="s">
        <v>271</v>
      </c>
      <c r="B8" s="270"/>
      <c r="C8" s="270"/>
      <c r="D8" s="270"/>
      <c r="E8" s="270"/>
      <c r="F8" s="270"/>
      <c r="G8" s="270"/>
      <c r="H8" s="271"/>
      <c r="I8" s="267" t="s">
        <v>269</v>
      </c>
      <c r="J8" s="268"/>
      <c r="K8" s="30"/>
      <c r="L8" s="32">
        <v>80</v>
      </c>
      <c r="M8" s="33">
        <f t="shared" si="0"/>
        <v>0</v>
      </c>
    </row>
    <row r="9" spans="1:13" ht="15.75">
      <c r="A9" s="269" t="s">
        <v>272</v>
      </c>
      <c r="B9" s="270"/>
      <c r="C9" s="270"/>
      <c r="D9" s="270"/>
      <c r="E9" s="270"/>
      <c r="F9" s="270"/>
      <c r="G9" s="270"/>
      <c r="H9" s="271"/>
      <c r="I9" s="267" t="s">
        <v>273</v>
      </c>
      <c r="J9" s="268"/>
      <c r="K9" s="30"/>
      <c r="L9" s="32">
        <v>10</v>
      </c>
      <c r="M9" s="33">
        <f t="shared" si="0"/>
        <v>0</v>
      </c>
    </row>
    <row r="10" spans="1:13" ht="15.75">
      <c r="A10" s="269" t="s">
        <v>274</v>
      </c>
      <c r="B10" s="270"/>
      <c r="C10" s="270"/>
      <c r="D10" s="270"/>
      <c r="E10" s="270"/>
      <c r="F10" s="270"/>
      <c r="G10" s="270"/>
      <c r="H10" s="271"/>
      <c r="I10" s="267" t="s">
        <v>273</v>
      </c>
      <c r="J10" s="268"/>
      <c r="K10" s="30"/>
      <c r="L10" s="32">
        <v>20</v>
      </c>
      <c r="M10" s="33">
        <f t="shared" si="0"/>
        <v>0</v>
      </c>
    </row>
    <row r="11" spans="1:13" ht="15.75">
      <c r="A11" s="269" t="s">
        <v>275</v>
      </c>
      <c r="B11" s="270"/>
      <c r="C11" s="270"/>
      <c r="D11" s="270"/>
      <c r="E11" s="270"/>
      <c r="F11" s="270"/>
      <c r="G11" s="270"/>
      <c r="H11" s="271"/>
      <c r="I11" s="267" t="s">
        <v>273</v>
      </c>
      <c r="J11" s="268"/>
      <c r="K11" s="30"/>
      <c r="L11" s="32">
        <v>20</v>
      </c>
      <c r="M11" s="33">
        <f t="shared" si="0"/>
        <v>0</v>
      </c>
    </row>
    <row r="12" spans="1:13" ht="15.75">
      <c r="A12" s="269" t="s">
        <v>276</v>
      </c>
      <c r="B12" s="270"/>
      <c r="C12" s="270"/>
      <c r="D12" s="270"/>
      <c r="E12" s="270"/>
      <c r="F12" s="270"/>
      <c r="G12" s="270"/>
      <c r="H12" s="271"/>
      <c r="I12" s="267" t="s">
        <v>273</v>
      </c>
      <c r="J12" s="268"/>
      <c r="K12" s="30"/>
      <c r="L12" s="32">
        <v>50</v>
      </c>
      <c r="M12" s="33">
        <f t="shared" si="0"/>
        <v>0</v>
      </c>
    </row>
    <row r="13" spans="1:13" ht="15.75">
      <c r="A13" s="8"/>
      <c r="B13" s="8"/>
      <c r="C13" s="8"/>
      <c r="D13" s="8"/>
      <c r="E13" s="8"/>
      <c r="F13" s="8"/>
      <c r="G13" s="8"/>
      <c r="H13" s="8"/>
      <c r="I13" s="7"/>
      <c r="J13" s="7"/>
      <c r="K13" s="7"/>
      <c r="L13" s="7"/>
      <c r="M13" s="7"/>
    </row>
    <row r="14" spans="1:13" ht="15.75">
      <c r="A14" s="266" t="s">
        <v>6</v>
      </c>
      <c r="B14" s="266"/>
      <c r="C14" s="266"/>
      <c r="D14" s="266"/>
      <c r="E14" s="266"/>
      <c r="F14" s="266"/>
      <c r="G14" s="266"/>
      <c r="H14" s="266"/>
      <c r="I14" s="266"/>
      <c r="J14" s="266"/>
      <c r="K14" s="266"/>
      <c r="L14" s="266"/>
      <c r="M14" s="11">
        <f>SUM(M5:M12)</f>
        <v>0</v>
      </c>
    </row>
  </sheetData>
  <mergeCells count="20">
    <mergeCell ref="A1:M1"/>
    <mergeCell ref="A3:H3"/>
    <mergeCell ref="I3:J3"/>
    <mergeCell ref="A5:H5"/>
    <mergeCell ref="I5:J5"/>
    <mergeCell ref="A14:L14"/>
    <mergeCell ref="I6:J6"/>
    <mergeCell ref="A7:H7"/>
    <mergeCell ref="I7:J7"/>
    <mergeCell ref="A8:H8"/>
    <mergeCell ref="I8:J8"/>
    <mergeCell ref="A9:H9"/>
    <mergeCell ref="I9:J9"/>
    <mergeCell ref="A6:H6"/>
    <mergeCell ref="A10:H10"/>
    <mergeCell ref="I10:J10"/>
    <mergeCell ref="A11:H11"/>
    <mergeCell ref="I11:J11"/>
    <mergeCell ref="A12:H12"/>
    <mergeCell ref="I12:J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K69"/>
  <sheetViews>
    <sheetView topLeftCell="A34" workbookViewId="0">
      <selection activeCell="D4" sqref="D4"/>
    </sheetView>
  </sheetViews>
  <sheetFormatPr baseColWidth="10" defaultRowHeight="15"/>
  <cols>
    <col min="1" max="1" width="21" customWidth="1"/>
    <col min="2" max="2" width="29" customWidth="1"/>
    <col min="3" max="3" width="17.85546875" customWidth="1"/>
    <col min="7" max="7" width="18.28515625" customWidth="1"/>
  </cols>
  <sheetData>
    <row r="2" spans="1:11">
      <c r="A2" s="24" t="s">
        <v>327</v>
      </c>
    </row>
    <row r="8" spans="1:11" ht="15" customHeight="1"/>
    <row r="9" spans="1:11" ht="15" customHeight="1"/>
    <row r="10" spans="1:11" ht="15" customHeight="1"/>
    <row r="11" spans="1:11" ht="15" customHeight="1"/>
    <row r="12" spans="1:11" ht="15" customHeight="1"/>
    <row r="13" spans="1:11" ht="15" customHeight="1">
      <c r="A13" s="167" t="s">
        <v>301</v>
      </c>
      <c r="B13" s="167" t="s">
        <v>2</v>
      </c>
      <c r="C13" s="167" t="s">
        <v>1</v>
      </c>
      <c r="D13" s="167" t="s">
        <v>5</v>
      </c>
      <c r="E13" s="168" t="s">
        <v>3</v>
      </c>
      <c r="G13" s="167" t="s">
        <v>301</v>
      </c>
      <c r="H13" s="167" t="s">
        <v>2</v>
      </c>
      <c r="I13" s="167" t="s">
        <v>1</v>
      </c>
      <c r="J13" s="167" t="s">
        <v>5</v>
      </c>
      <c r="K13" s="168" t="s">
        <v>3</v>
      </c>
    </row>
    <row r="14" spans="1:11" ht="15" customHeight="1">
      <c r="A14" s="167"/>
      <c r="B14" s="167"/>
      <c r="C14" s="167"/>
      <c r="D14" s="167"/>
      <c r="E14" s="168"/>
      <c r="G14" s="35"/>
      <c r="H14" s="35"/>
      <c r="I14" s="35"/>
      <c r="J14" s="35"/>
      <c r="K14" s="35"/>
    </row>
    <row r="15" spans="1:11" ht="15" customHeight="1">
      <c r="A15" s="169" t="s">
        <v>325</v>
      </c>
      <c r="B15" s="170" t="s">
        <v>102</v>
      </c>
      <c r="C15" s="171" t="s">
        <v>163</v>
      </c>
      <c r="D15" s="172">
        <v>1250</v>
      </c>
      <c r="E15" s="173" t="s">
        <v>157</v>
      </c>
      <c r="G15" s="35" t="s">
        <v>326</v>
      </c>
      <c r="H15" s="174" t="s">
        <v>151</v>
      </c>
      <c r="I15" s="175" t="s">
        <v>163</v>
      </c>
      <c r="J15" s="176">
        <v>636</v>
      </c>
      <c r="K15" s="177" t="s">
        <v>157</v>
      </c>
    </row>
    <row r="16" spans="1:11" ht="15" customHeight="1">
      <c r="A16" s="169" t="s">
        <v>325</v>
      </c>
      <c r="B16" s="170" t="s">
        <v>99</v>
      </c>
      <c r="C16" s="171" t="s">
        <v>163</v>
      </c>
      <c r="D16" s="172">
        <v>1250</v>
      </c>
      <c r="E16" s="173" t="s">
        <v>157</v>
      </c>
      <c r="G16" s="35" t="s">
        <v>326</v>
      </c>
      <c r="H16" s="174" t="s">
        <v>152</v>
      </c>
      <c r="I16" s="175" t="s">
        <v>163</v>
      </c>
      <c r="J16" s="176">
        <v>636</v>
      </c>
      <c r="K16" s="177" t="s">
        <v>157</v>
      </c>
    </row>
    <row r="17" spans="1:11" ht="15" customHeight="1">
      <c r="A17" s="169" t="s">
        <v>325</v>
      </c>
      <c r="B17" s="170" t="s">
        <v>99</v>
      </c>
      <c r="C17" s="171" t="s">
        <v>163</v>
      </c>
      <c r="D17" s="172">
        <v>1250</v>
      </c>
      <c r="E17" s="173" t="s">
        <v>157</v>
      </c>
      <c r="G17" s="35" t="s">
        <v>326</v>
      </c>
      <c r="H17" s="174" t="s">
        <v>153</v>
      </c>
      <c r="I17" s="175" t="s">
        <v>163</v>
      </c>
      <c r="J17" s="176">
        <v>636</v>
      </c>
      <c r="K17" s="177" t="s">
        <v>157</v>
      </c>
    </row>
    <row r="18" spans="1:11" ht="15" customHeight="1">
      <c r="A18" s="169" t="s">
        <v>325</v>
      </c>
      <c r="B18" s="170" t="s">
        <v>100</v>
      </c>
      <c r="C18" s="171" t="s">
        <v>163</v>
      </c>
      <c r="D18" s="172">
        <v>1250</v>
      </c>
      <c r="E18" s="173" t="s">
        <v>157</v>
      </c>
      <c r="G18" s="35" t="s">
        <v>326</v>
      </c>
      <c r="H18" s="174" t="s">
        <v>154</v>
      </c>
      <c r="I18" s="175" t="s">
        <v>163</v>
      </c>
      <c r="J18" s="176">
        <v>636</v>
      </c>
      <c r="K18" s="177" t="s">
        <v>157</v>
      </c>
    </row>
    <row r="19" spans="1:11" ht="15" customHeight="1">
      <c r="A19" s="169" t="s">
        <v>325</v>
      </c>
      <c r="B19" s="170" t="s">
        <v>100</v>
      </c>
      <c r="C19" s="171" t="s">
        <v>163</v>
      </c>
      <c r="D19" s="172">
        <v>1250</v>
      </c>
      <c r="E19" s="173" t="s">
        <v>157</v>
      </c>
      <c r="G19" s="35" t="s">
        <v>326</v>
      </c>
      <c r="H19" s="174" t="s">
        <v>155</v>
      </c>
      <c r="I19" s="175" t="s">
        <v>163</v>
      </c>
      <c r="J19" s="176">
        <v>636</v>
      </c>
      <c r="K19" s="177" t="s">
        <v>157</v>
      </c>
    </row>
    <row r="20" spans="1:11" ht="15" customHeight="1">
      <c r="A20" s="169" t="s">
        <v>325</v>
      </c>
      <c r="B20" s="170" t="s">
        <v>101</v>
      </c>
      <c r="C20" s="171" t="s">
        <v>163</v>
      </c>
      <c r="D20" s="172">
        <v>1250</v>
      </c>
      <c r="E20" s="173" t="s">
        <v>157</v>
      </c>
      <c r="G20" s="35" t="s">
        <v>326</v>
      </c>
      <c r="H20" s="174" t="s">
        <v>156</v>
      </c>
      <c r="I20" s="175" t="s">
        <v>163</v>
      </c>
      <c r="J20" s="176">
        <v>636</v>
      </c>
      <c r="K20" s="177" t="s">
        <v>157</v>
      </c>
    </row>
    <row r="21" spans="1:11" ht="15" customHeight="1">
      <c r="A21" s="169" t="s">
        <v>325</v>
      </c>
      <c r="B21" s="170" t="s">
        <v>101</v>
      </c>
      <c r="C21" s="171" t="s">
        <v>163</v>
      </c>
      <c r="D21" s="172">
        <v>1250</v>
      </c>
      <c r="E21" s="173" t="s">
        <v>157</v>
      </c>
      <c r="G21" s="35" t="s">
        <v>326</v>
      </c>
      <c r="H21" s="174" t="s">
        <v>144</v>
      </c>
      <c r="I21" s="175" t="s">
        <v>163</v>
      </c>
      <c r="J21" s="176">
        <v>826</v>
      </c>
      <c r="K21" s="177" t="s">
        <v>157</v>
      </c>
    </row>
    <row r="22" spans="1:11" ht="15" customHeight="1">
      <c r="A22" s="169" t="s">
        <v>325</v>
      </c>
      <c r="B22" s="170" t="s">
        <v>277</v>
      </c>
      <c r="C22" s="171" t="s">
        <v>163</v>
      </c>
      <c r="D22" s="172">
        <v>1250</v>
      </c>
      <c r="E22" s="173" t="s">
        <v>157</v>
      </c>
      <c r="G22" s="35" t="s">
        <v>326</v>
      </c>
      <c r="H22" s="174" t="s">
        <v>145</v>
      </c>
      <c r="I22" s="175" t="s">
        <v>163</v>
      </c>
      <c r="J22" s="176">
        <v>826</v>
      </c>
      <c r="K22" s="177" t="s">
        <v>157</v>
      </c>
    </row>
    <row r="23" spans="1:11" ht="15" customHeight="1">
      <c r="A23" s="169" t="s">
        <v>325</v>
      </c>
      <c r="B23" s="170" t="s">
        <v>277</v>
      </c>
      <c r="C23" s="171" t="s">
        <v>163</v>
      </c>
      <c r="D23" s="172">
        <v>1250</v>
      </c>
      <c r="E23" s="173" t="s">
        <v>157</v>
      </c>
      <c r="G23" s="35" t="s">
        <v>326</v>
      </c>
      <c r="H23" s="174" t="s">
        <v>146</v>
      </c>
      <c r="I23" s="175" t="s">
        <v>163</v>
      </c>
      <c r="J23" s="176">
        <v>826</v>
      </c>
      <c r="K23" s="177" t="s">
        <v>157</v>
      </c>
    </row>
    <row r="24" spans="1:11" ht="15" customHeight="1">
      <c r="A24" s="169" t="s">
        <v>325</v>
      </c>
      <c r="B24" s="170" t="s">
        <v>278</v>
      </c>
      <c r="C24" s="171" t="s">
        <v>163</v>
      </c>
      <c r="D24" s="172">
        <v>1250</v>
      </c>
      <c r="E24" s="173" t="s">
        <v>157</v>
      </c>
      <c r="G24" s="35" t="s">
        <v>326</v>
      </c>
      <c r="H24" s="174" t="s">
        <v>147</v>
      </c>
      <c r="I24" s="175" t="s">
        <v>163</v>
      </c>
      <c r="J24" s="176">
        <v>826</v>
      </c>
      <c r="K24" s="177" t="s">
        <v>157</v>
      </c>
    </row>
    <row r="25" spans="1:11" ht="15" customHeight="1">
      <c r="A25" s="169" t="s">
        <v>325</v>
      </c>
      <c r="B25" s="170" t="s">
        <v>278</v>
      </c>
      <c r="C25" s="171" t="s">
        <v>163</v>
      </c>
      <c r="D25" s="172">
        <v>1250</v>
      </c>
      <c r="E25" s="173" t="s">
        <v>157</v>
      </c>
      <c r="G25" s="35" t="s">
        <v>326</v>
      </c>
      <c r="H25" s="174" t="s">
        <v>148</v>
      </c>
      <c r="I25" s="175" t="s">
        <v>163</v>
      </c>
      <c r="J25" s="177">
        <v>826</v>
      </c>
      <c r="K25" s="177" t="s">
        <v>157</v>
      </c>
    </row>
    <row r="26" spans="1:11" ht="15" customHeight="1">
      <c r="A26" s="169" t="s">
        <v>325</v>
      </c>
      <c r="B26" s="170" t="s">
        <v>279</v>
      </c>
      <c r="C26" s="171" t="s">
        <v>163</v>
      </c>
      <c r="D26" s="172">
        <v>1250</v>
      </c>
      <c r="E26" s="173" t="s">
        <v>157</v>
      </c>
      <c r="G26" s="35" t="s">
        <v>326</v>
      </c>
      <c r="H26" s="174" t="s">
        <v>149</v>
      </c>
      <c r="I26" s="175" t="s">
        <v>163</v>
      </c>
      <c r="J26" s="177">
        <v>826</v>
      </c>
      <c r="K26" s="177" t="s">
        <v>157</v>
      </c>
    </row>
    <row r="27" spans="1:11" ht="15" customHeight="1">
      <c r="A27" s="169" t="s">
        <v>325</v>
      </c>
      <c r="B27" s="170" t="s">
        <v>279</v>
      </c>
      <c r="C27" s="171" t="s">
        <v>163</v>
      </c>
      <c r="D27" s="172">
        <v>1250</v>
      </c>
      <c r="E27" s="173" t="s">
        <v>157</v>
      </c>
      <c r="G27" s="35" t="s">
        <v>326</v>
      </c>
      <c r="H27" s="174" t="s">
        <v>150</v>
      </c>
      <c r="I27" s="175" t="s">
        <v>163</v>
      </c>
      <c r="J27" s="177">
        <v>826</v>
      </c>
      <c r="K27" s="177" t="s">
        <v>157</v>
      </c>
    </row>
    <row r="28" spans="1:11" ht="15" customHeight="1">
      <c r="A28" s="169" t="s">
        <v>325</v>
      </c>
      <c r="B28" s="170" t="s">
        <v>280</v>
      </c>
      <c r="C28" s="171" t="s">
        <v>163</v>
      </c>
      <c r="D28" s="172">
        <v>1250</v>
      </c>
      <c r="E28" s="173" t="s">
        <v>157</v>
      </c>
    </row>
    <row r="29" spans="1:11" ht="15" customHeight="1">
      <c r="A29" s="169" t="s">
        <v>325</v>
      </c>
      <c r="B29" s="170" t="s">
        <v>112</v>
      </c>
      <c r="C29" s="171" t="s">
        <v>163</v>
      </c>
      <c r="D29" s="173">
        <v>1602</v>
      </c>
      <c r="E29" s="173" t="s">
        <v>157</v>
      </c>
    </row>
    <row r="30" spans="1:11" ht="15" customHeight="1">
      <c r="A30" s="169" t="s">
        <v>325</v>
      </c>
      <c r="B30" s="170" t="s">
        <v>113</v>
      </c>
      <c r="C30" s="171" t="s">
        <v>163</v>
      </c>
      <c r="D30" s="173">
        <v>1191</v>
      </c>
      <c r="E30" s="173" t="s">
        <v>157</v>
      </c>
    </row>
    <row r="31" spans="1:11" ht="15" customHeight="1">
      <c r="A31" s="169" t="s">
        <v>325</v>
      </c>
      <c r="B31" s="170" t="s">
        <v>114</v>
      </c>
      <c r="C31" s="171" t="s">
        <v>163</v>
      </c>
      <c r="D31" s="173">
        <v>1191</v>
      </c>
      <c r="E31" s="173" t="s">
        <v>157</v>
      </c>
    </row>
    <row r="32" spans="1:11" ht="15" customHeight="1">
      <c r="A32" s="169" t="s">
        <v>325</v>
      </c>
      <c r="B32" s="170" t="s">
        <v>115</v>
      </c>
      <c r="C32" s="171" t="s">
        <v>163</v>
      </c>
      <c r="D32" s="173">
        <v>1191</v>
      </c>
      <c r="E32" s="173" t="s">
        <v>157</v>
      </c>
    </row>
    <row r="33" spans="1:5" ht="15" customHeight="1">
      <c r="A33" s="169" t="s">
        <v>325</v>
      </c>
      <c r="B33" s="170" t="s">
        <v>116</v>
      </c>
      <c r="C33" s="171" t="s">
        <v>163</v>
      </c>
      <c r="D33" s="173">
        <v>1191</v>
      </c>
      <c r="E33" s="173" t="s">
        <v>157</v>
      </c>
    </row>
    <row r="34" spans="1:5" ht="15" customHeight="1">
      <c r="A34" s="169" t="s">
        <v>325</v>
      </c>
      <c r="B34" s="170" t="s">
        <v>117</v>
      </c>
      <c r="C34" s="171" t="s">
        <v>163</v>
      </c>
      <c r="D34" s="173">
        <v>1191</v>
      </c>
      <c r="E34" s="173" t="s">
        <v>157</v>
      </c>
    </row>
    <row r="35" spans="1:5" ht="15" customHeight="1">
      <c r="A35" s="169" t="s">
        <v>325</v>
      </c>
      <c r="B35" s="170" t="s">
        <v>110</v>
      </c>
      <c r="C35" s="171" t="s">
        <v>163</v>
      </c>
      <c r="D35" s="173">
        <v>1072</v>
      </c>
      <c r="E35" s="173" t="s">
        <v>157</v>
      </c>
    </row>
    <row r="36" spans="1:5" ht="15" customHeight="1">
      <c r="A36" s="169" t="s">
        <v>325</v>
      </c>
      <c r="B36" s="170" t="s">
        <v>111</v>
      </c>
      <c r="C36" s="171" t="s">
        <v>163</v>
      </c>
      <c r="D36" s="173">
        <v>1079</v>
      </c>
      <c r="E36" s="173" t="s">
        <v>157</v>
      </c>
    </row>
    <row r="37" spans="1:5" ht="15" customHeight="1">
      <c r="A37" s="169" t="s">
        <v>325</v>
      </c>
      <c r="B37" s="170" t="s">
        <v>139</v>
      </c>
      <c r="C37" s="171" t="s">
        <v>163</v>
      </c>
      <c r="D37" s="173">
        <v>750</v>
      </c>
      <c r="E37" s="173" t="s">
        <v>157</v>
      </c>
    </row>
    <row r="38" spans="1:5" ht="15" customHeight="1">
      <c r="A38" s="169" t="s">
        <v>325</v>
      </c>
      <c r="B38" s="170" t="s">
        <v>140</v>
      </c>
      <c r="C38" s="171" t="s">
        <v>163</v>
      </c>
      <c r="D38" s="173">
        <v>591</v>
      </c>
      <c r="E38" s="173" t="s">
        <v>157</v>
      </c>
    </row>
    <row r="39" spans="1:5" ht="15" customHeight="1">
      <c r="A39" s="169" t="s">
        <v>325</v>
      </c>
      <c r="B39" s="170" t="s">
        <v>141</v>
      </c>
      <c r="C39" s="171" t="s">
        <v>163</v>
      </c>
      <c r="D39" s="173">
        <v>565</v>
      </c>
      <c r="E39" s="173" t="s">
        <v>157</v>
      </c>
    </row>
    <row r="40" spans="1:5" ht="15" customHeight="1">
      <c r="A40" s="169" t="s">
        <v>325</v>
      </c>
      <c r="B40" s="170" t="s">
        <v>142</v>
      </c>
      <c r="C40" s="171" t="s">
        <v>163</v>
      </c>
      <c r="D40" s="173">
        <v>500</v>
      </c>
      <c r="E40" s="173" t="s">
        <v>157</v>
      </c>
    </row>
    <row r="41" spans="1:5" ht="15" customHeight="1">
      <c r="A41" s="169" t="s">
        <v>325</v>
      </c>
      <c r="B41" s="170" t="s">
        <v>143</v>
      </c>
      <c r="C41" s="171" t="s">
        <v>163</v>
      </c>
      <c r="D41" s="173">
        <v>497</v>
      </c>
      <c r="E41" s="173" t="s">
        <v>157</v>
      </c>
    </row>
    <row r="42" spans="1:5" ht="15" customHeight="1">
      <c r="A42" s="169" t="s">
        <v>325</v>
      </c>
      <c r="B42" s="170" t="s">
        <v>118</v>
      </c>
      <c r="C42" s="171" t="s">
        <v>163</v>
      </c>
      <c r="D42" s="173">
        <v>509</v>
      </c>
      <c r="E42" s="173" t="s">
        <v>157</v>
      </c>
    </row>
    <row r="43" spans="1:5" ht="15" customHeight="1">
      <c r="A43" s="169" t="s">
        <v>325</v>
      </c>
      <c r="B43" s="170" t="s">
        <v>119</v>
      </c>
      <c r="C43" s="171" t="s">
        <v>163</v>
      </c>
      <c r="D43" s="173">
        <v>509</v>
      </c>
      <c r="E43" s="173" t="s">
        <v>157</v>
      </c>
    </row>
    <row r="44" spans="1:5" ht="15" customHeight="1">
      <c r="A44" s="169" t="s">
        <v>325</v>
      </c>
      <c r="B44" s="170" t="s">
        <v>120</v>
      </c>
      <c r="C44" s="171" t="s">
        <v>163</v>
      </c>
      <c r="D44" s="173">
        <v>509</v>
      </c>
      <c r="E44" s="173" t="s">
        <v>157</v>
      </c>
    </row>
    <row r="45" spans="1:5" ht="15" customHeight="1">
      <c r="A45" s="169" t="s">
        <v>325</v>
      </c>
      <c r="B45" s="170" t="s">
        <v>121</v>
      </c>
      <c r="C45" s="171" t="s">
        <v>163</v>
      </c>
      <c r="D45" s="173">
        <v>509</v>
      </c>
      <c r="E45" s="173" t="s">
        <v>157</v>
      </c>
    </row>
    <row r="46" spans="1:5" ht="15" customHeight="1">
      <c r="A46" s="169" t="s">
        <v>325</v>
      </c>
      <c r="B46" s="170" t="s">
        <v>122</v>
      </c>
      <c r="C46" s="171" t="s">
        <v>163</v>
      </c>
      <c r="D46" s="173">
        <v>509</v>
      </c>
      <c r="E46" s="173" t="s">
        <v>157</v>
      </c>
    </row>
    <row r="47" spans="1:5" ht="15" customHeight="1">
      <c r="A47" s="169" t="s">
        <v>325</v>
      </c>
      <c r="B47" s="170" t="s">
        <v>123</v>
      </c>
      <c r="C47" s="171" t="s">
        <v>163</v>
      </c>
      <c r="D47" s="173">
        <v>509</v>
      </c>
      <c r="E47" s="173" t="s">
        <v>157</v>
      </c>
    </row>
    <row r="48" spans="1:5" ht="15" customHeight="1">
      <c r="A48" s="169" t="s">
        <v>325</v>
      </c>
      <c r="B48" s="170" t="s">
        <v>124</v>
      </c>
      <c r="C48" s="171" t="s">
        <v>163</v>
      </c>
      <c r="D48" s="173">
        <v>619</v>
      </c>
      <c r="E48" s="173" t="s">
        <v>157</v>
      </c>
    </row>
    <row r="49" spans="1:5" ht="15" customHeight="1">
      <c r="A49" s="169" t="s">
        <v>325</v>
      </c>
      <c r="B49" s="170" t="s">
        <v>125</v>
      </c>
      <c r="C49" s="171" t="s">
        <v>163</v>
      </c>
      <c r="D49" s="173">
        <v>619</v>
      </c>
      <c r="E49" s="173" t="s">
        <v>157</v>
      </c>
    </row>
    <row r="50" spans="1:5" ht="15" customHeight="1">
      <c r="A50" s="169" t="s">
        <v>325</v>
      </c>
      <c r="B50" s="170" t="s">
        <v>126</v>
      </c>
      <c r="C50" s="171" t="s">
        <v>163</v>
      </c>
      <c r="D50" s="173">
        <v>619</v>
      </c>
      <c r="E50" s="173" t="s">
        <v>157</v>
      </c>
    </row>
    <row r="51" spans="1:5" ht="15" customHeight="1">
      <c r="A51" s="169" t="s">
        <v>325</v>
      </c>
      <c r="B51" s="170" t="s">
        <v>127</v>
      </c>
      <c r="C51" s="171" t="s">
        <v>163</v>
      </c>
      <c r="D51" s="173">
        <v>619</v>
      </c>
      <c r="E51" s="173" t="s">
        <v>157</v>
      </c>
    </row>
    <row r="52" spans="1:5" ht="15" customHeight="1">
      <c r="A52" s="169" t="s">
        <v>325</v>
      </c>
      <c r="B52" s="170" t="s">
        <v>128</v>
      </c>
      <c r="C52" s="171" t="s">
        <v>163</v>
      </c>
      <c r="D52" s="173">
        <v>619</v>
      </c>
      <c r="E52" s="173" t="s">
        <v>157</v>
      </c>
    </row>
    <row r="53" spans="1:5" ht="15" customHeight="1">
      <c r="A53" s="169" t="s">
        <v>325</v>
      </c>
      <c r="B53" s="170" t="s">
        <v>129</v>
      </c>
      <c r="C53" s="171" t="s">
        <v>163</v>
      </c>
      <c r="D53" s="173">
        <v>619</v>
      </c>
      <c r="E53" s="173" t="s">
        <v>157</v>
      </c>
    </row>
    <row r="54" spans="1:5" ht="15" customHeight="1">
      <c r="A54" s="169" t="s">
        <v>325</v>
      </c>
      <c r="B54" s="170" t="s">
        <v>130</v>
      </c>
      <c r="C54" s="171" t="s">
        <v>163</v>
      </c>
      <c r="D54" s="173">
        <v>619</v>
      </c>
      <c r="E54" s="173" t="s">
        <v>157</v>
      </c>
    </row>
    <row r="55" spans="1:5" ht="15" customHeight="1">
      <c r="A55" s="169" t="s">
        <v>325</v>
      </c>
      <c r="B55" s="170" t="s">
        <v>131</v>
      </c>
      <c r="C55" s="171" t="s">
        <v>163</v>
      </c>
      <c r="D55" s="173">
        <v>436</v>
      </c>
      <c r="E55" s="173" t="s">
        <v>157</v>
      </c>
    </row>
    <row r="56" spans="1:5" ht="15" customHeight="1">
      <c r="A56" s="169" t="s">
        <v>325</v>
      </c>
      <c r="B56" s="170" t="s">
        <v>132</v>
      </c>
      <c r="C56" s="171" t="s">
        <v>163</v>
      </c>
      <c r="D56" s="173">
        <v>417</v>
      </c>
      <c r="E56" s="173" t="s">
        <v>157</v>
      </c>
    </row>
    <row r="57" spans="1:5" ht="15" customHeight="1">
      <c r="A57" s="169" t="s">
        <v>325</v>
      </c>
      <c r="B57" s="170" t="s">
        <v>133</v>
      </c>
      <c r="C57" s="171" t="s">
        <v>163</v>
      </c>
      <c r="D57" s="173">
        <v>424</v>
      </c>
      <c r="E57" s="173" t="s">
        <v>157</v>
      </c>
    </row>
    <row r="58" spans="1:5" ht="15" customHeight="1">
      <c r="A58" s="169" t="s">
        <v>325</v>
      </c>
      <c r="B58" s="170" t="s">
        <v>134</v>
      </c>
      <c r="C58" s="171" t="s">
        <v>163</v>
      </c>
      <c r="D58" s="173">
        <v>405</v>
      </c>
      <c r="E58" s="173" t="s">
        <v>157</v>
      </c>
    </row>
    <row r="59" spans="1:5" ht="15" customHeight="1">
      <c r="A59" s="169" t="s">
        <v>325</v>
      </c>
      <c r="B59" s="170" t="s">
        <v>135</v>
      </c>
      <c r="C59" s="171" t="s">
        <v>163</v>
      </c>
      <c r="D59" s="173">
        <v>407</v>
      </c>
      <c r="E59" s="173" t="s">
        <v>157</v>
      </c>
    </row>
    <row r="60" spans="1:5" ht="15" customHeight="1">
      <c r="A60" s="169" t="s">
        <v>325</v>
      </c>
      <c r="B60" s="170" t="s">
        <v>136</v>
      </c>
      <c r="C60" s="171" t="s">
        <v>163</v>
      </c>
      <c r="D60" s="173">
        <v>412</v>
      </c>
      <c r="E60" s="173" t="s">
        <v>157</v>
      </c>
    </row>
    <row r="61" spans="1:5" ht="15" customHeight="1">
      <c r="A61" s="169" t="s">
        <v>325</v>
      </c>
      <c r="B61" s="170" t="s">
        <v>137</v>
      </c>
      <c r="C61" s="171" t="s">
        <v>163</v>
      </c>
      <c r="D61" s="173">
        <v>490</v>
      </c>
      <c r="E61" s="173" t="s">
        <v>157</v>
      </c>
    </row>
    <row r="62" spans="1:5" ht="15" customHeight="1">
      <c r="A62" s="169" t="s">
        <v>325</v>
      </c>
      <c r="B62" s="170" t="s">
        <v>138</v>
      </c>
      <c r="C62" s="171" t="s">
        <v>163</v>
      </c>
      <c r="D62" s="173">
        <v>370</v>
      </c>
      <c r="E62" s="173" t="s">
        <v>157</v>
      </c>
    </row>
    <row r="63" spans="1:5">
      <c r="A63" s="169" t="s">
        <v>325</v>
      </c>
      <c r="B63" s="170" t="s">
        <v>103</v>
      </c>
      <c r="C63" s="171" t="s">
        <v>163</v>
      </c>
      <c r="D63" s="172">
        <v>782</v>
      </c>
      <c r="E63" s="173" t="s">
        <v>157</v>
      </c>
    </row>
    <row r="64" spans="1:5">
      <c r="A64" s="169" t="s">
        <v>325</v>
      </c>
      <c r="B64" s="170" t="s">
        <v>104</v>
      </c>
      <c r="C64" s="171" t="s">
        <v>163</v>
      </c>
      <c r="D64" s="172">
        <v>782</v>
      </c>
      <c r="E64" s="173" t="s">
        <v>157</v>
      </c>
    </row>
    <row r="65" spans="1:5">
      <c r="A65" s="169" t="s">
        <v>325</v>
      </c>
      <c r="B65" s="170" t="s">
        <v>105</v>
      </c>
      <c r="C65" s="171" t="s">
        <v>163</v>
      </c>
      <c r="D65" s="172">
        <v>789</v>
      </c>
      <c r="E65" s="173" t="s">
        <v>157</v>
      </c>
    </row>
    <row r="66" spans="1:5">
      <c r="A66" s="169" t="s">
        <v>325</v>
      </c>
      <c r="B66" s="170" t="s">
        <v>106</v>
      </c>
      <c r="C66" s="171" t="s">
        <v>163</v>
      </c>
      <c r="D66" s="172">
        <v>861</v>
      </c>
      <c r="E66" s="173" t="s">
        <v>157</v>
      </c>
    </row>
    <row r="67" spans="1:5">
      <c r="A67" s="169" t="s">
        <v>325</v>
      </c>
      <c r="B67" s="170" t="s">
        <v>107</v>
      </c>
      <c r="C67" s="171" t="s">
        <v>163</v>
      </c>
      <c r="D67" s="172">
        <v>897</v>
      </c>
      <c r="E67" s="173" t="s">
        <v>157</v>
      </c>
    </row>
    <row r="68" spans="1:5">
      <c r="A68" s="169" t="s">
        <v>325</v>
      </c>
      <c r="B68" s="170" t="s">
        <v>108</v>
      </c>
      <c r="C68" s="171" t="s">
        <v>163</v>
      </c>
      <c r="D68" s="172">
        <v>897</v>
      </c>
      <c r="E68" s="173" t="s">
        <v>157</v>
      </c>
    </row>
    <row r="69" spans="1:5">
      <c r="A69" s="169" t="s">
        <v>325</v>
      </c>
      <c r="B69" s="170" t="s">
        <v>109</v>
      </c>
      <c r="C69" s="171" t="s">
        <v>163</v>
      </c>
      <c r="D69" s="172">
        <v>991</v>
      </c>
      <c r="E69" s="173" t="s">
        <v>157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25</vt:i4>
      </vt:variant>
    </vt:vector>
  </HeadingPairs>
  <TitlesOfParts>
    <vt:vector size="29" baseType="lpstr">
      <vt:lpstr>modèle</vt:lpstr>
      <vt:lpstr>BASE DE DONNEES</vt:lpstr>
      <vt:lpstr>trajets</vt:lpstr>
      <vt:lpstr>Feuil1</vt:lpstr>
      <vt:lpstr>Base_de_donnees</vt:lpstr>
      <vt:lpstr>FRS_MASSIF_EXOTIQUE</vt:lpstr>
      <vt:lpstr>FRS_MASSIF_PAYS</vt:lpstr>
      <vt:lpstr>FRS_PANNEAUX_3_PLIS</vt:lpstr>
      <vt:lpstr>FRS_PANNEAUX_CONTREPLAQUES</vt:lpstr>
      <vt:lpstr>FRS_PANNEAUX_DE_PARTICULES</vt:lpstr>
      <vt:lpstr>FRS_PANNEAUX_MDF</vt:lpstr>
      <vt:lpstr>FRS_PANNEAUX_MELAMINES</vt:lpstr>
      <vt:lpstr>FRS_PLACAGES</vt:lpstr>
      <vt:lpstr>MASSIF_EXOTIQUE</vt:lpstr>
      <vt:lpstr>MASSIF_PAYS</vt:lpstr>
      <vt:lpstr>PANNEAUX_3_PLIS</vt:lpstr>
      <vt:lpstr>PANNEAUX_CONTREPLAQUES</vt:lpstr>
      <vt:lpstr>PANNEAUX_DE_PARTICULES</vt:lpstr>
      <vt:lpstr>PANNEAUX_MDF</vt:lpstr>
      <vt:lpstr>PANNEAUX_MELAMINES</vt:lpstr>
      <vt:lpstr>PLACAGES</vt:lpstr>
      <vt:lpstr>PU_ACHAT_MASSIF_EXOTIQUE</vt:lpstr>
      <vt:lpstr>PU_ACHAT_MASSIF_PAYS</vt:lpstr>
      <vt:lpstr>PU_ACHAT_PANNEAUX_3_PLIS</vt:lpstr>
      <vt:lpstr>PU_ACHAT_PANNEAUX_CONTREPLAQUES</vt:lpstr>
      <vt:lpstr>PU_ACHAT_PANNEAUX_DE_PARTICULES</vt:lpstr>
      <vt:lpstr>PU_ACHAT_PANNEAUX_MDF</vt:lpstr>
      <vt:lpstr>PU_ACHAT_PANNEAUX_MELAMINES</vt:lpstr>
      <vt:lpstr>SOUS_ENSEMBLES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2013-04-10T11:46:25Z</dcterms:created>
  <dcterms:modified xsi:type="dcterms:W3CDTF">2013-07-26T14:10:49Z</dcterms:modified>
</cp:coreProperties>
</file>