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2000" windowHeight="10365" activeTab="1"/>
  </bookViews>
  <sheets>
    <sheet name="DISPO" sheetId="6" r:id="rId1"/>
    <sheet name="AST" sheetId="8" r:id="rId2"/>
    <sheet name="Codes listes" sheetId="9" r:id="rId3"/>
  </sheets>
  <externalReferences>
    <externalReference r:id="rId4"/>
  </externalReferences>
  <definedNames>
    <definedName name="code">OFFSET(DISPO!$A$5,MATCH(AST!$A$2,DISPO!$A$5:$A$67,0)-1,4,7,46)</definedName>
    <definedName name="_xlnm.Print_Titles" localSheetId="0">DISPO!$2:$4</definedName>
    <definedName name="jour">OFFSET(DISPO!$C$5,MATCH(AST!$A$2,DISPO!$A$5:$A$67,0)-1,0,7,)</definedName>
    <definedName name="liste_jour">'Codes listes'!$G$2:$G$8</definedName>
  </definedNames>
  <calcPr calcId="145621"/>
</workbook>
</file>

<file path=xl/calcChain.xml><?xml version="1.0" encoding="utf-8"?>
<calcChain xmlns="http://schemas.openxmlformats.org/spreadsheetml/2006/main">
  <c r="I13" i="8" l="1"/>
  <c r="I14" i="8"/>
  <c r="I3" i="8"/>
  <c r="I4" i="8"/>
  <c r="I5" i="8"/>
  <c r="I6" i="8"/>
  <c r="I7" i="8"/>
  <c r="I8" i="8"/>
  <c r="I9" i="8"/>
  <c r="I10" i="8"/>
  <c r="I11" i="8"/>
  <c r="I12" i="8"/>
  <c r="AK67" i="6"/>
  <c r="AJ67" i="6"/>
  <c r="X67" i="6"/>
  <c r="W67" i="6"/>
  <c r="I67" i="6"/>
  <c r="H67" i="6"/>
  <c r="AI60" i="6"/>
  <c r="AH60" i="6"/>
  <c r="Z60" i="6"/>
  <c r="Y60" i="6"/>
  <c r="F60" i="6"/>
  <c r="E60" i="6"/>
  <c r="AG53" i="6"/>
  <c r="AF53" i="6"/>
  <c r="R53" i="6"/>
  <c r="Q53" i="6"/>
  <c r="M53" i="6"/>
  <c r="L53" i="6"/>
  <c r="AE46" i="6"/>
  <c r="AD46" i="6"/>
  <c r="X46" i="6"/>
  <c r="W46" i="6"/>
  <c r="I46" i="6"/>
  <c r="H46" i="6"/>
  <c r="AK39" i="6"/>
  <c r="AJ39" i="6"/>
  <c r="AB39" i="6"/>
  <c r="AA39" i="6"/>
  <c r="F39" i="6"/>
  <c r="E39" i="6"/>
  <c r="I2" i="8"/>
  <c r="E2" i="8" l="1"/>
  <c r="C2" i="8"/>
  <c r="F2" i="8"/>
  <c r="C4" i="9" l="1"/>
  <c r="C5" i="9" s="1"/>
  <c r="C6" i="9" s="1"/>
  <c r="C7" i="9" s="1"/>
  <c r="C8" i="9" s="1"/>
  <c r="C9" i="9" s="1"/>
  <c r="C10" i="9" s="1"/>
  <c r="C11" i="9" s="1"/>
  <c r="C12" i="9" s="1"/>
  <c r="C13" i="9" s="1"/>
  <c r="C14" i="9" s="1"/>
  <c r="C15" i="9" s="1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C40" i="9" s="1"/>
  <c r="C41" i="9" s="1"/>
  <c r="C42" i="9" s="1"/>
  <c r="C43" i="9" s="1"/>
  <c r="C44" i="9" s="1"/>
  <c r="C45" i="9" s="1"/>
  <c r="C46" i="9" s="1"/>
  <c r="C47" i="9" s="1"/>
  <c r="C48" i="9" s="1"/>
  <c r="C49" i="9" s="1"/>
  <c r="C50" i="9" s="1"/>
  <c r="C51" i="9" s="1"/>
  <c r="C52" i="9" s="1"/>
  <c r="C53" i="9" s="1"/>
  <c r="C54" i="9" s="1"/>
  <c r="E4" i="9"/>
  <c r="E5" i="9" s="1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E32" i="9" s="1"/>
  <c r="E33" i="9" s="1"/>
  <c r="E34" i="9" s="1"/>
  <c r="E35" i="9" s="1"/>
  <c r="E36" i="9" s="1"/>
  <c r="E37" i="9" s="1"/>
  <c r="E38" i="9" s="1"/>
  <c r="E39" i="9" s="1"/>
  <c r="E40" i="9" s="1"/>
  <c r="E41" i="9" s="1"/>
  <c r="E42" i="9" s="1"/>
  <c r="E43" i="9" s="1"/>
  <c r="E44" i="9" s="1"/>
  <c r="E45" i="9" s="1"/>
  <c r="E46" i="9" s="1"/>
  <c r="E47" i="9" s="1"/>
  <c r="E48" i="9" s="1"/>
  <c r="E49" i="9" s="1"/>
  <c r="E50" i="9" s="1"/>
  <c r="E51" i="9" s="1"/>
  <c r="E52" i="9" s="1"/>
  <c r="E53" i="9" s="1"/>
  <c r="E54" i="9" s="1"/>
  <c r="E3" i="9"/>
  <c r="C3" i="9"/>
  <c r="O10" i="6" l="1"/>
  <c r="O11" i="6" s="1"/>
  <c r="N10" i="6"/>
  <c r="M10" i="6"/>
  <c r="L10" i="6"/>
  <c r="U10" i="6"/>
  <c r="Y10" i="6"/>
  <c r="Z10" i="6"/>
  <c r="AA10" i="6"/>
  <c r="V10" i="6"/>
  <c r="AB10" i="6"/>
  <c r="AO10" i="6"/>
  <c r="AP10" i="6"/>
  <c r="AK10" i="6"/>
  <c r="AM10" i="6"/>
  <c r="AN10" i="6"/>
  <c r="AD10" i="6"/>
  <c r="AE10" i="6"/>
  <c r="AG10" i="6"/>
  <c r="AL10" i="6"/>
  <c r="AF10" i="6"/>
  <c r="AJ10" i="6"/>
  <c r="AT10" i="6"/>
  <c r="AV10" i="6"/>
  <c r="O17" i="6"/>
  <c r="N17" i="6"/>
  <c r="J17" i="6"/>
  <c r="K17" i="6"/>
  <c r="U17" i="6"/>
  <c r="Y17" i="6"/>
  <c r="Z17" i="6"/>
  <c r="AA17" i="6"/>
  <c r="V17" i="6"/>
  <c r="AB17" i="6"/>
  <c r="X17" i="6"/>
  <c r="W17" i="6"/>
  <c r="AO17" i="6"/>
  <c r="AP17" i="6"/>
  <c r="AK17" i="6"/>
  <c r="AI17" i="6"/>
  <c r="AN17" i="6"/>
  <c r="AD17" i="6"/>
  <c r="AE17" i="6"/>
  <c r="AG17" i="6"/>
  <c r="AF17" i="6"/>
  <c r="AJ17" i="6"/>
  <c r="AH17" i="6"/>
  <c r="AT17" i="6"/>
  <c r="AV17" i="6"/>
  <c r="M24" i="6"/>
  <c r="J24" i="6"/>
  <c r="K24" i="6"/>
  <c r="L24" i="6"/>
  <c r="Y24" i="6"/>
  <c r="Z24" i="6"/>
  <c r="AA24" i="6"/>
  <c r="AB24" i="6"/>
  <c r="X24" i="6"/>
  <c r="W24" i="6"/>
  <c r="AO24" i="6"/>
  <c r="AP24" i="6"/>
  <c r="AK24" i="6"/>
  <c r="AM24" i="6"/>
  <c r="AI24" i="6"/>
  <c r="AN24" i="6"/>
  <c r="AG24" i="6"/>
  <c r="AL24" i="6"/>
  <c r="AF24" i="6"/>
  <c r="AJ24" i="6"/>
  <c r="AH24" i="6"/>
  <c r="AT24" i="6"/>
  <c r="AV24" i="6"/>
  <c r="O31" i="6"/>
  <c r="O32" i="6" s="1"/>
  <c r="N31" i="6"/>
  <c r="N32" i="6" s="1"/>
  <c r="M31" i="6"/>
  <c r="M32" i="6" s="1"/>
  <c r="J32" i="6"/>
  <c r="K32" i="6"/>
  <c r="L31" i="6"/>
  <c r="L32" i="6" s="1"/>
  <c r="AO31" i="6"/>
  <c r="AP31" i="6"/>
  <c r="AK31" i="6"/>
  <c r="AM31" i="6"/>
  <c r="AI31" i="6"/>
  <c r="AN31" i="6"/>
  <c r="AD31" i="6"/>
  <c r="AE31" i="6"/>
  <c r="AL31" i="6"/>
  <c r="AJ31" i="6"/>
  <c r="AH31" i="6"/>
  <c r="AT31" i="6"/>
  <c r="AV31" i="6"/>
  <c r="O38" i="6"/>
  <c r="O39" i="6" s="1"/>
  <c r="N38" i="6"/>
  <c r="N39" i="6" s="1"/>
  <c r="M38" i="6"/>
  <c r="J38" i="6"/>
  <c r="K38" i="6"/>
  <c r="L38" i="6"/>
  <c r="S38" i="6"/>
  <c r="R38" i="6"/>
  <c r="T38" i="6"/>
  <c r="Q38" i="6"/>
  <c r="AO38" i="6"/>
  <c r="AP38" i="6"/>
  <c r="AM38" i="6"/>
  <c r="AI38" i="6"/>
  <c r="AN38" i="6"/>
  <c r="AD38" i="6"/>
  <c r="AE38" i="6"/>
  <c r="AG38" i="6"/>
  <c r="AL38" i="6"/>
  <c r="AF38" i="6"/>
  <c r="AH38" i="6"/>
  <c r="AT38" i="6"/>
  <c r="AV38" i="6"/>
  <c r="AT45" i="6"/>
  <c r="AV45" i="6"/>
  <c r="AT52" i="6"/>
  <c r="AV52" i="6"/>
  <c r="AT59" i="6"/>
  <c r="AT66" i="6"/>
  <c r="AF39" i="6" l="1"/>
  <c r="AD39" i="6"/>
  <c r="T39" i="6"/>
  <c r="J39" i="6"/>
  <c r="AF32" i="6"/>
  <c r="AD32" i="6"/>
  <c r="AK32" i="6"/>
  <c r="AF25" i="6"/>
  <c r="AD25" i="6"/>
  <c r="AK25" i="6"/>
  <c r="X25" i="6"/>
  <c r="Z25" i="6"/>
  <c r="J25" i="6"/>
  <c r="AJ18" i="6"/>
  <c r="AE18" i="6"/>
  <c r="AM18" i="6"/>
  <c r="W18" i="6"/>
  <c r="AA18" i="6"/>
  <c r="K18" i="6"/>
  <c r="M18" i="6"/>
  <c r="O18" i="6"/>
  <c r="AL11" i="6"/>
  <c r="AN11" i="6"/>
  <c r="AP11" i="6"/>
  <c r="AB11" i="6"/>
  <c r="Y11" i="6"/>
  <c r="L11" i="6"/>
  <c r="AL39" i="6"/>
  <c r="AN39" i="6"/>
  <c r="AP39" i="6"/>
  <c r="R39" i="6"/>
  <c r="L39" i="6"/>
  <c r="AL32" i="6"/>
  <c r="AN32" i="6"/>
  <c r="AP32" i="6"/>
  <c r="AL25" i="6"/>
  <c r="AN25" i="6"/>
  <c r="AP25" i="6"/>
  <c r="AB25" i="6"/>
  <c r="Y25" i="6"/>
  <c r="L25" i="6"/>
  <c r="AF18" i="6"/>
  <c r="AD18" i="6"/>
  <c r="AK18" i="6"/>
  <c r="X18" i="6"/>
  <c r="Z18" i="6"/>
  <c r="J18" i="6"/>
  <c r="AH11" i="6"/>
  <c r="AI11" i="6"/>
  <c r="AO11" i="6"/>
  <c r="V11" i="6"/>
  <c r="U11" i="6"/>
  <c r="N11" i="6"/>
  <c r="AH39" i="6"/>
  <c r="AG39" i="6"/>
  <c r="AI39" i="6"/>
  <c r="AO39" i="6"/>
  <c r="S39" i="6"/>
  <c r="AH32" i="6"/>
  <c r="AG32" i="6"/>
  <c r="AI32" i="6"/>
  <c r="AO32" i="6"/>
  <c r="AH25" i="6"/>
  <c r="AG25" i="6"/>
  <c r="AI25" i="6"/>
  <c r="AO25" i="6"/>
  <c r="V25" i="6"/>
  <c r="U25" i="6"/>
  <c r="N25" i="6"/>
  <c r="AL18" i="6"/>
  <c r="AN18" i="6"/>
  <c r="AP18" i="6"/>
  <c r="AB18" i="6"/>
  <c r="Y18" i="6"/>
  <c r="AJ11" i="6"/>
  <c r="AE11" i="6"/>
  <c r="AM11" i="6"/>
  <c r="AA11" i="6"/>
  <c r="M11" i="6"/>
  <c r="AE39" i="6"/>
  <c r="AM39" i="6"/>
  <c r="Q39" i="6"/>
  <c r="K39" i="6"/>
  <c r="M39" i="6"/>
  <c r="AJ32" i="6"/>
  <c r="AE32" i="6"/>
  <c r="AM32" i="6"/>
  <c r="AJ25" i="6"/>
  <c r="AE25" i="6"/>
  <c r="AM25" i="6"/>
  <c r="W25" i="6"/>
  <c r="AA25" i="6"/>
  <c r="K25" i="6"/>
  <c r="M25" i="6"/>
  <c r="O25" i="6"/>
  <c r="AH18" i="6"/>
  <c r="AG18" i="6"/>
  <c r="AI18" i="6"/>
  <c r="AO18" i="6"/>
  <c r="V18" i="6"/>
  <c r="U18" i="6"/>
  <c r="N18" i="6"/>
  <c r="AF11" i="6"/>
  <c r="AD11" i="6"/>
  <c r="AK11" i="6"/>
  <c r="X11" i="6"/>
  <c r="Z11" i="6"/>
  <c r="AG11" i="6"/>
</calcChain>
</file>

<file path=xl/comments1.xml><?xml version="1.0" encoding="utf-8"?>
<comments xmlns="http://schemas.openxmlformats.org/spreadsheetml/2006/main">
  <authors>
    <author>Myriam Hubert</author>
  </authors>
  <commentList>
    <comment ref="E1" authorId="0">
      <text>
        <r>
          <rPr>
            <b/>
            <sz val="8"/>
            <color indexed="81"/>
            <rFont val="Tahoma"/>
            <family val="2"/>
          </rPr>
          <t>Myriam Hubert:</t>
        </r>
        <r>
          <rPr>
            <sz val="8"/>
            <color indexed="81"/>
            <rFont val="Tahoma"/>
            <family val="2"/>
          </rPr>
          <t xml:space="preserve">
TEAM 91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Myriam Hubert:</t>
        </r>
        <r>
          <rPr>
            <sz val="8"/>
            <color indexed="81"/>
            <rFont val="Tahoma"/>
            <family val="2"/>
          </rPr>
          <t xml:space="preserve">
TEAM 14</t>
        </r>
      </text>
    </comment>
  </commentList>
</comments>
</file>

<file path=xl/sharedStrings.xml><?xml version="1.0" encoding="utf-8"?>
<sst xmlns="http://schemas.openxmlformats.org/spreadsheetml/2006/main" count="332" uniqueCount="85">
  <si>
    <t>AST</t>
  </si>
  <si>
    <t>M</t>
  </si>
  <si>
    <t>D</t>
  </si>
  <si>
    <t>L</t>
  </si>
  <si>
    <t>J</t>
  </si>
  <si>
    <t>V</t>
  </si>
  <si>
    <t>S</t>
  </si>
  <si>
    <t xml:space="preserve"> M 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</si>
  <si>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</si>
  <si>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</si>
  <si>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</si>
  <si>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</si>
  <si>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</si>
  <si>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</si>
  <si>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</si>
  <si>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</si>
  <si>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</si>
  <si>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</si>
  <si>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</si>
  <si>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</si>
  <si>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</si>
  <si>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</si>
  <si>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</si>
  <si>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</si>
  <si>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</si>
  <si>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</si>
  <si>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</si>
  <si>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</si>
  <si>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</si>
  <si>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</si>
  <si>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</si>
  <si>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</si>
  <si>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</si>
  <si>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</si>
  <si>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</si>
  <si>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</si>
  <si>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</si>
  <si>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</si>
  <si>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</si>
  <si>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</si>
  <si>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</si>
  <si>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</si>
  <si>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</si>
  <si>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</si>
  <si>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</si>
  <si>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</si>
  <si>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</si>
  <si>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</si>
  <si>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</si>
  <si>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</si>
  <si>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</si>
  <si>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</si>
  <si>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</si>
  <si>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</si>
  <si>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</si>
  <si>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</si>
  <si>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</si>
  <si>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</si>
  <si>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</si>
  <si>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</si>
  <si>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HD</t>
  </si>
  <si>
    <t>Semaine</t>
  </si>
  <si>
    <t>Jour</t>
  </si>
  <si>
    <t>Code</t>
  </si>
  <si>
    <t>Matricule</t>
  </si>
  <si>
    <t>Férié : Mardi 01/01/2013</t>
  </si>
  <si>
    <t>Me</t>
  </si>
  <si>
    <t>Dates</t>
  </si>
  <si>
    <t>Fériés</t>
  </si>
  <si>
    <t>Jours</t>
  </si>
  <si>
    <t>du</t>
  </si>
  <si>
    <t>au</t>
  </si>
  <si>
    <t>Férié : Lundi 01/04/2013</t>
  </si>
  <si>
    <t>Férié : Merc 01/05/2013</t>
  </si>
  <si>
    <t>Férié : Merc 08/05/2013 et Jeudi 09/05/2013</t>
  </si>
  <si>
    <t>Férié : Dimanche 14/07/2013</t>
  </si>
  <si>
    <t>Férié : Jeudi 15/08/2013</t>
  </si>
  <si>
    <t>Férié : Vendredi 01/11/2013</t>
  </si>
  <si>
    <t>Férié : Lundi 01/11/2013</t>
  </si>
  <si>
    <t>Férié : Mercredi 25/12/2013</t>
  </si>
  <si>
    <t>Férié : Mercredi 01/01/2014</t>
  </si>
  <si>
    <t xml:space="preserve">du </t>
  </si>
  <si>
    <t xml:space="preserve"> au </t>
  </si>
  <si>
    <t>Rappel si jour férié dans la semaine pour AST</t>
  </si>
  <si>
    <t>w2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</si>
</sst>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8"/>
      <color theme="0"/>
      <name val="Arial"/>
      <family val="2"/>
    </font>
    <font>
      <b/>
      <sz val="6"/>
      <color theme="0"/>
      <name val="Arial"/>
      <family val="2"/>
    </font>
    <font>
      <sz val="10"/>
      <color theme="0"/>
      <name val="Arial"/>
      <family val="2"/>
    </font>
    <font>
      <b/>
      <sz val="11"/>
      <color rgb="FF0066FF"/>
      <name val="Arial"/>
      <family val="2"/>
    </font>
    <font>
      <b/>
      <sz val="10"/>
      <color rgb="FF0070C0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0C7E4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10"/>
      <name val="Arial"/>
      <family val="2"/>
    </font>
    <font>
      <sz val="8"/>
      <color theme="0"/>
      <name val="Arial"/>
      <family val="2"/>
    </font>
    <font>
      <b/>
      <sz val="10"/>
      <color theme="0"/>
      <name val="Arial"/>
      <family val="2"/>
    </font>
    <font>
      <b/>
      <sz val="9"/>
      <color rgb="FF0070C0"/>
      <name val="Arial"/>
      <family val="2"/>
    </font>
    <font>
      <b/>
      <sz val="8"/>
      <color rgb="FF0070C0"/>
      <name val="Arial"/>
      <family val="2"/>
    </font>
    <font>
      <b/>
      <sz val="9"/>
      <color theme="9" tint="-0.249977111117893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</fills>
  <borders count="49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/>
      <top/>
      <bottom/>
      <diagonal/>
    </border>
    <border>
      <left/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medium">
        <color indexed="64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medium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theme="2" tint="-0.24994659260841701"/>
      </right>
      <top/>
      <bottom style="medium">
        <color indexed="64"/>
      </bottom>
      <diagonal/>
    </border>
    <border>
      <left style="medium">
        <color indexed="64"/>
      </left>
      <right style="thin">
        <color theme="2" tint="-0.24994659260841701"/>
      </right>
      <top style="medium">
        <color indexed="64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indexed="64"/>
      </right>
      <top style="medium">
        <color indexed="64"/>
      </top>
      <bottom style="thin">
        <color theme="2" tint="-0.2499465926084170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auto="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auto="1"/>
      </left>
      <right style="thin">
        <color theme="2" tint="-0.24994659260841701"/>
      </right>
      <top style="thin">
        <color theme="2" tint="-0.24994659260841701"/>
      </top>
      <bottom style="medium">
        <color indexed="64"/>
      </bottom>
      <diagonal/>
    </border>
    <border>
      <left style="thin">
        <color theme="2" tint="-0.24994659260841701"/>
      </left>
      <right style="medium">
        <color auto="1"/>
      </right>
      <top style="thin">
        <color theme="2" tint="-0.24994659260841701"/>
      </top>
      <bottom style="medium">
        <color indexed="64"/>
      </bottom>
      <diagonal/>
    </border>
    <border>
      <left style="medium">
        <color auto="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medium">
        <color auto="1"/>
      </right>
      <top/>
      <bottom style="thin">
        <color theme="2" tint="-0.24994659260841701"/>
      </bottom>
      <diagonal/>
    </border>
    <border>
      <left/>
      <right style="medium">
        <color auto="1"/>
      </right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 style="medium">
        <color auto="1"/>
      </left>
      <right/>
      <top style="thin">
        <color theme="2" tint="-0.24994659260841701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2" tint="-0.24994659260841701"/>
      </bottom>
      <diagonal/>
    </border>
    <border>
      <left/>
      <right style="medium">
        <color auto="1"/>
      </right>
      <top/>
      <bottom style="thin">
        <color theme="2" tint="-0.24994659260841701"/>
      </bottom>
      <diagonal/>
    </border>
    <border>
      <left/>
      <right/>
      <top style="medium">
        <color indexed="64"/>
      </top>
      <bottom style="thin">
        <color theme="2" tint="-0.24994659260841701"/>
      </bottom>
      <diagonal/>
    </border>
    <border>
      <left style="medium">
        <color indexed="64"/>
      </left>
      <right/>
      <top style="medium">
        <color indexed="64"/>
      </top>
      <bottom style="thin">
        <color theme="2" tint="-0.24994659260841701"/>
      </bottom>
      <diagonal/>
    </border>
    <border>
      <left style="medium">
        <color theme="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slantDashDot">
        <color indexed="64"/>
      </left>
      <right style="thin">
        <color theme="2" tint="-0.24994659260841701"/>
      </right>
      <top style="thin">
        <color theme="2" tint="-0.24994659260841701"/>
      </top>
      <bottom style="medium">
        <color indexed="64"/>
      </bottom>
      <diagonal/>
    </border>
    <border>
      <left style="slantDashDot">
        <color indexed="64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24994659260841701"/>
      </bottom>
      <diagonal/>
    </border>
    <border>
      <left/>
      <right style="slantDashDot">
        <color indexed="64"/>
      </right>
      <top style="medium">
        <color indexed="64"/>
      </top>
      <bottom style="thin">
        <color theme="2" tint="-0.24994659260841701"/>
      </bottom>
      <diagonal/>
    </border>
    <border>
      <left/>
      <right style="slantDashDot">
        <color auto="1"/>
      </right>
      <top/>
      <bottom/>
      <diagonal/>
    </border>
    <border>
      <left/>
      <right style="medium">
        <color auto="1"/>
      </right>
      <top style="thin">
        <color theme="2" tint="-0.24994659260841701"/>
      </top>
      <bottom style="medium">
        <color indexed="64"/>
      </bottom>
      <diagonal/>
    </border>
    <border>
      <left style="slantDashDot">
        <color indexed="64"/>
      </left>
      <right style="slantDashDot">
        <color auto="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180">
    <xf numFmtId="0" fontId="0" fillId="0" borderId="0" xfId="0"/>
    <xf numFmtId="0" fontId="13" fillId="0" borderId="1" xfId="0" applyFont="1" applyFill="1" applyBorder="1" applyAlignment="1">
      <alignment horizontal="center" vertical="top" wrapText="1"/>
    </xf>
    <xf numFmtId="0" fontId="8" fillId="4" borderId="1" xfId="0" applyNumberFormat="1" applyFont="1" applyFill="1" applyBorder="1" applyAlignment="1" applyProtection="1">
      <alignment horizontal="center" textRotation="90" wrapText="1"/>
    </xf>
    <xf numFmtId="0" fontId="13" fillId="0" borderId="0" xfId="0" applyFont="1" applyFill="1" applyBorder="1" applyAlignment="1">
      <alignment horizontal="center" vertical="top" wrapText="1"/>
    </xf>
    <xf numFmtId="0" fontId="2" fillId="2" borderId="0" xfId="0" applyFont="1" applyFill="1" applyAlignment="1">
      <alignment vertical="top" textRotation="90" wrapText="1"/>
    </xf>
    <xf numFmtId="0" fontId="7" fillId="2" borderId="5" xfId="0" applyFont="1" applyFill="1" applyBorder="1" applyAlignment="1">
      <alignment vertical="top" wrapText="1"/>
    </xf>
    <xf numFmtId="0" fontId="7" fillId="2" borderId="0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7" fillId="2" borderId="8" xfId="0" applyFont="1" applyFill="1" applyBorder="1" applyAlignment="1">
      <alignment vertical="top" wrapText="1"/>
    </xf>
    <xf numFmtId="164" fontId="3" fillId="0" borderId="1" xfId="0" applyNumberFormat="1" applyFont="1" applyFill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top" wrapText="1"/>
    </xf>
    <xf numFmtId="0" fontId="13" fillId="0" borderId="3" xfId="0" applyFont="1" applyFill="1" applyBorder="1" applyAlignment="1">
      <alignment horizontal="center" vertical="top" wrapText="1"/>
    </xf>
    <xf numFmtId="0" fontId="13" fillId="0" borderId="2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vertical="top" wrapText="1"/>
    </xf>
    <xf numFmtId="164" fontId="3" fillId="5" borderId="1" xfId="0" applyNumberFormat="1" applyFont="1" applyFill="1" applyBorder="1" applyAlignment="1">
      <alignment horizontal="center" vertical="top" wrapText="1"/>
    </xf>
    <xf numFmtId="0" fontId="1" fillId="5" borderId="2" xfId="0" applyFont="1" applyFill="1" applyBorder="1" applyAlignment="1">
      <alignment horizontal="center" vertical="top" wrapText="1"/>
    </xf>
    <xf numFmtId="0" fontId="13" fillId="5" borderId="3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13" fillId="5" borderId="2" xfId="0" applyFont="1" applyFill="1" applyBorder="1" applyAlignment="1">
      <alignment horizontal="center" vertical="top" wrapText="1"/>
    </xf>
    <xf numFmtId="0" fontId="2" fillId="5" borderId="0" xfId="0" applyFont="1" applyFill="1" applyBorder="1" applyAlignment="1">
      <alignment vertical="top" wrapText="1"/>
    </xf>
    <xf numFmtId="164" fontId="3" fillId="3" borderId="1" xfId="0" applyNumberFormat="1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vertical="top" wrapText="1"/>
    </xf>
    <xf numFmtId="0" fontId="13" fillId="3" borderId="3" xfId="0" applyFont="1" applyFill="1" applyBorder="1" applyAlignment="1">
      <alignment horizontal="center" vertical="top" wrapText="1"/>
    </xf>
    <xf numFmtId="0" fontId="13" fillId="3" borderId="1" xfId="0" applyFont="1" applyFill="1" applyBorder="1" applyAlignment="1">
      <alignment horizontal="center" vertical="top" wrapText="1"/>
    </xf>
    <xf numFmtId="0" fontId="13" fillId="3" borderId="2" xfId="0" applyFont="1" applyFill="1" applyBorder="1" applyAlignment="1">
      <alignment horizontal="center" vertical="top" wrapText="1"/>
    </xf>
    <xf numFmtId="0" fontId="2" fillId="3" borderId="0" xfId="0" applyFont="1" applyFill="1" applyBorder="1" applyAlignment="1">
      <alignment vertical="top" wrapText="1"/>
    </xf>
    <xf numFmtId="164" fontId="3" fillId="2" borderId="1" xfId="0" applyNumberFormat="1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164" fontId="3" fillId="0" borderId="11" xfId="0" applyNumberFormat="1" applyFont="1" applyFill="1" applyBorder="1" applyAlignment="1">
      <alignment horizontal="center" vertical="top" wrapText="1"/>
    </xf>
    <xf numFmtId="0" fontId="1" fillId="0" borderId="12" xfId="0" applyFont="1" applyFill="1" applyBorder="1" applyAlignment="1">
      <alignment horizontal="center" vertical="top" wrapText="1"/>
    </xf>
    <xf numFmtId="164" fontId="3" fillId="0" borderId="10" xfId="0" applyNumberFormat="1" applyFont="1" applyFill="1" applyBorder="1" applyAlignment="1">
      <alignment horizontal="center" vertical="top" wrapText="1"/>
    </xf>
    <xf numFmtId="0" fontId="1" fillId="0" borderId="7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vertical="top" textRotation="90" wrapText="1"/>
    </xf>
    <xf numFmtId="164" fontId="2" fillId="2" borderId="0" xfId="0" applyNumberFormat="1" applyFont="1" applyFill="1" applyBorder="1" applyAlignment="1">
      <alignment vertical="top" wrapText="1"/>
    </xf>
    <xf numFmtId="0" fontId="17" fillId="4" borderId="3" xfId="0" applyNumberFormat="1" applyFont="1" applyFill="1" applyBorder="1" applyAlignment="1" applyProtection="1">
      <alignment horizontal="center" textRotation="90" wrapText="1"/>
    </xf>
    <xf numFmtId="0" fontId="13" fillId="0" borderId="14" xfId="0" applyFont="1" applyFill="1" applyBorder="1" applyAlignment="1">
      <alignment horizontal="center" vertical="top" wrapText="1"/>
    </xf>
    <xf numFmtId="0" fontId="13" fillId="0" borderId="11" xfId="0" applyFont="1" applyFill="1" applyBorder="1" applyAlignment="1">
      <alignment horizontal="center" vertical="top" wrapText="1"/>
    </xf>
    <xf numFmtId="0" fontId="13" fillId="0" borderId="9" xfId="0" applyFont="1" applyFill="1" applyBorder="1" applyAlignment="1">
      <alignment horizontal="center" vertical="top" wrapText="1"/>
    </xf>
    <xf numFmtId="0" fontId="13" fillId="0" borderId="10" xfId="0" applyFont="1" applyFill="1" applyBorder="1" applyAlignment="1">
      <alignment horizontal="center" vertical="top" wrapText="1"/>
    </xf>
    <xf numFmtId="0" fontId="18" fillId="4" borderId="1" xfId="0" applyNumberFormat="1" applyFont="1" applyFill="1" applyBorder="1" applyAlignment="1" applyProtection="1">
      <alignment horizontal="center" textRotation="90" wrapText="1"/>
    </xf>
    <xf numFmtId="0" fontId="15" fillId="7" borderId="6" xfId="0" applyFont="1" applyFill="1" applyBorder="1" applyAlignment="1">
      <alignment horizontal="center" vertical="top" wrapText="1"/>
    </xf>
    <xf numFmtId="9" fontId="4" fillId="7" borderId="0" xfId="0" applyNumberFormat="1" applyFont="1" applyFill="1" applyBorder="1" applyAlignment="1" applyProtection="1">
      <alignment horizontal="center" vertical="top" wrapText="1"/>
    </xf>
    <xf numFmtId="9" fontId="4" fillId="7" borderId="6" xfId="0" applyNumberFormat="1" applyFont="1" applyFill="1" applyBorder="1" applyAlignment="1" applyProtection="1">
      <alignment horizontal="center" vertical="top" wrapText="1"/>
    </xf>
    <xf numFmtId="9" fontId="16" fillId="7" borderId="6" xfId="0" applyNumberFormat="1" applyFont="1" applyFill="1" applyBorder="1" applyAlignment="1" applyProtection="1">
      <alignment horizontal="center" textRotation="90" wrapText="1"/>
    </xf>
    <xf numFmtId="0" fontId="15" fillId="7" borderId="16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textRotation="90" wrapText="1"/>
    </xf>
    <xf numFmtId="0" fontId="1" fillId="3" borderId="1" xfId="0" quotePrefix="1" applyFont="1" applyFill="1" applyBorder="1" applyAlignment="1">
      <alignment horizontal="center" textRotation="90" wrapText="1"/>
    </xf>
    <xf numFmtId="0" fontId="10" fillId="3" borderId="1" xfId="0" applyNumberFormat="1" applyFont="1" applyFill="1" applyBorder="1" applyAlignment="1" applyProtection="1">
      <alignment horizontal="center" textRotation="90" wrapText="1"/>
    </xf>
    <xf numFmtId="0" fontId="1" fillId="4" borderId="3" xfId="0" applyFont="1" applyFill="1" applyBorder="1" applyAlignment="1">
      <alignment horizontal="center" textRotation="90" wrapText="1"/>
    </xf>
    <xf numFmtId="0" fontId="1" fillId="4" borderId="1" xfId="0" applyFont="1" applyFill="1" applyBorder="1" applyAlignment="1">
      <alignment horizontal="center" textRotation="90" wrapText="1"/>
    </xf>
    <xf numFmtId="0" fontId="1" fillId="4" borderId="3" xfId="0" quotePrefix="1" applyFont="1" applyFill="1" applyBorder="1" applyAlignment="1">
      <alignment horizontal="center" textRotation="90" wrapText="1"/>
    </xf>
    <xf numFmtId="0" fontId="1" fillId="4" borderId="1" xfId="0" quotePrefix="1" applyFont="1" applyFill="1" applyBorder="1" applyAlignment="1">
      <alignment horizontal="center" textRotation="90" wrapText="1"/>
    </xf>
    <xf numFmtId="0" fontId="15" fillId="7" borderId="0" xfId="0" applyFont="1" applyFill="1" applyBorder="1" applyAlignment="1">
      <alignment horizontal="center" vertical="top" wrapText="1"/>
    </xf>
    <xf numFmtId="0" fontId="15" fillId="7" borderId="15" xfId="0" applyFont="1" applyFill="1" applyBorder="1" applyAlignment="1">
      <alignment horizontal="center" vertical="top" wrapText="1"/>
    </xf>
    <xf numFmtId="9" fontId="4" fillId="7" borderId="0" xfId="0" applyNumberFormat="1" applyFont="1" applyFill="1" applyBorder="1" applyAlignment="1" applyProtection="1">
      <alignment horizontal="center" wrapText="1"/>
    </xf>
    <xf numFmtId="9" fontId="5" fillId="7" borderId="0" xfId="0" applyNumberFormat="1" applyFont="1" applyFill="1" applyBorder="1" applyAlignment="1" applyProtection="1">
      <alignment horizontal="center" wrapText="1"/>
    </xf>
    <xf numFmtId="9" fontId="16" fillId="7" borderId="0" xfId="0" applyNumberFormat="1" applyFont="1" applyFill="1" applyBorder="1" applyAlignment="1" applyProtection="1">
      <alignment horizontal="center" textRotation="90" wrapText="1"/>
    </xf>
    <xf numFmtId="9" fontId="4" fillId="7" borderId="6" xfId="0" applyNumberFormat="1" applyFont="1" applyFill="1" applyBorder="1" applyAlignment="1" applyProtection="1">
      <alignment horizontal="center" wrapText="1"/>
    </xf>
    <xf numFmtId="9" fontId="5" fillId="7" borderId="6" xfId="0" applyNumberFormat="1" applyFont="1" applyFill="1" applyBorder="1" applyAlignment="1" applyProtection="1">
      <alignment horizontal="center" wrapText="1"/>
    </xf>
    <xf numFmtId="9" fontId="4" fillId="7" borderId="19" xfId="0" applyNumberFormat="1" applyFont="1" applyFill="1" applyBorder="1" applyAlignment="1" applyProtection="1">
      <alignment horizontal="center" vertical="top" wrapText="1"/>
    </xf>
    <xf numFmtId="0" fontId="15" fillId="7" borderId="19" xfId="0" applyFont="1" applyFill="1" applyBorder="1" applyAlignment="1">
      <alignment horizontal="center" vertical="top" wrapText="1"/>
    </xf>
    <xf numFmtId="0" fontId="15" fillId="7" borderId="20" xfId="0" applyFont="1" applyFill="1" applyBorder="1" applyAlignment="1">
      <alignment horizontal="center" vertical="top" wrapText="1"/>
    </xf>
    <xf numFmtId="0" fontId="1" fillId="3" borderId="21" xfId="0" applyFont="1" applyFill="1" applyBorder="1" applyAlignment="1">
      <alignment horizontal="center" textRotation="90" wrapText="1"/>
    </xf>
    <xf numFmtId="0" fontId="1" fillId="3" borderId="22" xfId="0" applyFont="1" applyFill="1" applyBorder="1" applyAlignment="1">
      <alignment horizontal="center" textRotation="90" wrapText="1"/>
    </xf>
    <xf numFmtId="0" fontId="1" fillId="3" borderId="21" xfId="0" quotePrefix="1" applyFont="1" applyFill="1" applyBorder="1" applyAlignment="1">
      <alignment horizontal="center" textRotation="90" wrapText="1"/>
    </xf>
    <xf numFmtId="0" fontId="1" fillId="3" borderId="22" xfId="0" quotePrefix="1" applyFont="1" applyFill="1" applyBorder="1" applyAlignment="1">
      <alignment horizontal="center" textRotation="90" wrapText="1"/>
    </xf>
    <xf numFmtId="0" fontId="13" fillId="0" borderId="21" xfId="0" applyFont="1" applyFill="1" applyBorder="1" applyAlignment="1">
      <alignment horizontal="center" vertical="top" wrapText="1"/>
    </xf>
    <xf numFmtId="0" fontId="13" fillId="0" borderId="22" xfId="0" applyFont="1" applyFill="1" applyBorder="1" applyAlignment="1">
      <alignment horizontal="center" vertical="top" wrapText="1"/>
    </xf>
    <xf numFmtId="0" fontId="13" fillId="5" borderId="21" xfId="0" applyFont="1" applyFill="1" applyBorder="1" applyAlignment="1">
      <alignment horizontal="center" vertical="top" wrapText="1"/>
    </xf>
    <xf numFmtId="0" fontId="13" fillId="5" borderId="22" xfId="0" applyFont="1" applyFill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top" wrapText="1"/>
    </xf>
    <xf numFmtId="0" fontId="13" fillId="3" borderId="22" xfId="0" applyFont="1" applyFill="1" applyBorder="1" applyAlignment="1">
      <alignment horizontal="center" vertical="top" wrapText="1"/>
    </xf>
    <xf numFmtId="0" fontId="13" fillId="0" borderId="23" xfId="0" applyFont="1" applyFill="1" applyBorder="1" applyAlignment="1">
      <alignment horizontal="center" vertical="top" wrapText="1"/>
    </xf>
    <xf numFmtId="0" fontId="13" fillId="0" borderId="24" xfId="0" applyFont="1" applyFill="1" applyBorder="1" applyAlignment="1">
      <alignment horizontal="center" vertical="top" wrapText="1"/>
    </xf>
    <xf numFmtId="0" fontId="13" fillId="0" borderId="25" xfId="0" applyFont="1" applyFill="1" applyBorder="1" applyAlignment="1">
      <alignment horizontal="center" vertical="top" wrapText="1"/>
    </xf>
    <xf numFmtId="0" fontId="13" fillId="0" borderId="26" xfId="0" applyFont="1" applyFill="1" applyBorder="1" applyAlignment="1">
      <alignment horizontal="center" vertical="top" wrapText="1"/>
    </xf>
    <xf numFmtId="0" fontId="13" fillId="0" borderId="27" xfId="0" applyFont="1" applyFill="1" applyBorder="1" applyAlignment="1">
      <alignment horizontal="center" vertical="top" wrapText="1"/>
    </xf>
    <xf numFmtId="0" fontId="2" fillId="2" borderId="29" xfId="0" applyFont="1" applyFill="1" applyBorder="1" applyAlignment="1">
      <alignment vertical="top" wrapText="1"/>
    </xf>
    <xf numFmtId="0" fontId="8" fillId="3" borderId="21" xfId="0" applyNumberFormat="1" applyFont="1" applyFill="1" applyBorder="1" applyAlignment="1" applyProtection="1">
      <alignment horizontal="center" textRotation="90" wrapText="1"/>
    </xf>
    <xf numFmtId="0" fontId="8" fillId="3" borderId="22" xfId="0" applyNumberFormat="1" applyFont="1" applyFill="1" applyBorder="1" applyAlignment="1" applyProtection="1">
      <alignment horizontal="center" textRotation="90" wrapText="1"/>
    </xf>
    <xf numFmtId="0" fontId="1" fillId="3" borderId="30" xfId="0" applyFont="1" applyFill="1" applyBorder="1" applyAlignment="1">
      <alignment horizontal="center" textRotation="90" wrapText="1"/>
    </xf>
    <xf numFmtId="0" fontId="1" fillId="3" borderId="30" xfId="0" quotePrefix="1" applyFont="1" applyFill="1" applyBorder="1" applyAlignment="1">
      <alignment horizontal="center" textRotation="90" wrapText="1"/>
    </xf>
    <xf numFmtId="0" fontId="10" fillId="3" borderId="22" xfId="0" applyNumberFormat="1" applyFont="1" applyFill="1" applyBorder="1" applyAlignment="1" applyProtection="1">
      <alignment horizontal="center" textRotation="90" wrapText="1"/>
    </xf>
    <xf numFmtId="0" fontId="13" fillId="0" borderId="30" xfId="0" applyFont="1" applyFill="1" applyBorder="1" applyAlignment="1">
      <alignment horizontal="center" vertical="top" wrapText="1"/>
    </xf>
    <xf numFmtId="0" fontId="13" fillId="5" borderId="30" xfId="0" applyFont="1" applyFill="1" applyBorder="1" applyAlignment="1">
      <alignment horizontal="center" vertical="top" wrapText="1"/>
    </xf>
    <xf numFmtId="0" fontId="13" fillId="3" borderId="30" xfId="0" applyFont="1" applyFill="1" applyBorder="1" applyAlignment="1">
      <alignment horizontal="center" vertical="top" wrapText="1"/>
    </xf>
    <xf numFmtId="0" fontId="13" fillId="0" borderId="31" xfId="0" applyFont="1" applyFill="1" applyBorder="1" applyAlignment="1">
      <alignment horizontal="center" vertical="top" wrapText="1"/>
    </xf>
    <xf numFmtId="0" fontId="13" fillId="0" borderId="32" xfId="0" applyFont="1" applyFill="1" applyBorder="1" applyAlignment="1">
      <alignment horizontal="center" vertical="top" wrapText="1"/>
    </xf>
    <xf numFmtId="0" fontId="8" fillId="3" borderId="30" xfId="0" applyNumberFormat="1" applyFont="1" applyFill="1" applyBorder="1" applyAlignment="1" applyProtection="1">
      <alignment horizontal="center" textRotation="90" wrapText="1"/>
    </xf>
    <xf numFmtId="9" fontId="4" fillId="7" borderId="19" xfId="0" applyNumberFormat="1" applyFont="1" applyFill="1" applyBorder="1" applyAlignment="1" applyProtection="1">
      <alignment horizontal="center" wrapText="1"/>
    </xf>
    <xf numFmtId="9" fontId="5" fillId="7" borderId="19" xfId="0" applyNumberFormat="1" applyFont="1" applyFill="1" applyBorder="1" applyAlignment="1" applyProtection="1">
      <alignment horizontal="center" wrapText="1"/>
    </xf>
    <xf numFmtId="9" fontId="16" fillId="7" borderId="19" xfId="0" applyNumberFormat="1" applyFont="1" applyFill="1" applyBorder="1" applyAlignment="1" applyProtection="1">
      <alignment horizontal="center" textRotation="90" wrapText="1"/>
    </xf>
    <xf numFmtId="0" fontId="9" fillId="3" borderId="22" xfId="0" applyNumberFormat="1" applyFont="1" applyFill="1" applyBorder="1" applyAlignment="1" applyProtection="1">
      <alignment horizontal="center" textRotation="90" wrapText="1"/>
    </xf>
    <xf numFmtId="0" fontId="19" fillId="3" borderId="21" xfId="0" applyNumberFormat="1" applyFont="1" applyFill="1" applyBorder="1" applyAlignment="1" applyProtection="1">
      <alignment horizontal="center" textRotation="90" wrapText="1"/>
    </xf>
    <xf numFmtId="0" fontId="6" fillId="2" borderId="0" xfId="0" applyFont="1" applyFill="1" applyBorder="1" applyAlignment="1">
      <alignment vertical="top" wrapText="1"/>
    </xf>
    <xf numFmtId="9" fontId="4" fillId="2" borderId="0" xfId="0" applyNumberFormat="1" applyFont="1" applyFill="1" applyBorder="1" applyAlignment="1" applyProtection="1">
      <alignment horizontal="center" vertical="top" wrapText="1"/>
    </xf>
    <xf numFmtId="0" fontId="3" fillId="3" borderId="21" xfId="0" applyNumberFormat="1" applyFont="1" applyFill="1" applyBorder="1" applyAlignment="1" applyProtection="1">
      <alignment horizontal="center" textRotation="90" wrapText="1"/>
    </xf>
    <xf numFmtId="0" fontId="3" fillId="3" borderId="1" xfId="0" applyNumberFormat="1" applyFont="1" applyFill="1" applyBorder="1" applyAlignment="1" applyProtection="1">
      <alignment horizontal="center" textRotation="90" wrapText="1"/>
    </xf>
    <xf numFmtId="0" fontId="3" fillId="3" borderId="22" xfId="0" applyNumberFormat="1" applyFont="1" applyFill="1" applyBorder="1" applyAlignment="1" applyProtection="1">
      <alignment horizontal="center" textRotation="90" wrapText="1"/>
    </xf>
    <xf numFmtId="0" fontId="17" fillId="10" borderId="22" xfId="0" applyNumberFormat="1" applyFont="1" applyFill="1" applyBorder="1" applyAlignment="1" applyProtection="1">
      <alignment horizontal="center" textRotation="90" wrapText="1"/>
    </xf>
    <xf numFmtId="0" fontId="17" fillId="10" borderId="21" xfId="0" applyNumberFormat="1" applyFont="1" applyFill="1" applyBorder="1" applyAlignment="1" applyProtection="1">
      <alignment horizontal="center" textRotation="90" wrapText="1"/>
    </xf>
    <xf numFmtId="0" fontId="8" fillId="10" borderId="22" xfId="0" applyNumberFormat="1" applyFont="1" applyFill="1" applyBorder="1" applyAlignment="1" applyProtection="1">
      <alignment horizontal="center" textRotation="90" wrapText="1"/>
    </xf>
    <xf numFmtId="0" fontId="19" fillId="6" borderId="22" xfId="0" applyNumberFormat="1" applyFont="1" applyFill="1" applyBorder="1" applyAlignment="1" applyProtection="1">
      <alignment horizontal="center" textRotation="90" wrapText="1"/>
    </xf>
    <xf numFmtId="0" fontId="9" fillId="6" borderId="1" xfId="0" applyNumberFormat="1" applyFont="1" applyFill="1" applyBorder="1" applyAlignment="1" applyProtection="1">
      <alignment horizontal="center" textRotation="90" wrapText="1"/>
    </xf>
    <xf numFmtId="0" fontId="8" fillId="10" borderId="21" xfId="0" applyNumberFormat="1" applyFont="1" applyFill="1" applyBorder="1" applyAlignment="1" applyProtection="1">
      <alignment horizontal="center" textRotation="90" wrapText="1"/>
    </xf>
    <xf numFmtId="0" fontId="1" fillId="8" borderId="1" xfId="0" quotePrefix="1" applyFont="1" applyFill="1" applyBorder="1" applyAlignment="1">
      <alignment horizontal="center" textRotation="90" wrapText="1"/>
    </xf>
    <xf numFmtId="0" fontId="13" fillId="11" borderId="1" xfId="0" applyFont="1" applyFill="1" applyBorder="1" applyAlignment="1">
      <alignment horizontal="center" vertical="top" wrapText="1"/>
    </xf>
    <xf numFmtId="0" fontId="13" fillId="11" borderId="11" xfId="0" applyFont="1" applyFill="1" applyBorder="1" applyAlignment="1">
      <alignment horizontal="center" vertical="top" wrapText="1"/>
    </xf>
    <xf numFmtId="0" fontId="13" fillId="11" borderId="10" xfId="0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textRotation="90" wrapText="1"/>
    </xf>
    <xf numFmtId="0" fontId="1" fillId="3" borderId="2" xfId="0" quotePrefix="1" applyFont="1" applyFill="1" applyBorder="1" applyAlignment="1">
      <alignment horizontal="center" textRotation="90" wrapText="1"/>
    </xf>
    <xf numFmtId="0" fontId="8" fillId="3" borderId="2" xfId="0" applyNumberFormat="1" applyFont="1" applyFill="1" applyBorder="1" applyAlignment="1" applyProtection="1">
      <alignment horizontal="center" textRotation="90" wrapText="1"/>
    </xf>
    <xf numFmtId="0" fontId="13" fillId="0" borderId="2" xfId="0" applyFont="1" applyFill="1" applyBorder="1" applyAlignment="1">
      <alignment horizontal="center" vertical="top" wrapText="1"/>
    </xf>
    <xf numFmtId="0" fontId="13" fillId="0" borderId="36" xfId="0" applyFont="1" applyFill="1" applyBorder="1" applyAlignment="1">
      <alignment horizontal="center" vertical="top" wrapText="1"/>
    </xf>
    <xf numFmtId="0" fontId="13" fillId="0" borderId="21" xfId="0" applyFont="1" applyFill="1" applyBorder="1" applyAlignment="1">
      <alignment horizontal="center" vertical="top" wrapText="1"/>
    </xf>
    <xf numFmtId="0" fontId="13" fillId="5" borderId="21" xfId="0" applyFont="1" applyFill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top" wrapText="1"/>
    </xf>
    <xf numFmtId="0" fontId="13" fillId="3" borderId="22" xfId="0" applyFont="1" applyFill="1" applyBorder="1" applyAlignment="1">
      <alignment horizontal="center" vertical="top" wrapText="1"/>
    </xf>
    <xf numFmtId="0" fontId="1" fillId="3" borderId="36" xfId="0" applyFont="1" applyFill="1" applyBorder="1" applyAlignment="1">
      <alignment horizontal="center" textRotation="90" wrapText="1"/>
    </xf>
    <xf numFmtId="0" fontId="1" fillId="3" borderId="36" xfId="0" quotePrefix="1" applyFont="1" applyFill="1" applyBorder="1" applyAlignment="1">
      <alignment horizontal="center" textRotation="90" wrapText="1"/>
    </xf>
    <xf numFmtId="0" fontId="17" fillId="3" borderId="36" xfId="0" applyNumberFormat="1" applyFont="1" applyFill="1" applyBorder="1" applyAlignment="1" applyProtection="1">
      <alignment horizontal="center" textRotation="90" wrapText="1"/>
    </xf>
    <xf numFmtId="0" fontId="13" fillId="5" borderId="36" xfId="0" applyFont="1" applyFill="1" applyBorder="1" applyAlignment="1">
      <alignment horizontal="center" vertical="top" wrapText="1"/>
    </xf>
    <xf numFmtId="0" fontId="13" fillId="3" borderId="36" xfId="0" applyFont="1" applyFill="1" applyBorder="1" applyAlignment="1">
      <alignment horizontal="center" vertical="top" wrapText="1"/>
    </xf>
    <xf numFmtId="0" fontId="17" fillId="3" borderId="2" xfId="0" applyNumberFormat="1" applyFont="1" applyFill="1" applyBorder="1" applyAlignment="1" applyProtection="1">
      <alignment horizontal="center" textRotation="90" wrapText="1"/>
    </xf>
    <xf numFmtId="0" fontId="13" fillId="0" borderId="38" xfId="0" applyFont="1" applyFill="1" applyBorder="1" applyAlignment="1">
      <alignment horizontal="center" vertical="top" wrapText="1"/>
    </xf>
    <xf numFmtId="0" fontId="13" fillId="5" borderId="38" xfId="0" applyFont="1" applyFill="1" applyBorder="1" applyAlignment="1">
      <alignment horizontal="center" vertical="top" wrapText="1"/>
    </xf>
    <xf numFmtId="0" fontId="13" fillId="3" borderId="38" xfId="0" applyFont="1" applyFill="1" applyBorder="1" applyAlignment="1">
      <alignment horizontal="center" vertical="top" wrapText="1"/>
    </xf>
    <xf numFmtId="0" fontId="13" fillId="0" borderId="39" xfId="0" applyFont="1" applyFill="1" applyBorder="1" applyAlignment="1">
      <alignment horizontal="center" vertical="top" wrapText="1"/>
    </xf>
    <xf numFmtId="0" fontId="13" fillId="0" borderId="4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4" fontId="0" fillId="0" borderId="42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1" fillId="0" borderId="37" xfId="0" applyFont="1" applyBorder="1" applyAlignment="1">
      <alignment horizontal="center" vertical="center" wrapText="1"/>
    </xf>
    <xf numFmtId="0" fontId="21" fillId="0" borderId="37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13" fillId="3" borderId="27" xfId="0" applyFont="1" applyFill="1" applyBorder="1" applyAlignment="1">
      <alignment horizontal="center" vertical="top" wrapText="1"/>
    </xf>
    <xf numFmtId="0" fontId="13" fillId="5" borderId="27" xfId="0" applyFont="1" applyFill="1" applyBorder="1" applyAlignment="1">
      <alignment horizontal="center" vertical="top" wrapText="1"/>
    </xf>
    <xf numFmtId="0" fontId="13" fillId="0" borderId="33" xfId="0" applyFont="1" applyFill="1" applyBorder="1" applyAlignment="1">
      <alignment horizontal="center" vertical="top" wrapText="1"/>
    </xf>
    <xf numFmtId="0" fontId="2" fillId="2" borderId="35" xfId="0" applyFont="1" applyFill="1" applyBorder="1" applyAlignment="1">
      <alignment vertical="center" wrapText="1"/>
    </xf>
    <xf numFmtId="0" fontId="2" fillId="2" borderId="34" xfId="0" applyFont="1" applyFill="1" applyBorder="1" applyAlignment="1">
      <alignment vertical="center" wrapText="1"/>
    </xf>
    <xf numFmtId="0" fontId="1" fillId="3" borderId="27" xfId="0" applyFont="1" applyFill="1" applyBorder="1" applyAlignment="1">
      <alignment horizontal="center" textRotation="90" wrapText="1"/>
    </xf>
    <xf numFmtId="0" fontId="1" fillId="3" borderId="27" xfId="0" quotePrefix="1" applyFont="1" applyFill="1" applyBorder="1" applyAlignment="1">
      <alignment horizontal="center" textRotation="90" wrapText="1"/>
    </xf>
    <xf numFmtId="0" fontId="8" fillId="10" borderId="27" xfId="0" applyNumberFormat="1" applyFont="1" applyFill="1" applyBorder="1" applyAlignment="1" applyProtection="1">
      <alignment horizontal="center" textRotation="90" wrapText="1"/>
    </xf>
    <xf numFmtId="0" fontId="13" fillId="0" borderId="47" xfId="0" applyFont="1" applyFill="1" applyBorder="1" applyAlignment="1">
      <alignment horizontal="center" vertical="top" wrapText="1"/>
    </xf>
    <xf numFmtId="0" fontId="2" fillId="2" borderId="46" xfId="0" applyFont="1" applyFill="1" applyBorder="1" applyAlignment="1">
      <alignment vertical="top" wrapText="1"/>
    </xf>
    <xf numFmtId="0" fontId="1" fillId="3" borderId="48" xfId="0" applyFont="1" applyFill="1" applyBorder="1" applyAlignment="1">
      <alignment horizontal="center" textRotation="90" wrapText="1"/>
    </xf>
    <xf numFmtId="0" fontId="1" fillId="3" borderId="48" xfId="0" quotePrefix="1" applyFont="1" applyFill="1" applyBorder="1" applyAlignment="1">
      <alignment horizontal="center" textRotation="90" wrapText="1"/>
    </xf>
    <xf numFmtId="0" fontId="8" fillId="10" borderId="48" xfId="0" applyNumberFormat="1" applyFont="1" applyFill="1" applyBorder="1" applyAlignment="1" applyProtection="1">
      <alignment horizontal="center" textRotation="90" wrapText="1"/>
    </xf>
    <xf numFmtId="9" fontId="16" fillId="7" borderId="19" xfId="0" applyNumberFormat="1" applyFont="1" applyFill="1" applyBorder="1" applyAlignment="1" applyProtection="1">
      <alignment horizontal="center" textRotation="90" wrapText="1"/>
    </xf>
    <xf numFmtId="0" fontId="3" fillId="2" borderId="13" xfId="0" applyFont="1" applyFill="1" applyBorder="1" applyAlignment="1">
      <alignment horizontal="center" vertical="center" textRotation="90" wrapText="1"/>
    </xf>
    <xf numFmtId="0" fontId="3" fillId="2" borderId="4" xfId="0" applyFont="1" applyFill="1" applyBorder="1" applyAlignment="1">
      <alignment horizontal="center" vertical="center" textRotation="90" wrapText="1"/>
    </xf>
    <xf numFmtId="0" fontId="3" fillId="2" borderId="10" xfId="0" applyFont="1" applyFill="1" applyBorder="1" applyAlignment="1">
      <alignment horizontal="center" vertical="center" textRotation="90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32" xfId="0" applyFont="1" applyFill="1" applyBorder="1" applyAlignment="1">
      <alignment horizontal="center" vertical="top" wrapText="1"/>
    </xf>
    <xf numFmtId="0" fontId="2" fillId="2" borderId="33" xfId="0" applyFont="1" applyFill="1" applyBorder="1" applyAlignment="1">
      <alignment horizontal="center" vertical="top" wrapText="1"/>
    </xf>
    <xf numFmtId="0" fontId="2" fillId="2" borderId="44" xfId="0" applyFont="1" applyFill="1" applyBorder="1" applyAlignment="1">
      <alignment horizontal="center" vertical="center" wrapText="1"/>
    </xf>
    <xf numFmtId="0" fontId="2" fillId="2" borderId="34" xfId="0" applyFont="1" applyFill="1" applyBorder="1" applyAlignment="1">
      <alignment horizontal="center" vertical="center" wrapText="1"/>
    </xf>
    <xf numFmtId="0" fontId="20" fillId="0" borderId="3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28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 vertical="top" wrapText="1"/>
    </xf>
    <xf numFmtId="0" fontId="13" fillId="9" borderId="22" xfId="0" applyFont="1" applyFill="1" applyBorder="1" applyAlignment="1">
      <alignment horizontal="center" vertical="top" wrapText="1"/>
    </xf>
  </cellXfs>
  <cellStyles count="3">
    <cellStyle name="Normal" xfId="0" builtinId="0"/>
    <cellStyle name="Normal 2" xfId="2"/>
    <cellStyle name="Standard 3" xfId="1"/>
  </cellStyles>
  <dxfs count="432"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  <dxf>
      <font>
        <color theme="1" tint="0.499984740745262"/>
      </font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 patternType="solid">
          <fgColor theme="7"/>
          <bgColor rgb="FF1DC4FF"/>
        </patternFill>
      </fill>
    </dxf>
    <dxf>
      <fill>
        <patternFill patternType="solid">
          <fgColor theme="5"/>
          <bgColor rgb="FF00B050"/>
        </patternFill>
      </fill>
    </dxf>
    <dxf>
      <fill>
        <patternFill patternType="solid">
          <fgColor theme="6"/>
          <bgColor rgb="FF92D050"/>
        </patternFill>
      </fill>
    </dxf>
    <dxf>
      <fill>
        <patternFill>
          <fgColor theme="8"/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CFF"/>
        </patternFill>
      </fill>
    </dxf>
    <dxf>
      <fill>
        <patternFill>
          <bgColor rgb="FFFF9999"/>
        </patternFill>
      </fill>
    </dxf>
    <dxf>
      <fill>
        <patternFill patternType="darkUp">
          <fgColor theme="0"/>
          <bgColor theme="0" tint="-4.9989318521683403E-2"/>
        </patternFill>
      </fill>
    </dxf>
    <dxf>
      <fill>
        <patternFill>
          <bgColor rgb="FFFFC000"/>
        </patternFill>
      </fill>
    </dxf>
    <dxf>
      <fill>
        <patternFill>
          <bgColor theme="2" tint="-0.24994659260841701"/>
        </patternFill>
      </fill>
    </dxf>
    <dxf>
      <fill>
        <patternFill>
          <bgColor rgb="FFFFFF66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003399"/>
        </patternFill>
      </fill>
    </dxf>
    <dxf>
      <fill>
        <patternFill>
          <bgColor rgb="FF0070C0"/>
        </patternFill>
      </fill>
    </dxf>
    <dxf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5D3D1"/>
      <color rgb="FFFF00FF"/>
      <color rgb="FFFFFF99"/>
      <color rgb="FFFFFFCC"/>
      <color rgb="FF003399"/>
      <color rgb="FFFFCCFF"/>
      <color rgb="FF0C7E42"/>
      <color rgb="FF0099FF"/>
      <color rgb="FF0066FF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099-Public\003-Technique%20Service\3.Astreinte\Astreinte%20SUD_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 end"/>
      <sheetName val="Suivi Changements"/>
      <sheetName val="Compteur"/>
    </sheetNames>
    <sheetDataSet>
      <sheetData sheetId="0">
        <row r="1">
          <cell r="A1" t="str">
            <v>ASTREINTE</v>
          </cell>
          <cell r="B1" t="str">
            <v>2013</v>
          </cell>
          <cell r="E1" t="str">
            <v>Millau</v>
          </cell>
          <cell r="G1" t="str">
            <v>Lacaune</v>
          </cell>
          <cell r="I1" t="str">
            <v>Sigean</v>
          </cell>
          <cell r="K1" t="str">
            <v>Puy-en-Velay</v>
          </cell>
          <cell r="M1" t="str">
            <v>Corse (que le samedi)</v>
          </cell>
        </row>
        <row r="2">
          <cell r="E2" t="str">
            <v>T1Millau</v>
          </cell>
          <cell r="F2" t="str">
            <v>T2Millau</v>
          </cell>
          <cell r="G2" t="str">
            <v>T1Laca</v>
          </cell>
          <cell r="H2" t="str">
            <v>T2Laca</v>
          </cell>
          <cell r="I2" t="str">
            <v>T1Sigean</v>
          </cell>
          <cell r="J2" t="str">
            <v>T2Sigean</v>
          </cell>
          <cell r="K2" t="str">
            <v>T1Puy</v>
          </cell>
          <cell r="L2" t="str">
            <v>T2Puy</v>
          </cell>
          <cell r="M2" t="str">
            <v>T1Corse</v>
          </cell>
          <cell r="N2" t="str">
            <v>T2Corse</v>
          </cell>
        </row>
        <row r="3">
          <cell r="A3" t="str">
            <v>CW</v>
          </cell>
          <cell r="B3" t="str">
            <v>Samedi</v>
          </cell>
          <cell r="C3" t="str">
            <v>Dimanche</v>
          </cell>
          <cell r="D3" t="str">
            <v>Férié</v>
          </cell>
          <cell r="E3" t="str">
            <v>Nom</v>
          </cell>
          <cell r="F3" t="str">
            <v>Nom2</v>
          </cell>
          <cell r="G3" t="str">
            <v>Nom3</v>
          </cell>
          <cell r="H3" t="str">
            <v>Nom4</v>
          </cell>
          <cell r="I3" t="str">
            <v>Nom5</v>
          </cell>
          <cell r="J3" t="str">
            <v>Nom6</v>
          </cell>
          <cell r="K3" t="str">
            <v>Nom7</v>
          </cell>
          <cell r="L3" t="str">
            <v>Nom8</v>
          </cell>
          <cell r="M3" t="str">
            <v>Nom9</v>
          </cell>
          <cell r="N3" t="str">
            <v>Nom10</v>
          </cell>
        </row>
        <row r="4">
          <cell r="B4">
            <v>40179</v>
          </cell>
          <cell r="C4">
            <v>40179</v>
          </cell>
          <cell r="D4">
            <v>40179</v>
          </cell>
          <cell r="K4" t="str">
            <v>Peyrache</v>
          </cell>
        </row>
        <row r="5">
          <cell r="B5">
            <v>40537</v>
          </cell>
          <cell r="C5">
            <v>40538</v>
          </cell>
          <cell r="E5" t="str">
            <v>Chapon</v>
          </cell>
          <cell r="I5" t="str">
            <v>Ait Allal</v>
          </cell>
          <cell r="J5" t="str">
            <v>Coudre</v>
          </cell>
          <cell r="K5" t="str">
            <v>Sarret S</v>
          </cell>
          <cell r="L5" t="str">
            <v>Reymond</v>
          </cell>
        </row>
        <row r="6">
          <cell r="B6">
            <v>40544</v>
          </cell>
          <cell r="C6">
            <v>40545</v>
          </cell>
          <cell r="E6" t="str">
            <v>Campi</v>
          </cell>
          <cell r="F6" t="str">
            <v>Fabie</v>
          </cell>
          <cell r="K6" t="str">
            <v>Chapon</v>
          </cell>
          <cell r="L6" t="str">
            <v>Bertholet</v>
          </cell>
          <cell r="O6" t="str">
            <v>Règle d'astreinte</v>
          </cell>
        </row>
        <row r="7">
          <cell r="B7">
            <v>40901</v>
          </cell>
          <cell r="C7">
            <v>40902</v>
          </cell>
          <cell r="E7" t="str">
            <v>Andre</v>
          </cell>
          <cell r="F7" t="str">
            <v>Campi</v>
          </cell>
          <cell r="G7" t="str">
            <v>Devic</v>
          </cell>
          <cell r="H7" t="str">
            <v>Mouls</v>
          </cell>
          <cell r="J7" t="str">
            <v>Maitre</v>
          </cell>
          <cell r="K7" t="str">
            <v>Pieribattista</v>
          </cell>
          <cell r="L7" t="str">
            <v>Francois</v>
          </cell>
          <cell r="O7" t="str">
            <v>1) 2 HT</v>
          </cell>
        </row>
        <row r="8">
          <cell r="B8">
            <v>40908</v>
          </cell>
          <cell r="C8">
            <v>40909</v>
          </cell>
          <cell r="E8" t="str">
            <v>Ahmettach</v>
          </cell>
          <cell r="G8" t="str">
            <v>Cazottes</v>
          </cell>
          <cell r="H8" t="str">
            <v>Bel</v>
          </cell>
          <cell r="I8" t="str">
            <v>Chartier</v>
          </cell>
          <cell r="J8" t="str">
            <v>Felix</v>
          </cell>
          <cell r="K8" t="str">
            <v>Badin</v>
          </cell>
          <cell r="L8" t="str">
            <v>Labrosse</v>
          </cell>
          <cell r="O8" t="str">
            <v>2) 1 HT - 1 Elec</v>
          </cell>
        </row>
        <row r="9">
          <cell r="D9">
            <v>41268</v>
          </cell>
          <cell r="E9" t="str">
            <v>De La Torre</v>
          </cell>
          <cell r="F9" t="str">
            <v>Ahmettach</v>
          </cell>
          <cell r="G9" t="str">
            <v>Darrieux</v>
          </cell>
          <cell r="H9" t="str">
            <v>Dujardin</v>
          </cell>
          <cell r="I9" t="str">
            <v>Lay</v>
          </cell>
          <cell r="J9" t="str">
            <v>Azema</v>
          </cell>
          <cell r="K9" t="str">
            <v>Peyrache</v>
          </cell>
          <cell r="L9" t="str">
            <v>Avoine</v>
          </cell>
          <cell r="O9" t="str">
            <v>3) 2 Elec</v>
          </cell>
        </row>
        <row r="10">
          <cell r="A10" t="str">
            <v>D1</v>
          </cell>
          <cell r="D10">
            <v>41275</v>
          </cell>
          <cell r="G10" t="str">
            <v>Manetti</v>
          </cell>
          <cell r="H10" t="str">
            <v>Femenia</v>
          </cell>
          <cell r="I10" t="str">
            <v>Ait Allal</v>
          </cell>
          <cell r="J10" t="str">
            <v>Sockeel</v>
          </cell>
          <cell r="K10" t="str">
            <v>Sarret S</v>
          </cell>
          <cell r="L10" t="str">
            <v>Bertholet</v>
          </cell>
          <cell r="O10" t="str">
            <v>4) 1 Elec + 1 Meca</v>
          </cell>
        </row>
        <row r="11">
          <cell r="A11" t="str">
            <v>W1</v>
          </cell>
          <cell r="B11">
            <v>41279</v>
          </cell>
          <cell r="C11">
            <v>41280</v>
          </cell>
          <cell r="G11" t="str">
            <v>Dujardin</v>
          </cell>
          <cell r="H11" t="str">
            <v>Darrieux</v>
          </cell>
          <cell r="I11" t="str">
            <v>Azema</v>
          </cell>
          <cell r="J11" t="str">
            <v>Lorenzo</v>
          </cell>
          <cell r="K11" t="str">
            <v>Sarret S</v>
          </cell>
          <cell r="L11" t="str">
            <v>Francois</v>
          </cell>
        </row>
        <row r="12">
          <cell r="A12" t="str">
            <v>W2</v>
          </cell>
          <cell r="B12">
            <v>41286</v>
          </cell>
          <cell r="C12">
            <v>41287</v>
          </cell>
          <cell r="G12" t="str">
            <v>Cazottes</v>
          </cell>
          <cell r="H12" t="str">
            <v>Devic</v>
          </cell>
          <cell r="I12" t="str">
            <v>Granier</v>
          </cell>
          <cell r="J12" t="str">
            <v>hay</v>
          </cell>
          <cell r="K12" t="str">
            <v>Labrosse</v>
          </cell>
          <cell r="L12" t="str">
            <v>Avoine</v>
          </cell>
        </row>
        <row r="13">
          <cell r="A13" t="str">
            <v>W3</v>
          </cell>
          <cell r="B13">
            <v>41293</v>
          </cell>
          <cell r="C13">
            <v>41294</v>
          </cell>
          <cell r="G13" t="str">
            <v>Bel</v>
          </cell>
          <cell r="H13" t="str">
            <v>Manetti</v>
          </cell>
          <cell r="I13" t="str">
            <v>Garbouz</v>
          </cell>
          <cell r="J13" t="str">
            <v>Felix</v>
          </cell>
          <cell r="K13" t="str">
            <v>Peyrache</v>
          </cell>
          <cell r="L13" t="str">
            <v>Remondeau</v>
          </cell>
        </row>
        <row r="14">
          <cell r="A14" t="str">
            <v>W4</v>
          </cell>
          <cell r="B14">
            <v>41300</v>
          </cell>
          <cell r="C14">
            <v>41301</v>
          </cell>
          <cell r="F14" t="str">
            <v>Ahmettach</v>
          </cell>
          <cell r="H14" t="str">
            <v>Manetti</v>
          </cell>
          <cell r="I14" t="str">
            <v>Maitre</v>
          </cell>
          <cell r="J14" t="str">
            <v>Ait Allal</v>
          </cell>
          <cell r="K14" t="str">
            <v>Coudre</v>
          </cell>
          <cell r="L14" t="str">
            <v>Chapon</v>
          </cell>
        </row>
        <row r="15">
          <cell r="A15" t="str">
            <v>W5</v>
          </cell>
          <cell r="B15">
            <v>41307</v>
          </cell>
          <cell r="C15">
            <v>41308</v>
          </cell>
          <cell r="E15" t="str">
            <v>Andre</v>
          </cell>
          <cell r="F15" t="str">
            <v>De La Torre</v>
          </cell>
          <cell r="I15" t="str">
            <v>Hay</v>
          </cell>
          <cell r="J15" t="str">
            <v>Lay</v>
          </cell>
          <cell r="K15" t="str">
            <v>Bertholet</v>
          </cell>
          <cell r="L15" t="str">
            <v>Pieribattista</v>
          </cell>
        </row>
        <row r="16">
          <cell r="A16" t="str">
            <v>W6</v>
          </cell>
          <cell r="B16">
            <v>41314</v>
          </cell>
          <cell r="C16">
            <v>41315</v>
          </cell>
          <cell r="G16" t="str">
            <v>Manetti</v>
          </cell>
          <cell r="H16" t="str">
            <v>Darrieux</v>
          </cell>
          <cell r="I16" t="str">
            <v>Garbouz</v>
          </cell>
          <cell r="J16" t="str">
            <v>Felix</v>
          </cell>
          <cell r="K16" t="str">
            <v>Sarret S</v>
          </cell>
          <cell r="L16" t="str">
            <v>Badin</v>
          </cell>
        </row>
        <row r="17">
          <cell r="A17" t="str">
            <v>W7</v>
          </cell>
          <cell r="B17">
            <v>41321</v>
          </cell>
          <cell r="C17">
            <v>41322</v>
          </cell>
          <cell r="G17" t="str">
            <v>Mouls</v>
          </cell>
          <cell r="H17" t="str">
            <v>Femenia</v>
          </cell>
          <cell r="I17" t="str">
            <v>Azema</v>
          </cell>
          <cell r="J17" t="str">
            <v>Chartier</v>
          </cell>
          <cell r="K17" t="str">
            <v>Pieribattista</v>
          </cell>
          <cell r="L17" t="str">
            <v>Francois</v>
          </cell>
        </row>
        <row r="18">
          <cell r="A18" t="str">
            <v>W8</v>
          </cell>
          <cell r="B18">
            <v>41328</v>
          </cell>
          <cell r="C18">
            <v>41329</v>
          </cell>
          <cell r="G18" t="str">
            <v>Cazottes</v>
          </cell>
          <cell r="H18" t="str">
            <v>Dujardin</v>
          </cell>
          <cell r="I18" t="str">
            <v>Granier</v>
          </cell>
          <cell r="J18" t="str">
            <v>Maitre</v>
          </cell>
          <cell r="K18" t="str">
            <v>Peyrache</v>
          </cell>
          <cell r="L18" t="str">
            <v>Coudre</v>
          </cell>
        </row>
        <row r="19">
          <cell r="A19" t="str">
            <v>W9</v>
          </cell>
          <cell r="B19">
            <v>41335</v>
          </cell>
          <cell r="C19">
            <v>41336</v>
          </cell>
          <cell r="E19" t="str">
            <v>Jimmy Douilly</v>
          </cell>
          <cell r="F19" t="str">
            <v>François Jennequin</v>
          </cell>
          <cell r="G19" t="str">
            <v>Devic</v>
          </cell>
          <cell r="H19" t="str">
            <v>Dujardin</v>
          </cell>
          <cell r="I19" t="str">
            <v>Sockeel</v>
          </cell>
          <cell r="J19" t="str">
            <v>Ait Allal</v>
          </cell>
          <cell r="K19" t="str">
            <v>Bertholet</v>
          </cell>
          <cell r="L19" t="str">
            <v>Remondeau</v>
          </cell>
        </row>
        <row r="20">
          <cell r="A20" t="str">
            <v>W10</v>
          </cell>
          <cell r="B20">
            <v>41342</v>
          </cell>
          <cell r="C20">
            <v>41343</v>
          </cell>
          <cell r="F20" t="str">
            <v>Campi</v>
          </cell>
          <cell r="G20" t="str">
            <v>Manetti</v>
          </cell>
          <cell r="I20" t="str">
            <v>Garbouz</v>
          </cell>
          <cell r="J20" t="str">
            <v>Lay</v>
          </cell>
          <cell r="K20" t="str">
            <v>Labrosse</v>
          </cell>
          <cell r="L20" t="str">
            <v>Coudre</v>
          </cell>
        </row>
        <row r="21">
          <cell r="A21" t="str">
            <v>W11</v>
          </cell>
          <cell r="B21">
            <v>41349</v>
          </cell>
          <cell r="C21">
            <v>41350</v>
          </cell>
          <cell r="E21" t="str">
            <v>Ahmettach</v>
          </cell>
          <cell r="F21" t="str">
            <v>Andre</v>
          </cell>
          <cell r="I21" t="str">
            <v>Hay</v>
          </cell>
          <cell r="J21" t="str">
            <v>Lay</v>
          </cell>
          <cell r="K21" t="str">
            <v>Sarret F</v>
          </cell>
          <cell r="L21" t="str">
            <v>Chapon</v>
          </cell>
        </row>
        <row r="22">
          <cell r="A22" t="str">
            <v>W12</v>
          </cell>
          <cell r="B22">
            <v>41356</v>
          </cell>
          <cell r="C22">
            <v>41357</v>
          </cell>
          <cell r="G22" t="str">
            <v>Manetti</v>
          </cell>
          <cell r="H22" t="str">
            <v>Femenia</v>
          </cell>
          <cell r="I22" t="str">
            <v>Azema</v>
          </cell>
          <cell r="J22" t="str">
            <v>Chartier</v>
          </cell>
          <cell r="K22" t="str">
            <v>Sarret S</v>
          </cell>
          <cell r="L22" t="str">
            <v>Badin</v>
          </cell>
        </row>
        <row r="23">
          <cell r="A23" t="str">
            <v>W13</v>
          </cell>
          <cell r="B23">
            <v>41363</v>
          </cell>
          <cell r="C23">
            <v>41364</v>
          </cell>
          <cell r="D23">
            <v>41365</v>
          </cell>
          <cell r="G23" t="str">
            <v>Mouls</v>
          </cell>
          <cell r="H23" t="str">
            <v>Bel</v>
          </cell>
          <cell r="I23" t="str">
            <v>Maitre</v>
          </cell>
          <cell r="J23" t="str">
            <v>Felix</v>
          </cell>
          <cell r="K23" t="str">
            <v>Reymond</v>
          </cell>
          <cell r="L23" t="str">
            <v>Francois</v>
          </cell>
        </row>
        <row r="24">
          <cell r="A24" t="str">
            <v>W14</v>
          </cell>
          <cell r="B24">
            <v>41370</v>
          </cell>
          <cell r="C24">
            <v>41371</v>
          </cell>
          <cell r="G24" t="str">
            <v>Cazottes</v>
          </cell>
          <cell r="H24" t="str">
            <v>Darrieux</v>
          </cell>
          <cell r="I24" t="str">
            <v>Garbouz</v>
          </cell>
          <cell r="J24" t="str">
            <v>Azema</v>
          </cell>
          <cell r="K24" t="str">
            <v>Coudre</v>
          </cell>
          <cell r="L24" t="str">
            <v>Avoine</v>
          </cell>
        </row>
        <row r="25">
          <cell r="A25" t="str">
            <v>W15</v>
          </cell>
          <cell r="B25">
            <v>41377</v>
          </cell>
          <cell r="C25">
            <v>41378</v>
          </cell>
          <cell r="G25" t="str">
            <v>Darrieux</v>
          </cell>
          <cell r="H25" t="str">
            <v>Dujardin</v>
          </cell>
          <cell r="I25" t="str">
            <v>Hay</v>
          </cell>
          <cell r="J25" t="str">
            <v>Felix</v>
          </cell>
          <cell r="K25" t="str">
            <v>Bertholet</v>
          </cell>
          <cell r="L25" t="str">
            <v>Chapon</v>
          </cell>
        </row>
        <row r="26">
          <cell r="A26" t="str">
            <v>W16</v>
          </cell>
          <cell r="B26">
            <v>41384</v>
          </cell>
          <cell r="C26">
            <v>41385</v>
          </cell>
          <cell r="E26" t="str">
            <v>Campi</v>
          </cell>
          <cell r="F26" t="str">
            <v>Ahmettach</v>
          </cell>
          <cell r="I26" t="str">
            <v>Hay</v>
          </cell>
          <cell r="J26" t="str">
            <v>Chartier</v>
          </cell>
          <cell r="K26" t="str">
            <v>Labrosse</v>
          </cell>
          <cell r="L26" t="str">
            <v>Peyrache</v>
          </cell>
          <cell r="M26" t="str">
            <v>Mager</v>
          </cell>
          <cell r="N26" t="str">
            <v>Canava</v>
          </cell>
        </row>
        <row r="27">
          <cell r="A27" t="str">
            <v>W17</v>
          </cell>
          <cell r="B27">
            <v>41391</v>
          </cell>
          <cell r="C27">
            <v>41392</v>
          </cell>
          <cell r="E27" t="str">
            <v>De La Torre</v>
          </cell>
          <cell r="F27" t="str">
            <v>Andre</v>
          </cell>
          <cell r="I27" t="str">
            <v>Sockeel</v>
          </cell>
          <cell r="J27" t="str">
            <v>Granier</v>
          </cell>
          <cell r="K27" t="str">
            <v>Sarret F</v>
          </cell>
          <cell r="L27" t="str">
            <v>Remondeau</v>
          </cell>
          <cell r="M27" t="str">
            <v>Mager</v>
          </cell>
          <cell r="N27" t="str">
            <v>Canava</v>
          </cell>
        </row>
        <row r="28">
          <cell r="A28" t="str">
            <v>D18</v>
          </cell>
          <cell r="D28">
            <v>41395</v>
          </cell>
          <cell r="G28" t="str">
            <v>Manetti</v>
          </cell>
          <cell r="H28" t="str">
            <v>Femenia</v>
          </cell>
          <cell r="I28" t="str">
            <v>Maitre</v>
          </cell>
          <cell r="J28" t="str">
            <v>Ait Allal</v>
          </cell>
          <cell r="K28" t="str">
            <v>Sarret S</v>
          </cell>
          <cell r="L28" t="str">
            <v>Badin</v>
          </cell>
        </row>
        <row r="29">
          <cell r="A29" t="str">
            <v>W18</v>
          </cell>
          <cell r="B29">
            <v>41398</v>
          </cell>
          <cell r="C29">
            <v>41399</v>
          </cell>
          <cell r="G29" t="str">
            <v>Mouls</v>
          </cell>
          <cell r="H29" t="str">
            <v>Devic</v>
          </cell>
          <cell r="I29" t="str">
            <v>Ait Allal</v>
          </cell>
          <cell r="J29" t="str">
            <v>Lay</v>
          </cell>
          <cell r="K29" t="str">
            <v>Reymond</v>
          </cell>
          <cell r="L29" t="str">
            <v>Francois</v>
          </cell>
          <cell r="M29" t="str">
            <v>Mager</v>
          </cell>
          <cell r="N29" t="str">
            <v>Canava</v>
          </cell>
        </row>
        <row r="30">
          <cell r="A30" t="str">
            <v>D19</v>
          </cell>
          <cell r="D30">
            <v>41402</v>
          </cell>
          <cell r="G30" t="str">
            <v>Cazottes</v>
          </cell>
          <cell r="H30" t="str">
            <v>Bel</v>
          </cell>
          <cell r="I30" t="str">
            <v>Garbouz</v>
          </cell>
          <cell r="J30" t="str">
            <v>Sockeel</v>
          </cell>
          <cell r="K30" t="str">
            <v>Sarret F</v>
          </cell>
          <cell r="L30" t="str">
            <v>Avoine</v>
          </cell>
          <cell r="M30" t="str">
            <v>Mager</v>
          </cell>
          <cell r="N30" t="str">
            <v>Canava</v>
          </cell>
        </row>
        <row r="31">
          <cell r="A31" t="str">
            <v>D19'</v>
          </cell>
          <cell r="D31">
            <v>41403</v>
          </cell>
          <cell r="G31" t="str">
            <v>Devic</v>
          </cell>
          <cell r="H31" t="str">
            <v>Dujardin</v>
          </cell>
          <cell r="I31" t="str">
            <v>Sockeel</v>
          </cell>
          <cell r="J31" t="str">
            <v>Chartier</v>
          </cell>
          <cell r="K31" t="str">
            <v>Sarret F</v>
          </cell>
          <cell r="L31" t="str">
            <v>Remondeau</v>
          </cell>
          <cell r="M31" t="str">
            <v>Mager</v>
          </cell>
          <cell r="N31" t="str">
            <v>Canava</v>
          </cell>
        </row>
        <row r="32">
          <cell r="A32" t="str">
            <v>W19</v>
          </cell>
          <cell r="B32">
            <v>41405</v>
          </cell>
          <cell r="C32">
            <v>41406</v>
          </cell>
          <cell r="E32" t="str">
            <v>Campi</v>
          </cell>
          <cell r="F32" t="str">
            <v>De La Torre</v>
          </cell>
          <cell r="I32" t="str">
            <v>Lay</v>
          </cell>
          <cell r="J32" t="str">
            <v>Granier</v>
          </cell>
          <cell r="K32" t="str">
            <v>Remondeau</v>
          </cell>
          <cell r="L32" t="str">
            <v>Avoine</v>
          </cell>
          <cell r="M32" t="str">
            <v>Mager</v>
          </cell>
          <cell r="N32" t="str">
            <v>Canava</v>
          </cell>
        </row>
        <row r="33">
          <cell r="A33" t="str">
            <v>W20</v>
          </cell>
          <cell r="B33">
            <v>41412</v>
          </cell>
          <cell r="C33">
            <v>41413</v>
          </cell>
          <cell r="G33" t="str">
            <v>Devic</v>
          </cell>
          <cell r="H33" t="str">
            <v>Dujardin</v>
          </cell>
          <cell r="I33" t="str">
            <v>Felix</v>
          </cell>
          <cell r="J33" t="str">
            <v>Ait Allal</v>
          </cell>
          <cell r="K33" t="str">
            <v>Bertholet</v>
          </cell>
          <cell r="L33" t="str">
            <v>Chapon</v>
          </cell>
          <cell r="M33" t="str">
            <v>Mager</v>
          </cell>
          <cell r="N33" t="str">
            <v>Canava</v>
          </cell>
        </row>
        <row r="34">
          <cell r="A34" t="str">
            <v>W21</v>
          </cell>
          <cell r="B34">
            <v>41419</v>
          </cell>
          <cell r="C34">
            <v>41420</v>
          </cell>
          <cell r="G34" t="str">
            <v>Manetti</v>
          </cell>
          <cell r="H34" t="str">
            <v>Femenia</v>
          </cell>
          <cell r="I34" t="str">
            <v>Hay</v>
          </cell>
          <cell r="J34" t="str">
            <v>Lorenzo</v>
          </cell>
          <cell r="K34" t="str">
            <v>Peyrache</v>
          </cell>
          <cell r="L34" t="str">
            <v>Badin</v>
          </cell>
          <cell r="M34" t="str">
            <v>Mager</v>
          </cell>
          <cell r="N34" t="str">
            <v>Canava</v>
          </cell>
        </row>
        <row r="35">
          <cell r="A35" t="str">
            <v>W22</v>
          </cell>
          <cell r="B35">
            <v>41426</v>
          </cell>
          <cell r="C35">
            <v>41427</v>
          </cell>
          <cell r="G35" t="str">
            <v>Femenia</v>
          </cell>
          <cell r="H35" t="str">
            <v>Darrieux</v>
          </cell>
          <cell r="I35" t="str">
            <v>Lorenzo</v>
          </cell>
          <cell r="J35" t="str">
            <v>Sockeel</v>
          </cell>
          <cell r="K35" t="str">
            <v>Reymond</v>
          </cell>
          <cell r="L35" t="str">
            <v>Francois</v>
          </cell>
        </row>
        <row r="36">
          <cell r="A36" t="str">
            <v>W23</v>
          </cell>
          <cell r="B36">
            <v>41433</v>
          </cell>
          <cell r="C36">
            <v>41434</v>
          </cell>
          <cell r="G36" t="str">
            <v>Cazottes</v>
          </cell>
          <cell r="H36" t="str">
            <v>Bel</v>
          </cell>
          <cell r="I36" t="str">
            <v>Azema</v>
          </cell>
          <cell r="J36" t="str">
            <v>Granier</v>
          </cell>
          <cell r="K36" t="str">
            <v>Peyrache</v>
          </cell>
          <cell r="L36" t="str">
            <v>Avoine</v>
          </cell>
          <cell r="M36" t="str">
            <v>Mager</v>
          </cell>
          <cell r="N36" t="str">
            <v>Canava</v>
          </cell>
        </row>
        <row r="37">
          <cell r="A37" t="str">
            <v>W24</v>
          </cell>
          <cell r="B37">
            <v>41440</v>
          </cell>
          <cell r="C37">
            <v>41441</v>
          </cell>
          <cell r="E37" t="str">
            <v>De La Torre</v>
          </cell>
          <cell r="F37" t="str">
            <v>Andre</v>
          </cell>
          <cell r="I37" t="str">
            <v>Lorenzo</v>
          </cell>
          <cell r="J37" t="str">
            <v>Chartier</v>
          </cell>
          <cell r="K37" t="str">
            <v>Bertholet</v>
          </cell>
          <cell r="L37" t="str">
            <v>Remondeau</v>
          </cell>
          <cell r="M37" t="str">
            <v>Mager</v>
          </cell>
          <cell r="N37" t="str">
            <v>Canava</v>
          </cell>
        </row>
        <row r="38">
          <cell r="A38" t="str">
            <v>W25</v>
          </cell>
          <cell r="B38">
            <v>41447</v>
          </cell>
          <cell r="C38">
            <v>41448</v>
          </cell>
          <cell r="E38" t="str">
            <v>Campi</v>
          </cell>
          <cell r="F38" t="str">
            <v>Ahmettach</v>
          </cell>
          <cell r="I38" t="str">
            <v>Maitre</v>
          </cell>
          <cell r="J38" t="str">
            <v>Lay</v>
          </cell>
          <cell r="K38" t="str">
            <v>Labrosse</v>
          </cell>
          <cell r="L38" t="str">
            <v>Pieribattista</v>
          </cell>
          <cell r="M38" t="str">
            <v>Mager</v>
          </cell>
          <cell r="N38" t="str">
            <v>Canava</v>
          </cell>
        </row>
        <row r="39">
          <cell r="A39" t="str">
            <v>W26</v>
          </cell>
          <cell r="B39">
            <v>41454</v>
          </cell>
          <cell r="C39">
            <v>41455</v>
          </cell>
          <cell r="E39" t="str">
            <v>Fabie</v>
          </cell>
          <cell r="F39" t="str">
            <v>Andre</v>
          </cell>
          <cell r="I39" t="str">
            <v>Felix</v>
          </cell>
          <cell r="J39" t="str">
            <v>Ait Allal</v>
          </cell>
          <cell r="K39" t="str">
            <v>Sarret F</v>
          </cell>
          <cell r="L39" t="str">
            <v>Chapon</v>
          </cell>
        </row>
        <row r="40">
          <cell r="A40" t="str">
            <v>W27</v>
          </cell>
          <cell r="B40">
            <v>41461</v>
          </cell>
          <cell r="C40">
            <v>41462</v>
          </cell>
          <cell r="G40" t="str">
            <v>Manetti</v>
          </cell>
          <cell r="H40" t="str">
            <v>Mouls</v>
          </cell>
          <cell r="I40" t="str">
            <v>Garbouz</v>
          </cell>
          <cell r="J40" t="str">
            <v>Sockeel</v>
          </cell>
          <cell r="K40" t="str">
            <v>Sarret S</v>
          </cell>
          <cell r="L40" t="str">
            <v>Badin</v>
          </cell>
          <cell r="M40" t="str">
            <v>Mager</v>
          </cell>
          <cell r="N40" t="str">
            <v>Canava</v>
          </cell>
        </row>
        <row r="41">
          <cell r="A41" t="str">
            <v>W28</v>
          </cell>
          <cell r="B41">
            <v>41468</v>
          </cell>
          <cell r="C41">
            <v>41469</v>
          </cell>
          <cell r="G41" t="str">
            <v>Mouls</v>
          </cell>
          <cell r="H41" t="str">
            <v>Darrieux</v>
          </cell>
          <cell r="I41" t="str">
            <v>Azema</v>
          </cell>
          <cell r="J41" t="str">
            <v>Chartier</v>
          </cell>
          <cell r="K41" t="str">
            <v>Reymond</v>
          </cell>
          <cell r="L41" t="str">
            <v>Francois</v>
          </cell>
          <cell r="M41" t="str">
            <v>Mager</v>
          </cell>
          <cell r="N41" t="str">
            <v>Canava</v>
          </cell>
        </row>
        <row r="42">
          <cell r="A42" t="str">
            <v>W29</v>
          </cell>
          <cell r="B42">
            <v>41475</v>
          </cell>
          <cell r="C42">
            <v>41476</v>
          </cell>
          <cell r="G42" t="str">
            <v>Cazottes</v>
          </cell>
          <cell r="H42" t="str">
            <v>Bel</v>
          </cell>
          <cell r="I42" t="str">
            <v>Lorenzo</v>
          </cell>
          <cell r="J42" t="str">
            <v>Granier</v>
          </cell>
          <cell r="K42" t="str">
            <v>Peyrache</v>
          </cell>
          <cell r="L42" t="str">
            <v>Avoine</v>
          </cell>
          <cell r="M42" t="str">
            <v>Mager</v>
          </cell>
          <cell r="N42" t="str">
            <v>Canava</v>
          </cell>
        </row>
        <row r="43">
          <cell r="A43" t="str">
            <v>W30</v>
          </cell>
          <cell r="B43">
            <v>41482</v>
          </cell>
          <cell r="C43">
            <v>41483</v>
          </cell>
          <cell r="G43" t="str">
            <v>Devic</v>
          </cell>
          <cell r="H43" t="str">
            <v>Dujardin</v>
          </cell>
          <cell r="I43" t="str">
            <v>Maitre</v>
          </cell>
          <cell r="J43" t="str">
            <v>Ait Allal</v>
          </cell>
          <cell r="K43" t="str">
            <v>Sarret F</v>
          </cell>
          <cell r="L43" t="str">
            <v>Remondeau</v>
          </cell>
        </row>
        <row r="44">
          <cell r="A44" t="str">
            <v>W31</v>
          </cell>
          <cell r="B44">
            <v>41489</v>
          </cell>
          <cell r="C44">
            <v>41490</v>
          </cell>
          <cell r="E44" t="str">
            <v>De La Torre</v>
          </cell>
          <cell r="F44" t="str">
            <v>Ahmettach</v>
          </cell>
          <cell r="I44" t="str">
            <v>Hay</v>
          </cell>
          <cell r="J44" t="str">
            <v>Lay</v>
          </cell>
          <cell r="K44" t="str">
            <v>Sarret S</v>
          </cell>
          <cell r="L44" t="str">
            <v>Pieribattista</v>
          </cell>
          <cell r="M44" t="str">
            <v>Mager</v>
          </cell>
          <cell r="N44" t="str">
            <v>Canava</v>
          </cell>
        </row>
        <row r="45">
          <cell r="A45" t="str">
            <v>W32</v>
          </cell>
          <cell r="B45">
            <v>41496</v>
          </cell>
          <cell r="C45">
            <v>41497</v>
          </cell>
          <cell r="E45" t="str">
            <v>Fabie</v>
          </cell>
          <cell r="F45" t="str">
            <v>Andre</v>
          </cell>
          <cell r="I45" t="str">
            <v>Garbouz</v>
          </cell>
          <cell r="J45" t="str">
            <v>Sockeel</v>
          </cell>
          <cell r="K45" t="str">
            <v>Bertholet</v>
          </cell>
          <cell r="L45" t="str">
            <v>Chapon</v>
          </cell>
          <cell r="M45" t="str">
            <v>Mager</v>
          </cell>
          <cell r="N45" t="str">
            <v>Canava</v>
          </cell>
        </row>
        <row r="46">
          <cell r="A46" t="str">
            <v>D33</v>
          </cell>
          <cell r="D46">
            <v>41501</v>
          </cell>
          <cell r="G46" t="str">
            <v>Manetti</v>
          </cell>
          <cell r="H46" t="str">
            <v>Femenia</v>
          </cell>
          <cell r="I46" t="str">
            <v>Maitre</v>
          </cell>
          <cell r="J46" t="str">
            <v>Felix</v>
          </cell>
          <cell r="K46" t="str">
            <v>Labrosse</v>
          </cell>
          <cell r="L46" t="str">
            <v>Badin</v>
          </cell>
          <cell r="M46" t="str">
            <v>Mager</v>
          </cell>
          <cell r="N46" t="str">
            <v>Canava</v>
          </cell>
        </row>
        <row r="47">
          <cell r="A47" t="str">
            <v>W33</v>
          </cell>
          <cell r="B47">
            <v>41503</v>
          </cell>
          <cell r="C47">
            <v>41504</v>
          </cell>
          <cell r="G47" t="str">
            <v>Mouls</v>
          </cell>
          <cell r="H47" t="str">
            <v>Darrieux</v>
          </cell>
          <cell r="I47" t="str">
            <v>Lorenzo</v>
          </cell>
          <cell r="J47" t="str">
            <v>Granier</v>
          </cell>
          <cell r="K47" t="str">
            <v>Reymond</v>
          </cell>
          <cell r="L47" t="str">
            <v>Coudre</v>
          </cell>
          <cell r="M47" t="str">
            <v>Mager</v>
          </cell>
          <cell r="N47" t="str">
            <v>Canava</v>
          </cell>
        </row>
        <row r="48">
          <cell r="A48" t="str">
            <v>W34</v>
          </cell>
          <cell r="B48">
            <v>41510</v>
          </cell>
          <cell r="C48">
            <v>41511</v>
          </cell>
          <cell r="G48" t="str">
            <v>Cazottes</v>
          </cell>
          <cell r="H48" t="str">
            <v>Bel</v>
          </cell>
          <cell r="I48" t="str">
            <v>Azema</v>
          </cell>
          <cell r="J48" t="str">
            <v>Ait Allal</v>
          </cell>
          <cell r="K48" t="str">
            <v>Coudre</v>
          </cell>
          <cell r="L48" t="str">
            <v>Avoine</v>
          </cell>
        </row>
        <row r="49">
          <cell r="A49" t="str">
            <v>W35</v>
          </cell>
          <cell r="B49">
            <v>41517</v>
          </cell>
          <cell r="C49">
            <v>41518</v>
          </cell>
          <cell r="G49" t="str">
            <v>Devic</v>
          </cell>
          <cell r="H49" t="str">
            <v>Dujardin</v>
          </cell>
          <cell r="I49" t="str">
            <v>Hay</v>
          </cell>
          <cell r="J49" t="str">
            <v>Lay</v>
          </cell>
          <cell r="K49" t="str">
            <v>Coudre</v>
          </cell>
          <cell r="L49" t="str">
            <v>Remondeau</v>
          </cell>
          <cell r="M49" t="str">
            <v>Mager</v>
          </cell>
          <cell r="N49" t="str">
            <v>Canava</v>
          </cell>
        </row>
        <row r="50">
          <cell r="A50" t="str">
            <v>W36</v>
          </cell>
          <cell r="B50">
            <v>41524</v>
          </cell>
          <cell r="C50">
            <v>41525</v>
          </cell>
          <cell r="E50" t="str">
            <v>Campi</v>
          </cell>
          <cell r="F50" t="str">
            <v>De La Torre</v>
          </cell>
          <cell r="I50" t="str">
            <v>Garbouz</v>
          </cell>
          <cell r="J50" t="str">
            <v>Sockeel</v>
          </cell>
          <cell r="K50" t="str">
            <v>reymond</v>
          </cell>
          <cell r="L50" t="str">
            <v>Pieribattista</v>
          </cell>
          <cell r="M50" t="str">
            <v>Mager</v>
          </cell>
          <cell r="N50" t="str">
            <v>Canava</v>
          </cell>
        </row>
        <row r="51">
          <cell r="A51" t="str">
            <v>W37</v>
          </cell>
          <cell r="B51">
            <v>41531</v>
          </cell>
          <cell r="C51">
            <v>41532</v>
          </cell>
          <cell r="E51" t="str">
            <v>Fabie</v>
          </cell>
          <cell r="F51" t="str">
            <v>Andre</v>
          </cell>
          <cell r="I51" t="str">
            <v>Azema</v>
          </cell>
          <cell r="J51" t="str">
            <v>Chartier</v>
          </cell>
          <cell r="K51" t="str">
            <v>Avoine</v>
          </cell>
          <cell r="L51" t="str">
            <v>Chapon</v>
          </cell>
          <cell r="M51" t="str">
            <v>Mager</v>
          </cell>
          <cell r="N51" t="str">
            <v>Canava</v>
          </cell>
        </row>
        <row r="52">
          <cell r="A52" t="str">
            <v>W38</v>
          </cell>
          <cell r="B52">
            <v>41538</v>
          </cell>
          <cell r="C52">
            <v>41539</v>
          </cell>
          <cell r="G52" t="str">
            <v>Manetti</v>
          </cell>
          <cell r="H52" t="str">
            <v>Femenia</v>
          </cell>
          <cell r="I52" t="str">
            <v>Lorenzo</v>
          </cell>
          <cell r="J52" t="str">
            <v>Granier</v>
          </cell>
          <cell r="K52" t="str">
            <v>Sarret S</v>
          </cell>
          <cell r="L52" t="str">
            <v>Badin</v>
          </cell>
          <cell r="M52" t="str">
            <v>Mager</v>
          </cell>
          <cell r="N52" t="str">
            <v>Canava</v>
          </cell>
        </row>
        <row r="53">
          <cell r="A53" t="str">
            <v>W39</v>
          </cell>
          <cell r="B53">
            <v>41545</v>
          </cell>
          <cell r="C53">
            <v>41546</v>
          </cell>
          <cell r="G53" t="str">
            <v>Mouls</v>
          </cell>
          <cell r="H53" t="str">
            <v>Darrieux</v>
          </cell>
          <cell r="I53" t="str">
            <v>Maitre</v>
          </cell>
          <cell r="J53" t="str">
            <v>Felix</v>
          </cell>
          <cell r="K53" t="str">
            <v>Reymond</v>
          </cell>
          <cell r="L53" t="str">
            <v>Francois</v>
          </cell>
        </row>
        <row r="54">
          <cell r="A54" t="str">
            <v>W40</v>
          </cell>
          <cell r="B54">
            <v>41552</v>
          </cell>
          <cell r="C54">
            <v>41553</v>
          </cell>
          <cell r="G54" t="str">
            <v>Cazottes</v>
          </cell>
          <cell r="H54" t="str">
            <v>Bel</v>
          </cell>
          <cell r="I54" t="str">
            <v>Hay</v>
          </cell>
          <cell r="J54" t="str">
            <v>Lay</v>
          </cell>
          <cell r="K54" t="str">
            <v>Peyrache</v>
          </cell>
          <cell r="L54" t="str">
            <v>Coudre</v>
          </cell>
          <cell r="M54" t="str">
            <v>Mager</v>
          </cell>
          <cell r="N54" t="str">
            <v>Canava</v>
          </cell>
        </row>
        <row r="55">
          <cell r="A55" t="str">
            <v>W41</v>
          </cell>
          <cell r="B55">
            <v>41559</v>
          </cell>
          <cell r="C55">
            <v>41560</v>
          </cell>
          <cell r="G55" t="str">
            <v>Devic</v>
          </cell>
          <cell r="H55" t="str">
            <v>Dujardin</v>
          </cell>
          <cell r="I55" t="str">
            <v>Garbouz</v>
          </cell>
          <cell r="J55" t="str">
            <v>Sockeel</v>
          </cell>
          <cell r="K55" t="str">
            <v>Sarret F</v>
          </cell>
          <cell r="L55" t="str">
            <v>Badin</v>
          </cell>
          <cell r="M55" t="str">
            <v>Mager</v>
          </cell>
          <cell r="N55" t="str">
            <v>Canava</v>
          </cell>
        </row>
        <row r="56">
          <cell r="A56" t="str">
            <v>W42</v>
          </cell>
          <cell r="B56">
            <v>41566</v>
          </cell>
          <cell r="C56">
            <v>41567</v>
          </cell>
          <cell r="E56" t="str">
            <v>Campi</v>
          </cell>
          <cell r="F56" t="str">
            <v>Ahmettach</v>
          </cell>
          <cell r="I56" t="str">
            <v>Azema</v>
          </cell>
          <cell r="J56" t="str">
            <v>Chartier</v>
          </cell>
          <cell r="K56" t="str">
            <v>Reymond</v>
          </cell>
          <cell r="L56" t="str">
            <v>Pieribattista</v>
          </cell>
          <cell r="M56" t="str">
            <v>Mager</v>
          </cell>
          <cell r="N56" t="str">
            <v>Canava</v>
          </cell>
        </row>
        <row r="57">
          <cell r="A57" t="str">
            <v>W43</v>
          </cell>
          <cell r="B57">
            <v>41573</v>
          </cell>
          <cell r="C57">
            <v>41574</v>
          </cell>
          <cell r="E57" t="str">
            <v>De La Torre</v>
          </cell>
          <cell r="F57" t="str">
            <v>Andre</v>
          </cell>
          <cell r="I57" t="str">
            <v>Lorenzo</v>
          </cell>
          <cell r="J57" t="str">
            <v>Granier</v>
          </cell>
          <cell r="K57" t="str">
            <v>Bertholet</v>
          </cell>
          <cell r="L57" t="str">
            <v>Francois</v>
          </cell>
        </row>
        <row r="58">
          <cell r="A58" t="str">
            <v>W44</v>
          </cell>
          <cell r="B58">
            <v>41580</v>
          </cell>
          <cell r="C58">
            <v>41581</v>
          </cell>
          <cell r="D58">
            <v>41579</v>
          </cell>
          <cell r="G58" t="str">
            <v>Manetti</v>
          </cell>
          <cell r="H58" t="str">
            <v>Femenia</v>
          </cell>
          <cell r="I58" t="str">
            <v>Ait Allal</v>
          </cell>
          <cell r="J58" t="str">
            <v>Lay</v>
          </cell>
          <cell r="K58" t="str">
            <v>Coudre</v>
          </cell>
          <cell r="L58" t="str">
            <v>Chapon</v>
          </cell>
          <cell r="M58" t="str">
            <v>Mager</v>
          </cell>
          <cell r="N58" t="str">
            <v>Canava</v>
          </cell>
        </row>
        <row r="59">
          <cell r="A59" t="str">
            <v>W45</v>
          </cell>
          <cell r="B59">
            <v>41587</v>
          </cell>
          <cell r="C59">
            <v>41588</v>
          </cell>
          <cell r="D59">
            <v>41589</v>
          </cell>
          <cell r="G59" t="str">
            <v>Cazottes</v>
          </cell>
          <cell r="H59" t="str">
            <v>Bel</v>
          </cell>
          <cell r="I59" t="str">
            <v>Garbouz</v>
          </cell>
          <cell r="J59" t="str">
            <v>Sockeel</v>
          </cell>
          <cell r="K59" t="str">
            <v>Peyrache</v>
          </cell>
          <cell r="L59" t="str">
            <v>Avoine</v>
          </cell>
          <cell r="M59" t="str">
            <v>Mager</v>
          </cell>
          <cell r="N59" t="str">
            <v>Canava</v>
          </cell>
        </row>
        <row r="60">
          <cell r="A60" t="str">
            <v>W46</v>
          </cell>
          <cell r="B60">
            <v>41594</v>
          </cell>
          <cell r="C60">
            <v>41595</v>
          </cell>
          <cell r="G60" t="str">
            <v>Mouls</v>
          </cell>
          <cell r="H60" t="str">
            <v>Darrieux</v>
          </cell>
          <cell r="I60" t="str">
            <v>Felix</v>
          </cell>
          <cell r="J60" t="str">
            <v>Chartier</v>
          </cell>
          <cell r="K60" t="str">
            <v>Sarret F</v>
          </cell>
          <cell r="L60" t="str">
            <v>Remondeau</v>
          </cell>
          <cell r="M60" t="str">
            <v>Mager</v>
          </cell>
          <cell r="N60" t="str">
            <v>Canava</v>
          </cell>
        </row>
        <row r="61">
          <cell r="A61" t="str">
            <v>W47</v>
          </cell>
          <cell r="B61">
            <v>41601</v>
          </cell>
          <cell r="C61">
            <v>41602</v>
          </cell>
          <cell r="E61" t="str">
            <v>Campi</v>
          </cell>
          <cell r="F61" t="str">
            <v>Ahmettach</v>
          </cell>
          <cell r="I61" t="str">
            <v>Lorenzo</v>
          </cell>
          <cell r="J61" t="str">
            <v>Granier</v>
          </cell>
          <cell r="K61" t="str">
            <v>Labrosse</v>
          </cell>
          <cell r="L61" t="str">
            <v>Pieribattista</v>
          </cell>
        </row>
        <row r="62">
          <cell r="A62" t="str">
            <v>W48</v>
          </cell>
          <cell r="B62">
            <v>41608</v>
          </cell>
          <cell r="C62">
            <v>41609</v>
          </cell>
          <cell r="E62" t="str">
            <v>Fabie</v>
          </cell>
          <cell r="F62" t="str">
            <v>De La Torre</v>
          </cell>
          <cell r="I62" t="str">
            <v>Hay</v>
          </cell>
          <cell r="J62" t="str">
            <v>Lay</v>
          </cell>
          <cell r="K62" t="str">
            <v>Bertholet</v>
          </cell>
          <cell r="L62" t="str">
            <v>Coudre</v>
          </cell>
          <cell r="M62" t="str">
            <v>Mager</v>
          </cell>
          <cell r="N62" t="str">
            <v>Canava</v>
          </cell>
        </row>
        <row r="63">
          <cell r="A63" t="str">
            <v>W49</v>
          </cell>
          <cell r="B63">
            <v>41615</v>
          </cell>
          <cell r="C63">
            <v>41616</v>
          </cell>
          <cell r="G63" t="str">
            <v>Manetti</v>
          </cell>
          <cell r="H63" t="str">
            <v>Femenia</v>
          </cell>
          <cell r="I63" t="str">
            <v>Maitre</v>
          </cell>
          <cell r="J63" t="str">
            <v>Ait Allal</v>
          </cell>
          <cell r="K63" t="str">
            <v>Sarret S</v>
          </cell>
          <cell r="L63" t="str">
            <v>Badin</v>
          </cell>
          <cell r="M63" t="str">
            <v>Mager</v>
          </cell>
          <cell r="N63" t="str">
            <v>Canava</v>
          </cell>
        </row>
        <row r="64">
          <cell r="A64" t="str">
            <v>W50</v>
          </cell>
          <cell r="B64">
            <v>41622</v>
          </cell>
          <cell r="C64">
            <v>41623</v>
          </cell>
          <cell r="G64" t="str">
            <v>Mouls</v>
          </cell>
          <cell r="H64" t="str">
            <v>Darrieux</v>
          </cell>
          <cell r="I64" t="str">
            <v>Garbouz</v>
          </cell>
          <cell r="J64" t="str">
            <v>Sockeel</v>
          </cell>
          <cell r="K64" t="str">
            <v>Reymond</v>
          </cell>
          <cell r="L64" t="str">
            <v>Francois</v>
          </cell>
          <cell r="M64" t="str">
            <v>Mager</v>
          </cell>
          <cell r="N64" t="str">
            <v>Canava</v>
          </cell>
        </row>
        <row r="65">
          <cell r="A65" t="str">
            <v>W51</v>
          </cell>
          <cell r="B65">
            <v>41629</v>
          </cell>
          <cell r="C65">
            <v>41630</v>
          </cell>
          <cell r="G65" t="str">
            <v>Devic</v>
          </cell>
          <cell r="H65" t="str">
            <v>Dujardin</v>
          </cell>
          <cell r="I65" t="str">
            <v>Azema</v>
          </cell>
          <cell r="J65" t="str">
            <v>Lay</v>
          </cell>
          <cell r="K65" t="str">
            <v>Peyrache</v>
          </cell>
          <cell r="L65" t="str">
            <v>Avoine</v>
          </cell>
        </row>
        <row r="66">
          <cell r="A66" t="str">
            <v>D52</v>
          </cell>
          <cell r="D66">
            <v>41633</v>
          </cell>
          <cell r="G66" t="str">
            <v>Cazottes</v>
          </cell>
          <cell r="H66" t="str">
            <v>Bel</v>
          </cell>
          <cell r="I66" t="str">
            <v>Lorenzo</v>
          </cell>
          <cell r="J66" t="str">
            <v>Granier</v>
          </cell>
          <cell r="K66" t="str">
            <v>Sarret F</v>
          </cell>
          <cell r="L66" t="str">
            <v>Remondeau</v>
          </cell>
        </row>
        <row r="67">
          <cell r="A67" t="str">
            <v>W52</v>
          </cell>
          <cell r="B67">
            <v>41636</v>
          </cell>
          <cell r="C67">
            <v>41637</v>
          </cell>
          <cell r="E67" t="str">
            <v>Campi</v>
          </cell>
          <cell r="F67" t="str">
            <v>Ahmettach</v>
          </cell>
          <cell r="I67" t="str">
            <v>Maitre</v>
          </cell>
          <cell r="J67" t="str">
            <v>Felix</v>
          </cell>
          <cell r="K67" t="str">
            <v>Labrosse</v>
          </cell>
          <cell r="L67" t="str">
            <v>Pieribattista</v>
          </cell>
          <cell r="M67" t="str">
            <v>Mager</v>
          </cell>
          <cell r="N67" t="str">
            <v>Canava</v>
          </cell>
        </row>
        <row r="68">
          <cell r="D68">
            <v>41640</v>
          </cell>
          <cell r="E68" t="str">
            <v>Fabie</v>
          </cell>
          <cell r="F68" t="str">
            <v>Andre</v>
          </cell>
          <cell r="I68" t="str">
            <v>Hay</v>
          </cell>
          <cell r="J68" t="str">
            <v>Chartier</v>
          </cell>
          <cell r="K68" t="str">
            <v>Coudre</v>
          </cell>
          <cell r="L68" t="str">
            <v>Chapon</v>
          </cell>
        </row>
        <row r="71">
          <cell r="I71" t="str">
            <v>Garbouz</v>
          </cell>
          <cell r="J71" t="str">
            <v>Va être formé en décembre</v>
          </cell>
        </row>
        <row r="72">
          <cell r="I72" t="str">
            <v>Lorenzo</v>
          </cell>
          <cell r="J72" t="str">
            <v>Formation prévue??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BF769"/>
  <sheetViews>
    <sheetView zoomScale="85" zoomScaleNormal="85" workbookViewId="0">
      <pane xSplit="3" ySplit="4" topLeftCell="H5" activePane="bottomRight" state="frozen"/>
      <selection pane="topRight" activeCell="D1" sqref="D1"/>
      <selection pane="bottomLeft" activeCell="A4" sqref="A4"/>
      <selection pane="bottomRight" activeCell="AM53" sqref="AM53"/>
    </sheetView>
  </sheetViews>
  <sheetFormatPr baseColWidth="10" defaultColWidth="9.140625" defaultRowHeight="12.75" x14ac:dyDescent="0.25"/>
  <cols>
    <col min="1" max="1" width="3.5703125" style="32" bestFit="1" customWidth="1"/>
    <col min="2" max="2" width="10.85546875" style="33" customWidth="1"/>
    <col min="3" max="3" width="5.5703125" style="13" customWidth="1"/>
    <col min="4" max="4" width="4.7109375" style="95" customWidth="1"/>
    <col min="5" max="15" width="4.7109375" style="13" customWidth="1"/>
    <col min="16" max="16" width="4.7109375" style="95" customWidth="1"/>
    <col min="17" max="21" width="4.7109375" style="13" customWidth="1"/>
    <col min="22" max="22" width="5.28515625" style="13" customWidth="1"/>
    <col min="23" max="28" width="4.7109375" style="13" customWidth="1"/>
    <col min="29" max="29" width="4.7109375" style="95" customWidth="1"/>
    <col min="30" max="44" width="4.7109375" style="13" customWidth="1"/>
    <col min="45" max="45" width="4.7109375" style="95" customWidth="1"/>
    <col min="46" max="48" width="4.7109375" style="13" customWidth="1"/>
    <col min="49" max="49" width="4.7109375" style="95" customWidth="1"/>
    <col min="50" max="58" width="4.7109375" style="13" customWidth="1"/>
    <col min="59" max="16384" width="9.140625" style="13"/>
  </cols>
  <sheetData>
    <row r="1" spans="1:58" ht="12.75" customHeight="1" x14ac:dyDescent="0.25">
      <c r="C1" s="77"/>
      <c r="D1" s="59"/>
      <c r="E1" s="161"/>
      <c r="F1" s="162"/>
      <c r="G1" s="147"/>
      <c r="H1" s="163"/>
      <c r="I1" s="164"/>
      <c r="J1" s="163"/>
      <c r="K1" s="164"/>
      <c r="L1" s="163"/>
      <c r="M1" s="164"/>
      <c r="N1" s="163"/>
      <c r="O1" s="164"/>
      <c r="P1" s="59"/>
      <c r="Q1" s="165"/>
      <c r="R1" s="166"/>
      <c r="S1" s="167"/>
      <c r="T1" s="168"/>
      <c r="U1" s="153"/>
      <c r="V1" s="148"/>
      <c r="W1" s="163"/>
      <c r="X1" s="164"/>
      <c r="Y1" s="163"/>
      <c r="Z1" s="164"/>
      <c r="AA1" s="163"/>
      <c r="AB1" s="164"/>
      <c r="AC1" s="59"/>
      <c r="AD1" s="167"/>
      <c r="AE1" s="173"/>
      <c r="AF1" s="167"/>
      <c r="AG1" s="173"/>
      <c r="AH1" s="167"/>
      <c r="AI1" s="173"/>
      <c r="AJ1" s="167"/>
      <c r="AK1" s="173"/>
      <c r="AL1" s="167"/>
      <c r="AM1" s="174"/>
      <c r="AN1" s="173"/>
      <c r="AO1" s="177"/>
      <c r="AP1" s="178"/>
      <c r="AQ1" s="178"/>
      <c r="AR1" s="178"/>
      <c r="AS1" s="41"/>
      <c r="AT1" s="171"/>
      <c r="AU1" s="170"/>
      <c r="AV1" s="172"/>
      <c r="AW1" s="42"/>
      <c r="AX1" s="169"/>
      <c r="AY1" s="170"/>
      <c r="AZ1" s="170"/>
      <c r="BA1" s="170"/>
      <c r="BB1" s="170"/>
      <c r="BC1" s="170"/>
      <c r="BD1" s="170"/>
      <c r="BE1" s="170"/>
      <c r="BF1" s="170"/>
    </row>
    <row r="2" spans="1:58" s="4" customFormat="1" ht="36" customHeight="1" x14ac:dyDescent="0.2">
      <c r="A2" s="3"/>
      <c r="B2" s="6"/>
      <c r="C2" s="6"/>
      <c r="D2" s="59"/>
      <c r="E2" s="62">
        <v>25307</v>
      </c>
      <c r="F2" s="63">
        <v>31039</v>
      </c>
      <c r="G2" s="63">
        <v>34792</v>
      </c>
      <c r="H2" s="62">
        <v>30392</v>
      </c>
      <c r="I2" s="63">
        <v>29118</v>
      </c>
      <c r="J2" s="62">
        <v>25391</v>
      </c>
      <c r="K2" s="63">
        <v>33667</v>
      </c>
      <c r="L2" s="62">
        <v>25397</v>
      </c>
      <c r="M2" s="63">
        <v>33271</v>
      </c>
      <c r="N2" s="62">
        <v>25308</v>
      </c>
      <c r="O2" s="63">
        <v>25408</v>
      </c>
      <c r="P2" s="157"/>
      <c r="Q2" s="118">
        <v>25488</v>
      </c>
      <c r="R2" s="109">
        <v>25297</v>
      </c>
      <c r="S2" s="62">
        <v>25416</v>
      </c>
      <c r="T2" s="109">
        <v>29478</v>
      </c>
      <c r="U2" s="154">
        <v>32129</v>
      </c>
      <c r="V2" s="149">
        <v>38673</v>
      </c>
      <c r="W2" s="80">
        <v>32732</v>
      </c>
      <c r="X2" s="63">
        <v>32735</v>
      </c>
      <c r="Y2" s="62">
        <v>34225</v>
      </c>
      <c r="Z2" s="63">
        <v>34223</v>
      </c>
      <c r="AA2" s="62">
        <v>32343</v>
      </c>
      <c r="AB2" s="63">
        <v>38669</v>
      </c>
      <c r="AC2" s="89"/>
      <c r="AD2" s="62">
        <v>35361</v>
      </c>
      <c r="AE2" s="63">
        <v>37695</v>
      </c>
      <c r="AF2" s="62">
        <v>34815</v>
      </c>
      <c r="AG2" s="63">
        <v>38338</v>
      </c>
      <c r="AH2" s="80">
        <v>34795</v>
      </c>
      <c r="AI2" s="63">
        <v>38346</v>
      </c>
      <c r="AJ2" s="62">
        <v>34796</v>
      </c>
      <c r="AK2" s="63">
        <v>35797</v>
      </c>
      <c r="AL2" s="62">
        <v>26338</v>
      </c>
      <c r="AM2" s="45">
        <v>34238</v>
      </c>
      <c r="AN2" s="63">
        <v>35358</v>
      </c>
      <c r="AO2" s="62">
        <v>39288</v>
      </c>
      <c r="AP2" s="45">
        <v>39289</v>
      </c>
      <c r="AQ2" s="45">
        <v>29489</v>
      </c>
      <c r="AR2" s="63">
        <v>51884</v>
      </c>
      <c r="AS2" s="54"/>
      <c r="AT2" s="62">
        <v>25601</v>
      </c>
      <c r="AU2" s="45">
        <v>32342</v>
      </c>
      <c r="AV2" s="63">
        <v>34842</v>
      </c>
      <c r="AW2" s="57"/>
      <c r="AX2" s="48">
        <v>25349</v>
      </c>
      <c r="AY2" s="49">
        <v>25705</v>
      </c>
      <c r="AZ2" s="49">
        <v>25384</v>
      </c>
      <c r="BA2" s="49">
        <v>39200</v>
      </c>
      <c r="BB2" s="49">
        <v>49842</v>
      </c>
      <c r="BC2" s="49">
        <v>25275</v>
      </c>
      <c r="BD2" s="49">
        <v>29119</v>
      </c>
      <c r="BE2" s="49">
        <v>25312</v>
      </c>
      <c r="BF2" s="49">
        <v>25386</v>
      </c>
    </row>
    <row r="3" spans="1:58" s="4" customFormat="1" ht="57" customHeight="1" x14ac:dyDescent="0.15">
      <c r="A3" s="5"/>
      <c r="B3" s="6"/>
      <c r="C3" s="6"/>
      <c r="D3" s="157"/>
      <c r="E3" s="64"/>
      <c r="F3" s="65"/>
      <c r="G3" s="65"/>
      <c r="H3" s="64"/>
      <c r="I3" s="65"/>
      <c r="J3" s="64"/>
      <c r="K3" s="65"/>
      <c r="L3" s="64"/>
      <c r="M3" s="65"/>
      <c r="N3" s="64"/>
      <c r="O3" s="65"/>
      <c r="P3" s="157"/>
      <c r="Q3" s="119"/>
      <c r="R3" s="110"/>
      <c r="S3" s="64"/>
      <c r="T3" s="110"/>
      <c r="U3" s="155"/>
      <c r="V3" s="150"/>
      <c r="W3" s="81"/>
      <c r="X3" s="65"/>
      <c r="Y3" s="64"/>
      <c r="Z3" s="65"/>
      <c r="AA3" s="64"/>
      <c r="AB3" s="65"/>
      <c r="AC3" s="90"/>
      <c r="AD3" s="64"/>
      <c r="AE3" s="65"/>
      <c r="AF3" s="64"/>
      <c r="AG3" s="65"/>
      <c r="AH3" s="81"/>
      <c r="AI3" s="65"/>
      <c r="AJ3" s="64"/>
      <c r="AK3" s="65"/>
      <c r="AL3" s="64"/>
      <c r="AM3" s="105"/>
      <c r="AN3" s="65"/>
      <c r="AO3" s="64"/>
      <c r="AP3" s="46"/>
      <c r="AQ3" s="46"/>
      <c r="AR3" s="65"/>
      <c r="AS3" s="55"/>
      <c r="AT3" s="64"/>
      <c r="AU3" s="46"/>
      <c r="AV3" s="65"/>
      <c r="AW3" s="58"/>
      <c r="AX3" s="50"/>
      <c r="AY3" s="51"/>
      <c r="AZ3" s="51"/>
      <c r="BA3" s="51"/>
      <c r="BB3" s="51"/>
      <c r="BC3" s="51"/>
      <c r="BD3" s="51"/>
      <c r="BE3" s="51"/>
      <c r="BF3" s="51"/>
    </row>
    <row r="4" spans="1:58" s="4" customFormat="1" ht="90" customHeight="1" x14ac:dyDescent="0.25">
      <c r="A4" s="7"/>
      <c r="B4" s="8"/>
      <c r="C4" s="8"/>
      <c r="D4" s="157"/>
      <c r="E4" s="104"/>
      <c r="F4" s="99"/>
      <c r="G4" s="79"/>
      <c r="H4" s="100"/>
      <c r="I4" s="101"/>
      <c r="J4" s="78"/>
      <c r="K4" s="79"/>
      <c r="L4" s="78"/>
      <c r="M4" s="79"/>
      <c r="N4" s="78"/>
      <c r="O4" s="102"/>
      <c r="P4" s="157"/>
      <c r="Q4" s="120"/>
      <c r="R4" s="123"/>
      <c r="S4" s="78"/>
      <c r="T4" s="111"/>
      <c r="U4" s="156"/>
      <c r="V4" s="151"/>
      <c r="W4" s="88"/>
      <c r="X4" s="79"/>
      <c r="Y4" s="78"/>
      <c r="Z4" s="79"/>
      <c r="AA4" s="78"/>
      <c r="AB4" s="79"/>
      <c r="AC4" s="91"/>
      <c r="AD4" s="78"/>
      <c r="AE4" s="82"/>
      <c r="AF4" s="78"/>
      <c r="AG4" s="79"/>
      <c r="AH4" s="88"/>
      <c r="AI4" s="79"/>
      <c r="AJ4" s="78"/>
      <c r="AK4" s="92"/>
      <c r="AL4" s="78"/>
      <c r="AM4" s="103"/>
      <c r="AN4" s="82"/>
      <c r="AO4" s="96"/>
      <c r="AP4" s="97"/>
      <c r="AQ4" s="97"/>
      <c r="AR4" s="98"/>
      <c r="AS4" s="56"/>
      <c r="AT4" s="93"/>
      <c r="AU4" s="47"/>
      <c r="AV4" s="79"/>
      <c r="AW4" s="43"/>
      <c r="AX4" s="34"/>
      <c r="AY4" s="2"/>
      <c r="AZ4" s="2"/>
      <c r="BA4" s="39"/>
      <c r="BB4" s="2"/>
      <c r="BC4" s="2"/>
      <c r="BD4" s="2"/>
      <c r="BE4" s="2"/>
      <c r="BF4" s="2"/>
    </row>
    <row r="5" spans="1:58" ht="13.5" customHeight="1" x14ac:dyDescent="0.25">
      <c r="A5" s="158" t="s">
        <v>8</v>
      </c>
      <c r="B5" s="9">
        <v>41274</v>
      </c>
      <c r="C5" s="10" t="s">
        <v>3</v>
      </c>
      <c r="D5" s="60"/>
      <c r="E5" s="66"/>
      <c r="F5" s="67"/>
      <c r="G5" s="67"/>
      <c r="H5" s="66"/>
      <c r="I5" s="67"/>
      <c r="J5" s="66"/>
      <c r="K5" s="67"/>
      <c r="L5" s="66"/>
      <c r="M5" s="67"/>
      <c r="N5" s="66"/>
      <c r="O5" s="67"/>
      <c r="P5" s="60"/>
      <c r="Q5" s="113"/>
      <c r="R5" s="112"/>
      <c r="S5" s="66"/>
      <c r="T5" s="12"/>
      <c r="U5" s="124"/>
      <c r="V5" s="76"/>
      <c r="W5" s="83"/>
      <c r="X5" s="67"/>
      <c r="Y5" s="66"/>
      <c r="Z5" s="67"/>
      <c r="AA5" s="66"/>
      <c r="AB5" s="67"/>
      <c r="AC5" s="60"/>
      <c r="AD5" s="66"/>
      <c r="AE5" s="67"/>
      <c r="AF5" s="66"/>
      <c r="AG5" s="67"/>
      <c r="AH5" s="83"/>
      <c r="AI5" s="67"/>
      <c r="AJ5" s="66"/>
      <c r="AK5" s="67"/>
      <c r="AL5" s="66"/>
      <c r="AM5" s="1"/>
      <c r="AN5" s="67"/>
      <c r="AO5" s="114"/>
      <c r="AP5" s="1"/>
      <c r="AQ5" s="1"/>
      <c r="AR5" s="179"/>
      <c r="AS5" s="52"/>
      <c r="AT5" s="66"/>
      <c r="AU5" s="1"/>
      <c r="AV5" s="67"/>
      <c r="AW5" s="40"/>
      <c r="AX5" s="11"/>
      <c r="AY5" s="1"/>
      <c r="AZ5" s="1"/>
      <c r="BA5" s="1"/>
      <c r="BB5" s="106"/>
      <c r="BC5" s="1"/>
      <c r="BD5" s="1"/>
      <c r="BE5" s="1"/>
      <c r="BF5" s="1"/>
    </row>
    <row r="6" spans="1:58" s="19" customFormat="1" ht="13.5" customHeight="1" x14ac:dyDescent="0.25">
      <c r="A6" s="159"/>
      <c r="B6" s="14">
        <v>41275</v>
      </c>
      <c r="C6" s="15" t="s">
        <v>7</v>
      </c>
      <c r="D6" s="60"/>
      <c r="E6" s="68"/>
      <c r="F6" s="69"/>
      <c r="G6" s="69"/>
      <c r="H6" s="68"/>
      <c r="I6" s="69"/>
      <c r="J6" s="68"/>
      <c r="K6" s="69"/>
      <c r="L6" s="68"/>
      <c r="M6" s="69"/>
      <c r="N6" s="68"/>
      <c r="O6" s="69"/>
      <c r="P6" s="60"/>
      <c r="Q6" s="121"/>
      <c r="R6" s="18"/>
      <c r="S6" s="68"/>
      <c r="T6" s="18"/>
      <c r="U6" s="125"/>
      <c r="V6" s="145"/>
      <c r="W6" s="84"/>
      <c r="X6" s="69"/>
      <c r="Y6" s="68"/>
      <c r="Z6" s="69"/>
      <c r="AA6" s="68"/>
      <c r="AB6" s="69"/>
      <c r="AC6" s="60"/>
      <c r="AD6" s="68"/>
      <c r="AE6" s="69"/>
      <c r="AF6" s="68"/>
      <c r="AG6" s="69"/>
      <c r="AH6" s="84"/>
      <c r="AI6" s="69"/>
      <c r="AJ6" s="68"/>
      <c r="AK6" s="69"/>
      <c r="AL6" s="68"/>
      <c r="AM6" s="17"/>
      <c r="AN6" s="69"/>
      <c r="AO6" s="115"/>
      <c r="AP6" s="17"/>
      <c r="AQ6" s="17"/>
      <c r="AR6" s="179"/>
      <c r="AS6" s="52"/>
      <c r="AT6" s="68"/>
      <c r="AU6" s="17"/>
      <c r="AV6" s="69"/>
      <c r="AW6" s="40"/>
      <c r="AX6" s="16"/>
      <c r="AY6" s="17"/>
      <c r="AZ6" s="17"/>
      <c r="BA6" s="17"/>
      <c r="BB6" s="106"/>
      <c r="BC6" s="17"/>
      <c r="BD6" s="17"/>
      <c r="BE6" s="17"/>
      <c r="BF6" s="17"/>
    </row>
    <row r="7" spans="1:58" ht="13.5" customHeight="1" x14ac:dyDescent="0.25">
      <c r="A7" s="159"/>
      <c r="B7" s="9">
        <v>41276</v>
      </c>
      <c r="C7" s="10" t="s">
        <v>66</v>
      </c>
      <c r="D7" s="60"/>
      <c r="E7" s="66"/>
      <c r="F7" s="67"/>
      <c r="G7" s="67"/>
      <c r="H7" s="66"/>
      <c r="I7" s="67"/>
      <c r="J7" s="66"/>
      <c r="K7" s="67"/>
      <c r="L7" s="66"/>
      <c r="M7" s="67"/>
      <c r="N7" s="66"/>
      <c r="O7" s="67"/>
      <c r="P7" s="60"/>
      <c r="Q7" s="113"/>
      <c r="R7" s="112"/>
      <c r="S7" s="66"/>
      <c r="T7" s="12"/>
      <c r="U7" s="124"/>
      <c r="V7" s="76"/>
      <c r="W7" s="83"/>
      <c r="X7" s="67"/>
      <c r="Y7" s="66"/>
      <c r="Z7" s="67"/>
      <c r="AA7" s="66"/>
      <c r="AB7" s="67"/>
      <c r="AC7" s="60"/>
      <c r="AD7" s="66"/>
      <c r="AE7" s="67"/>
      <c r="AF7" s="66"/>
      <c r="AG7" s="67"/>
      <c r="AH7" s="83"/>
      <c r="AI7" s="67"/>
      <c r="AJ7" s="66"/>
      <c r="AK7" s="67"/>
      <c r="AL7" s="66"/>
      <c r="AM7" s="1"/>
      <c r="AN7" s="67"/>
      <c r="AO7" s="114"/>
      <c r="AP7" s="1"/>
      <c r="AQ7" s="1"/>
      <c r="AR7" s="179"/>
      <c r="AS7" s="52"/>
      <c r="AT7" s="66"/>
      <c r="AU7" s="1"/>
      <c r="AV7" s="67"/>
      <c r="AW7" s="40"/>
      <c r="AX7" s="11"/>
      <c r="AY7" s="1"/>
      <c r="AZ7" s="1"/>
      <c r="BA7" s="1"/>
      <c r="BB7" s="106"/>
      <c r="BC7" s="1"/>
      <c r="BD7" s="1"/>
      <c r="BE7" s="1"/>
      <c r="BF7" s="1"/>
    </row>
    <row r="8" spans="1:58" ht="13.5" customHeight="1" x14ac:dyDescent="0.25">
      <c r="A8" s="159"/>
      <c r="B8" s="9">
        <v>41277</v>
      </c>
      <c r="C8" s="10" t="s">
        <v>4</v>
      </c>
      <c r="D8" s="60"/>
      <c r="E8" s="66"/>
      <c r="F8" s="67"/>
      <c r="G8" s="67"/>
      <c r="H8" s="66"/>
      <c r="I8" s="67"/>
      <c r="J8" s="66"/>
      <c r="K8" s="67"/>
      <c r="L8" s="66"/>
      <c r="M8" s="67"/>
      <c r="N8" s="66"/>
      <c r="O8" s="67"/>
      <c r="P8" s="60"/>
      <c r="Q8" s="113"/>
      <c r="R8" s="112"/>
      <c r="S8" s="66"/>
      <c r="T8" s="12"/>
      <c r="U8" s="124"/>
      <c r="V8" s="76"/>
      <c r="W8" s="83"/>
      <c r="X8" s="67"/>
      <c r="Y8" s="66"/>
      <c r="Z8" s="67"/>
      <c r="AA8" s="66"/>
      <c r="AB8" s="67"/>
      <c r="AC8" s="60"/>
      <c r="AD8" s="66"/>
      <c r="AE8" s="67"/>
      <c r="AF8" s="66"/>
      <c r="AG8" s="67"/>
      <c r="AH8" s="83"/>
      <c r="AI8" s="67"/>
      <c r="AJ8" s="66"/>
      <c r="AK8" s="67"/>
      <c r="AL8" s="66"/>
      <c r="AM8" s="1"/>
      <c r="AN8" s="67"/>
      <c r="AO8" s="114"/>
      <c r="AP8" s="1"/>
      <c r="AQ8" s="1"/>
      <c r="AR8" s="179"/>
      <c r="AS8" s="52"/>
      <c r="AT8" s="66"/>
      <c r="AU8" s="1"/>
      <c r="AV8" s="67"/>
      <c r="AW8" s="40"/>
      <c r="AX8" s="11"/>
      <c r="AY8" s="1"/>
      <c r="AZ8" s="1"/>
      <c r="BA8" s="1"/>
      <c r="BB8" s="106"/>
      <c r="BC8" s="1"/>
      <c r="BD8" s="1"/>
      <c r="BE8" s="1"/>
      <c r="BF8" s="1"/>
    </row>
    <row r="9" spans="1:58" ht="13.5" customHeight="1" x14ac:dyDescent="0.25">
      <c r="A9" s="159"/>
      <c r="B9" s="9">
        <v>41278</v>
      </c>
      <c r="C9" s="10" t="s">
        <v>5</v>
      </c>
      <c r="D9" s="60"/>
      <c r="E9" s="66"/>
      <c r="F9" s="67"/>
      <c r="G9" s="67"/>
      <c r="H9" s="66"/>
      <c r="I9" s="67"/>
      <c r="J9" s="66"/>
      <c r="K9" s="67"/>
      <c r="L9" s="66"/>
      <c r="M9" s="67"/>
      <c r="N9" s="66"/>
      <c r="O9" s="67"/>
      <c r="P9" s="60"/>
      <c r="Q9" s="113"/>
      <c r="R9" s="112"/>
      <c r="S9" s="66"/>
      <c r="T9" s="12"/>
      <c r="U9" s="124"/>
      <c r="V9" s="76"/>
      <c r="W9" s="83"/>
      <c r="X9" s="67"/>
      <c r="Y9" s="66"/>
      <c r="Z9" s="67"/>
      <c r="AA9" s="66"/>
      <c r="AB9" s="67"/>
      <c r="AC9" s="60"/>
      <c r="AD9" s="66"/>
      <c r="AE9" s="67"/>
      <c r="AF9" s="66"/>
      <c r="AG9" s="67"/>
      <c r="AH9" s="83"/>
      <c r="AI9" s="67"/>
      <c r="AJ9" s="66"/>
      <c r="AK9" s="67"/>
      <c r="AL9" s="66"/>
      <c r="AM9" s="1"/>
      <c r="AN9" s="67"/>
      <c r="AO9" s="114"/>
      <c r="AP9" s="1"/>
      <c r="AQ9" s="1"/>
      <c r="AR9" s="179"/>
      <c r="AS9" s="52"/>
      <c r="AT9" s="66"/>
      <c r="AU9" s="1"/>
      <c r="AV9" s="67"/>
      <c r="AW9" s="40"/>
      <c r="AX9" s="11"/>
      <c r="AY9" s="1"/>
      <c r="AZ9" s="1"/>
      <c r="BA9" s="1"/>
      <c r="BB9" s="106"/>
      <c r="BC9" s="1"/>
      <c r="BD9" s="1"/>
      <c r="BE9" s="1"/>
      <c r="BF9" s="1"/>
    </row>
    <row r="10" spans="1:58" s="25" customFormat="1" ht="13.5" customHeight="1" x14ac:dyDescent="0.25">
      <c r="A10" s="159"/>
      <c r="B10" s="20">
        <v>41279</v>
      </c>
      <c r="C10" s="21" t="s">
        <v>6</v>
      </c>
      <c r="D10" s="60"/>
      <c r="E10" s="70"/>
      <c r="F10" s="71"/>
      <c r="G10" s="71"/>
      <c r="H10" s="70"/>
      <c r="I10" s="71"/>
      <c r="J10" s="70" t="s">
        <v>0</v>
      </c>
      <c r="K10" s="71" t="s">
        <v>0</v>
      </c>
      <c r="L10" s="70" t="str">
        <f>IF(INDEX('[1]Week end'!$A$1:$IV$65536,MATCH($B10,'[1]Week end'!$B$1:$B$1999,0),MATCH("T1Puy",'[1]Week end'!$A$2:$AZ$2,0))=L$4,"AST",IF(INDEX('[1]Week end'!$A$1:$IV$65536,MATCH($B10,'[1]Week end'!$B$1:$B$1999,0),MATCH("T2Puy",'[1]Week end'!$A$2:$AZ$2,0))=L$4,"AST",""))</f>
        <v/>
      </c>
      <c r="M10" s="71" t="str">
        <f>IF(INDEX('[1]Week end'!$A$1:$IV$65536,MATCH($B10,'[1]Week end'!$B$1:$B$1999,0),MATCH("T1Puy",'[1]Week end'!$A$2:$AZ$2,0))=M$4,"AST",IF(INDEX('[1]Week end'!$A$1:$IV$65536,MATCH($B10,'[1]Week end'!$B$1:$B$1999,0),MATCH("T2Puy",'[1]Week end'!$A$2:$AZ$2,0))=M$4,"AST",""))</f>
        <v/>
      </c>
      <c r="N10" s="70" t="str">
        <f>IF(INDEX('[1]Week end'!$A$1:$IV$65536,MATCH($B10,'[1]Week end'!$B$1:$B$1999,0),MATCH("T1Puy",'[1]Week end'!$A$2:$AZ$2,0))=N$4,"AST",IF(INDEX('[1]Week end'!$A$1:$IV$65536,MATCH($B10,'[1]Week end'!$B$1:$B$1999,0),MATCH("T2Puy",'[1]Week end'!$A$2:$AZ$2,0))=N$4,"AST",""))</f>
        <v/>
      </c>
      <c r="O10" s="71" t="str">
        <f>IF(INDEX('[1]Week end'!$A$1:$IV$65536,MATCH($B10,'[1]Week end'!$B$1:$B$1999,0),MATCH("T1Puy",'[1]Week end'!$A$2:$AZ$2,0))=O$4,"AST",IF(INDEX('[1]Week end'!$A$1:$IV$65536,MATCH($B10,'[1]Week end'!$B$1:$B$1999,0),MATCH("T2Puy",'[1]Week end'!$A$2:$AZ$2,0))=O$4,"AST",""))</f>
        <v/>
      </c>
      <c r="P10" s="60"/>
      <c r="Q10" s="122"/>
      <c r="R10" s="24"/>
      <c r="S10" s="70"/>
      <c r="T10" s="24"/>
      <c r="U10" s="126" t="str">
        <f>IF(INDEX('[1]Week end'!$A$1:$IV$65536,MATCH($B10,'[1]Week end'!$B$1:$B$1999,0),MATCH("T1Laca",'[1]Week end'!$A$2:$AZ$2,0))=U$4,"AST",IF(INDEX('[1]Week end'!$A$1:$IV$65536,MATCH($B10,'[1]Week end'!$B$1:$B$1999,0),MATCH("T2Laca",'[1]Week end'!$A$2:$AZ$2,0))=U$4,"AST",""))</f>
        <v/>
      </c>
      <c r="V10" s="144" t="str">
        <f>IF(INDEX('[1]Week end'!$A$1:$IV$65536,MATCH($B10,'[1]Week end'!$B$1:$B$1999,0),MATCH("T1Laca",'[1]Week end'!$A$2:$AZ$2,0))=V$4,"AST",IF(INDEX('[1]Week end'!$A$1:$IV$65536,MATCH($B10,'[1]Week end'!$B$1:$B$1999,0),MATCH("T2Laca",'[1]Week end'!$A$2:$AZ$2,0))=V$4,"AST",""))</f>
        <v/>
      </c>
      <c r="W10" s="85" t="s">
        <v>0</v>
      </c>
      <c r="X10" s="71" t="s">
        <v>0</v>
      </c>
      <c r="Y10" s="70" t="str">
        <f>IF(INDEX('[1]Week end'!$A$1:$IV$65536,MATCH($B10,'[1]Week end'!$B$1:$B$1999,0),MATCH("T1Laca",'[1]Week end'!$A$2:$AZ$2,0))=Y$4,"AST",IF(INDEX('[1]Week end'!$A$1:$IV$65536,MATCH($B10,'[1]Week end'!$B$1:$B$1999,0),MATCH("T2Laca",'[1]Week end'!$A$2:$AZ$2,0))=Y$4,"AST",""))</f>
        <v/>
      </c>
      <c r="Z10" s="71" t="str">
        <f>IF(INDEX('[1]Week end'!$A$1:$IV$65536,MATCH($B10,'[1]Week end'!$B$1:$B$1999,0),MATCH("T1Laca",'[1]Week end'!$A$2:$AZ$2,0))=Z$4,"AST",IF(INDEX('[1]Week end'!$A$1:$IV$65536,MATCH($B10,'[1]Week end'!$B$1:$B$1999,0),MATCH("T2Laca",'[1]Week end'!$A$2:$AZ$2,0))=Z$4,"AST",""))</f>
        <v/>
      </c>
      <c r="AA10" s="70" t="str">
        <f>IF(INDEX('[1]Week end'!$A$1:$IV$65536,MATCH($B10,'[1]Week end'!$B$1:$B$1999,0),MATCH("T1Laca",'[1]Week end'!$A$2:$AZ$2,0))=AA$4,"AST",IF(INDEX('[1]Week end'!$A$1:$IV$65536,MATCH($B10,'[1]Week end'!$B$1:$B$1999,0),MATCH("T2Laca",'[1]Week end'!$A$2:$AZ$2,0))=AA$4,"AST",""))</f>
        <v/>
      </c>
      <c r="AB10" s="71" t="str">
        <f>IF(INDEX('[1]Week end'!$A$1:$IV$65536,MATCH($B10,'[1]Week end'!$B$1:$B$1999,0),MATCH("T1Laca",'[1]Week end'!$A$2:$AZ$2,0))=AB$4,"AST",IF(INDEX('[1]Week end'!$A$1:$IV$65536,MATCH($B10,'[1]Week end'!$B$1:$B$1999,0),MATCH("T2Laca",'[1]Week end'!$A$2:$AZ$2,0))=AB$4,"AST",""))</f>
        <v/>
      </c>
      <c r="AC10" s="60"/>
      <c r="AD10" s="70" t="str">
        <f>IF(INDEX('[1]Week end'!$A$1:$IV$65536,MATCH($B10,'[1]Week end'!$B$1:$B$1999,0),MATCH("T1Sigean",'[1]Week end'!$A$2:$AZ$2,0))=AD$4,"AST",IF(INDEX('[1]Week end'!$A$1:$IV$65536,MATCH($B10,'[1]Week end'!$B$1:$B$1999,0),MATCH("T2Sigean",'[1]Week end'!$A$2:$AZ$2,0))=AD$4,"AST",""))</f>
        <v/>
      </c>
      <c r="AE10" s="71" t="str">
        <f>IF(INDEX('[1]Week end'!$A$1:$IV$65536,MATCH($B10,'[1]Week end'!$B$1:$B$1999,0),MATCH("T1Sigean",'[1]Week end'!$A$2:$AZ$2,0))=AE$4,"AST",IF(INDEX('[1]Week end'!$A$1:$IV$65536,MATCH($B10,'[1]Week end'!$B$1:$B$1999,0),MATCH("T2Sigean",'[1]Week end'!$A$2:$AZ$2,0))=AE$4,"AST",""))</f>
        <v/>
      </c>
      <c r="AF10" s="70" t="str">
        <f>IF(INDEX('[1]Week end'!$A$1:$IV$65536,MATCH($B10,'[1]Week end'!$B$1:$B$1999,0),MATCH("T1Sigean",'[1]Week end'!$A$2:$AZ$2,0))=AF$4,"AST",IF(INDEX('[1]Week end'!$A$1:$IV$65536,MATCH($B10,'[1]Week end'!$B$1:$B$1999,0),MATCH("T2Sigean",'[1]Week end'!$A$2:$AZ$2,0))=AF$4,"AST",""))</f>
        <v/>
      </c>
      <c r="AG10" s="71" t="str">
        <f>IF(INDEX('[1]Week end'!$A$1:$IV$65536,MATCH($B10,'[1]Week end'!$B$1:$B$1999,0),MATCH("T1Sigean",'[1]Week end'!$A$2:$AZ$2,0))=AG$4,"AST",IF(INDEX('[1]Week end'!$A$1:$IV$65536,MATCH($B10,'[1]Week end'!$B$1:$B$1999,0),MATCH("T2Sigean",'[1]Week end'!$A$2:$AZ$2,0))=AG$4,"AST",""))</f>
        <v/>
      </c>
      <c r="AH10" s="85" t="s">
        <v>0</v>
      </c>
      <c r="AI10" s="71" t="s">
        <v>0</v>
      </c>
      <c r="AJ10" s="70" t="str">
        <f>IF(INDEX('[1]Week end'!$A$1:$IV$65536,MATCH($B10,'[1]Week end'!$B$1:$B$1999,0),MATCH("T1Sigean",'[1]Week end'!$A$2:$AZ$2,0))=AJ$4,"AST",IF(INDEX('[1]Week end'!$A$1:$IV$65536,MATCH($B10,'[1]Week end'!$B$1:$B$1999,0),MATCH("T2Sigean",'[1]Week end'!$A$2:$AZ$2,0))=AJ$4,"AST",""))</f>
        <v/>
      </c>
      <c r="AK10" s="71" t="str">
        <f>IF(INDEX('[1]Week end'!$A$1:$IV$65536,MATCH($B10,'[1]Week end'!$B$1:$B$1999,0),MATCH("T1Sigean",'[1]Week end'!$A$2:$AZ$2,0))=AK$4,"AST",IF(INDEX('[1]Week end'!$A$1:$IV$65536,MATCH($B10,'[1]Week end'!$B$1:$B$1999,0),MATCH("T2Sigean",'[1]Week end'!$A$2:$AZ$2,0))=AK$4,"AST",""))</f>
        <v/>
      </c>
      <c r="AL10" s="70" t="str">
        <f>IF(INDEX('[1]Week end'!$A$1:$IV$65536,MATCH($B10,'[1]Week end'!$B$1:$B$1999,0),MATCH("T1Sigean",'[1]Week end'!$A$2:$AZ$2,0))=AL$4,"AST",IF(INDEX('[1]Week end'!$A$1:$IV$65536,MATCH($B10,'[1]Week end'!$B$1:$B$1999,0),MATCH("T2Sigean",'[1]Week end'!$A$2:$AZ$2,0))=AL$4,"AST",""))</f>
        <v/>
      </c>
      <c r="AM10" s="23" t="str">
        <f>IF(INDEX('[1]Week end'!$A$1:$IV$65536,MATCH($B10,'[1]Week end'!$B$1:$B$1999,0),MATCH("T1Sigean",'[1]Week end'!$A$2:$AZ$2,0))=AM$4,"AST",IF(INDEX('[1]Week end'!$A$1:$IV$65536,MATCH($B10,'[1]Week end'!$B$1:$B$1999,0),MATCH("T2Sigean",'[1]Week end'!$A$2:$AZ$2,0))=AM$4,"AST",""))</f>
        <v/>
      </c>
      <c r="AN10" s="71" t="str">
        <f>IF(INDEX('[1]Week end'!$A$1:$IV$65536,MATCH($B10,'[1]Week end'!$B$1:$B$1999,0),MATCH("T1Sigean",'[1]Week end'!$A$2:$AZ$2,0))=AN$4,"AST",IF(INDEX('[1]Week end'!$A$1:$IV$65536,MATCH($B10,'[1]Week end'!$B$1:$B$1999,0),MATCH("T2Sigean",'[1]Week end'!$A$2:$AZ$2,0))=AN$4,"AST",""))</f>
        <v/>
      </c>
      <c r="AO10" s="116" t="str">
        <f>IF(INDEX('[1]Week end'!$A$1:$IV$65536,MATCH($B10,'[1]Week end'!$B$1:$B$1999,0),MATCH("T1Sigean",'[1]Week end'!$A$2:$AZ$2,0))=AO$4,"AST",IF(INDEX('[1]Week end'!$A$1:$IV$65536,MATCH($B10,'[1]Week end'!$B$1:$B$1999,0),MATCH("T2Sigean",'[1]Week end'!$A$2:$AZ$2,0))=AO$4,"AST",""))</f>
        <v/>
      </c>
      <c r="AP10" s="23" t="str">
        <f>IF(INDEX('[1]Week end'!$A$1:$IV$65536,MATCH($B10,'[1]Week end'!$B$1:$B$1999,0),MATCH("T1Sigean",'[1]Week end'!$A$2:$AZ$2,0))=AP$4,"AST",IF(INDEX('[1]Week end'!$A$1:$IV$65536,MATCH($B10,'[1]Week end'!$B$1:$B$1999,0),MATCH("T2Sigean",'[1]Week end'!$A$2:$AZ$2,0))=AP$4,"AST",""))</f>
        <v/>
      </c>
      <c r="AQ10" s="23"/>
      <c r="AR10" s="179"/>
      <c r="AS10" s="52"/>
      <c r="AT10" s="70" t="str">
        <f>IF(INDEX('[1]Week end'!$A$1:$IV$65536,MATCH($B10,'[1]Week end'!$B$1:$B$1999,0),MATCH("T1Corse",'[1]Week end'!$A$2:$AZ$2,0))=AT$4,"AST",IF(INDEX('[1]Week end'!$A$1:$IV$65536,MATCH($B10,'[1]Week end'!$B$1:$B$1999,0),MATCH("T2Corse",'[1]Week end'!$A$2:$AZ$2,0))=AT$4,"AST",""))</f>
        <v>AST</v>
      </c>
      <c r="AU10" s="23"/>
      <c r="AV10" s="71" t="str">
        <f>IF(INDEX('[1]Week end'!$A$1:$IV$65536,MATCH($B10,'[1]Week end'!$B$1:$B$1999,0),MATCH("T1Corse",'[1]Week end'!$A$2:$AZ$2,0))=AV$4,"AST",IF(INDEX('[1]Week end'!$A$1:$IV$65536,MATCH($B10,'[1]Week end'!$B$1:$B$1999,0),MATCH("T2Corse",'[1]Week end'!$A$2:$AZ$2,0))=AV$4,"AST",""))</f>
        <v>AST</v>
      </c>
      <c r="AW10" s="40"/>
      <c r="AX10" s="22"/>
      <c r="AY10" s="23"/>
      <c r="AZ10" s="23"/>
      <c r="BA10" s="23"/>
      <c r="BB10" s="106"/>
      <c r="BC10" s="23"/>
      <c r="BD10" s="23" t="s">
        <v>0</v>
      </c>
      <c r="BE10" s="23"/>
      <c r="BF10" s="23"/>
    </row>
    <row r="11" spans="1:58" s="25" customFormat="1" ht="13.5" customHeight="1" x14ac:dyDescent="0.25">
      <c r="A11" s="160"/>
      <c r="B11" s="20">
        <v>41280</v>
      </c>
      <c r="C11" s="21" t="s">
        <v>2</v>
      </c>
      <c r="D11" s="60"/>
      <c r="E11" s="70"/>
      <c r="F11" s="71"/>
      <c r="G11" s="71"/>
      <c r="H11" s="70"/>
      <c r="I11" s="71"/>
      <c r="J11" s="70" t="s">
        <v>0</v>
      </c>
      <c r="K11" s="71" t="s">
        <v>0</v>
      </c>
      <c r="L11" s="70" t="str">
        <f>L10</f>
        <v/>
      </c>
      <c r="M11" s="71" t="str">
        <f>M10</f>
        <v/>
      </c>
      <c r="N11" s="70" t="str">
        <f>N10</f>
        <v/>
      </c>
      <c r="O11" s="71" t="str">
        <f>O10</f>
        <v/>
      </c>
      <c r="P11" s="60"/>
      <c r="Q11" s="122"/>
      <c r="R11" s="24"/>
      <c r="S11" s="70"/>
      <c r="T11" s="24"/>
      <c r="U11" s="126" t="str">
        <f>U10</f>
        <v/>
      </c>
      <c r="V11" s="144" t="str">
        <f>V10</f>
        <v/>
      </c>
      <c r="W11" s="85" t="s">
        <v>0</v>
      </c>
      <c r="X11" s="71" t="str">
        <f>X10</f>
        <v>AST</v>
      </c>
      <c r="Y11" s="70" t="str">
        <f>Y10</f>
        <v/>
      </c>
      <c r="Z11" s="71" t="str">
        <f>Z10</f>
        <v/>
      </c>
      <c r="AA11" s="70" t="str">
        <f>AA10</f>
        <v/>
      </c>
      <c r="AB11" s="71" t="str">
        <f>AB10</f>
        <v/>
      </c>
      <c r="AC11" s="60"/>
      <c r="AD11" s="70" t="str">
        <f>AD10</f>
        <v/>
      </c>
      <c r="AE11" s="71" t="str">
        <f>AE10</f>
        <v/>
      </c>
      <c r="AF11" s="70" t="str">
        <f>AF10</f>
        <v/>
      </c>
      <c r="AG11" s="71" t="str">
        <f>AG10</f>
        <v/>
      </c>
      <c r="AH11" s="85" t="str">
        <f>AH10</f>
        <v>AST</v>
      </c>
      <c r="AI11" s="71" t="str">
        <f>AI10</f>
        <v>AST</v>
      </c>
      <c r="AJ11" s="70" t="str">
        <f>AJ10</f>
        <v/>
      </c>
      <c r="AK11" s="71" t="str">
        <f>AK10</f>
        <v/>
      </c>
      <c r="AL11" s="70" t="str">
        <f>AL10</f>
        <v/>
      </c>
      <c r="AM11" s="23" t="str">
        <f>AM10</f>
        <v/>
      </c>
      <c r="AN11" s="71" t="str">
        <f>AN10</f>
        <v/>
      </c>
      <c r="AO11" s="116" t="str">
        <f>AO10</f>
        <v/>
      </c>
      <c r="AP11" s="23" t="str">
        <f>AP10</f>
        <v/>
      </c>
      <c r="AQ11" s="23"/>
      <c r="AR11" s="179"/>
      <c r="AS11" s="52"/>
      <c r="AT11" s="70"/>
      <c r="AU11" s="23"/>
      <c r="AV11" s="71"/>
      <c r="AW11" s="40"/>
      <c r="AX11" s="22"/>
      <c r="AY11" s="23"/>
      <c r="AZ11" s="23"/>
      <c r="BA11" s="23"/>
      <c r="BB11" s="106"/>
      <c r="BC11" s="23"/>
      <c r="BD11" s="23"/>
      <c r="BE11" s="23"/>
      <c r="BF11" s="23"/>
    </row>
    <row r="12" spans="1:58" ht="13.5" customHeight="1" x14ac:dyDescent="0.25">
      <c r="A12" s="158" t="s">
        <v>9</v>
      </c>
      <c r="B12" s="9">
        <v>41281</v>
      </c>
      <c r="C12" s="10" t="s">
        <v>3</v>
      </c>
      <c r="D12" s="60"/>
      <c r="E12" s="66"/>
      <c r="F12" s="67"/>
      <c r="G12" s="67"/>
      <c r="H12" s="66"/>
      <c r="I12" s="67"/>
      <c r="J12" s="66"/>
      <c r="K12" s="67"/>
      <c r="L12" s="66"/>
      <c r="M12" s="67"/>
      <c r="N12" s="66"/>
      <c r="O12" s="67"/>
      <c r="P12" s="60"/>
      <c r="Q12" s="113"/>
      <c r="R12" s="112"/>
      <c r="S12" s="66"/>
      <c r="T12" s="12"/>
      <c r="U12" s="124"/>
      <c r="V12" s="76"/>
      <c r="W12" s="83"/>
      <c r="X12" s="67"/>
      <c r="Y12" s="66"/>
      <c r="Z12" s="67"/>
      <c r="AA12" s="66"/>
      <c r="AB12" s="67"/>
      <c r="AC12" s="60"/>
      <c r="AD12" s="66"/>
      <c r="AE12" s="67"/>
      <c r="AF12" s="66"/>
      <c r="AG12" s="67"/>
      <c r="AH12" s="83"/>
      <c r="AI12" s="67"/>
      <c r="AJ12" s="66"/>
      <c r="AK12" s="67"/>
      <c r="AL12" s="66"/>
      <c r="AM12" s="1"/>
      <c r="AN12" s="67"/>
      <c r="AO12" s="114"/>
      <c r="AP12" s="1"/>
      <c r="AQ12" s="1"/>
      <c r="AR12" s="179"/>
      <c r="AS12" s="52"/>
      <c r="AT12" s="66"/>
      <c r="AU12" s="1"/>
      <c r="AV12" s="67"/>
      <c r="AW12" s="40"/>
      <c r="AX12" s="11"/>
      <c r="AY12" s="1"/>
      <c r="AZ12" s="1"/>
      <c r="BA12" s="1"/>
      <c r="BB12" s="106"/>
      <c r="BC12" s="1"/>
      <c r="BD12" s="1"/>
      <c r="BE12" s="1"/>
      <c r="BF12" s="1"/>
    </row>
    <row r="13" spans="1:58" ht="13.5" customHeight="1" x14ac:dyDescent="0.25">
      <c r="A13" s="159"/>
      <c r="B13" s="26">
        <v>41282</v>
      </c>
      <c r="C13" s="27" t="s">
        <v>1</v>
      </c>
      <c r="D13" s="60"/>
      <c r="E13" s="66"/>
      <c r="F13" s="67"/>
      <c r="G13" s="67"/>
      <c r="H13" s="66"/>
      <c r="I13" s="67"/>
      <c r="J13" s="66"/>
      <c r="K13" s="67"/>
      <c r="L13" s="66"/>
      <c r="M13" s="67"/>
      <c r="N13" s="66"/>
      <c r="O13" s="67"/>
      <c r="P13" s="60"/>
      <c r="Q13" s="113"/>
      <c r="R13" s="112"/>
      <c r="S13" s="66"/>
      <c r="T13" s="12"/>
      <c r="U13" s="124"/>
      <c r="V13" s="76"/>
      <c r="W13" s="83"/>
      <c r="X13" s="67"/>
      <c r="Y13" s="66"/>
      <c r="Z13" s="67"/>
      <c r="AA13" s="66"/>
      <c r="AB13" s="67"/>
      <c r="AC13" s="60"/>
      <c r="AD13" s="66"/>
      <c r="AE13" s="67"/>
      <c r="AF13" s="66"/>
      <c r="AG13" s="67"/>
      <c r="AH13" s="83"/>
      <c r="AI13" s="67"/>
      <c r="AJ13" s="66"/>
      <c r="AK13" s="67"/>
      <c r="AL13" s="66"/>
      <c r="AM13" s="1"/>
      <c r="AN13" s="67"/>
      <c r="AO13" s="114"/>
      <c r="AP13" s="1"/>
      <c r="AQ13" s="1"/>
      <c r="AR13" s="179"/>
      <c r="AS13" s="52"/>
      <c r="AT13" s="66"/>
      <c r="AU13" s="1"/>
      <c r="AV13" s="67"/>
      <c r="AW13" s="40"/>
      <c r="AX13" s="11"/>
      <c r="AY13" s="1"/>
      <c r="AZ13" s="1"/>
      <c r="BA13" s="1"/>
      <c r="BB13" s="106"/>
      <c r="BC13" s="1"/>
      <c r="BD13" s="1"/>
      <c r="BE13" s="1"/>
      <c r="BF13" s="1"/>
    </row>
    <row r="14" spans="1:58" ht="13.5" customHeight="1" x14ac:dyDescent="0.25">
      <c r="A14" s="159"/>
      <c r="B14" s="9">
        <v>41283</v>
      </c>
      <c r="C14" s="10" t="s">
        <v>66</v>
      </c>
      <c r="D14" s="60"/>
      <c r="E14" s="66"/>
      <c r="F14" s="67"/>
      <c r="G14" s="67"/>
      <c r="H14" s="66"/>
      <c r="I14" s="67"/>
      <c r="J14" s="66"/>
      <c r="K14" s="67"/>
      <c r="L14" s="66"/>
      <c r="M14" s="67"/>
      <c r="N14" s="66"/>
      <c r="O14" s="67"/>
      <c r="P14" s="60"/>
      <c r="Q14" s="113"/>
      <c r="R14" s="112"/>
      <c r="S14" s="66"/>
      <c r="T14" s="12"/>
      <c r="U14" s="124"/>
      <c r="V14" s="76"/>
      <c r="W14" s="83"/>
      <c r="X14" s="67"/>
      <c r="Y14" s="66"/>
      <c r="Z14" s="67"/>
      <c r="AA14" s="66"/>
      <c r="AB14" s="67"/>
      <c r="AC14" s="60"/>
      <c r="AD14" s="66"/>
      <c r="AE14" s="67"/>
      <c r="AF14" s="66"/>
      <c r="AG14" s="67"/>
      <c r="AH14" s="83"/>
      <c r="AI14" s="67"/>
      <c r="AJ14" s="66"/>
      <c r="AK14" s="67"/>
      <c r="AL14" s="66"/>
      <c r="AM14" s="1"/>
      <c r="AN14" s="67"/>
      <c r="AO14" s="114"/>
      <c r="AP14" s="1"/>
      <c r="AQ14" s="1"/>
      <c r="AR14" s="179"/>
      <c r="AS14" s="52"/>
      <c r="AT14" s="66"/>
      <c r="AU14" s="1"/>
      <c r="AV14" s="67"/>
      <c r="AW14" s="40"/>
      <c r="AX14" s="11"/>
      <c r="AY14" s="1"/>
      <c r="AZ14" s="1"/>
      <c r="BA14" s="1"/>
      <c r="BB14" s="106"/>
      <c r="BC14" s="1"/>
      <c r="BD14" s="1"/>
      <c r="BE14" s="1"/>
      <c r="BF14" s="1"/>
    </row>
    <row r="15" spans="1:58" ht="13.5" customHeight="1" x14ac:dyDescent="0.25">
      <c r="A15" s="159"/>
      <c r="B15" s="9">
        <v>41284</v>
      </c>
      <c r="C15" s="10" t="s">
        <v>4</v>
      </c>
      <c r="D15" s="60"/>
      <c r="E15" s="66"/>
      <c r="F15" s="67"/>
      <c r="G15" s="67"/>
      <c r="H15" s="66"/>
      <c r="I15" s="67"/>
      <c r="J15" s="66"/>
      <c r="K15" s="67"/>
      <c r="L15" s="66"/>
      <c r="M15" s="67"/>
      <c r="N15" s="66"/>
      <c r="O15" s="67"/>
      <c r="P15" s="60"/>
      <c r="Q15" s="113"/>
      <c r="R15" s="112"/>
      <c r="S15" s="66"/>
      <c r="T15" s="12"/>
      <c r="U15" s="124"/>
      <c r="V15" s="76"/>
      <c r="W15" s="83"/>
      <c r="X15" s="67"/>
      <c r="Y15" s="66"/>
      <c r="Z15" s="67"/>
      <c r="AA15" s="66"/>
      <c r="AB15" s="67"/>
      <c r="AC15" s="60"/>
      <c r="AD15" s="66"/>
      <c r="AE15" s="67"/>
      <c r="AF15" s="66"/>
      <c r="AG15" s="67"/>
      <c r="AH15" s="83"/>
      <c r="AI15" s="67"/>
      <c r="AJ15" s="66"/>
      <c r="AK15" s="67"/>
      <c r="AL15" s="66"/>
      <c r="AM15" s="1"/>
      <c r="AN15" s="67"/>
      <c r="AO15" s="114"/>
      <c r="AP15" s="1"/>
      <c r="AQ15" s="1"/>
      <c r="AR15" s="179"/>
      <c r="AS15" s="52"/>
      <c r="AT15" s="66"/>
      <c r="AU15" s="1"/>
      <c r="AV15" s="67"/>
      <c r="AW15" s="40"/>
      <c r="AX15" s="11"/>
      <c r="AY15" s="1"/>
      <c r="AZ15" s="1"/>
      <c r="BA15" s="1"/>
      <c r="BB15" s="106"/>
      <c r="BC15" s="1"/>
      <c r="BD15" s="1"/>
      <c r="BE15" s="1"/>
      <c r="BF15" s="1"/>
    </row>
    <row r="16" spans="1:58" ht="13.5" customHeight="1" x14ac:dyDescent="0.25">
      <c r="A16" s="159"/>
      <c r="B16" s="9">
        <v>41285</v>
      </c>
      <c r="C16" s="10" t="s">
        <v>5</v>
      </c>
      <c r="D16" s="60"/>
      <c r="E16" s="66"/>
      <c r="F16" s="67"/>
      <c r="G16" s="67"/>
      <c r="H16" s="66"/>
      <c r="I16" s="67"/>
      <c r="J16" s="66"/>
      <c r="K16" s="67"/>
      <c r="L16" s="66"/>
      <c r="M16" s="67"/>
      <c r="N16" s="66"/>
      <c r="O16" s="67"/>
      <c r="P16" s="60"/>
      <c r="Q16" s="113"/>
      <c r="R16" s="112"/>
      <c r="S16" s="66"/>
      <c r="T16" s="12"/>
      <c r="U16" s="124"/>
      <c r="V16" s="76"/>
      <c r="W16" s="83"/>
      <c r="X16" s="67"/>
      <c r="Y16" s="66"/>
      <c r="Z16" s="67"/>
      <c r="AA16" s="66"/>
      <c r="AB16" s="67"/>
      <c r="AC16" s="60"/>
      <c r="AD16" s="66"/>
      <c r="AE16" s="67"/>
      <c r="AF16" s="66"/>
      <c r="AG16" s="67"/>
      <c r="AH16" s="83"/>
      <c r="AI16" s="67"/>
      <c r="AJ16" s="66"/>
      <c r="AK16" s="67"/>
      <c r="AL16" s="66"/>
      <c r="AM16" s="1"/>
      <c r="AN16" s="67"/>
      <c r="AO16" s="114"/>
      <c r="AP16" s="1"/>
      <c r="AQ16" s="1"/>
      <c r="AR16" s="179"/>
      <c r="AS16" s="52"/>
      <c r="AT16" s="66"/>
      <c r="AU16" s="1"/>
      <c r="AV16" s="67"/>
      <c r="AW16" s="40"/>
      <c r="AX16" s="11"/>
      <c r="AY16" s="1"/>
      <c r="AZ16" s="1"/>
      <c r="BA16" s="1"/>
      <c r="BB16" s="106"/>
      <c r="BC16" s="1"/>
      <c r="BD16" s="1"/>
      <c r="BE16" s="1"/>
      <c r="BF16" s="1"/>
    </row>
    <row r="17" spans="1:58" s="25" customFormat="1" ht="13.5" customHeight="1" x14ac:dyDescent="0.25">
      <c r="A17" s="159"/>
      <c r="B17" s="20">
        <v>41286</v>
      </c>
      <c r="C17" s="21" t="s">
        <v>6</v>
      </c>
      <c r="D17" s="60"/>
      <c r="E17" s="70"/>
      <c r="F17" s="71"/>
      <c r="G17" s="71"/>
      <c r="H17" s="70"/>
      <c r="I17" s="71"/>
      <c r="J17" s="70" t="str">
        <f>IF(INDEX('[1]Week end'!$A$1:$IV$65536,MATCH($B17,'[1]Week end'!$B$1:$B$1999,0),MATCH("T1Puy",'[1]Week end'!$A$2:$AZ$2,0))=J$4,"AST",IF(INDEX('[1]Week end'!$A$1:$IV$65536,MATCH($B17,'[1]Week end'!$B$1:$B$1999,0),MATCH("T2Puy",'[1]Week end'!$A$2:$AZ$2,0))=J$4,"AST",""))</f>
        <v/>
      </c>
      <c r="K17" s="71" t="str">
        <f>IF(INDEX('[1]Week end'!$A$1:$IV$65536,MATCH($B17,'[1]Week end'!$B$1:$B$1999,0),MATCH("T1Puy",'[1]Week end'!$A$2:$AZ$2,0))=K$4,"AST",IF(INDEX('[1]Week end'!$A$1:$IV$65536,MATCH($B17,'[1]Week end'!$B$1:$B$1999,0),MATCH("T2Puy",'[1]Week end'!$A$2:$AZ$2,0))=K$4,"AST",""))</f>
        <v/>
      </c>
      <c r="L17" s="70" t="s">
        <v>0</v>
      </c>
      <c r="M17" s="71" t="s">
        <v>0</v>
      </c>
      <c r="N17" s="70" t="str">
        <f>IF(INDEX('[1]Week end'!$A$1:$IV$65536,MATCH($B17,'[1]Week end'!$B$1:$B$1999,0),MATCH("T1Puy",'[1]Week end'!$A$2:$AZ$2,0))=N$4,"AST",IF(INDEX('[1]Week end'!$A$1:$IV$65536,MATCH($B17,'[1]Week end'!$B$1:$B$1999,0),MATCH("T2Puy",'[1]Week end'!$A$2:$AZ$2,0))=N$4,"AST",""))</f>
        <v/>
      </c>
      <c r="O17" s="71" t="str">
        <f>IF(INDEX('[1]Week end'!$A$1:$IV$65536,MATCH($B17,'[1]Week end'!$B$1:$B$1999,0),MATCH("T1Puy",'[1]Week end'!$A$2:$AZ$2,0))=O$4,"AST",IF(INDEX('[1]Week end'!$A$1:$IV$65536,MATCH($B17,'[1]Week end'!$B$1:$B$1999,0),MATCH("T2Puy",'[1]Week end'!$A$2:$AZ$2,0))=O$4,"AST",""))</f>
        <v/>
      </c>
      <c r="P17" s="60"/>
      <c r="Q17" s="122" t="s">
        <v>0</v>
      </c>
      <c r="R17" s="24" t="s">
        <v>0</v>
      </c>
      <c r="S17" s="70"/>
      <c r="T17" s="24"/>
      <c r="U17" s="126" t="str">
        <f>IF(INDEX('[1]Week end'!$A$1:$IV$65536,MATCH($B17,'[1]Week end'!$B$1:$B$1999,0),MATCH("T1Laca",'[1]Week end'!$A$2:$AZ$2,0))=U$4,"AST",IF(INDEX('[1]Week end'!$A$1:$IV$65536,MATCH($B17,'[1]Week end'!$B$1:$B$1999,0),MATCH("T2Laca",'[1]Week end'!$A$2:$AZ$2,0))=U$4,"AST",""))</f>
        <v/>
      </c>
      <c r="V17" s="144" t="str">
        <f>IF(INDEX('[1]Week end'!$A$1:$IV$65536,MATCH($B17,'[1]Week end'!$B$1:$B$1999,0),MATCH("T1Laca",'[1]Week end'!$A$2:$AZ$2,0))=V$4,"AST",IF(INDEX('[1]Week end'!$A$1:$IV$65536,MATCH($B17,'[1]Week end'!$B$1:$B$1999,0),MATCH("T2Laca",'[1]Week end'!$A$2:$AZ$2,0))=V$4,"AST",""))</f>
        <v/>
      </c>
      <c r="W17" s="85" t="str">
        <f>IF(INDEX('[1]Week end'!$A$1:$IV$65536,MATCH($B17,'[1]Week end'!$B$1:$B$1999,0),MATCH("T1Laca",'[1]Week end'!$A$2:$AZ$2,0))=W$4,"AST",IF(INDEX('[1]Week end'!$A$1:$IV$65536,MATCH($B17,'[1]Week end'!$B$1:$B$1999,0),MATCH("T2Laca",'[1]Week end'!$A$2:$AZ$2,0))=W$4,"AST",""))</f>
        <v/>
      </c>
      <c r="X17" s="71" t="str">
        <f>IF(INDEX('[1]Week end'!$A$1:$IV$65536,MATCH($B17,'[1]Week end'!$B$1:$B$1999,0),MATCH("T1Laca",'[1]Week end'!$A$2:$AZ$2,0))=X$4,"AST",IF(INDEX('[1]Week end'!$A$1:$IV$65536,MATCH($B17,'[1]Week end'!$B$1:$B$1999,0),MATCH("T2Laca",'[1]Week end'!$A$2:$AZ$2,0))=X$4,"AST",""))</f>
        <v/>
      </c>
      <c r="Y17" s="70" t="str">
        <f>IF(INDEX('[1]Week end'!$A$1:$IV$65536,MATCH($B17,'[1]Week end'!$B$1:$B$1999,0),MATCH("T1Laca",'[1]Week end'!$A$2:$AZ$2,0))=Y$4,"AST",IF(INDEX('[1]Week end'!$A$1:$IV$65536,MATCH($B17,'[1]Week end'!$B$1:$B$1999,0),MATCH("T2Laca",'[1]Week end'!$A$2:$AZ$2,0))=Y$4,"AST",""))</f>
        <v/>
      </c>
      <c r="Z17" s="71" t="str">
        <f>IF(INDEX('[1]Week end'!$A$1:$IV$65536,MATCH($B17,'[1]Week end'!$B$1:$B$1999,0),MATCH("T1Laca",'[1]Week end'!$A$2:$AZ$2,0))=Z$4,"AST",IF(INDEX('[1]Week end'!$A$1:$IV$65536,MATCH($B17,'[1]Week end'!$B$1:$B$1999,0),MATCH("T2Laca",'[1]Week end'!$A$2:$AZ$2,0))=Z$4,"AST",""))</f>
        <v/>
      </c>
      <c r="AA17" s="70" t="str">
        <f>IF(INDEX('[1]Week end'!$A$1:$IV$65536,MATCH($B17,'[1]Week end'!$B$1:$B$1999,0),MATCH("T1Laca",'[1]Week end'!$A$2:$AZ$2,0))=AA$4,"AST",IF(INDEX('[1]Week end'!$A$1:$IV$65536,MATCH($B17,'[1]Week end'!$B$1:$B$1999,0),MATCH("T2Laca",'[1]Week end'!$A$2:$AZ$2,0))=AA$4,"AST",""))</f>
        <v/>
      </c>
      <c r="AB17" s="71" t="str">
        <f>IF(INDEX('[1]Week end'!$A$1:$IV$65536,MATCH($B17,'[1]Week end'!$B$1:$B$1999,0),MATCH("T1Laca",'[1]Week end'!$A$2:$AZ$2,0))=AB$4,"AST",IF(INDEX('[1]Week end'!$A$1:$IV$65536,MATCH($B17,'[1]Week end'!$B$1:$B$1999,0),MATCH("T2Laca",'[1]Week end'!$A$2:$AZ$2,0))=AB$4,"AST",""))</f>
        <v/>
      </c>
      <c r="AC17" s="60"/>
      <c r="AD17" s="70" t="str">
        <f>IF(INDEX('[1]Week end'!$A$1:$IV$65536,MATCH($B17,'[1]Week end'!$B$1:$B$1999,0),MATCH("T1Sigean",'[1]Week end'!$A$2:$AZ$2,0))=AD$4,"AST",IF(INDEX('[1]Week end'!$A$1:$IV$65536,MATCH($B17,'[1]Week end'!$B$1:$B$1999,0),MATCH("T2Sigean",'[1]Week end'!$A$2:$AZ$2,0))=AD$4,"AST",""))</f>
        <v/>
      </c>
      <c r="AE17" s="71" t="str">
        <f>IF(INDEX('[1]Week end'!$A$1:$IV$65536,MATCH($B17,'[1]Week end'!$B$1:$B$1999,0),MATCH("T1Sigean",'[1]Week end'!$A$2:$AZ$2,0))=AE$4,"AST",IF(INDEX('[1]Week end'!$A$1:$IV$65536,MATCH($B17,'[1]Week end'!$B$1:$B$1999,0),MATCH("T2Sigean",'[1]Week end'!$A$2:$AZ$2,0))=AE$4,"AST",""))</f>
        <v/>
      </c>
      <c r="AF17" s="70" t="str">
        <f>IF(INDEX('[1]Week end'!$A$1:$IV$65536,MATCH($B17,'[1]Week end'!$B$1:$B$1999,0),MATCH("T1Sigean",'[1]Week end'!$A$2:$AZ$2,0))=AF$4,"AST",IF(INDEX('[1]Week end'!$A$1:$IV$65536,MATCH($B17,'[1]Week end'!$B$1:$B$1999,0),MATCH("T2Sigean",'[1]Week end'!$A$2:$AZ$2,0))=AF$4,"AST",""))</f>
        <v/>
      </c>
      <c r="AG17" s="71" t="str">
        <f>IF(INDEX('[1]Week end'!$A$1:$IV$65536,MATCH($B17,'[1]Week end'!$B$1:$B$1999,0),MATCH("T1Sigean",'[1]Week end'!$A$2:$AZ$2,0))=AG$4,"AST",IF(INDEX('[1]Week end'!$A$1:$IV$65536,MATCH($B17,'[1]Week end'!$B$1:$B$1999,0),MATCH("T2Sigean",'[1]Week end'!$A$2:$AZ$2,0))=AG$4,"AST",""))</f>
        <v/>
      </c>
      <c r="AH17" s="85" t="str">
        <f>IF(INDEX('[1]Week end'!$A$1:$IV$65536,MATCH($B17,'[1]Week end'!$B$1:$B$1999,0),MATCH("T1Sigean",'[1]Week end'!$A$2:$AZ$2,0))=AH$4,"AST",IF(INDEX('[1]Week end'!$A$1:$IV$65536,MATCH($B17,'[1]Week end'!$B$1:$B$1999,0),MATCH("T2Sigean",'[1]Week end'!$A$2:$AZ$2,0))=AH$4,"AST",""))</f>
        <v/>
      </c>
      <c r="AI17" s="71" t="str">
        <f>IF(INDEX('[1]Week end'!$A$1:$IV$65536,MATCH($B17,'[1]Week end'!$B$1:$B$1999,0),MATCH("T1Sigean",'[1]Week end'!$A$2:$AZ$2,0))=AI$4,"AST",IF(INDEX('[1]Week end'!$A$1:$IV$65536,MATCH($B17,'[1]Week end'!$B$1:$B$1999,0),MATCH("T2Sigean",'[1]Week end'!$A$2:$AZ$2,0))=AI$4,"AST",""))</f>
        <v/>
      </c>
      <c r="AJ17" s="70" t="str">
        <f>IF(INDEX('[1]Week end'!$A$1:$IV$65536,MATCH($B17,'[1]Week end'!$B$1:$B$1999,0),MATCH("T1Sigean",'[1]Week end'!$A$2:$AZ$2,0))=AJ$4,"AST",IF(INDEX('[1]Week end'!$A$1:$IV$65536,MATCH($B17,'[1]Week end'!$B$1:$B$1999,0),MATCH("T2Sigean",'[1]Week end'!$A$2:$AZ$2,0))=AJ$4,"AST",""))</f>
        <v/>
      </c>
      <c r="AK17" s="71" t="str">
        <f>IF(INDEX('[1]Week end'!$A$1:$IV$65536,MATCH($B17,'[1]Week end'!$B$1:$B$1999,0),MATCH("T1Sigean",'[1]Week end'!$A$2:$AZ$2,0))=AK$4,"AST",IF(INDEX('[1]Week end'!$A$1:$IV$65536,MATCH($B17,'[1]Week end'!$B$1:$B$1999,0),MATCH("T2Sigean",'[1]Week end'!$A$2:$AZ$2,0))=AK$4,"AST",""))</f>
        <v/>
      </c>
      <c r="AL17" s="70" t="s">
        <v>0</v>
      </c>
      <c r="AM17" s="23" t="s">
        <v>0</v>
      </c>
      <c r="AN17" s="71" t="str">
        <f>IF(INDEX('[1]Week end'!$A$1:$IV$65536,MATCH($B17,'[1]Week end'!$B$1:$B$1999,0),MATCH("T1Sigean",'[1]Week end'!$A$2:$AZ$2,0))=AN$4,"AST",IF(INDEX('[1]Week end'!$A$1:$IV$65536,MATCH($B17,'[1]Week end'!$B$1:$B$1999,0),MATCH("T2Sigean",'[1]Week end'!$A$2:$AZ$2,0))=AN$4,"AST",""))</f>
        <v/>
      </c>
      <c r="AO17" s="116" t="str">
        <f>IF(INDEX('[1]Week end'!$A$1:$IV$65536,MATCH($B17,'[1]Week end'!$B$1:$B$1999,0),MATCH("T1Sigean",'[1]Week end'!$A$2:$AZ$2,0))=AO$4,"AST",IF(INDEX('[1]Week end'!$A$1:$IV$65536,MATCH($B17,'[1]Week end'!$B$1:$B$1999,0),MATCH("T2Sigean",'[1]Week end'!$A$2:$AZ$2,0))=AO$4,"AST",""))</f>
        <v/>
      </c>
      <c r="AP17" s="23" t="str">
        <f>IF(INDEX('[1]Week end'!$A$1:$IV$65536,MATCH($B17,'[1]Week end'!$B$1:$B$1999,0),MATCH("T1Sigean",'[1]Week end'!$A$2:$AZ$2,0))=AP$4,"AST",IF(INDEX('[1]Week end'!$A$1:$IV$65536,MATCH($B17,'[1]Week end'!$B$1:$B$1999,0),MATCH("T2Sigean",'[1]Week end'!$A$2:$AZ$2,0))=AP$4,"AST",""))</f>
        <v/>
      </c>
      <c r="AQ17" s="23"/>
      <c r="AR17" s="179"/>
      <c r="AS17" s="52"/>
      <c r="AT17" s="70" t="str">
        <f>IF(INDEX('[1]Week end'!$A$1:$IV$65536,MATCH($B17,'[1]Week end'!$B$1:$B$1999,0),MATCH("T1Corse",'[1]Week end'!$A$2:$AZ$2,0))=AT$4,"AST",IF(INDEX('[1]Week end'!$A$1:$IV$65536,MATCH($B17,'[1]Week end'!$B$1:$B$1999,0),MATCH("T2Corse",'[1]Week end'!$A$2:$AZ$2,0))=AT$4,"AST",""))</f>
        <v>AST</v>
      </c>
      <c r="AU17" s="23"/>
      <c r="AV17" s="71" t="str">
        <f>IF(INDEX('[1]Week end'!$A$1:$IV$65536,MATCH($B17,'[1]Week end'!$B$1:$B$1999,0),MATCH("T1Corse",'[1]Week end'!$A$2:$AZ$2,0))=AV$4,"AST",IF(INDEX('[1]Week end'!$A$1:$IV$65536,MATCH($B17,'[1]Week end'!$B$1:$B$1999,0),MATCH("T2Corse",'[1]Week end'!$A$2:$AZ$2,0))=AV$4,"AST",""))</f>
        <v>AST</v>
      </c>
      <c r="AW17" s="40"/>
      <c r="AX17" s="22"/>
      <c r="AY17" s="23" t="s">
        <v>0</v>
      </c>
      <c r="AZ17" s="23"/>
      <c r="BA17" s="23"/>
      <c r="BB17" s="106"/>
      <c r="BC17" s="23"/>
      <c r="BD17" s="23"/>
      <c r="BE17" s="23"/>
      <c r="BF17" s="23"/>
    </row>
    <row r="18" spans="1:58" s="25" customFormat="1" ht="13.5" customHeight="1" x14ac:dyDescent="0.25">
      <c r="A18" s="160"/>
      <c r="B18" s="20">
        <v>41287</v>
      </c>
      <c r="C18" s="21" t="s">
        <v>2</v>
      </c>
      <c r="D18" s="60"/>
      <c r="E18" s="70"/>
      <c r="F18" s="71"/>
      <c r="G18" s="71"/>
      <c r="H18" s="70"/>
      <c r="I18" s="71"/>
      <c r="J18" s="70" t="str">
        <f>J17</f>
        <v/>
      </c>
      <c r="K18" s="71" t="str">
        <f>K17</f>
        <v/>
      </c>
      <c r="L18" s="70" t="s">
        <v>0</v>
      </c>
      <c r="M18" s="71" t="str">
        <f>M17</f>
        <v>AST</v>
      </c>
      <c r="N18" s="70" t="str">
        <f>N17</f>
        <v/>
      </c>
      <c r="O18" s="71" t="str">
        <f>O17</f>
        <v/>
      </c>
      <c r="P18" s="60"/>
      <c r="Q18" s="122" t="s">
        <v>0</v>
      </c>
      <c r="R18" s="24" t="s">
        <v>0</v>
      </c>
      <c r="S18" s="70"/>
      <c r="T18" s="24"/>
      <c r="U18" s="126" t="str">
        <f>U17</f>
        <v/>
      </c>
      <c r="V18" s="144" t="str">
        <f>V17</f>
        <v/>
      </c>
      <c r="W18" s="85" t="str">
        <f>W17</f>
        <v/>
      </c>
      <c r="X18" s="71" t="str">
        <f>X17</f>
        <v/>
      </c>
      <c r="Y18" s="70" t="str">
        <f>Y17</f>
        <v/>
      </c>
      <c r="Z18" s="71" t="str">
        <f>Z17</f>
        <v/>
      </c>
      <c r="AA18" s="70" t="str">
        <f>AA17</f>
        <v/>
      </c>
      <c r="AB18" s="71" t="str">
        <f>AB17</f>
        <v/>
      </c>
      <c r="AC18" s="60"/>
      <c r="AD18" s="70" t="str">
        <f>AD17</f>
        <v/>
      </c>
      <c r="AE18" s="71" t="str">
        <f>AE17</f>
        <v/>
      </c>
      <c r="AF18" s="70" t="str">
        <f>AF17</f>
        <v/>
      </c>
      <c r="AG18" s="71" t="str">
        <f>AG17</f>
        <v/>
      </c>
      <c r="AH18" s="85" t="str">
        <f>AH17</f>
        <v/>
      </c>
      <c r="AI18" s="71" t="str">
        <f>AI17</f>
        <v/>
      </c>
      <c r="AJ18" s="70" t="str">
        <f>AJ17</f>
        <v/>
      </c>
      <c r="AK18" s="71" t="str">
        <f>AK17</f>
        <v/>
      </c>
      <c r="AL18" s="70" t="str">
        <f>AL17</f>
        <v>AST</v>
      </c>
      <c r="AM18" s="23" t="str">
        <f>AM17</f>
        <v>AST</v>
      </c>
      <c r="AN18" s="71" t="str">
        <f>AN17</f>
        <v/>
      </c>
      <c r="AO18" s="116" t="str">
        <f>AO17</f>
        <v/>
      </c>
      <c r="AP18" s="23" t="str">
        <f>AP17</f>
        <v/>
      </c>
      <c r="AQ18" s="23"/>
      <c r="AR18" s="179"/>
      <c r="AS18" s="52"/>
      <c r="AT18" s="70"/>
      <c r="AU18" s="23"/>
      <c r="AV18" s="71"/>
      <c r="AW18" s="40"/>
      <c r="AX18" s="22"/>
      <c r="AY18" s="23"/>
      <c r="AZ18" s="23"/>
      <c r="BA18" s="23"/>
      <c r="BB18" s="106"/>
      <c r="BC18" s="23"/>
      <c r="BD18" s="23"/>
      <c r="BE18" s="23"/>
      <c r="BF18" s="23"/>
    </row>
    <row r="19" spans="1:58" ht="13.5" customHeight="1" x14ac:dyDescent="0.25">
      <c r="A19" s="158" t="s">
        <v>10</v>
      </c>
      <c r="B19" s="9">
        <v>41288</v>
      </c>
      <c r="C19" s="10" t="s">
        <v>3</v>
      </c>
      <c r="D19" s="60"/>
      <c r="E19" s="66"/>
      <c r="F19" s="67"/>
      <c r="G19" s="67"/>
      <c r="H19" s="66"/>
      <c r="I19" s="67"/>
      <c r="J19" s="66"/>
      <c r="K19" s="67"/>
      <c r="L19" s="66"/>
      <c r="M19" s="67"/>
      <c r="N19" s="66"/>
      <c r="O19" s="67"/>
      <c r="P19" s="60"/>
      <c r="Q19" s="113"/>
      <c r="R19" s="112"/>
      <c r="S19" s="66"/>
      <c r="T19" s="12"/>
      <c r="U19" s="124"/>
      <c r="V19" s="76"/>
      <c r="W19" s="83"/>
      <c r="X19" s="67"/>
      <c r="Y19" s="66"/>
      <c r="Z19" s="67"/>
      <c r="AA19" s="66"/>
      <c r="AB19" s="67"/>
      <c r="AC19" s="60"/>
      <c r="AD19" s="66"/>
      <c r="AE19" s="67"/>
      <c r="AF19" s="66"/>
      <c r="AG19" s="67"/>
      <c r="AH19" s="83"/>
      <c r="AI19" s="67"/>
      <c r="AJ19" s="66"/>
      <c r="AK19" s="67"/>
      <c r="AL19" s="66"/>
      <c r="AM19" s="1"/>
      <c r="AN19" s="67"/>
      <c r="AO19" s="114"/>
      <c r="AP19" s="1"/>
      <c r="AQ19" s="1"/>
      <c r="AR19" s="179"/>
      <c r="AS19" s="52"/>
      <c r="AT19" s="66"/>
      <c r="AU19" s="1"/>
      <c r="AV19" s="67"/>
      <c r="AW19" s="40"/>
      <c r="AX19" s="11"/>
      <c r="AY19" s="1"/>
      <c r="AZ19" s="1"/>
      <c r="BA19" s="1"/>
      <c r="BB19" s="106"/>
      <c r="BC19" s="1"/>
      <c r="BD19" s="1"/>
      <c r="BE19" s="1"/>
      <c r="BF19" s="1"/>
    </row>
    <row r="20" spans="1:58" ht="13.5" customHeight="1" x14ac:dyDescent="0.25">
      <c r="A20" s="159"/>
      <c r="B20" s="26">
        <v>41289</v>
      </c>
      <c r="C20" s="27" t="s">
        <v>1</v>
      </c>
      <c r="D20" s="60"/>
      <c r="E20" s="66"/>
      <c r="F20" s="67"/>
      <c r="G20" s="67"/>
      <c r="H20" s="66"/>
      <c r="I20" s="67"/>
      <c r="J20" s="66"/>
      <c r="K20" s="67"/>
      <c r="L20" s="66"/>
      <c r="M20" s="67"/>
      <c r="N20" s="66"/>
      <c r="O20" s="67"/>
      <c r="P20" s="60"/>
      <c r="Q20" s="113"/>
      <c r="R20" s="112"/>
      <c r="S20" s="66"/>
      <c r="T20" s="12"/>
      <c r="U20" s="124"/>
      <c r="V20" s="76"/>
      <c r="W20" s="83"/>
      <c r="X20" s="67"/>
      <c r="Y20" s="66"/>
      <c r="Z20" s="67"/>
      <c r="AA20" s="66"/>
      <c r="AB20" s="67"/>
      <c r="AC20" s="60"/>
      <c r="AD20" s="66"/>
      <c r="AE20" s="67"/>
      <c r="AF20" s="66"/>
      <c r="AG20" s="67"/>
      <c r="AH20" s="83"/>
      <c r="AI20" s="67"/>
      <c r="AJ20" s="66"/>
      <c r="AK20" s="67"/>
      <c r="AL20" s="66"/>
      <c r="AM20" s="1"/>
      <c r="AN20" s="67"/>
      <c r="AO20" s="114"/>
      <c r="AP20" s="1"/>
      <c r="AQ20" s="1"/>
      <c r="AR20" s="179"/>
      <c r="AS20" s="52"/>
      <c r="AT20" s="66"/>
      <c r="AU20" s="1"/>
      <c r="AV20" s="67"/>
      <c r="AW20" s="40"/>
      <c r="AX20" s="11"/>
      <c r="AY20" s="1"/>
      <c r="AZ20" s="1"/>
      <c r="BA20" s="1"/>
      <c r="BB20" s="106"/>
      <c r="BC20" s="1"/>
      <c r="BD20" s="1"/>
      <c r="BE20" s="1"/>
      <c r="BF20" s="1"/>
    </row>
    <row r="21" spans="1:58" ht="13.5" customHeight="1" x14ac:dyDescent="0.25">
      <c r="A21" s="159"/>
      <c r="B21" s="9">
        <v>41290</v>
      </c>
      <c r="C21" s="10" t="s">
        <v>66</v>
      </c>
      <c r="D21" s="60"/>
      <c r="E21" s="66"/>
      <c r="F21" s="67"/>
      <c r="G21" s="67"/>
      <c r="H21" s="66"/>
      <c r="I21" s="67"/>
      <c r="J21" s="66"/>
      <c r="K21" s="67"/>
      <c r="L21" s="66"/>
      <c r="M21" s="67"/>
      <c r="N21" s="66"/>
      <c r="O21" s="67"/>
      <c r="P21" s="60"/>
      <c r="Q21" s="113"/>
      <c r="R21" s="112"/>
      <c r="S21" s="66"/>
      <c r="T21" s="12"/>
      <c r="U21" s="124"/>
      <c r="V21" s="76"/>
      <c r="W21" s="83"/>
      <c r="X21" s="67"/>
      <c r="Y21" s="66"/>
      <c r="Z21" s="67"/>
      <c r="AA21" s="66"/>
      <c r="AB21" s="67"/>
      <c r="AC21" s="60"/>
      <c r="AD21" s="66"/>
      <c r="AE21" s="67"/>
      <c r="AF21" s="66"/>
      <c r="AG21" s="67"/>
      <c r="AH21" s="83"/>
      <c r="AI21" s="67"/>
      <c r="AJ21" s="66"/>
      <c r="AK21" s="67"/>
      <c r="AL21" s="66"/>
      <c r="AM21" s="1"/>
      <c r="AN21" s="67"/>
      <c r="AO21" s="114"/>
      <c r="AP21" s="1"/>
      <c r="AQ21" s="1"/>
      <c r="AR21" s="179"/>
      <c r="AS21" s="52"/>
      <c r="AT21" s="66"/>
      <c r="AU21" s="1"/>
      <c r="AV21" s="67"/>
      <c r="AW21" s="40"/>
      <c r="AX21" s="11"/>
      <c r="AY21" s="1"/>
      <c r="AZ21" s="1"/>
      <c r="BA21" s="1"/>
      <c r="BB21" s="106"/>
      <c r="BC21" s="1"/>
      <c r="BD21" s="1"/>
      <c r="BE21" s="1"/>
      <c r="BF21" s="1"/>
    </row>
    <row r="22" spans="1:58" ht="13.5" customHeight="1" x14ac:dyDescent="0.25">
      <c r="A22" s="159"/>
      <c r="B22" s="9">
        <v>41291</v>
      </c>
      <c r="C22" s="10" t="s">
        <v>4</v>
      </c>
      <c r="D22" s="60"/>
      <c r="E22" s="66"/>
      <c r="F22" s="67"/>
      <c r="G22" s="67"/>
      <c r="H22" s="66"/>
      <c r="I22" s="67"/>
      <c r="J22" s="66"/>
      <c r="K22" s="67"/>
      <c r="L22" s="66"/>
      <c r="M22" s="67"/>
      <c r="N22" s="66"/>
      <c r="O22" s="67"/>
      <c r="P22" s="60"/>
      <c r="Q22" s="113"/>
      <c r="R22" s="112"/>
      <c r="S22" s="66"/>
      <c r="T22" s="12"/>
      <c r="U22" s="124"/>
      <c r="V22" s="76"/>
      <c r="W22" s="83"/>
      <c r="X22" s="67"/>
      <c r="Y22" s="66"/>
      <c r="Z22" s="67"/>
      <c r="AA22" s="66"/>
      <c r="AB22" s="67"/>
      <c r="AC22" s="60"/>
      <c r="AD22" s="66"/>
      <c r="AE22" s="67"/>
      <c r="AF22" s="66"/>
      <c r="AG22" s="67"/>
      <c r="AH22" s="83"/>
      <c r="AI22" s="67"/>
      <c r="AJ22" s="66"/>
      <c r="AK22" s="67"/>
      <c r="AL22" s="66"/>
      <c r="AM22" s="1"/>
      <c r="AN22" s="67"/>
      <c r="AO22" s="114"/>
      <c r="AP22" s="1"/>
      <c r="AQ22" s="1"/>
      <c r="AR22" s="179"/>
      <c r="AS22" s="52"/>
      <c r="AT22" s="66"/>
      <c r="AU22" s="1"/>
      <c r="AV22" s="67"/>
      <c r="AW22" s="40"/>
      <c r="AX22" s="11"/>
      <c r="AY22" s="1"/>
      <c r="AZ22" s="1"/>
      <c r="BA22" s="1"/>
      <c r="BB22" s="106"/>
      <c r="BC22" s="1"/>
      <c r="BD22" s="1"/>
      <c r="BE22" s="1"/>
      <c r="BF22" s="1"/>
    </row>
    <row r="23" spans="1:58" ht="13.5" customHeight="1" x14ac:dyDescent="0.25">
      <c r="A23" s="159"/>
      <c r="B23" s="9">
        <v>41292</v>
      </c>
      <c r="C23" s="10" t="s">
        <v>5</v>
      </c>
      <c r="D23" s="60"/>
      <c r="E23" s="66"/>
      <c r="F23" s="67"/>
      <c r="G23" s="67"/>
      <c r="H23" s="66"/>
      <c r="I23" s="67"/>
      <c r="J23" s="66"/>
      <c r="K23" s="67"/>
      <c r="L23" s="66"/>
      <c r="M23" s="67"/>
      <c r="N23" s="66"/>
      <c r="O23" s="67"/>
      <c r="P23" s="60"/>
      <c r="Q23" s="113"/>
      <c r="R23" s="112"/>
      <c r="S23" s="66"/>
      <c r="T23" s="12"/>
      <c r="U23" s="124"/>
      <c r="V23" s="76"/>
      <c r="W23" s="83"/>
      <c r="X23" s="67"/>
      <c r="Y23" s="66"/>
      <c r="Z23" s="67"/>
      <c r="AA23" s="66"/>
      <c r="AB23" s="67"/>
      <c r="AC23" s="60"/>
      <c r="AD23" s="66"/>
      <c r="AE23" s="67"/>
      <c r="AF23" s="66"/>
      <c r="AG23" s="67"/>
      <c r="AH23" s="83"/>
      <c r="AI23" s="67"/>
      <c r="AJ23" s="66"/>
      <c r="AK23" s="67"/>
      <c r="AL23" s="66"/>
      <c r="AM23" s="1"/>
      <c r="AN23" s="67"/>
      <c r="AO23" s="114"/>
      <c r="AP23" s="1"/>
      <c r="AQ23" s="1"/>
      <c r="AR23" s="179"/>
      <c r="AS23" s="52"/>
      <c r="AT23" s="66"/>
      <c r="AU23" s="1"/>
      <c r="AV23" s="67"/>
      <c r="AW23" s="40"/>
      <c r="AX23" s="11"/>
      <c r="AY23" s="1"/>
      <c r="AZ23" s="1"/>
      <c r="BA23" s="1"/>
      <c r="BB23" s="106"/>
      <c r="BC23" s="1"/>
      <c r="BD23" s="1"/>
      <c r="BE23" s="1"/>
      <c r="BF23" s="1"/>
    </row>
    <row r="24" spans="1:58" s="25" customFormat="1" ht="13.5" customHeight="1" x14ac:dyDescent="0.25">
      <c r="A24" s="159"/>
      <c r="B24" s="20">
        <v>41293</v>
      </c>
      <c r="C24" s="21" t="s">
        <v>6</v>
      </c>
      <c r="D24" s="60"/>
      <c r="E24" s="70"/>
      <c r="F24" s="71"/>
      <c r="G24" s="71"/>
      <c r="H24" s="70"/>
      <c r="I24" s="71"/>
      <c r="J24" s="70" t="str">
        <f>IF(INDEX('[1]Week end'!$A$1:$IV$65536,MATCH($B24,'[1]Week end'!$B$1:$B$1999,0),MATCH("T1Puy",'[1]Week end'!$A$2:$AZ$2,0))=J$4,"AST",IF(INDEX('[1]Week end'!$A$1:$IV$65536,MATCH($B24,'[1]Week end'!$B$1:$B$1999,0),MATCH("T2Puy",'[1]Week end'!$A$2:$AZ$2,0))=J$4,"AST",""))</f>
        <v/>
      </c>
      <c r="K24" s="71" t="str">
        <f>IF(INDEX('[1]Week end'!$A$1:$IV$65536,MATCH($B24,'[1]Week end'!$B$1:$B$1999,0),MATCH("T1Puy",'[1]Week end'!$A$2:$AZ$2,0))=K$4,"AST",IF(INDEX('[1]Week end'!$A$1:$IV$65536,MATCH($B24,'[1]Week end'!$B$1:$B$1999,0),MATCH("T2Puy",'[1]Week end'!$A$2:$AZ$2,0))=K$4,"AST",""))</f>
        <v/>
      </c>
      <c r="L24" s="70" t="str">
        <f>IF(INDEX('[1]Week end'!$A$1:$IV$65536,MATCH($B24,'[1]Week end'!$B$1:$B$1999,0),MATCH("T1Puy",'[1]Week end'!$A$2:$AZ$2,0))=L$4,"AST",IF(INDEX('[1]Week end'!$A$1:$IV$65536,MATCH($B24,'[1]Week end'!$B$1:$B$1999,0),MATCH("T2Puy",'[1]Week end'!$A$2:$AZ$2,0))=L$4,"AST",""))</f>
        <v/>
      </c>
      <c r="M24" s="71" t="str">
        <f>IF(INDEX('[1]Week end'!$A$1:$IV$65536,MATCH($B24,'[1]Week end'!$B$1:$B$1999,0),MATCH("T1Puy",'[1]Week end'!$A$2:$AZ$2,0))=M$4,"AST",IF(INDEX('[1]Week end'!$A$1:$IV$65536,MATCH($B24,'[1]Week end'!$B$1:$B$1999,0),MATCH("T2Puy",'[1]Week end'!$A$2:$AZ$2,0))=M$4,"AST",""))</f>
        <v/>
      </c>
      <c r="N24" s="70" t="s">
        <v>0</v>
      </c>
      <c r="O24" s="71" t="s">
        <v>0</v>
      </c>
      <c r="P24" s="60"/>
      <c r="Q24" s="122"/>
      <c r="R24" s="24"/>
      <c r="S24" s="70"/>
      <c r="T24" s="24"/>
      <c r="U24" s="126" t="s">
        <v>0</v>
      </c>
      <c r="V24" s="144" t="s">
        <v>0</v>
      </c>
      <c r="W24" s="85" t="str">
        <f>IF(INDEX('[1]Week end'!$A$1:$IV$65536,MATCH($B24,'[1]Week end'!$B$1:$B$1999,0),MATCH("T1Laca",'[1]Week end'!$A$2:$AZ$2,0))=W$4,"AST",IF(INDEX('[1]Week end'!$A$1:$IV$65536,MATCH($B24,'[1]Week end'!$B$1:$B$1999,0),MATCH("T2Laca",'[1]Week end'!$A$2:$AZ$2,0))=W$4,"AST",""))</f>
        <v/>
      </c>
      <c r="X24" s="71" t="str">
        <f>IF(INDEX('[1]Week end'!$A$1:$IV$65536,MATCH($B24,'[1]Week end'!$B$1:$B$1999,0),MATCH("T1Laca",'[1]Week end'!$A$2:$AZ$2,0))=X$4,"AST",IF(INDEX('[1]Week end'!$A$1:$IV$65536,MATCH($B24,'[1]Week end'!$B$1:$B$1999,0),MATCH("T2Laca",'[1]Week end'!$A$2:$AZ$2,0))=X$4,"AST",""))</f>
        <v/>
      </c>
      <c r="Y24" s="70" t="str">
        <f>IF(INDEX('[1]Week end'!$A$1:$IV$65536,MATCH($B24,'[1]Week end'!$B$1:$B$1999,0),MATCH("T1Laca",'[1]Week end'!$A$2:$AZ$2,0))=Y$4,"AST",IF(INDEX('[1]Week end'!$A$1:$IV$65536,MATCH($B24,'[1]Week end'!$B$1:$B$1999,0),MATCH("T2Laca",'[1]Week end'!$A$2:$AZ$2,0))=Y$4,"AST",""))</f>
        <v/>
      </c>
      <c r="Z24" s="71" t="str">
        <f>IF(INDEX('[1]Week end'!$A$1:$IV$65536,MATCH($B24,'[1]Week end'!$B$1:$B$1999,0),MATCH("T1Laca",'[1]Week end'!$A$2:$AZ$2,0))=Z$4,"AST",IF(INDEX('[1]Week end'!$A$1:$IV$65536,MATCH($B24,'[1]Week end'!$B$1:$B$1999,0),MATCH("T2Laca",'[1]Week end'!$A$2:$AZ$2,0))=Z$4,"AST",""))</f>
        <v/>
      </c>
      <c r="AA24" s="70" t="str">
        <f>IF(INDEX('[1]Week end'!$A$1:$IV$65536,MATCH($B24,'[1]Week end'!$B$1:$B$1999,0),MATCH("T1Laca",'[1]Week end'!$A$2:$AZ$2,0))=AA$4,"AST",IF(INDEX('[1]Week end'!$A$1:$IV$65536,MATCH($B24,'[1]Week end'!$B$1:$B$1999,0),MATCH("T2Laca",'[1]Week end'!$A$2:$AZ$2,0))=AA$4,"AST",""))</f>
        <v/>
      </c>
      <c r="AB24" s="71" t="str">
        <f>IF(INDEX('[1]Week end'!$A$1:$IV$65536,MATCH($B24,'[1]Week end'!$B$1:$B$1999,0),MATCH("T1Laca",'[1]Week end'!$A$2:$AZ$2,0))=AB$4,"AST",IF(INDEX('[1]Week end'!$A$1:$IV$65536,MATCH($B24,'[1]Week end'!$B$1:$B$1999,0),MATCH("T2Laca",'[1]Week end'!$A$2:$AZ$2,0))=AB$4,"AST",""))</f>
        <v/>
      </c>
      <c r="AC24" s="60"/>
      <c r="AD24" s="70" t="s">
        <v>0</v>
      </c>
      <c r="AE24" s="71" t="s">
        <v>0</v>
      </c>
      <c r="AF24" s="70" t="str">
        <f>IF(INDEX('[1]Week end'!$A$1:$IV$65536,MATCH($B24,'[1]Week end'!$B$1:$B$1999,0),MATCH("T1Sigean",'[1]Week end'!$A$2:$AZ$2,0))=AF$4,"AST",IF(INDEX('[1]Week end'!$A$1:$IV$65536,MATCH($B24,'[1]Week end'!$B$1:$B$1999,0),MATCH("T2Sigean",'[1]Week end'!$A$2:$AZ$2,0))=AF$4,"AST",""))</f>
        <v/>
      </c>
      <c r="AG24" s="71" t="str">
        <f>IF(INDEX('[1]Week end'!$A$1:$IV$65536,MATCH($B24,'[1]Week end'!$B$1:$B$1999,0),MATCH("T1Sigean",'[1]Week end'!$A$2:$AZ$2,0))=AG$4,"AST",IF(INDEX('[1]Week end'!$A$1:$IV$65536,MATCH($B24,'[1]Week end'!$B$1:$B$1999,0),MATCH("T2Sigean",'[1]Week end'!$A$2:$AZ$2,0))=AG$4,"AST",""))</f>
        <v/>
      </c>
      <c r="AH24" s="85" t="str">
        <f>IF(INDEX('[1]Week end'!$A$1:$IV$65536,MATCH($B24,'[1]Week end'!$B$1:$B$1999,0),MATCH("T1Sigean",'[1]Week end'!$A$2:$AZ$2,0))=AH$4,"AST",IF(INDEX('[1]Week end'!$A$1:$IV$65536,MATCH($B24,'[1]Week end'!$B$1:$B$1999,0),MATCH("T2Sigean",'[1]Week end'!$A$2:$AZ$2,0))=AH$4,"AST",""))</f>
        <v/>
      </c>
      <c r="AI24" s="71" t="str">
        <f>IF(INDEX('[1]Week end'!$A$1:$IV$65536,MATCH($B24,'[1]Week end'!$B$1:$B$1999,0),MATCH("T1Sigean",'[1]Week end'!$A$2:$AZ$2,0))=AI$4,"AST",IF(INDEX('[1]Week end'!$A$1:$IV$65536,MATCH($B24,'[1]Week end'!$B$1:$B$1999,0),MATCH("T2Sigean",'[1]Week end'!$A$2:$AZ$2,0))=AI$4,"AST",""))</f>
        <v/>
      </c>
      <c r="AJ24" s="70" t="str">
        <f>IF(INDEX('[1]Week end'!$A$1:$IV$65536,MATCH($B24,'[1]Week end'!$B$1:$B$1999,0),MATCH("T1Sigean",'[1]Week end'!$A$2:$AZ$2,0))=AJ$4,"AST",IF(INDEX('[1]Week end'!$A$1:$IV$65536,MATCH($B24,'[1]Week end'!$B$1:$B$1999,0),MATCH("T2Sigean",'[1]Week end'!$A$2:$AZ$2,0))=AJ$4,"AST",""))</f>
        <v/>
      </c>
      <c r="AK24" s="71" t="str">
        <f>IF(INDEX('[1]Week end'!$A$1:$IV$65536,MATCH($B24,'[1]Week end'!$B$1:$B$1999,0),MATCH("T1Sigean",'[1]Week end'!$A$2:$AZ$2,0))=AK$4,"AST",IF(INDEX('[1]Week end'!$A$1:$IV$65536,MATCH($B24,'[1]Week end'!$B$1:$B$1999,0),MATCH("T2Sigean",'[1]Week end'!$A$2:$AZ$2,0))=AK$4,"AST",""))</f>
        <v/>
      </c>
      <c r="AL24" s="70" t="str">
        <f>IF(INDEX('[1]Week end'!$A$1:$IV$65536,MATCH($B24,'[1]Week end'!$B$1:$B$1999,0),MATCH("T1Sigean",'[1]Week end'!$A$2:$AZ$2,0))=AL$4,"AST",IF(INDEX('[1]Week end'!$A$1:$IV$65536,MATCH($B24,'[1]Week end'!$B$1:$B$1999,0),MATCH("T2Sigean",'[1]Week end'!$A$2:$AZ$2,0))=AL$4,"AST",""))</f>
        <v/>
      </c>
      <c r="AM24" s="23" t="str">
        <f>IF(INDEX('[1]Week end'!$A$1:$IV$65536,MATCH($B24,'[1]Week end'!$B$1:$B$1999,0),MATCH("T1Sigean",'[1]Week end'!$A$2:$AZ$2,0))=AM$4,"AST",IF(INDEX('[1]Week end'!$A$1:$IV$65536,MATCH($B24,'[1]Week end'!$B$1:$B$1999,0),MATCH("T2Sigean",'[1]Week end'!$A$2:$AZ$2,0))=AM$4,"AST",""))</f>
        <v/>
      </c>
      <c r="AN24" s="71" t="str">
        <f>IF(INDEX('[1]Week end'!$A$1:$IV$65536,MATCH($B24,'[1]Week end'!$B$1:$B$1999,0),MATCH("T1Sigean",'[1]Week end'!$A$2:$AZ$2,0))=AN$4,"AST",IF(INDEX('[1]Week end'!$A$1:$IV$65536,MATCH($B24,'[1]Week end'!$B$1:$B$1999,0),MATCH("T2Sigean",'[1]Week end'!$A$2:$AZ$2,0))=AN$4,"AST",""))</f>
        <v/>
      </c>
      <c r="AO24" s="116" t="str">
        <f>IF(INDEX('[1]Week end'!$A$1:$IV$65536,MATCH($B24,'[1]Week end'!$B$1:$B$1999,0),MATCH("T1Sigean",'[1]Week end'!$A$2:$AZ$2,0))=AO$4,"AST",IF(INDEX('[1]Week end'!$A$1:$IV$65536,MATCH($B24,'[1]Week end'!$B$1:$B$1999,0),MATCH("T2Sigean",'[1]Week end'!$A$2:$AZ$2,0))=AO$4,"AST",""))</f>
        <v/>
      </c>
      <c r="AP24" s="23" t="str">
        <f>IF(INDEX('[1]Week end'!$A$1:$IV$65536,MATCH($B24,'[1]Week end'!$B$1:$B$1999,0),MATCH("T1Sigean",'[1]Week end'!$A$2:$AZ$2,0))=AP$4,"AST",IF(INDEX('[1]Week end'!$A$1:$IV$65536,MATCH($B24,'[1]Week end'!$B$1:$B$1999,0),MATCH("T2Sigean",'[1]Week end'!$A$2:$AZ$2,0))=AP$4,"AST",""))</f>
        <v/>
      </c>
      <c r="AQ24" s="23"/>
      <c r="AR24" s="179"/>
      <c r="AS24" s="52"/>
      <c r="AT24" s="70" t="str">
        <f>IF(INDEX('[1]Week end'!$A$1:$IV$65536,MATCH($B24,'[1]Week end'!$B$1:$B$1999,0),MATCH("T1Corse",'[1]Week end'!$A$2:$AZ$2,0))=AT$4,"AST",IF(INDEX('[1]Week end'!$A$1:$IV$65536,MATCH($B24,'[1]Week end'!$B$1:$B$1999,0),MATCH("T2Corse",'[1]Week end'!$A$2:$AZ$2,0))=AT$4,"AST",""))</f>
        <v>AST</v>
      </c>
      <c r="AU24" s="23"/>
      <c r="AV24" s="71" t="str">
        <f>IF(INDEX('[1]Week end'!$A$1:$IV$65536,MATCH($B24,'[1]Week end'!$B$1:$B$1999,0),MATCH("T1Corse",'[1]Week end'!$A$2:$AZ$2,0))=AV$4,"AST",IF(INDEX('[1]Week end'!$A$1:$IV$65536,MATCH($B24,'[1]Week end'!$B$1:$B$1999,0),MATCH("T2Corse",'[1]Week end'!$A$2:$AZ$2,0))=AV$4,"AST",""))</f>
        <v>AST</v>
      </c>
      <c r="AW24" s="40"/>
      <c r="AX24" s="22"/>
      <c r="AY24" s="23"/>
      <c r="AZ24" s="23"/>
      <c r="BA24" s="23"/>
      <c r="BB24" s="106"/>
      <c r="BC24" s="23"/>
      <c r="BD24" s="23"/>
      <c r="BE24" s="23"/>
      <c r="BF24" s="23"/>
    </row>
    <row r="25" spans="1:58" s="25" customFormat="1" ht="13.5" customHeight="1" x14ac:dyDescent="0.25">
      <c r="A25" s="160"/>
      <c r="B25" s="20">
        <v>41294</v>
      </c>
      <c r="C25" s="21" t="s">
        <v>2</v>
      </c>
      <c r="D25" s="60"/>
      <c r="E25" s="70"/>
      <c r="F25" s="71"/>
      <c r="G25" s="71"/>
      <c r="H25" s="70"/>
      <c r="I25" s="71"/>
      <c r="J25" s="70" t="str">
        <f>J24</f>
        <v/>
      </c>
      <c r="K25" s="71" t="str">
        <f>K24</f>
        <v/>
      </c>
      <c r="L25" s="70" t="str">
        <f>L24</f>
        <v/>
      </c>
      <c r="M25" s="71" t="str">
        <f>M24</f>
        <v/>
      </c>
      <c r="N25" s="70" t="str">
        <f>N24</f>
        <v>AST</v>
      </c>
      <c r="O25" s="71" t="str">
        <f>O24</f>
        <v>AST</v>
      </c>
      <c r="P25" s="60"/>
      <c r="Q25" s="122"/>
      <c r="R25" s="24"/>
      <c r="S25" s="70"/>
      <c r="T25" s="24"/>
      <c r="U25" s="126" t="str">
        <f>U24</f>
        <v>AST</v>
      </c>
      <c r="V25" s="144" t="str">
        <f>V24</f>
        <v>AST</v>
      </c>
      <c r="W25" s="85" t="str">
        <f>W24</f>
        <v/>
      </c>
      <c r="X25" s="71" t="str">
        <f>X24</f>
        <v/>
      </c>
      <c r="Y25" s="70" t="str">
        <f>Y24</f>
        <v/>
      </c>
      <c r="Z25" s="71" t="str">
        <f>Z24</f>
        <v/>
      </c>
      <c r="AA25" s="70" t="str">
        <f>AA24</f>
        <v/>
      </c>
      <c r="AB25" s="71" t="str">
        <f>AB24</f>
        <v/>
      </c>
      <c r="AC25" s="60"/>
      <c r="AD25" s="70" t="str">
        <f>AD24</f>
        <v>AST</v>
      </c>
      <c r="AE25" s="71" t="str">
        <f>AE24</f>
        <v>AST</v>
      </c>
      <c r="AF25" s="70" t="str">
        <f>AF24</f>
        <v/>
      </c>
      <c r="AG25" s="71" t="str">
        <f>AG24</f>
        <v/>
      </c>
      <c r="AH25" s="85" t="str">
        <f>AH24</f>
        <v/>
      </c>
      <c r="AI25" s="71" t="str">
        <f>AI24</f>
        <v/>
      </c>
      <c r="AJ25" s="70" t="str">
        <f>AJ24</f>
        <v/>
      </c>
      <c r="AK25" s="71" t="str">
        <f>AK24</f>
        <v/>
      </c>
      <c r="AL25" s="70" t="str">
        <f>AL24</f>
        <v/>
      </c>
      <c r="AM25" s="23" t="str">
        <f>AM24</f>
        <v/>
      </c>
      <c r="AN25" s="71" t="str">
        <f>AN24</f>
        <v/>
      </c>
      <c r="AO25" s="116" t="str">
        <f>AO24</f>
        <v/>
      </c>
      <c r="AP25" s="23" t="str">
        <f>AP24</f>
        <v/>
      </c>
      <c r="AQ25" s="23"/>
      <c r="AR25" s="179"/>
      <c r="AS25" s="52"/>
      <c r="AT25" s="70"/>
      <c r="AU25" s="23"/>
      <c r="AV25" s="71"/>
      <c r="AW25" s="40"/>
      <c r="AX25" s="22"/>
      <c r="AY25" s="23"/>
      <c r="AZ25" s="23"/>
      <c r="BA25" s="23"/>
      <c r="BB25" s="106"/>
      <c r="BC25" s="23"/>
      <c r="BD25" s="23"/>
      <c r="BE25" s="23"/>
      <c r="BF25" s="23"/>
    </row>
    <row r="26" spans="1:58" ht="13.5" customHeight="1" x14ac:dyDescent="0.25">
      <c r="A26" s="158" t="s">
        <v>11</v>
      </c>
      <c r="B26" s="9">
        <v>41295</v>
      </c>
      <c r="C26" s="10" t="s">
        <v>3</v>
      </c>
      <c r="D26" s="60"/>
      <c r="E26" s="66"/>
      <c r="F26" s="67"/>
      <c r="G26" s="67"/>
      <c r="H26" s="66"/>
      <c r="I26" s="67"/>
      <c r="J26" s="66"/>
      <c r="K26" s="67"/>
      <c r="L26" s="66"/>
      <c r="M26" s="67"/>
      <c r="N26" s="66"/>
      <c r="O26" s="67"/>
      <c r="P26" s="60"/>
      <c r="Q26" s="113"/>
      <c r="R26" s="112"/>
      <c r="S26" s="66"/>
      <c r="T26" s="12"/>
      <c r="U26" s="124"/>
      <c r="V26" s="76"/>
      <c r="W26" s="83"/>
      <c r="X26" s="67"/>
      <c r="Y26" s="66"/>
      <c r="Z26" s="67"/>
      <c r="AA26" s="66"/>
      <c r="AB26" s="67"/>
      <c r="AC26" s="60"/>
      <c r="AD26" s="66"/>
      <c r="AE26" s="67"/>
      <c r="AF26" s="66"/>
      <c r="AG26" s="67"/>
      <c r="AH26" s="83"/>
      <c r="AI26" s="67"/>
      <c r="AJ26" s="66"/>
      <c r="AK26" s="67"/>
      <c r="AL26" s="66"/>
      <c r="AM26" s="1"/>
      <c r="AN26" s="67"/>
      <c r="AO26" s="114"/>
      <c r="AP26" s="1"/>
      <c r="AQ26" s="1"/>
      <c r="AR26" s="179"/>
      <c r="AS26" s="52"/>
      <c r="AT26" s="66"/>
      <c r="AU26" s="1"/>
      <c r="AV26" s="67"/>
      <c r="AW26" s="40"/>
      <c r="AX26" s="11"/>
      <c r="AY26" s="1"/>
      <c r="AZ26" s="1"/>
      <c r="BA26" s="1"/>
      <c r="BB26" s="106"/>
      <c r="BC26" s="1"/>
      <c r="BD26" s="1"/>
      <c r="BE26" s="1"/>
      <c r="BF26" s="1"/>
    </row>
    <row r="27" spans="1:58" ht="13.5" customHeight="1" x14ac:dyDescent="0.25">
      <c r="A27" s="159"/>
      <c r="B27" s="26">
        <v>41296</v>
      </c>
      <c r="C27" s="27" t="s">
        <v>1</v>
      </c>
      <c r="D27" s="60"/>
      <c r="E27" s="66"/>
      <c r="F27" s="67"/>
      <c r="G27" s="67"/>
      <c r="H27" s="66"/>
      <c r="I27" s="67"/>
      <c r="J27" s="66"/>
      <c r="K27" s="67"/>
      <c r="L27" s="66"/>
      <c r="M27" s="67"/>
      <c r="N27" s="66"/>
      <c r="O27" s="67"/>
      <c r="P27" s="60"/>
      <c r="Q27" s="113"/>
      <c r="R27" s="112"/>
      <c r="S27" s="66"/>
      <c r="T27" s="12"/>
      <c r="U27" s="124"/>
      <c r="V27" s="76"/>
      <c r="W27" s="83"/>
      <c r="X27" s="67"/>
      <c r="Y27" s="66"/>
      <c r="Z27" s="67"/>
      <c r="AA27" s="66"/>
      <c r="AB27" s="67"/>
      <c r="AC27" s="60"/>
      <c r="AD27" s="66"/>
      <c r="AE27" s="67"/>
      <c r="AF27" s="66"/>
      <c r="AG27" s="67"/>
      <c r="AH27" s="83"/>
      <c r="AI27" s="67"/>
      <c r="AJ27" s="66"/>
      <c r="AK27" s="67"/>
      <c r="AL27" s="66"/>
      <c r="AM27" s="1"/>
      <c r="AN27" s="67"/>
      <c r="AO27" s="114"/>
      <c r="AP27" s="1"/>
      <c r="AQ27" s="1"/>
      <c r="AR27" s="179"/>
      <c r="AS27" s="52"/>
      <c r="AT27" s="66"/>
      <c r="AU27" s="1"/>
      <c r="AV27" s="67"/>
      <c r="AW27" s="40"/>
      <c r="AX27" s="11"/>
      <c r="AY27" s="1"/>
      <c r="AZ27" s="1"/>
      <c r="BA27" s="1"/>
      <c r="BB27" s="106"/>
      <c r="BC27" s="1"/>
      <c r="BD27" s="1"/>
      <c r="BE27" s="1"/>
      <c r="BF27" s="1"/>
    </row>
    <row r="28" spans="1:58" ht="13.5" customHeight="1" x14ac:dyDescent="0.25">
      <c r="A28" s="159"/>
      <c r="B28" s="9">
        <v>41297</v>
      </c>
      <c r="C28" s="10" t="s">
        <v>66</v>
      </c>
      <c r="D28" s="60"/>
      <c r="E28" s="66"/>
      <c r="F28" s="67"/>
      <c r="G28" s="67"/>
      <c r="H28" s="66"/>
      <c r="I28" s="67"/>
      <c r="J28" s="66"/>
      <c r="K28" s="67"/>
      <c r="L28" s="66"/>
      <c r="M28" s="67"/>
      <c r="N28" s="66"/>
      <c r="O28" s="67"/>
      <c r="P28" s="60"/>
      <c r="Q28" s="113"/>
      <c r="R28" s="112"/>
      <c r="S28" s="66"/>
      <c r="T28" s="12"/>
      <c r="U28" s="124"/>
      <c r="V28" s="76"/>
      <c r="W28" s="83"/>
      <c r="X28" s="67"/>
      <c r="Y28" s="66"/>
      <c r="Z28" s="67"/>
      <c r="AA28" s="66"/>
      <c r="AB28" s="67"/>
      <c r="AC28" s="60"/>
      <c r="AD28" s="66"/>
      <c r="AE28" s="67"/>
      <c r="AF28" s="66"/>
      <c r="AG28" s="67"/>
      <c r="AH28" s="83"/>
      <c r="AI28" s="67"/>
      <c r="AJ28" s="66"/>
      <c r="AK28" s="67"/>
      <c r="AL28" s="66"/>
      <c r="AM28" s="1"/>
      <c r="AN28" s="67"/>
      <c r="AO28" s="114"/>
      <c r="AP28" s="1"/>
      <c r="AQ28" s="1"/>
      <c r="AR28" s="179"/>
      <c r="AS28" s="52"/>
      <c r="AT28" s="66"/>
      <c r="AU28" s="1"/>
      <c r="AV28" s="67"/>
      <c r="AW28" s="40"/>
      <c r="AX28" s="11"/>
      <c r="AY28" s="1"/>
      <c r="AZ28" s="1"/>
      <c r="BA28" s="1"/>
      <c r="BB28" s="106"/>
      <c r="BC28" s="1"/>
      <c r="BD28" s="1"/>
      <c r="BE28" s="1"/>
      <c r="BF28" s="1"/>
    </row>
    <row r="29" spans="1:58" ht="13.5" customHeight="1" x14ac:dyDescent="0.25">
      <c r="A29" s="159"/>
      <c r="B29" s="9">
        <v>41298</v>
      </c>
      <c r="C29" s="10" t="s">
        <v>4</v>
      </c>
      <c r="D29" s="60"/>
      <c r="E29" s="66"/>
      <c r="F29" s="67"/>
      <c r="G29" s="67"/>
      <c r="H29" s="66"/>
      <c r="I29" s="67"/>
      <c r="J29" s="66"/>
      <c r="K29" s="67"/>
      <c r="L29" s="66"/>
      <c r="M29" s="67"/>
      <c r="N29" s="66"/>
      <c r="O29" s="67"/>
      <c r="P29" s="60"/>
      <c r="Q29" s="113"/>
      <c r="R29" s="112"/>
      <c r="S29" s="66"/>
      <c r="T29" s="12"/>
      <c r="U29" s="124"/>
      <c r="V29" s="76"/>
      <c r="W29" s="83"/>
      <c r="X29" s="67"/>
      <c r="Y29" s="66"/>
      <c r="Z29" s="67"/>
      <c r="AA29" s="66"/>
      <c r="AB29" s="67"/>
      <c r="AC29" s="60"/>
      <c r="AD29" s="66"/>
      <c r="AE29" s="67"/>
      <c r="AF29" s="66"/>
      <c r="AG29" s="67"/>
      <c r="AH29" s="83"/>
      <c r="AI29" s="67"/>
      <c r="AJ29" s="66"/>
      <c r="AK29" s="67"/>
      <c r="AL29" s="66"/>
      <c r="AM29" s="1"/>
      <c r="AN29" s="67"/>
      <c r="AO29" s="114"/>
      <c r="AP29" s="1"/>
      <c r="AQ29" s="1"/>
      <c r="AR29" s="179"/>
      <c r="AS29" s="52"/>
      <c r="AT29" s="66"/>
      <c r="AU29" s="1"/>
      <c r="AV29" s="67"/>
      <c r="AW29" s="40"/>
      <c r="AX29" s="11"/>
      <c r="AY29" s="1"/>
      <c r="AZ29" s="1"/>
      <c r="BA29" s="1"/>
      <c r="BB29" s="106"/>
      <c r="BC29" s="1"/>
      <c r="BD29" s="1"/>
      <c r="BE29" s="1"/>
      <c r="BF29" s="1"/>
    </row>
    <row r="30" spans="1:58" ht="13.5" customHeight="1" x14ac:dyDescent="0.25">
      <c r="A30" s="159"/>
      <c r="B30" s="9">
        <v>41299</v>
      </c>
      <c r="C30" s="10" t="s">
        <v>5</v>
      </c>
      <c r="D30" s="60"/>
      <c r="E30" s="66"/>
      <c r="F30" s="67"/>
      <c r="G30" s="67"/>
      <c r="H30" s="66"/>
      <c r="I30" s="67"/>
      <c r="J30" s="66"/>
      <c r="K30" s="67"/>
      <c r="L30" s="66"/>
      <c r="M30" s="67"/>
      <c r="N30" s="66"/>
      <c r="O30" s="67"/>
      <c r="P30" s="60"/>
      <c r="Q30" s="113"/>
      <c r="R30" s="112"/>
      <c r="S30" s="66"/>
      <c r="T30" s="12"/>
      <c r="U30" s="124"/>
      <c r="V30" s="76"/>
      <c r="W30" s="83"/>
      <c r="X30" s="67"/>
      <c r="Y30" s="66"/>
      <c r="Z30" s="67"/>
      <c r="AA30" s="66"/>
      <c r="AB30" s="67"/>
      <c r="AC30" s="60"/>
      <c r="AD30" s="66"/>
      <c r="AE30" s="67"/>
      <c r="AF30" s="66"/>
      <c r="AG30" s="67"/>
      <c r="AH30" s="83"/>
      <c r="AI30" s="67"/>
      <c r="AJ30" s="66"/>
      <c r="AK30" s="67"/>
      <c r="AL30" s="66"/>
      <c r="AM30" s="1"/>
      <c r="AN30" s="67"/>
      <c r="AO30" s="114"/>
      <c r="AP30" s="1"/>
      <c r="AQ30" s="1"/>
      <c r="AR30" s="179"/>
      <c r="AS30" s="52"/>
      <c r="AT30" s="66"/>
      <c r="AU30" s="1"/>
      <c r="AV30" s="67"/>
      <c r="AW30" s="40"/>
      <c r="AX30" s="11"/>
      <c r="AY30" s="1"/>
      <c r="AZ30" s="1"/>
      <c r="BA30" s="1"/>
      <c r="BB30" s="106"/>
      <c r="BC30" s="1"/>
      <c r="BD30" s="1"/>
      <c r="BE30" s="1"/>
      <c r="BF30" s="1"/>
    </row>
    <row r="31" spans="1:58" s="25" customFormat="1" ht="13.5" customHeight="1" x14ac:dyDescent="0.25">
      <c r="A31" s="159"/>
      <c r="B31" s="20">
        <v>41300</v>
      </c>
      <c r="C31" s="21" t="s">
        <v>6</v>
      </c>
      <c r="D31" s="60"/>
      <c r="E31" s="70"/>
      <c r="F31" s="71"/>
      <c r="G31" s="71"/>
      <c r="H31" s="70"/>
      <c r="I31" s="71"/>
      <c r="J31" s="70" t="s">
        <v>0</v>
      </c>
      <c r="K31" s="71" t="s">
        <v>0</v>
      </c>
      <c r="L31" s="70" t="str">
        <f>IF(INDEX('[1]Week end'!$A$1:$IV$65536,MATCH($B31,'[1]Week end'!$B$1:$B$1999,0),MATCH("T1Puy",'[1]Week end'!$A$2:$AZ$2,0))=L$4,"AST",IF(INDEX('[1]Week end'!$A$1:$IV$65536,MATCH($B31,'[1]Week end'!$B$1:$B$1999,0),MATCH("T2Puy",'[1]Week end'!$A$2:$AZ$2,0))=L$4,"AST",""))</f>
        <v/>
      </c>
      <c r="M31" s="71" t="str">
        <f>IF(INDEX('[1]Week end'!$A$1:$IV$65536,MATCH($B31,'[1]Week end'!$B$1:$B$1999,0),MATCH("T1Puy",'[1]Week end'!$A$2:$AZ$2,0))=M$4,"AST",IF(INDEX('[1]Week end'!$A$1:$IV$65536,MATCH($B31,'[1]Week end'!$B$1:$B$1999,0),MATCH("T2Puy",'[1]Week end'!$A$2:$AZ$2,0))=M$4,"AST",""))</f>
        <v/>
      </c>
      <c r="N31" s="70" t="str">
        <f>IF(INDEX('[1]Week end'!$A$1:$IV$65536,MATCH($B31,'[1]Week end'!$B$1:$B$1999,0),MATCH("T1Puy",'[1]Week end'!$A$2:$AZ$2,0))=N$4,"AST",IF(INDEX('[1]Week end'!$A$1:$IV$65536,MATCH($B31,'[1]Week end'!$B$1:$B$1999,0),MATCH("T2Puy",'[1]Week end'!$A$2:$AZ$2,0))=N$4,"AST",""))</f>
        <v/>
      </c>
      <c r="O31" s="71" t="str">
        <f>IF(INDEX('[1]Week end'!$A$1:$IV$65536,MATCH($B31,'[1]Week end'!$B$1:$B$1999,0),MATCH("T1Puy",'[1]Week end'!$A$2:$AZ$2,0))=O$4,"AST",IF(INDEX('[1]Week end'!$A$1:$IV$65536,MATCH($B31,'[1]Week end'!$B$1:$B$1999,0),MATCH("T2Puy",'[1]Week end'!$A$2:$AZ$2,0))=O$4,"AST",""))</f>
        <v/>
      </c>
      <c r="P31" s="60"/>
      <c r="Q31" s="122"/>
      <c r="R31" s="24"/>
      <c r="S31" s="70"/>
      <c r="T31" s="24"/>
      <c r="U31" s="126"/>
      <c r="V31" s="144"/>
      <c r="W31" s="85"/>
      <c r="X31" s="71"/>
      <c r="Y31" s="70" t="s">
        <v>0</v>
      </c>
      <c r="Z31" s="71" t="s">
        <v>0</v>
      </c>
      <c r="AA31" s="70"/>
      <c r="AB31" s="71"/>
      <c r="AC31" s="60"/>
      <c r="AD31" s="70" t="str">
        <f>IF(INDEX('[1]Week end'!$A$1:$IV$65536,MATCH($B31,'[1]Week end'!$B$1:$B$1999,0),MATCH("T1Sigean",'[1]Week end'!$A$2:$AZ$2,0))=AD$4,"AST",IF(INDEX('[1]Week end'!$A$1:$IV$65536,MATCH($B31,'[1]Week end'!$B$1:$B$1999,0),MATCH("T2Sigean",'[1]Week end'!$A$2:$AZ$2,0))=AD$4,"AST",""))</f>
        <v/>
      </c>
      <c r="AE31" s="71" t="str">
        <f>IF(INDEX('[1]Week end'!$A$1:$IV$65536,MATCH($B31,'[1]Week end'!$B$1:$B$1999,0),MATCH("T1Sigean",'[1]Week end'!$A$2:$AZ$2,0))=AE$4,"AST",IF(INDEX('[1]Week end'!$A$1:$IV$65536,MATCH($B31,'[1]Week end'!$B$1:$B$1999,0),MATCH("T2Sigean",'[1]Week end'!$A$2:$AZ$2,0))=AE$4,"AST",""))</f>
        <v/>
      </c>
      <c r="AF31" s="70" t="s">
        <v>0</v>
      </c>
      <c r="AG31" s="71" t="s">
        <v>0</v>
      </c>
      <c r="AH31" s="85" t="str">
        <f>IF(INDEX('[1]Week end'!$A$1:$IV$65536,MATCH($B31,'[1]Week end'!$B$1:$B$1999,0),MATCH("T1Sigean",'[1]Week end'!$A$2:$AZ$2,0))=AH$4,"AST",IF(INDEX('[1]Week end'!$A$1:$IV$65536,MATCH($B31,'[1]Week end'!$B$1:$B$1999,0),MATCH("T2Sigean",'[1]Week end'!$A$2:$AZ$2,0))=AH$4,"AST",""))</f>
        <v/>
      </c>
      <c r="AI31" s="71" t="str">
        <f>IF(INDEX('[1]Week end'!$A$1:$IV$65536,MATCH($B31,'[1]Week end'!$B$1:$B$1999,0),MATCH("T1Sigean",'[1]Week end'!$A$2:$AZ$2,0))=AI$4,"AST",IF(INDEX('[1]Week end'!$A$1:$IV$65536,MATCH($B31,'[1]Week end'!$B$1:$B$1999,0),MATCH("T2Sigean",'[1]Week end'!$A$2:$AZ$2,0))=AI$4,"AST",""))</f>
        <v/>
      </c>
      <c r="AJ31" s="70" t="str">
        <f>IF(INDEX('[1]Week end'!$A$1:$IV$65536,MATCH($B31,'[1]Week end'!$B$1:$B$1999,0),MATCH("T1Sigean",'[1]Week end'!$A$2:$AZ$2,0))=AJ$4,"AST",IF(INDEX('[1]Week end'!$A$1:$IV$65536,MATCH($B31,'[1]Week end'!$B$1:$B$1999,0),MATCH("T2Sigean",'[1]Week end'!$A$2:$AZ$2,0))=AJ$4,"AST",""))</f>
        <v/>
      </c>
      <c r="AK31" s="71" t="str">
        <f>IF(INDEX('[1]Week end'!$A$1:$IV$65536,MATCH($B31,'[1]Week end'!$B$1:$B$1999,0),MATCH("T1Sigean",'[1]Week end'!$A$2:$AZ$2,0))=AK$4,"AST",IF(INDEX('[1]Week end'!$A$1:$IV$65536,MATCH($B31,'[1]Week end'!$B$1:$B$1999,0),MATCH("T2Sigean",'[1]Week end'!$A$2:$AZ$2,0))=AK$4,"AST",""))</f>
        <v/>
      </c>
      <c r="AL31" s="70" t="str">
        <f>IF(INDEX('[1]Week end'!$A$1:$IV$65536,MATCH($B31,'[1]Week end'!$B$1:$B$1999,0),MATCH("T1Sigean",'[1]Week end'!$A$2:$AZ$2,0))=AL$4,"AST",IF(INDEX('[1]Week end'!$A$1:$IV$65536,MATCH($B31,'[1]Week end'!$B$1:$B$1999,0),MATCH("T2Sigean",'[1]Week end'!$A$2:$AZ$2,0))=AL$4,"AST",""))</f>
        <v/>
      </c>
      <c r="AM31" s="23" t="str">
        <f>IF(INDEX('[1]Week end'!$A$1:$IV$65536,MATCH($B31,'[1]Week end'!$B$1:$B$1999,0),MATCH("T1Sigean",'[1]Week end'!$A$2:$AZ$2,0))=AM$4,"AST",IF(INDEX('[1]Week end'!$A$1:$IV$65536,MATCH($B31,'[1]Week end'!$B$1:$B$1999,0),MATCH("T2Sigean",'[1]Week end'!$A$2:$AZ$2,0))=AM$4,"AST",""))</f>
        <v/>
      </c>
      <c r="AN31" s="71" t="str">
        <f>IF(INDEX('[1]Week end'!$A$1:$IV$65536,MATCH($B31,'[1]Week end'!$B$1:$B$1999,0),MATCH("T1Sigean",'[1]Week end'!$A$2:$AZ$2,0))=AN$4,"AST",IF(INDEX('[1]Week end'!$A$1:$IV$65536,MATCH($B31,'[1]Week end'!$B$1:$B$1999,0),MATCH("T2Sigean",'[1]Week end'!$A$2:$AZ$2,0))=AN$4,"AST",""))</f>
        <v/>
      </c>
      <c r="AO31" s="116" t="str">
        <f>IF(INDEX('[1]Week end'!$A$1:$IV$65536,MATCH($B31,'[1]Week end'!$B$1:$B$1999,0),MATCH("T1Sigean",'[1]Week end'!$A$2:$AZ$2,0))=AO$4,"AST",IF(INDEX('[1]Week end'!$A$1:$IV$65536,MATCH($B31,'[1]Week end'!$B$1:$B$1999,0),MATCH("T2Sigean",'[1]Week end'!$A$2:$AZ$2,0))=AO$4,"AST",""))</f>
        <v/>
      </c>
      <c r="AP31" s="23" t="str">
        <f>IF(INDEX('[1]Week end'!$A$1:$IV$65536,MATCH($B31,'[1]Week end'!$B$1:$B$1999,0),MATCH("T1Sigean",'[1]Week end'!$A$2:$AZ$2,0))=AP$4,"AST",IF(INDEX('[1]Week end'!$A$1:$IV$65536,MATCH($B31,'[1]Week end'!$B$1:$B$1999,0),MATCH("T2Sigean",'[1]Week end'!$A$2:$AZ$2,0))=AP$4,"AST",""))</f>
        <v/>
      </c>
      <c r="AQ31" s="23"/>
      <c r="AR31" s="179"/>
      <c r="AS31" s="52"/>
      <c r="AT31" s="70" t="str">
        <f>IF(INDEX('[1]Week end'!$A$1:$IV$65536,MATCH($B31,'[1]Week end'!$B$1:$B$1999,0),MATCH("T1Corse",'[1]Week end'!$A$2:$AZ$2,0))=AT$4,"AST",IF(INDEX('[1]Week end'!$A$1:$IV$65536,MATCH($B31,'[1]Week end'!$B$1:$B$1999,0),MATCH("T2Corse",'[1]Week end'!$A$2:$AZ$2,0))=AT$4,"AST",""))</f>
        <v>AST</v>
      </c>
      <c r="AU31" s="23"/>
      <c r="AV31" s="71" t="str">
        <f>IF(INDEX('[1]Week end'!$A$1:$IV$65536,MATCH($B31,'[1]Week end'!$B$1:$B$1999,0),MATCH("T1Corse",'[1]Week end'!$A$2:$AZ$2,0))=AV$4,"AST",IF(INDEX('[1]Week end'!$A$1:$IV$65536,MATCH($B31,'[1]Week end'!$B$1:$B$1999,0),MATCH("T2Corse",'[1]Week end'!$A$2:$AZ$2,0))=AV$4,"AST",""))</f>
        <v>AST</v>
      </c>
      <c r="AW31" s="40"/>
      <c r="AX31" s="22"/>
      <c r="AY31" s="23"/>
      <c r="AZ31" s="23"/>
      <c r="BA31" s="23"/>
      <c r="BB31" s="106"/>
      <c r="BC31" s="23"/>
      <c r="BD31" s="23"/>
      <c r="BE31" s="23"/>
      <c r="BF31" s="23"/>
    </row>
    <row r="32" spans="1:58" s="25" customFormat="1" ht="13.5" customHeight="1" x14ac:dyDescent="0.25">
      <c r="A32" s="160"/>
      <c r="B32" s="20">
        <v>41301</v>
      </c>
      <c r="C32" s="21" t="s">
        <v>2</v>
      </c>
      <c r="D32" s="60"/>
      <c r="E32" s="70"/>
      <c r="F32" s="71"/>
      <c r="G32" s="71"/>
      <c r="H32" s="70"/>
      <c r="I32" s="71"/>
      <c r="J32" s="70" t="str">
        <f>J31</f>
        <v>AST</v>
      </c>
      <c r="K32" s="71" t="str">
        <f>K31</f>
        <v>AST</v>
      </c>
      <c r="L32" s="70" t="str">
        <f>L31</f>
        <v/>
      </c>
      <c r="M32" s="71" t="str">
        <f>M31</f>
        <v/>
      </c>
      <c r="N32" s="70" t="str">
        <f>N31</f>
        <v/>
      </c>
      <c r="O32" s="71" t="str">
        <f>O31</f>
        <v/>
      </c>
      <c r="P32" s="60"/>
      <c r="Q32" s="122"/>
      <c r="R32" s="24"/>
      <c r="S32" s="70"/>
      <c r="T32" s="24"/>
      <c r="U32" s="126"/>
      <c r="V32" s="144"/>
      <c r="W32" s="85"/>
      <c r="X32" s="71"/>
      <c r="Y32" s="116" t="s">
        <v>0</v>
      </c>
      <c r="Z32" s="117" t="s">
        <v>0</v>
      </c>
      <c r="AA32" s="70"/>
      <c r="AB32" s="71"/>
      <c r="AC32" s="60"/>
      <c r="AD32" s="70" t="str">
        <f>AD31</f>
        <v/>
      </c>
      <c r="AE32" s="71" t="str">
        <f>AE31</f>
        <v/>
      </c>
      <c r="AF32" s="70" t="str">
        <f>AF31</f>
        <v>AST</v>
      </c>
      <c r="AG32" s="71" t="str">
        <f>AG31</f>
        <v>AST</v>
      </c>
      <c r="AH32" s="85" t="str">
        <f>AH31</f>
        <v/>
      </c>
      <c r="AI32" s="71" t="str">
        <f>AI31</f>
        <v/>
      </c>
      <c r="AJ32" s="70" t="str">
        <f>AJ31</f>
        <v/>
      </c>
      <c r="AK32" s="71" t="str">
        <f>AK31</f>
        <v/>
      </c>
      <c r="AL32" s="70" t="str">
        <f>AL31</f>
        <v/>
      </c>
      <c r="AM32" s="23" t="str">
        <f>AM31</f>
        <v/>
      </c>
      <c r="AN32" s="71" t="str">
        <f>AN31</f>
        <v/>
      </c>
      <c r="AO32" s="116" t="str">
        <f>AO31</f>
        <v/>
      </c>
      <c r="AP32" s="23" t="str">
        <f>AP31</f>
        <v/>
      </c>
      <c r="AQ32" s="23"/>
      <c r="AR32" s="179"/>
      <c r="AS32" s="52"/>
      <c r="AT32" s="70"/>
      <c r="AU32" s="23"/>
      <c r="AV32" s="71"/>
      <c r="AW32" s="40"/>
      <c r="AX32" s="22"/>
      <c r="AY32" s="23"/>
      <c r="AZ32" s="23"/>
      <c r="BA32" s="23"/>
      <c r="BB32" s="106"/>
      <c r="BC32" s="23"/>
      <c r="BD32" s="23"/>
      <c r="BE32" s="23"/>
      <c r="BF32" s="23"/>
    </row>
    <row r="33" spans="1:58" ht="13.5" customHeight="1" x14ac:dyDescent="0.25">
      <c r="A33" s="158" t="s">
        <v>12</v>
      </c>
      <c r="B33" s="9">
        <v>41302</v>
      </c>
      <c r="C33" s="10" t="s">
        <v>3</v>
      </c>
      <c r="D33" s="60"/>
      <c r="E33" s="66"/>
      <c r="F33" s="67"/>
      <c r="G33" s="67"/>
      <c r="H33" s="66"/>
      <c r="I33" s="67"/>
      <c r="J33" s="66"/>
      <c r="K33" s="67"/>
      <c r="L33" s="66"/>
      <c r="M33" s="67"/>
      <c r="N33" s="66"/>
      <c r="O33" s="67"/>
      <c r="P33" s="60"/>
      <c r="Q33" s="113"/>
      <c r="R33" s="112"/>
      <c r="S33" s="66"/>
      <c r="T33" s="12"/>
      <c r="U33" s="124"/>
      <c r="V33" s="76"/>
      <c r="W33" s="83"/>
      <c r="X33" s="67"/>
      <c r="Y33" s="66"/>
      <c r="Z33" s="67"/>
      <c r="AA33" s="66"/>
      <c r="AB33" s="67"/>
      <c r="AC33" s="60"/>
      <c r="AD33" s="66"/>
      <c r="AE33" s="67"/>
      <c r="AF33" s="66"/>
      <c r="AG33" s="67"/>
      <c r="AH33" s="83"/>
      <c r="AI33" s="67"/>
      <c r="AJ33" s="66"/>
      <c r="AK33" s="67"/>
      <c r="AL33" s="66"/>
      <c r="AM33" s="1"/>
      <c r="AN33" s="67"/>
      <c r="AO33" s="114"/>
      <c r="AP33" s="1"/>
      <c r="AQ33" s="1"/>
      <c r="AR33" s="179"/>
      <c r="AS33" s="52"/>
      <c r="AT33" s="66"/>
      <c r="AU33" s="1"/>
      <c r="AV33" s="67"/>
      <c r="AW33" s="40"/>
      <c r="AX33" s="11"/>
      <c r="AY33" s="1"/>
      <c r="AZ33" s="1"/>
      <c r="BA33" s="1"/>
      <c r="BB33" s="106"/>
      <c r="BC33" s="1"/>
      <c r="BD33" s="1"/>
      <c r="BE33" s="1"/>
      <c r="BF33" s="1"/>
    </row>
    <row r="34" spans="1:58" ht="13.5" customHeight="1" x14ac:dyDescent="0.25">
      <c r="A34" s="159"/>
      <c r="B34" s="26">
        <v>41303</v>
      </c>
      <c r="C34" s="27" t="s">
        <v>1</v>
      </c>
      <c r="D34" s="60"/>
      <c r="E34" s="66"/>
      <c r="F34" s="67"/>
      <c r="G34" s="67"/>
      <c r="H34" s="66"/>
      <c r="I34" s="67"/>
      <c r="J34" s="66"/>
      <c r="K34" s="67"/>
      <c r="L34" s="66"/>
      <c r="M34" s="67"/>
      <c r="N34" s="66"/>
      <c r="O34" s="67"/>
      <c r="P34" s="60"/>
      <c r="Q34" s="113"/>
      <c r="R34" s="112"/>
      <c r="S34" s="66"/>
      <c r="T34" s="12"/>
      <c r="U34" s="124"/>
      <c r="V34" s="76"/>
      <c r="W34" s="83"/>
      <c r="X34" s="67"/>
      <c r="Y34" s="66"/>
      <c r="Z34" s="67"/>
      <c r="AA34" s="66"/>
      <c r="AB34" s="67"/>
      <c r="AC34" s="60"/>
      <c r="AD34" s="66"/>
      <c r="AE34" s="67"/>
      <c r="AF34" s="66"/>
      <c r="AG34" s="67"/>
      <c r="AH34" s="83"/>
      <c r="AI34" s="67"/>
      <c r="AJ34" s="66"/>
      <c r="AK34" s="67"/>
      <c r="AL34" s="66"/>
      <c r="AM34" s="1"/>
      <c r="AN34" s="67"/>
      <c r="AO34" s="114"/>
      <c r="AP34" s="1"/>
      <c r="AQ34" s="1"/>
      <c r="AR34" s="179"/>
      <c r="AS34" s="52"/>
      <c r="AT34" s="66"/>
      <c r="AU34" s="1"/>
      <c r="AV34" s="67"/>
      <c r="AW34" s="40"/>
      <c r="AX34" s="11"/>
      <c r="AY34" s="1"/>
      <c r="AZ34" s="1"/>
      <c r="BA34" s="1"/>
      <c r="BB34" s="106"/>
      <c r="BC34" s="1"/>
      <c r="BD34" s="1"/>
      <c r="BE34" s="1"/>
      <c r="BF34" s="1"/>
    </row>
    <row r="35" spans="1:58" ht="13.5" customHeight="1" x14ac:dyDescent="0.25">
      <c r="A35" s="159"/>
      <c r="B35" s="9">
        <v>41304</v>
      </c>
      <c r="C35" s="10" t="s">
        <v>66</v>
      </c>
      <c r="D35" s="60"/>
      <c r="E35" s="66"/>
      <c r="F35" s="67"/>
      <c r="G35" s="67"/>
      <c r="H35" s="66"/>
      <c r="I35" s="67"/>
      <c r="J35" s="66"/>
      <c r="K35" s="67"/>
      <c r="L35" s="66"/>
      <c r="M35" s="67"/>
      <c r="N35" s="66"/>
      <c r="O35" s="67"/>
      <c r="P35" s="60"/>
      <c r="Q35" s="113"/>
      <c r="R35" s="112"/>
      <c r="S35" s="66"/>
      <c r="T35" s="12"/>
      <c r="U35" s="124"/>
      <c r="V35" s="76"/>
      <c r="W35" s="83"/>
      <c r="X35" s="67"/>
      <c r="Y35" s="66"/>
      <c r="Z35" s="67"/>
      <c r="AA35" s="66"/>
      <c r="AB35" s="67"/>
      <c r="AC35" s="60"/>
      <c r="AD35" s="66"/>
      <c r="AE35" s="67"/>
      <c r="AF35" s="66"/>
      <c r="AG35" s="67"/>
      <c r="AH35" s="83"/>
      <c r="AI35" s="67"/>
      <c r="AJ35" s="66"/>
      <c r="AK35" s="67"/>
      <c r="AL35" s="66"/>
      <c r="AM35" s="1"/>
      <c r="AN35" s="67"/>
      <c r="AO35" s="114"/>
      <c r="AP35" s="1"/>
      <c r="AQ35" s="1"/>
      <c r="AR35" s="179"/>
      <c r="AS35" s="52"/>
      <c r="AT35" s="66"/>
      <c r="AU35" s="1"/>
      <c r="AV35" s="67"/>
      <c r="AW35" s="40"/>
      <c r="AX35" s="11"/>
      <c r="AY35" s="1"/>
      <c r="AZ35" s="1"/>
      <c r="BA35" s="1"/>
      <c r="BB35" s="106"/>
      <c r="BC35" s="1"/>
      <c r="BD35" s="1"/>
      <c r="BE35" s="1"/>
      <c r="BF35" s="1"/>
    </row>
    <row r="36" spans="1:58" ht="13.5" customHeight="1" thickBot="1" x14ac:dyDescent="0.3">
      <c r="A36" s="159"/>
      <c r="B36" s="28">
        <v>41305</v>
      </c>
      <c r="C36" s="29" t="s">
        <v>4</v>
      </c>
      <c r="D36" s="60"/>
      <c r="E36" s="66"/>
      <c r="F36" s="67"/>
      <c r="G36" s="67"/>
      <c r="H36" s="66"/>
      <c r="I36" s="67"/>
      <c r="J36" s="66"/>
      <c r="K36" s="67"/>
      <c r="L36" s="66"/>
      <c r="M36" s="67"/>
      <c r="N36" s="66"/>
      <c r="O36" s="67"/>
      <c r="P36" s="60"/>
      <c r="Q36" s="113"/>
      <c r="R36" s="112"/>
      <c r="S36" s="66"/>
      <c r="T36" s="12"/>
      <c r="U36" s="124"/>
      <c r="V36" s="76"/>
      <c r="W36" s="83"/>
      <c r="X36" s="67"/>
      <c r="Y36" s="66"/>
      <c r="Z36" s="67"/>
      <c r="AA36" s="66"/>
      <c r="AB36" s="67"/>
      <c r="AC36" s="60"/>
      <c r="AD36" s="66"/>
      <c r="AE36" s="67"/>
      <c r="AF36" s="66"/>
      <c r="AG36" s="67"/>
      <c r="AH36" s="83"/>
      <c r="AI36" s="67"/>
      <c r="AJ36" s="66"/>
      <c r="AK36" s="67"/>
      <c r="AL36" s="66"/>
      <c r="AM36" s="1"/>
      <c r="AN36" s="67"/>
      <c r="AO36" s="114"/>
      <c r="AP36" s="1"/>
      <c r="AQ36" s="1"/>
      <c r="AR36" s="179"/>
      <c r="AS36" s="52"/>
      <c r="AT36" s="66"/>
      <c r="AU36" s="1"/>
      <c r="AV36" s="67"/>
      <c r="AW36" s="40"/>
      <c r="AX36" s="11"/>
      <c r="AY36" s="1"/>
      <c r="AZ36" s="1"/>
      <c r="BA36" s="1"/>
      <c r="BB36" s="106"/>
      <c r="BC36" s="1"/>
      <c r="BD36" s="1"/>
      <c r="BE36" s="1"/>
      <c r="BF36" s="1"/>
    </row>
    <row r="37" spans="1:58" ht="13.5" customHeight="1" x14ac:dyDescent="0.25">
      <c r="A37" s="159"/>
      <c r="B37" s="30">
        <v>41306</v>
      </c>
      <c r="C37" s="31" t="s">
        <v>5</v>
      </c>
      <c r="D37" s="60"/>
      <c r="E37" s="66"/>
      <c r="F37" s="67"/>
      <c r="G37" s="67"/>
      <c r="H37" s="66"/>
      <c r="I37" s="67"/>
      <c r="J37" s="66"/>
      <c r="K37" s="67"/>
      <c r="L37" s="66"/>
      <c r="M37" s="67"/>
      <c r="N37" s="66"/>
      <c r="O37" s="67"/>
      <c r="P37" s="60"/>
      <c r="Q37" s="113"/>
      <c r="R37" s="112"/>
      <c r="S37" s="66"/>
      <c r="T37" s="12"/>
      <c r="U37" s="124"/>
      <c r="V37" s="76"/>
      <c r="W37" s="83"/>
      <c r="X37" s="67"/>
      <c r="Y37" s="66"/>
      <c r="Z37" s="67"/>
      <c r="AA37" s="66"/>
      <c r="AB37" s="67"/>
      <c r="AC37" s="60"/>
      <c r="AD37" s="66"/>
      <c r="AE37" s="67"/>
      <c r="AF37" s="66"/>
      <c r="AG37" s="67"/>
      <c r="AH37" s="83"/>
      <c r="AI37" s="67"/>
      <c r="AJ37" s="66"/>
      <c r="AK37" s="67"/>
      <c r="AL37" s="66"/>
      <c r="AM37" s="1"/>
      <c r="AN37" s="67"/>
      <c r="AO37" s="114"/>
      <c r="AP37" s="1"/>
      <c r="AQ37" s="1"/>
      <c r="AR37" s="179"/>
      <c r="AS37" s="52"/>
      <c r="AT37" s="66"/>
      <c r="AU37" s="1"/>
      <c r="AV37" s="67"/>
      <c r="AW37" s="40"/>
      <c r="AX37" s="11"/>
      <c r="AY37" s="1"/>
      <c r="AZ37" s="1"/>
      <c r="BA37" s="1"/>
      <c r="BB37" s="106"/>
      <c r="BC37" s="1"/>
      <c r="BD37" s="1"/>
      <c r="BE37" s="1"/>
      <c r="BF37" s="1"/>
    </row>
    <row r="38" spans="1:58" s="25" customFormat="1" ht="13.5" customHeight="1" x14ac:dyDescent="0.25">
      <c r="A38" s="159"/>
      <c r="B38" s="20">
        <v>41307</v>
      </c>
      <c r="C38" s="21" t="s">
        <v>6</v>
      </c>
      <c r="D38" s="60"/>
      <c r="E38" s="116" t="s">
        <v>0</v>
      </c>
      <c r="F38" s="117" t="s">
        <v>0</v>
      </c>
      <c r="G38" s="71"/>
      <c r="H38" s="70"/>
      <c r="I38" s="71"/>
      <c r="J38" s="70" t="str">
        <f>IF(INDEX('[1]Week end'!$A$1:$IV$65536,MATCH($B38,'[1]Week end'!$B$1:$B$1999,0),MATCH("T1Puy",'[1]Week end'!$A$2:$AZ$2,0))=J$4,"AST",IF(INDEX('[1]Week end'!$A$1:$IV$65536,MATCH($B38,'[1]Week end'!$B$1:$B$1999,0),MATCH("T2Puy",'[1]Week end'!$A$2:$AZ$2,0))=J$4,"AST",""))</f>
        <v/>
      </c>
      <c r="K38" s="71" t="str">
        <f>IF(INDEX('[1]Week end'!$A$1:$IV$65536,MATCH($B38,'[1]Week end'!$B$1:$B$1999,0),MATCH("T1Puy",'[1]Week end'!$A$2:$AZ$2,0))=K$4,"AST",IF(INDEX('[1]Week end'!$A$1:$IV$65536,MATCH($B38,'[1]Week end'!$B$1:$B$1999,0),MATCH("T2Puy",'[1]Week end'!$A$2:$AZ$2,0))=K$4,"AST",""))</f>
        <v/>
      </c>
      <c r="L38" s="70" t="str">
        <f>IF(INDEX('[1]Week end'!$A$1:$IV$65536,MATCH($B38,'[1]Week end'!$B$1:$B$1999,0),MATCH("T1Puy",'[1]Week end'!$A$2:$AZ$2,0))=L$4,"AST",IF(INDEX('[1]Week end'!$A$1:$IV$65536,MATCH($B38,'[1]Week end'!$B$1:$B$1999,0),MATCH("T2Puy",'[1]Week end'!$A$2:$AZ$2,0))=L$4,"AST",""))</f>
        <v/>
      </c>
      <c r="M38" s="71" t="str">
        <f>IF(INDEX('[1]Week end'!$A$1:$IV$65536,MATCH($B38,'[1]Week end'!$B$1:$B$1999,0),MATCH("T1Puy",'[1]Week end'!$A$2:$AZ$2,0))=M$4,"AST",IF(INDEX('[1]Week end'!$A$1:$IV$65536,MATCH($B38,'[1]Week end'!$B$1:$B$1999,0),MATCH("T2Puy",'[1]Week end'!$A$2:$AZ$2,0))=M$4,"AST",""))</f>
        <v/>
      </c>
      <c r="N38" s="70" t="str">
        <f>IF(INDEX('[1]Week end'!$A$1:$IV$65536,MATCH($B38,'[1]Week end'!$B$1:$B$1999,0),MATCH("T1Puy",'[1]Week end'!$A$2:$AZ$2,0))=N$4,"AST",IF(INDEX('[1]Week end'!$A$1:$IV$65536,MATCH($B38,'[1]Week end'!$B$1:$B$1999,0),MATCH("T2Puy",'[1]Week end'!$A$2:$AZ$2,0))=N$4,"AST",""))</f>
        <v/>
      </c>
      <c r="O38" s="71" t="str">
        <f>IF(INDEX('[1]Week end'!$A$1:$IV$65536,MATCH($B38,'[1]Week end'!$B$1:$B$1999,0),MATCH("T1Puy",'[1]Week end'!$A$2:$AZ$2,0))=O$4,"AST",IF(INDEX('[1]Week end'!$A$1:$IV$65536,MATCH($B38,'[1]Week end'!$B$1:$B$1999,0),MATCH("T2Puy",'[1]Week end'!$A$2:$AZ$2,0))=O$4,"AST",""))</f>
        <v/>
      </c>
      <c r="P38" s="60"/>
      <c r="Q38" s="122" t="str">
        <f>IF(INDEX('[1]Week end'!$A$1:$IV$65536,MATCH($B38,'[1]Week end'!$B$1:$B$1999,0),MATCH("T1Millau",'[1]Week end'!$A$2:$AZ$2,0))=Q$4,"AST",IF(INDEX('[1]Week end'!$A$1:$IV$65536,MATCH($B38,'[1]Week end'!$B$1:$B$1999,0),MATCH("T2Millau",'[1]Week end'!$A$2:$AZ$2,0))=Q$4,"AST",""))</f>
        <v/>
      </c>
      <c r="R38" s="24" t="str">
        <f>IF(INDEX('[1]Week end'!$A$1:$IV$65536,MATCH($B38,'[1]Week end'!$B$1:$B$1999,0),MATCH("T1Millau",'[1]Week end'!$A$2:$AZ$2,0))=R$4,"AST",IF(INDEX('[1]Week end'!$A$1:$IV$65536,MATCH($B38,'[1]Week end'!$B$1:$B$1999,0),MATCH("T2Millau",'[1]Week end'!$A$2:$AZ$2,0))=R$4,"AST",""))</f>
        <v/>
      </c>
      <c r="S38" s="70" t="str">
        <f>IF(INDEX('[1]Week end'!$A$1:$IV$65536,MATCH($B38,'[1]Week end'!$B$1:$B$1999,0),MATCH("T1Millau",'[1]Week end'!$A$2:$AZ$2,0))=S$4,"AST",IF(INDEX('[1]Week end'!$A$1:$IV$65536,MATCH($B38,'[1]Week end'!$B$1:$B$1999,0),MATCH("T2Millau",'[1]Week end'!$A$2:$AZ$2,0))=S$4,"AST",""))</f>
        <v/>
      </c>
      <c r="T38" s="24" t="str">
        <f>IF(INDEX('[1]Week end'!$A$1:$IV$65536,MATCH($B38,'[1]Week end'!$B$1:$B$1999,0),MATCH("T1Millau",'[1]Week end'!$A$2:$AZ$2,0))=T$4,"AST",IF(INDEX('[1]Week end'!$A$1:$IV$65536,MATCH($B38,'[1]Week end'!$B$1:$B$1999,0),MATCH("T2Millau",'[1]Week end'!$A$2:$AZ$2,0))=T$4,"AST",""))</f>
        <v/>
      </c>
      <c r="U38" s="126"/>
      <c r="V38" s="144"/>
      <c r="W38" s="85"/>
      <c r="X38" s="71"/>
      <c r="Y38" s="70"/>
      <c r="Z38" s="71"/>
      <c r="AA38" s="116" t="s">
        <v>0</v>
      </c>
      <c r="AB38" s="117" t="s">
        <v>0</v>
      </c>
      <c r="AC38" s="60"/>
      <c r="AD38" s="70" t="str">
        <f>IF(INDEX('[1]Week end'!$A$1:$IV$65536,MATCH($B38,'[1]Week end'!$B$1:$B$1999,0),MATCH("T1Sigean",'[1]Week end'!$A$2:$AZ$2,0))=AD$4,"AST",IF(INDEX('[1]Week end'!$A$1:$IV$65536,MATCH($B38,'[1]Week end'!$B$1:$B$1999,0),MATCH("T2Sigean",'[1]Week end'!$A$2:$AZ$2,0))=AD$4,"AST",""))</f>
        <v/>
      </c>
      <c r="AE38" s="71" t="str">
        <f>IF(INDEX('[1]Week end'!$A$1:$IV$65536,MATCH($B38,'[1]Week end'!$B$1:$B$1999,0),MATCH("T1Sigean",'[1]Week end'!$A$2:$AZ$2,0))=AE$4,"AST",IF(INDEX('[1]Week end'!$A$1:$IV$65536,MATCH($B38,'[1]Week end'!$B$1:$B$1999,0),MATCH("T2Sigean",'[1]Week end'!$A$2:$AZ$2,0))=AE$4,"AST",""))</f>
        <v/>
      </c>
      <c r="AF38" s="70" t="str">
        <f>IF(INDEX('[1]Week end'!$A$1:$IV$65536,MATCH($B38,'[1]Week end'!$B$1:$B$1999,0),MATCH("T1Sigean",'[1]Week end'!$A$2:$AZ$2,0))=AF$4,"AST",IF(INDEX('[1]Week end'!$A$1:$IV$65536,MATCH($B38,'[1]Week end'!$B$1:$B$1999,0),MATCH("T2Sigean",'[1]Week end'!$A$2:$AZ$2,0))=AF$4,"AST",""))</f>
        <v/>
      </c>
      <c r="AG38" s="71" t="str">
        <f>IF(INDEX('[1]Week end'!$A$1:$IV$65536,MATCH($B38,'[1]Week end'!$B$1:$B$1999,0),MATCH("T1Sigean",'[1]Week end'!$A$2:$AZ$2,0))=AG$4,"AST",IF(INDEX('[1]Week end'!$A$1:$IV$65536,MATCH($B38,'[1]Week end'!$B$1:$B$1999,0),MATCH("T2Sigean",'[1]Week end'!$A$2:$AZ$2,0))=AG$4,"AST",""))</f>
        <v/>
      </c>
      <c r="AH38" s="85" t="str">
        <f>IF(INDEX('[1]Week end'!$A$1:$IV$65536,MATCH($B38,'[1]Week end'!$B$1:$B$1999,0),MATCH("T1Sigean",'[1]Week end'!$A$2:$AZ$2,0))=AH$4,"AST",IF(INDEX('[1]Week end'!$A$1:$IV$65536,MATCH($B38,'[1]Week end'!$B$1:$B$1999,0),MATCH("T2Sigean",'[1]Week end'!$A$2:$AZ$2,0))=AH$4,"AST",""))</f>
        <v/>
      </c>
      <c r="AI38" s="71" t="str">
        <f>IF(INDEX('[1]Week end'!$A$1:$IV$65536,MATCH($B38,'[1]Week end'!$B$1:$B$1999,0),MATCH("T1Sigean",'[1]Week end'!$A$2:$AZ$2,0))=AI$4,"AST",IF(INDEX('[1]Week end'!$A$1:$IV$65536,MATCH($B38,'[1]Week end'!$B$1:$B$1999,0),MATCH("T2Sigean",'[1]Week end'!$A$2:$AZ$2,0))=AI$4,"AST",""))</f>
        <v/>
      </c>
      <c r="AJ38" s="116" t="s">
        <v>0</v>
      </c>
      <c r="AK38" s="117" t="s">
        <v>0</v>
      </c>
      <c r="AL38" s="70" t="str">
        <f>IF(INDEX('[1]Week end'!$A$1:$IV$65536,MATCH($B38,'[1]Week end'!$B$1:$B$1999,0),MATCH("T1Sigean",'[1]Week end'!$A$2:$AZ$2,0))=AL$4,"AST",IF(INDEX('[1]Week end'!$A$1:$IV$65536,MATCH($B38,'[1]Week end'!$B$1:$B$1999,0),MATCH("T2Sigean",'[1]Week end'!$A$2:$AZ$2,0))=AL$4,"AST",""))</f>
        <v/>
      </c>
      <c r="AM38" s="23" t="str">
        <f>IF(INDEX('[1]Week end'!$A$1:$IV$65536,MATCH($B38,'[1]Week end'!$B$1:$B$1999,0),MATCH("T1Sigean",'[1]Week end'!$A$2:$AZ$2,0))=AM$4,"AST",IF(INDEX('[1]Week end'!$A$1:$IV$65536,MATCH($B38,'[1]Week end'!$B$1:$B$1999,0),MATCH("T2Sigean",'[1]Week end'!$A$2:$AZ$2,0))=AM$4,"AST",""))</f>
        <v/>
      </c>
      <c r="AN38" s="71" t="str">
        <f>IF(INDEX('[1]Week end'!$A$1:$IV$65536,MATCH($B38,'[1]Week end'!$B$1:$B$1999,0),MATCH("T1Sigean",'[1]Week end'!$A$2:$AZ$2,0))=AN$4,"AST",IF(INDEX('[1]Week end'!$A$1:$IV$65536,MATCH($B38,'[1]Week end'!$B$1:$B$1999,0),MATCH("T2Sigean",'[1]Week end'!$A$2:$AZ$2,0))=AN$4,"AST",""))</f>
        <v/>
      </c>
      <c r="AO38" s="116" t="str">
        <f>IF(INDEX('[1]Week end'!$A$1:$IV$65536,MATCH($B38,'[1]Week end'!$B$1:$B$1999,0),MATCH("T1Sigean",'[1]Week end'!$A$2:$AZ$2,0))=AO$4,"AST",IF(INDEX('[1]Week end'!$A$1:$IV$65536,MATCH($B38,'[1]Week end'!$B$1:$B$1999,0),MATCH("T2Sigean",'[1]Week end'!$A$2:$AZ$2,0))=AO$4,"AST",""))</f>
        <v/>
      </c>
      <c r="AP38" s="23" t="str">
        <f>IF(INDEX('[1]Week end'!$A$1:$IV$65536,MATCH($B38,'[1]Week end'!$B$1:$B$1999,0),MATCH("T1Sigean",'[1]Week end'!$A$2:$AZ$2,0))=AP$4,"AST",IF(INDEX('[1]Week end'!$A$1:$IV$65536,MATCH($B38,'[1]Week end'!$B$1:$B$1999,0),MATCH("T2Sigean",'[1]Week end'!$A$2:$AZ$2,0))=AP$4,"AST",""))</f>
        <v/>
      </c>
      <c r="AQ38" s="23"/>
      <c r="AR38" s="179"/>
      <c r="AS38" s="52"/>
      <c r="AT38" s="70" t="str">
        <f>IF(INDEX('[1]Week end'!$A$1:$IV$65536,MATCH($B38,'[1]Week end'!$B$1:$B$1999,0),MATCH("T1Corse",'[1]Week end'!$A$2:$AZ$2,0))=AT$4,"AST",IF(INDEX('[1]Week end'!$A$1:$IV$65536,MATCH($B38,'[1]Week end'!$B$1:$B$1999,0),MATCH("T2Corse",'[1]Week end'!$A$2:$AZ$2,0))=AT$4,"AST",""))</f>
        <v>AST</v>
      </c>
      <c r="AU38" s="23"/>
      <c r="AV38" s="71" t="str">
        <f>IF(INDEX('[1]Week end'!$A$1:$IV$65536,MATCH($B38,'[1]Week end'!$B$1:$B$1999,0),MATCH("T1Corse",'[1]Week end'!$A$2:$AZ$2,0))=AV$4,"AST",IF(INDEX('[1]Week end'!$A$1:$IV$65536,MATCH($B38,'[1]Week end'!$B$1:$B$1999,0),MATCH("T2Corse",'[1]Week end'!$A$2:$AZ$2,0))=AV$4,"AST",""))</f>
        <v>AST</v>
      </c>
      <c r="AW38" s="40"/>
      <c r="AX38" s="22"/>
      <c r="AY38" s="23"/>
      <c r="AZ38" s="23"/>
      <c r="BA38" s="23"/>
      <c r="BB38" s="106"/>
      <c r="BC38" s="23"/>
      <c r="BD38" s="23" t="s">
        <v>0</v>
      </c>
      <c r="BE38" s="23"/>
      <c r="BF38" s="23"/>
    </row>
    <row r="39" spans="1:58" s="25" customFormat="1" ht="13.5" customHeight="1" x14ac:dyDescent="0.25">
      <c r="A39" s="160"/>
      <c r="B39" s="20">
        <v>41308</v>
      </c>
      <c r="C39" s="21" t="s">
        <v>2</v>
      </c>
      <c r="D39" s="60"/>
      <c r="E39" s="116" t="str">
        <f>E38</f>
        <v>AST</v>
      </c>
      <c r="F39" s="117" t="str">
        <f>F38</f>
        <v>AST</v>
      </c>
      <c r="G39" s="71"/>
      <c r="H39" s="70"/>
      <c r="I39" s="71"/>
      <c r="J39" s="70" t="str">
        <f>J38</f>
        <v/>
      </c>
      <c r="K39" s="71" t="str">
        <f>K38</f>
        <v/>
      </c>
      <c r="L39" s="70" t="str">
        <f>L38</f>
        <v/>
      </c>
      <c r="M39" s="71" t="str">
        <f>M38</f>
        <v/>
      </c>
      <c r="N39" s="70" t="str">
        <f>N38</f>
        <v/>
      </c>
      <c r="O39" s="71" t="str">
        <f>O38</f>
        <v/>
      </c>
      <c r="P39" s="60"/>
      <c r="Q39" s="122" t="str">
        <f>Q38</f>
        <v/>
      </c>
      <c r="R39" s="24" t="str">
        <f>R38</f>
        <v/>
      </c>
      <c r="S39" s="70" t="str">
        <f>S38</f>
        <v/>
      </c>
      <c r="T39" s="24" t="str">
        <f>T38</f>
        <v/>
      </c>
      <c r="U39" s="126"/>
      <c r="V39" s="144"/>
      <c r="W39" s="85"/>
      <c r="X39" s="71"/>
      <c r="Y39" s="70"/>
      <c r="Z39" s="71"/>
      <c r="AA39" s="116" t="str">
        <f>AA38</f>
        <v>AST</v>
      </c>
      <c r="AB39" s="117" t="str">
        <f>AB38</f>
        <v>AST</v>
      </c>
      <c r="AC39" s="60"/>
      <c r="AD39" s="70" t="str">
        <f>AD38</f>
        <v/>
      </c>
      <c r="AE39" s="71" t="str">
        <f>AE38</f>
        <v/>
      </c>
      <c r="AF39" s="70" t="str">
        <f>AF38</f>
        <v/>
      </c>
      <c r="AG39" s="71" t="str">
        <f>AG38</f>
        <v/>
      </c>
      <c r="AH39" s="85" t="str">
        <f>AH38</f>
        <v/>
      </c>
      <c r="AI39" s="71" t="str">
        <f>AI38</f>
        <v/>
      </c>
      <c r="AJ39" s="116" t="str">
        <f>AJ38</f>
        <v>AST</v>
      </c>
      <c r="AK39" s="117" t="str">
        <f>AK38</f>
        <v>AST</v>
      </c>
      <c r="AL39" s="70" t="str">
        <f>AL38</f>
        <v/>
      </c>
      <c r="AM39" s="23" t="str">
        <f>AM38</f>
        <v/>
      </c>
      <c r="AN39" s="71" t="str">
        <f>AN38</f>
        <v/>
      </c>
      <c r="AO39" s="116" t="str">
        <f>AO38</f>
        <v/>
      </c>
      <c r="AP39" s="23" t="str">
        <f>AP38</f>
        <v/>
      </c>
      <c r="AQ39" s="23"/>
      <c r="AR39" s="179"/>
      <c r="AS39" s="52"/>
      <c r="AT39" s="70"/>
      <c r="AU39" s="23"/>
      <c r="AV39" s="71"/>
      <c r="AW39" s="40"/>
      <c r="AX39" s="22"/>
      <c r="AY39" s="23"/>
      <c r="AZ39" s="23"/>
      <c r="BA39" s="23"/>
      <c r="BB39" s="106"/>
      <c r="BC39" s="23"/>
      <c r="BD39" s="23"/>
      <c r="BE39" s="23"/>
      <c r="BF39" s="23"/>
    </row>
    <row r="40" spans="1:58" ht="13.5" customHeight="1" x14ac:dyDescent="0.25">
      <c r="A40" s="158" t="s">
        <v>13</v>
      </c>
      <c r="B40" s="9">
        <v>41309</v>
      </c>
      <c r="C40" s="10" t="s">
        <v>3</v>
      </c>
      <c r="D40" s="60"/>
      <c r="E40" s="66"/>
      <c r="F40" s="67"/>
      <c r="G40" s="67"/>
      <c r="H40" s="66"/>
      <c r="I40" s="67"/>
      <c r="J40" s="66"/>
      <c r="K40" s="67"/>
      <c r="L40" s="66"/>
      <c r="M40" s="67"/>
      <c r="N40" s="66"/>
      <c r="O40" s="67"/>
      <c r="P40" s="60"/>
      <c r="Q40" s="113"/>
      <c r="R40" s="112"/>
      <c r="S40" s="66"/>
      <c r="T40" s="12"/>
      <c r="U40" s="124"/>
      <c r="V40" s="76"/>
      <c r="W40" s="83"/>
      <c r="X40" s="67"/>
      <c r="Y40" s="66"/>
      <c r="Z40" s="67"/>
      <c r="AA40" s="66"/>
      <c r="AB40" s="67"/>
      <c r="AC40" s="60"/>
      <c r="AD40" s="66"/>
      <c r="AE40" s="67"/>
      <c r="AF40" s="66"/>
      <c r="AG40" s="67"/>
      <c r="AH40" s="83"/>
      <c r="AI40" s="67"/>
      <c r="AJ40" s="66"/>
      <c r="AK40" s="67"/>
      <c r="AL40" s="66"/>
      <c r="AM40" s="1"/>
      <c r="AN40" s="67"/>
      <c r="AO40" s="114"/>
      <c r="AP40" s="1"/>
      <c r="AQ40" s="1"/>
      <c r="AR40" s="179"/>
      <c r="AS40" s="52"/>
      <c r="AT40" s="66"/>
      <c r="AU40" s="1"/>
      <c r="AV40" s="67"/>
      <c r="AW40" s="40"/>
      <c r="AX40" s="11"/>
      <c r="AY40" s="1"/>
      <c r="AZ40" s="1"/>
      <c r="BA40" s="1"/>
      <c r="BB40" s="106"/>
      <c r="BC40" s="1"/>
      <c r="BD40" s="1"/>
      <c r="BE40" s="1"/>
      <c r="BF40" s="1"/>
    </row>
    <row r="41" spans="1:58" ht="13.5" customHeight="1" x14ac:dyDescent="0.25">
      <c r="A41" s="159"/>
      <c r="B41" s="26">
        <v>41310</v>
      </c>
      <c r="C41" s="27" t="s">
        <v>1</v>
      </c>
      <c r="D41" s="60"/>
      <c r="E41" s="66"/>
      <c r="F41" s="67"/>
      <c r="G41" s="67"/>
      <c r="H41" s="66"/>
      <c r="I41" s="67"/>
      <c r="J41" s="66"/>
      <c r="K41" s="67"/>
      <c r="L41" s="66"/>
      <c r="M41" s="67"/>
      <c r="N41" s="66"/>
      <c r="O41" s="67"/>
      <c r="P41" s="60"/>
      <c r="Q41" s="113"/>
      <c r="R41" s="112"/>
      <c r="S41" s="66"/>
      <c r="T41" s="12"/>
      <c r="U41" s="124"/>
      <c r="V41" s="76"/>
      <c r="W41" s="83"/>
      <c r="X41" s="67"/>
      <c r="Y41" s="66"/>
      <c r="Z41" s="67"/>
      <c r="AA41" s="66"/>
      <c r="AB41" s="67"/>
      <c r="AC41" s="60"/>
      <c r="AD41" s="66"/>
      <c r="AE41" s="67"/>
      <c r="AF41" s="66"/>
      <c r="AG41" s="67"/>
      <c r="AH41" s="83"/>
      <c r="AI41" s="67"/>
      <c r="AJ41" s="66"/>
      <c r="AK41" s="67"/>
      <c r="AL41" s="66"/>
      <c r="AM41" s="1"/>
      <c r="AN41" s="67"/>
      <c r="AO41" s="114"/>
      <c r="AP41" s="1"/>
      <c r="AQ41" s="1"/>
      <c r="AR41" s="179"/>
      <c r="AS41" s="52"/>
      <c r="AT41" s="66"/>
      <c r="AU41" s="1"/>
      <c r="AV41" s="67"/>
      <c r="AW41" s="40"/>
      <c r="AX41" s="11"/>
      <c r="AY41" s="1"/>
      <c r="AZ41" s="1"/>
      <c r="BA41" s="1"/>
      <c r="BB41" s="106"/>
      <c r="BC41" s="1"/>
      <c r="BD41" s="1"/>
      <c r="BE41" s="1"/>
      <c r="BF41" s="1"/>
    </row>
    <row r="42" spans="1:58" ht="13.5" customHeight="1" x14ac:dyDescent="0.25">
      <c r="A42" s="159"/>
      <c r="B42" s="9">
        <v>41311</v>
      </c>
      <c r="C42" s="10" t="s">
        <v>66</v>
      </c>
      <c r="D42" s="60"/>
      <c r="E42" s="66"/>
      <c r="F42" s="67"/>
      <c r="G42" s="67"/>
      <c r="H42" s="66"/>
      <c r="I42" s="67"/>
      <c r="J42" s="66"/>
      <c r="K42" s="67"/>
      <c r="L42" s="66"/>
      <c r="M42" s="67"/>
      <c r="N42" s="66"/>
      <c r="O42" s="67"/>
      <c r="P42" s="60"/>
      <c r="Q42" s="113"/>
      <c r="R42" s="112"/>
      <c r="S42" s="66"/>
      <c r="T42" s="12"/>
      <c r="U42" s="124"/>
      <c r="V42" s="76"/>
      <c r="W42" s="83"/>
      <c r="X42" s="67"/>
      <c r="Y42" s="66"/>
      <c r="Z42" s="67"/>
      <c r="AA42" s="66"/>
      <c r="AB42" s="67"/>
      <c r="AC42" s="60"/>
      <c r="AD42" s="66"/>
      <c r="AE42" s="67"/>
      <c r="AF42" s="66"/>
      <c r="AG42" s="67"/>
      <c r="AH42" s="83"/>
      <c r="AI42" s="67"/>
      <c r="AJ42" s="66"/>
      <c r="AK42" s="67"/>
      <c r="AL42" s="66"/>
      <c r="AM42" s="1"/>
      <c r="AN42" s="67"/>
      <c r="AO42" s="114"/>
      <c r="AP42" s="1"/>
      <c r="AQ42" s="1"/>
      <c r="AR42" s="179"/>
      <c r="AS42" s="52"/>
      <c r="AT42" s="66"/>
      <c r="AU42" s="1"/>
      <c r="AV42" s="67"/>
      <c r="AW42" s="40"/>
      <c r="AX42" s="11"/>
      <c r="AY42" s="1"/>
      <c r="AZ42" s="1"/>
      <c r="BA42" s="1"/>
      <c r="BB42" s="106"/>
      <c r="BC42" s="1"/>
      <c r="BD42" s="1"/>
      <c r="BE42" s="1"/>
      <c r="BF42" s="1"/>
    </row>
    <row r="43" spans="1:58" ht="13.5" customHeight="1" x14ac:dyDescent="0.25">
      <c r="A43" s="159"/>
      <c r="B43" s="9">
        <v>41312</v>
      </c>
      <c r="C43" s="10" t="s">
        <v>4</v>
      </c>
      <c r="D43" s="60"/>
      <c r="E43" s="66"/>
      <c r="F43" s="67"/>
      <c r="G43" s="67"/>
      <c r="H43" s="66"/>
      <c r="I43" s="67"/>
      <c r="J43" s="66"/>
      <c r="K43" s="67"/>
      <c r="L43" s="66"/>
      <c r="M43" s="67"/>
      <c r="N43" s="66"/>
      <c r="O43" s="67"/>
      <c r="P43" s="60"/>
      <c r="Q43" s="113"/>
      <c r="R43" s="112"/>
      <c r="S43" s="66"/>
      <c r="T43" s="12"/>
      <c r="U43" s="124"/>
      <c r="V43" s="76"/>
      <c r="W43" s="83"/>
      <c r="X43" s="67"/>
      <c r="Y43" s="66"/>
      <c r="Z43" s="67"/>
      <c r="AA43" s="66"/>
      <c r="AB43" s="67"/>
      <c r="AC43" s="60"/>
      <c r="AD43" s="66"/>
      <c r="AE43" s="67"/>
      <c r="AF43" s="66"/>
      <c r="AG43" s="67"/>
      <c r="AH43" s="83"/>
      <c r="AI43" s="67"/>
      <c r="AJ43" s="66"/>
      <c r="AK43" s="67"/>
      <c r="AL43" s="66"/>
      <c r="AM43" s="1"/>
      <c r="AN43" s="67"/>
      <c r="AO43" s="114"/>
      <c r="AP43" s="1"/>
      <c r="AQ43" s="1"/>
      <c r="AR43" s="179"/>
      <c r="AS43" s="52"/>
      <c r="AT43" s="66"/>
      <c r="AU43" s="1"/>
      <c r="AV43" s="67"/>
      <c r="AW43" s="40"/>
      <c r="AX43" s="11"/>
      <c r="AY43" s="1"/>
      <c r="AZ43" s="1"/>
      <c r="BA43" s="1"/>
      <c r="BB43" s="106"/>
      <c r="BC43" s="1"/>
      <c r="BD43" s="1"/>
      <c r="BE43" s="1"/>
      <c r="BF43" s="1"/>
    </row>
    <row r="44" spans="1:58" ht="13.5" customHeight="1" x14ac:dyDescent="0.25">
      <c r="A44" s="159"/>
      <c r="B44" s="9">
        <v>41313</v>
      </c>
      <c r="C44" s="10" t="s">
        <v>5</v>
      </c>
      <c r="D44" s="60"/>
      <c r="E44" s="66"/>
      <c r="F44" s="67"/>
      <c r="G44" s="67"/>
      <c r="H44" s="66"/>
      <c r="I44" s="67"/>
      <c r="J44" s="66"/>
      <c r="K44" s="67"/>
      <c r="L44" s="66"/>
      <c r="M44" s="67"/>
      <c r="N44" s="66"/>
      <c r="O44" s="67"/>
      <c r="P44" s="60"/>
      <c r="Q44" s="113"/>
      <c r="R44" s="112"/>
      <c r="S44" s="66"/>
      <c r="T44" s="12"/>
      <c r="U44" s="124"/>
      <c r="V44" s="76"/>
      <c r="W44" s="83"/>
      <c r="X44" s="67"/>
      <c r="Y44" s="66"/>
      <c r="Z44" s="67"/>
      <c r="AA44" s="66"/>
      <c r="AB44" s="67"/>
      <c r="AC44" s="60"/>
      <c r="AD44" s="66"/>
      <c r="AE44" s="67"/>
      <c r="AF44" s="66"/>
      <c r="AG44" s="67"/>
      <c r="AH44" s="83"/>
      <c r="AI44" s="67"/>
      <c r="AJ44" s="66"/>
      <c r="AK44" s="67"/>
      <c r="AL44" s="66"/>
      <c r="AM44" s="1"/>
      <c r="AN44" s="67"/>
      <c r="AO44" s="114"/>
      <c r="AP44" s="1"/>
      <c r="AQ44" s="1"/>
      <c r="AR44" s="179"/>
      <c r="AS44" s="52"/>
      <c r="AT44" s="66"/>
      <c r="AU44" s="1"/>
      <c r="AV44" s="67"/>
      <c r="AW44" s="40"/>
      <c r="AX44" s="11"/>
      <c r="AY44" s="1"/>
      <c r="AZ44" s="1"/>
      <c r="BA44" s="1"/>
      <c r="BB44" s="106"/>
      <c r="BC44" s="1"/>
      <c r="BD44" s="1"/>
      <c r="BE44" s="1"/>
      <c r="BF44" s="1"/>
    </row>
    <row r="45" spans="1:58" s="25" customFormat="1" ht="13.5" customHeight="1" x14ac:dyDescent="0.25">
      <c r="A45" s="159"/>
      <c r="B45" s="20">
        <v>41314</v>
      </c>
      <c r="C45" s="21" t="s">
        <v>6</v>
      </c>
      <c r="D45" s="60"/>
      <c r="E45" s="70"/>
      <c r="F45" s="71"/>
      <c r="G45" s="71"/>
      <c r="H45" s="116" t="s">
        <v>0</v>
      </c>
      <c r="I45" s="117" t="s">
        <v>0</v>
      </c>
      <c r="J45" s="70"/>
      <c r="K45" s="71"/>
      <c r="L45" s="70"/>
      <c r="M45" s="71"/>
      <c r="N45" s="70"/>
      <c r="O45" s="71"/>
      <c r="P45" s="60"/>
      <c r="Q45" s="122"/>
      <c r="R45" s="24"/>
      <c r="S45" s="70"/>
      <c r="T45" s="24"/>
      <c r="U45" s="126"/>
      <c r="V45" s="144"/>
      <c r="W45" s="116" t="s">
        <v>0</v>
      </c>
      <c r="X45" s="117" t="s">
        <v>0</v>
      </c>
      <c r="Y45" s="70"/>
      <c r="Z45" s="71"/>
      <c r="AA45" s="70"/>
      <c r="AB45" s="71"/>
      <c r="AC45" s="60"/>
      <c r="AD45" s="116" t="s">
        <v>0</v>
      </c>
      <c r="AE45" s="117" t="s">
        <v>0</v>
      </c>
      <c r="AF45" s="70"/>
      <c r="AG45" s="71"/>
      <c r="AH45" s="85"/>
      <c r="AI45" s="71"/>
      <c r="AJ45" s="70"/>
      <c r="AK45" s="71"/>
      <c r="AL45" s="70"/>
      <c r="AM45" s="23"/>
      <c r="AN45" s="71"/>
      <c r="AO45" s="116"/>
      <c r="AP45" s="23"/>
      <c r="AQ45" s="23"/>
      <c r="AR45" s="179"/>
      <c r="AS45" s="52"/>
      <c r="AT45" s="70" t="str">
        <f>IF(INDEX('[1]Week end'!$A$1:$IV$65536,MATCH($B45,'[1]Week end'!$B$1:$B$1999,0),MATCH("T1Corse",'[1]Week end'!$A$2:$AZ$2,0))=AT$4,"AST",IF(INDEX('[1]Week end'!$A$1:$IV$65536,MATCH($B45,'[1]Week end'!$B$1:$B$1999,0),MATCH("T2Corse",'[1]Week end'!$A$2:$AZ$2,0))=AT$4,"AST",""))</f>
        <v>AST</v>
      </c>
      <c r="AU45" s="23"/>
      <c r="AV45" s="71" t="str">
        <f>IF(INDEX('[1]Week end'!$A$1:$IV$65536,MATCH($B45,'[1]Week end'!$B$1:$B$1999,0),MATCH("T1Corse",'[1]Week end'!$A$2:$AZ$2,0))=AV$4,"AST",IF(INDEX('[1]Week end'!$A$1:$IV$65536,MATCH($B45,'[1]Week end'!$B$1:$B$1999,0),MATCH("T2Corse",'[1]Week end'!$A$2:$AZ$2,0))=AV$4,"AST",""))</f>
        <v>AST</v>
      </c>
      <c r="AW45" s="40"/>
      <c r="AX45" s="22"/>
      <c r="AY45" s="23"/>
      <c r="AZ45" s="23"/>
      <c r="BA45" s="23"/>
      <c r="BB45" s="106"/>
      <c r="BC45" s="23"/>
      <c r="BD45" s="23"/>
      <c r="BE45" s="23"/>
      <c r="BF45" s="23"/>
    </row>
    <row r="46" spans="1:58" s="25" customFormat="1" ht="13.5" customHeight="1" x14ac:dyDescent="0.25">
      <c r="A46" s="160"/>
      <c r="B46" s="20">
        <v>41315</v>
      </c>
      <c r="C46" s="21" t="s">
        <v>2</v>
      </c>
      <c r="D46" s="60"/>
      <c r="E46" s="70"/>
      <c r="F46" s="71"/>
      <c r="G46" s="71"/>
      <c r="H46" s="116" t="str">
        <f>H45</f>
        <v>AST</v>
      </c>
      <c r="I46" s="117" t="str">
        <f>I45</f>
        <v>AST</v>
      </c>
      <c r="J46" s="70"/>
      <c r="K46" s="71"/>
      <c r="L46" s="70"/>
      <c r="M46" s="71"/>
      <c r="N46" s="70"/>
      <c r="O46" s="71"/>
      <c r="P46" s="60"/>
      <c r="Q46" s="122"/>
      <c r="R46" s="24"/>
      <c r="S46" s="70"/>
      <c r="T46" s="24"/>
      <c r="U46" s="126"/>
      <c r="V46" s="144"/>
      <c r="W46" s="116" t="str">
        <f>W45</f>
        <v>AST</v>
      </c>
      <c r="X46" s="117" t="str">
        <f>X45</f>
        <v>AST</v>
      </c>
      <c r="Y46" s="70"/>
      <c r="Z46" s="71"/>
      <c r="AA46" s="70"/>
      <c r="AB46" s="71"/>
      <c r="AC46" s="60"/>
      <c r="AD46" s="116" t="str">
        <f>AD45</f>
        <v>AST</v>
      </c>
      <c r="AE46" s="117" t="str">
        <f>AE45</f>
        <v>AST</v>
      </c>
      <c r="AF46" s="70"/>
      <c r="AG46" s="71"/>
      <c r="AH46" s="85"/>
      <c r="AI46" s="71"/>
      <c r="AJ46" s="70"/>
      <c r="AK46" s="71"/>
      <c r="AL46" s="70"/>
      <c r="AM46" s="23"/>
      <c r="AN46" s="71"/>
      <c r="AO46" s="116"/>
      <c r="AP46" s="23"/>
      <c r="AQ46" s="23"/>
      <c r="AR46" s="179"/>
      <c r="AS46" s="52"/>
      <c r="AT46" s="70"/>
      <c r="AU46" s="23"/>
      <c r="AV46" s="71"/>
      <c r="AW46" s="40"/>
      <c r="AX46" s="22"/>
      <c r="AY46" s="23"/>
      <c r="AZ46" s="23"/>
      <c r="BA46" s="23"/>
      <c r="BB46" s="106"/>
      <c r="BC46" s="23"/>
      <c r="BD46" s="23"/>
      <c r="BE46" s="23"/>
      <c r="BF46" s="23"/>
    </row>
    <row r="47" spans="1:58" ht="13.5" customHeight="1" x14ac:dyDescent="0.25">
      <c r="A47" s="158" t="s">
        <v>14</v>
      </c>
      <c r="B47" s="9">
        <v>41316</v>
      </c>
      <c r="C47" s="10" t="s">
        <v>3</v>
      </c>
      <c r="D47" s="60"/>
      <c r="E47" s="66"/>
      <c r="F47" s="67"/>
      <c r="G47" s="67"/>
      <c r="H47" s="66"/>
      <c r="I47" s="67"/>
      <c r="J47" s="66"/>
      <c r="K47" s="67"/>
      <c r="L47" s="66"/>
      <c r="M47" s="67"/>
      <c r="N47" s="66"/>
      <c r="O47" s="67"/>
      <c r="P47" s="60"/>
      <c r="Q47" s="113"/>
      <c r="R47" s="112"/>
      <c r="S47" s="66"/>
      <c r="T47" s="12"/>
      <c r="U47" s="124"/>
      <c r="V47" s="76"/>
      <c r="W47" s="83"/>
      <c r="X47" s="67"/>
      <c r="Y47" s="66"/>
      <c r="Z47" s="67"/>
      <c r="AA47" s="66"/>
      <c r="AB47" s="67"/>
      <c r="AC47" s="60"/>
      <c r="AD47" s="66"/>
      <c r="AE47" s="67"/>
      <c r="AF47" s="66"/>
      <c r="AG47" s="67"/>
      <c r="AH47" s="83"/>
      <c r="AI47" s="67"/>
      <c r="AJ47" s="66"/>
      <c r="AK47" s="67"/>
      <c r="AL47" s="66"/>
      <c r="AM47" s="1"/>
      <c r="AN47" s="67"/>
      <c r="AO47" s="114"/>
      <c r="AP47" s="1"/>
      <c r="AQ47" s="1"/>
      <c r="AR47" s="179"/>
      <c r="AS47" s="52"/>
      <c r="AT47" s="66"/>
      <c r="AU47" s="1"/>
      <c r="AV47" s="67"/>
      <c r="AW47" s="40"/>
      <c r="AX47" s="11"/>
      <c r="AY47" s="1"/>
      <c r="AZ47" s="1"/>
      <c r="BA47" s="1"/>
      <c r="BB47" s="106"/>
      <c r="BC47" s="1"/>
      <c r="BD47" s="1"/>
      <c r="BE47" s="1"/>
      <c r="BF47" s="1"/>
    </row>
    <row r="48" spans="1:58" ht="13.5" customHeight="1" x14ac:dyDescent="0.25">
      <c r="A48" s="159"/>
      <c r="B48" s="26">
        <v>41317</v>
      </c>
      <c r="C48" s="27" t="s">
        <v>1</v>
      </c>
      <c r="D48" s="60"/>
      <c r="E48" s="66"/>
      <c r="F48" s="67"/>
      <c r="G48" s="67"/>
      <c r="H48" s="66"/>
      <c r="I48" s="67"/>
      <c r="J48" s="66"/>
      <c r="K48" s="67"/>
      <c r="L48" s="66"/>
      <c r="M48" s="67"/>
      <c r="N48" s="66"/>
      <c r="O48" s="67"/>
      <c r="P48" s="60"/>
      <c r="Q48" s="113"/>
      <c r="R48" s="112"/>
      <c r="S48" s="66"/>
      <c r="T48" s="12"/>
      <c r="U48" s="124"/>
      <c r="V48" s="76"/>
      <c r="W48" s="83"/>
      <c r="X48" s="67"/>
      <c r="Y48" s="66"/>
      <c r="Z48" s="67"/>
      <c r="AA48" s="66"/>
      <c r="AB48" s="67"/>
      <c r="AC48" s="60"/>
      <c r="AD48" s="66"/>
      <c r="AE48" s="67"/>
      <c r="AF48" s="66"/>
      <c r="AG48" s="67"/>
      <c r="AH48" s="83"/>
      <c r="AI48" s="67"/>
      <c r="AJ48" s="66"/>
      <c r="AK48" s="67"/>
      <c r="AL48" s="66"/>
      <c r="AM48" s="1"/>
      <c r="AN48" s="67"/>
      <c r="AO48" s="114"/>
      <c r="AP48" s="1"/>
      <c r="AQ48" s="1"/>
      <c r="AR48" s="179"/>
      <c r="AS48" s="52"/>
      <c r="AT48" s="66"/>
      <c r="AU48" s="1"/>
      <c r="AV48" s="67"/>
      <c r="AW48" s="40"/>
      <c r="AX48" s="11"/>
      <c r="AY48" s="1"/>
      <c r="AZ48" s="1"/>
      <c r="BA48" s="1"/>
      <c r="BB48" s="106"/>
      <c r="BC48" s="1"/>
      <c r="BD48" s="1"/>
      <c r="BE48" s="1"/>
      <c r="BF48" s="1"/>
    </row>
    <row r="49" spans="1:58" ht="13.5" customHeight="1" x14ac:dyDescent="0.25">
      <c r="A49" s="159"/>
      <c r="B49" s="9">
        <v>41318</v>
      </c>
      <c r="C49" s="10" t="s">
        <v>66</v>
      </c>
      <c r="D49" s="60"/>
      <c r="E49" s="66"/>
      <c r="F49" s="67"/>
      <c r="G49" s="67"/>
      <c r="H49" s="66"/>
      <c r="I49" s="67"/>
      <c r="J49" s="66"/>
      <c r="K49" s="67"/>
      <c r="L49" s="66"/>
      <c r="M49" s="67"/>
      <c r="N49" s="66"/>
      <c r="O49" s="67"/>
      <c r="P49" s="60"/>
      <c r="Q49" s="113"/>
      <c r="R49" s="112"/>
      <c r="S49" s="66"/>
      <c r="T49" s="12"/>
      <c r="U49" s="124"/>
      <c r="V49" s="76"/>
      <c r="W49" s="83"/>
      <c r="X49" s="67"/>
      <c r="Y49" s="66"/>
      <c r="Z49" s="67"/>
      <c r="AA49" s="66"/>
      <c r="AB49" s="67"/>
      <c r="AC49" s="60"/>
      <c r="AD49" s="66"/>
      <c r="AE49" s="67"/>
      <c r="AF49" s="66"/>
      <c r="AG49" s="67"/>
      <c r="AH49" s="83"/>
      <c r="AI49" s="67"/>
      <c r="AJ49" s="66"/>
      <c r="AK49" s="67"/>
      <c r="AL49" s="66"/>
      <c r="AM49" s="1"/>
      <c r="AN49" s="67"/>
      <c r="AO49" s="114"/>
      <c r="AP49" s="1"/>
      <c r="AQ49" s="1"/>
      <c r="AR49" s="179"/>
      <c r="AS49" s="52"/>
      <c r="AT49" s="66"/>
      <c r="AU49" s="1"/>
      <c r="AV49" s="67"/>
      <c r="AW49" s="40"/>
      <c r="AX49" s="11"/>
      <c r="AY49" s="1"/>
      <c r="AZ49" s="1"/>
      <c r="BA49" s="1"/>
      <c r="BB49" s="106"/>
      <c r="BC49" s="1"/>
      <c r="BD49" s="1"/>
      <c r="BE49" s="1"/>
      <c r="BF49" s="1"/>
    </row>
    <row r="50" spans="1:58" ht="13.5" customHeight="1" x14ac:dyDescent="0.25">
      <c r="A50" s="159"/>
      <c r="B50" s="9">
        <v>41319</v>
      </c>
      <c r="C50" s="10" t="s">
        <v>4</v>
      </c>
      <c r="D50" s="60"/>
      <c r="E50" s="66"/>
      <c r="F50" s="67"/>
      <c r="G50" s="67"/>
      <c r="H50" s="66"/>
      <c r="I50" s="67"/>
      <c r="J50" s="66"/>
      <c r="K50" s="67"/>
      <c r="L50" s="66"/>
      <c r="M50" s="67"/>
      <c r="N50" s="66"/>
      <c r="O50" s="67"/>
      <c r="P50" s="60"/>
      <c r="Q50" s="113"/>
      <c r="R50" s="112"/>
      <c r="S50" s="66"/>
      <c r="T50" s="12"/>
      <c r="U50" s="124"/>
      <c r="V50" s="76"/>
      <c r="W50" s="83"/>
      <c r="X50" s="67"/>
      <c r="Y50" s="66"/>
      <c r="Z50" s="67"/>
      <c r="AA50" s="66"/>
      <c r="AB50" s="67"/>
      <c r="AC50" s="60"/>
      <c r="AD50" s="66"/>
      <c r="AE50" s="67"/>
      <c r="AF50" s="66"/>
      <c r="AG50" s="67"/>
      <c r="AH50" s="83"/>
      <c r="AI50" s="67"/>
      <c r="AJ50" s="66"/>
      <c r="AK50" s="67"/>
      <c r="AL50" s="66"/>
      <c r="AM50" s="1"/>
      <c r="AN50" s="67"/>
      <c r="AO50" s="114"/>
      <c r="AP50" s="1"/>
      <c r="AQ50" s="1"/>
      <c r="AR50" s="179"/>
      <c r="AS50" s="52"/>
      <c r="AT50" s="66"/>
      <c r="AU50" s="1"/>
      <c r="AV50" s="67"/>
      <c r="AW50" s="40"/>
      <c r="AX50" s="11"/>
      <c r="AY50" s="1"/>
      <c r="AZ50" s="1"/>
      <c r="BA50" s="1"/>
      <c r="BB50" s="106"/>
      <c r="BC50" s="1"/>
      <c r="BD50" s="1"/>
      <c r="BE50" s="1"/>
      <c r="BF50" s="1"/>
    </row>
    <row r="51" spans="1:58" ht="13.5" customHeight="1" x14ac:dyDescent="0.25">
      <c r="A51" s="159"/>
      <c r="B51" s="9">
        <v>41320</v>
      </c>
      <c r="C51" s="10" t="s">
        <v>5</v>
      </c>
      <c r="D51" s="60"/>
      <c r="E51" s="66"/>
      <c r="F51" s="67"/>
      <c r="G51" s="67"/>
      <c r="H51" s="66"/>
      <c r="I51" s="67"/>
      <c r="J51" s="66"/>
      <c r="K51" s="67"/>
      <c r="L51" s="66"/>
      <c r="M51" s="67"/>
      <c r="N51" s="66"/>
      <c r="O51" s="67"/>
      <c r="P51" s="60"/>
      <c r="Q51" s="113"/>
      <c r="R51" s="112"/>
      <c r="S51" s="66"/>
      <c r="T51" s="12"/>
      <c r="U51" s="124"/>
      <c r="V51" s="76"/>
      <c r="W51" s="83"/>
      <c r="X51" s="67"/>
      <c r="Y51" s="66"/>
      <c r="Z51" s="67"/>
      <c r="AA51" s="66"/>
      <c r="AB51" s="67"/>
      <c r="AC51" s="60"/>
      <c r="AD51" s="66"/>
      <c r="AE51" s="67"/>
      <c r="AF51" s="66"/>
      <c r="AG51" s="67"/>
      <c r="AH51" s="83"/>
      <c r="AI51" s="67"/>
      <c r="AJ51" s="66"/>
      <c r="AK51" s="67"/>
      <c r="AL51" s="66"/>
      <c r="AM51" s="1"/>
      <c r="AN51" s="67"/>
      <c r="AO51" s="114"/>
      <c r="AP51" s="1"/>
      <c r="AQ51" s="1"/>
      <c r="AR51" s="179"/>
      <c r="AS51" s="52"/>
      <c r="AT51" s="66"/>
      <c r="AU51" s="1"/>
      <c r="AV51" s="67"/>
      <c r="AW51" s="40"/>
      <c r="AX51" s="11"/>
      <c r="AY51" s="1"/>
      <c r="AZ51" s="1"/>
      <c r="BA51" s="1"/>
      <c r="BB51" s="106"/>
      <c r="BC51" s="1"/>
      <c r="BD51" s="1"/>
      <c r="BE51" s="1"/>
      <c r="BF51" s="1"/>
    </row>
    <row r="52" spans="1:58" s="25" customFormat="1" ht="13.5" customHeight="1" x14ac:dyDescent="0.25">
      <c r="A52" s="159"/>
      <c r="B52" s="20">
        <v>41321</v>
      </c>
      <c r="C52" s="21" t="s">
        <v>6</v>
      </c>
      <c r="D52" s="60"/>
      <c r="E52" s="70"/>
      <c r="F52" s="71"/>
      <c r="G52" s="71"/>
      <c r="H52" s="70"/>
      <c r="I52" s="71"/>
      <c r="J52" s="70"/>
      <c r="K52" s="71"/>
      <c r="L52" s="116" t="s">
        <v>0</v>
      </c>
      <c r="M52" s="117" t="s">
        <v>0</v>
      </c>
      <c r="N52" s="70"/>
      <c r="O52" s="71"/>
      <c r="P52" s="60"/>
      <c r="Q52" s="116" t="s">
        <v>0</v>
      </c>
      <c r="R52" s="117" t="s">
        <v>0</v>
      </c>
      <c r="S52" s="70"/>
      <c r="T52" s="24"/>
      <c r="U52" s="126"/>
      <c r="V52" s="144"/>
      <c r="W52" s="85"/>
      <c r="X52" s="71"/>
      <c r="Y52" s="70"/>
      <c r="Z52" s="71"/>
      <c r="AA52" s="70"/>
      <c r="AB52" s="71"/>
      <c r="AC52" s="60"/>
      <c r="AD52" s="70"/>
      <c r="AE52" s="71"/>
      <c r="AF52" s="116" t="s">
        <v>0</v>
      </c>
      <c r="AG52" s="117" t="s">
        <v>0</v>
      </c>
      <c r="AH52" s="85"/>
      <c r="AI52" s="71"/>
      <c r="AJ52" s="70"/>
      <c r="AK52" s="71"/>
      <c r="AL52" s="70"/>
      <c r="AM52" s="23"/>
      <c r="AN52" s="71"/>
      <c r="AO52" s="116"/>
      <c r="AP52" s="23"/>
      <c r="AQ52" s="23"/>
      <c r="AR52" s="179"/>
      <c r="AS52" s="52"/>
      <c r="AT52" s="70" t="str">
        <f>IF(INDEX('[1]Week end'!$A$1:$IV$65536,MATCH($B52,'[1]Week end'!$B$1:$B$1999,0),MATCH("T1Corse",'[1]Week end'!$A$2:$AZ$2,0))=AT$4,"AST",IF(INDEX('[1]Week end'!$A$1:$IV$65536,MATCH($B52,'[1]Week end'!$B$1:$B$1999,0),MATCH("T2Corse",'[1]Week end'!$A$2:$AZ$2,0))=AT$4,"AST",""))</f>
        <v>AST</v>
      </c>
      <c r="AU52" s="23"/>
      <c r="AV52" s="71" t="str">
        <f>IF(INDEX('[1]Week end'!$A$1:$IV$65536,MATCH($B52,'[1]Week end'!$B$1:$B$1999,0),MATCH("T1Corse",'[1]Week end'!$A$2:$AZ$2,0))=AV$4,"AST",IF(INDEX('[1]Week end'!$A$1:$IV$65536,MATCH($B52,'[1]Week end'!$B$1:$B$1999,0),MATCH("T2Corse",'[1]Week end'!$A$2:$AZ$2,0))=AV$4,"AST",""))</f>
        <v>AST</v>
      </c>
      <c r="AW52" s="40"/>
      <c r="AX52" s="22" t="s">
        <v>0</v>
      </c>
      <c r="AY52" s="23"/>
      <c r="AZ52" s="23"/>
      <c r="BA52" s="23"/>
      <c r="BB52" s="106"/>
      <c r="BC52" s="23"/>
      <c r="BD52" s="23"/>
      <c r="BE52" s="23"/>
      <c r="BF52" s="23"/>
    </row>
    <row r="53" spans="1:58" s="25" customFormat="1" ht="13.5" customHeight="1" x14ac:dyDescent="0.25">
      <c r="A53" s="160"/>
      <c r="B53" s="20">
        <v>41322</v>
      </c>
      <c r="C53" s="21" t="s">
        <v>2</v>
      </c>
      <c r="D53" s="60"/>
      <c r="E53" s="70"/>
      <c r="F53" s="71"/>
      <c r="G53" s="71"/>
      <c r="H53" s="70"/>
      <c r="I53" s="71"/>
      <c r="J53" s="70"/>
      <c r="K53" s="71"/>
      <c r="L53" s="116" t="str">
        <f>L52</f>
        <v>AST</v>
      </c>
      <c r="M53" s="117" t="str">
        <f>M52</f>
        <v>AST</v>
      </c>
      <c r="N53" s="70"/>
      <c r="O53" s="71"/>
      <c r="P53" s="60"/>
      <c r="Q53" s="116" t="str">
        <f>Q52</f>
        <v>AST</v>
      </c>
      <c r="R53" s="117" t="str">
        <f>R52</f>
        <v>AST</v>
      </c>
      <c r="S53" s="70"/>
      <c r="T53" s="24"/>
      <c r="U53" s="126"/>
      <c r="V53" s="144"/>
      <c r="W53" s="85"/>
      <c r="X53" s="71"/>
      <c r="Y53" s="70"/>
      <c r="Z53" s="71"/>
      <c r="AA53" s="70"/>
      <c r="AB53" s="71"/>
      <c r="AC53" s="60"/>
      <c r="AD53" s="70"/>
      <c r="AE53" s="71"/>
      <c r="AF53" s="116" t="str">
        <f>AF52</f>
        <v>AST</v>
      </c>
      <c r="AG53" s="117" t="str">
        <f>AG52</f>
        <v>AST</v>
      </c>
      <c r="AH53" s="85"/>
      <c r="AI53" s="71"/>
      <c r="AJ53" s="70"/>
      <c r="AK53" s="71"/>
      <c r="AL53" s="70"/>
      <c r="AM53" s="23"/>
      <c r="AN53" s="71"/>
      <c r="AO53" s="116"/>
      <c r="AP53" s="23"/>
      <c r="AQ53" s="23"/>
      <c r="AR53" s="179"/>
      <c r="AS53" s="52"/>
      <c r="AT53" s="70"/>
      <c r="AU53" s="23"/>
      <c r="AV53" s="71"/>
      <c r="AW53" s="40"/>
      <c r="AX53" s="22"/>
      <c r="AY53" s="23"/>
      <c r="AZ53" s="23"/>
      <c r="BA53" s="23"/>
      <c r="BB53" s="106"/>
      <c r="BC53" s="23"/>
      <c r="BD53" s="23"/>
      <c r="BE53" s="23"/>
      <c r="BF53" s="23"/>
    </row>
    <row r="54" spans="1:58" ht="13.5" customHeight="1" x14ac:dyDescent="0.25">
      <c r="A54" s="158" t="s">
        <v>15</v>
      </c>
      <c r="B54" s="9">
        <v>41323</v>
      </c>
      <c r="C54" s="10" t="s">
        <v>3</v>
      </c>
      <c r="D54" s="60"/>
      <c r="E54" s="66"/>
      <c r="F54" s="67"/>
      <c r="G54" s="67"/>
      <c r="H54" s="66"/>
      <c r="I54" s="67"/>
      <c r="J54" s="66"/>
      <c r="K54" s="67"/>
      <c r="L54" s="66"/>
      <c r="M54" s="67"/>
      <c r="N54" s="66"/>
      <c r="O54" s="67"/>
      <c r="P54" s="60"/>
      <c r="Q54" s="113"/>
      <c r="R54" s="112"/>
      <c r="S54" s="66"/>
      <c r="T54" s="12"/>
      <c r="U54" s="124"/>
      <c r="V54" s="76"/>
      <c r="W54" s="83"/>
      <c r="X54" s="67"/>
      <c r="Y54" s="66"/>
      <c r="Z54" s="67"/>
      <c r="AA54" s="66"/>
      <c r="AB54" s="67"/>
      <c r="AC54" s="60"/>
      <c r="AD54" s="66"/>
      <c r="AE54" s="67"/>
      <c r="AF54" s="66"/>
      <c r="AG54" s="67"/>
      <c r="AH54" s="83"/>
      <c r="AI54" s="67"/>
      <c r="AJ54" s="66"/>
      <c r="AK54" s="67"/>
      <c r="AL54" s="66"/>
      <c r="AM54" s="1"/>
      <c r="AN54" s="67"/>
      <c r="AO54" s="114"/>
      <c r="AP54" s="1"/>
      <c r="AQ54" s="1"/>
      <c r="AR54" s="179"/>
      <c r="AS54" s="52"/>
      <c r="AT54" s="66"/>
      <c r="AU54" s="1"/>
      <c r="AV54" s="67"/>
      <c r="AW54" s="40"/>
      <c r="AX54" s="11"/>
      <c r="AY54" s="1"/>
      <c r="AZ54" s="1"/>
      <c r="BA54" s="1"/>
      <c r="BB54" s="106"/>
      <c r="BC54" s="1"/>
      <c r="BD54" s="1"/>
      <c r="BE54" s="1"/>
      <c r="BF54" s="1"/>
    </row>
    <row r="55" spans="1:58" ht="13.5" customHeight="1" x14ac:dyDescent="0.25">
      <c r="A55" s="159"/>
      <c r="B55" s="26">
        <v>41324</v>
      </c>
      <c r="C55" s="27" t="s">
        <v>1</v>
      </c>
      <c r="D55" s="60"/>
      <c r="E55" s="66"/>
      <c r="F55" s="67"/>
      <c r="G55" s="67"/>
      <c r="H55" s="66"/>
      <c r="I55" s="67"/>
      <c r="J55" s="66"/>
      <c r="K55" s="67"/>
      <c r="L55" s="66"/>
      <c r="M55" s="67"/>
      <c r="N55" s="66"/>
      <c r="O55" s="67"/>
      <c r="P55" s="60"/>
      <c r="Q55" s="113"/>
      <c r="R55" s="112"/>
      <c r="S55" s="66"/>
      <c r="T55" s="12"/>
      <c r="U55" s="124"/>
      <c r="V55" s="76"/>
      <c r="W55" s="83"/>
      <c r="X55" s="67"/>
      <c r="Y55" s="66"/>
      <c r="Z55" s="67"/>
      <c r="AA55" s="66"/>
      <c r="AB55" s="67"/>
      <c r="AC55" s="60"/>
      <c r="AD55" s="66"/>
      <c r="AE55" s="67"/>
      <c r="AF55" s="66"/>
      <c r="AG55" s="67"/>
      <c r="AH55" s="83"/>
      <c r="AI55" s="67"/>
      <c r="AJ55" s="66"/>
      <c r="AK55" s="67"/>
      <c r="AL55" s="66"/>
      <c r="AM55" s="1"/>
      <c r="AN55" s="67"/>
      <c r="AO55" s="114"/>
      <c r="AP55" s="1"/>
      <c r="AQ55" s="1"/>
      <c r="AR55" s="179"/>
      <c r="AS55" s="52"/>
      <c r="AT55" s="66"/>
      <c r="AU55" s="1"/>
      <c r="AV55" s="67"/>
      <c r="AW55" s="40"/>
      <c r="AX55" s="11"/>
      <c r="AY55" s="1"/>
      <c r="AZ55" s="1"/>
      <c r="BA55" s="1"/>
      <c r="BB55" s="106"/>
      <c r="BC55" s="1"/>
      <c r="BD55" s="1"/>
      <c r="BE55" s="1"/>
      <c r="BF55" s="1"/>
    </row>
    <row r="56" spans="1:58" ht="13.5" customHeight="1" x14ac:dyDescent="0.25">
      <c r="A56" s="159"/>
      <c r="B56" s="9">
        <v>41325</v>
      </c>
      <c r="C56" s="10" t="s">
        <v>66</v>
      </c>
      <c r="D56" s="60"/>
      <c r="E56" s="66"/>
      <c r="F56" s="67"/>
      <c r="G56" s="67"/>
      <c r="H56" s="66"/>
      <c r="I56" s="67"/>
      <c r="J56" s="66"/>
      <c r="K56" s="67"/>
      <c r="L56" s="66"/>
      <c r="M56" s="67"/>
      <c r="N56" s="66"/>
      <c r="O56" s="67"/>
      <c r="P56" s="60"/>
      <c r="Q56" s="113"/>
      <c r="R56" s="112"/>
      <c r="S56" s="66"/>
      <c r="T56" s="12"/>
      <c r="U56" s="124"/>
      <c r="V56" s="76"/>
      <c r="W56" s="83"/>
      <c r="X56" s="67"/>
      <c r="Y56" s="66"/>
      <c r="Z56" s="67"/>
      <c r="AA56" s="66"/>
      <c r="AB56" s="67"/>
      <c r="AC56" s="60"/>
      <c r="AD56" s="66"/>
      <c r="AE56" s="67"/>
      <c r="AF56" s="66"/>
      <c r="AG56" s="67"/>
      <c r="AH56" s="83"/>
      <c r="AI56" s="67"/>
      <c r="AJ56" s="66"/>
      <c r="AK56" s="67"/>
      <c r="AL56" s="66"/>
      <c r="AM56" s="1"/>
      <c r="AN56" s="67"/>
      <c r="AO56" s="114"/>
      <c r="AP56" s="1"/>
      <c r="AQ56" s="1"/>
      <c r="AR56" s="179"/>
      <c r="AS56" s="52"/>
      <c r="AT56" s="66"/>
      <c r="AU56" s="1"/>
      <c r="AV56" s="67"/>
      <c r="AW56" s="40"/>
      <c r="AX56" s="11"/>
      <c r="AY56" s="1"/>
      <c r="AZ56" s="1"/>
      <c r="BA56" s="1"/>
      <c r="BB56" s="106"/>
      <c r="BC56" s="1"/>
      <c r="BD56" s="1"/>
      <c r="BE56" s="1"/>
      <c r="BF56" s="1"/>
    </row>
    <row r="57" spans="1:58" ht="13.5" customHeight="1" x14ac:dyDescent="0.25">
      <c r="A57" s="159"/>
      <c r="B57" s="9">
        <v>41326</v>
      </c>
      <c r="C57" s="10" t="s">
        <v>4</v>
      </c>
      <c r="D57" s="60"/>
      <c r="E57" s="66"/>
      <c r="F57" s="67"/>
      <c r="G57" s="67"/>
      <c r="H57" s="66"/>
      <c r="I57" s="67"/>
      <c r="J57" s="66"/>
      <c r="K57" s="67"/>
      <c r="L57" s="66"/>
      <c r="M57" s="67"/>
      <c r="N57" s="66"/>
      <c r="O57" s="67"/>
      <c r="P57" s="60"/>
      <c r="Q57" s="113"/>
      <c r="R57" s="112"/>
      <c r="S57" s="66"/>
      <c r="T57" s="12"/>
      <c r="U57" s="124"/>
      <c r="V57" s="76"/>
      <c r="W57" s="83"/>
      <c r="X57" s="67"/>
      <c r="Y57" s="66"/>
      <c r="Z57" s="67"/>
      <c r="AA57" s="66"/>
      <c r="AB57" s="67"/>
      <c r="AC57" s="60"/>
      <c r="AD57" s="66"/>
      <c r="AE57" s="67"/>
      <c r="AF57" s="66"/>
      <c r="AG57" s="67"/>
      <c r="AH57" s="83"/>
      <c r="AI57" s="67"/>
      <c r="AJ57" s="66"/>
      <c r="AK57" s="67"/>
      <c r="AL57" s="66"/>
      <c r="AM57" s="1"/>
      <c r="AN57" s="67"/>
      <c r="AO57" s="114"/>
      <c r="AP57" s="1"/>
      <c r="AQ57" s="1"/>
      <c r="AR57" s="179"/>
      <c r="AS57" s="52"/>
      <c r="AT57" s="66"/>
      <c r="AU57" s="1"/>
      <c r="AV57" s="67"/>
      <c r="AW57" s="40"/>
      <c r="AX57" s="11"/>
      <c r="AY57" s="1"/>
      <c r="AZ57" s="1"/>
      <c r="BA57" s="1"/>
      <c r="BB57" s="106"/>
      <c r="BC57" s="1"/>
      <c r="BD57" s="1"/>
      <c r="BE57" s="1"/>
      <c r="BF57" s="1"/>
    </row>
    <row r="58" spans="1:58" ht="13.5" customHeight="1" x14ac:dyDescent="0.25">
      <c r="A58" s="159"/>
      <c r="B58" s="9">
        <v>41327</v>
      </c>
      <c r="C58" s="10" t="s">
        <v>5</v>
      </c>
      <c r="D58" s="60"/>
      <c r="E58" s="66"/>
      <c r="F58" s="67"/>
      <c r="G58" s="67"/>
      <c r="H58" s="66"/>
      <c r="I58" s="67"/>
      <c r="J58" s="66"/>
      <c r="K58" s="67"/>
      <c r="L58" s="66"/>
      <c r="M58" s="67"/>
      <c r="N58" s="66"/>
      <c r="O58" s="67"/>
      <c r="P58" s="60"/>
      <c r="Q58" s="113"/>
      <c r="R58" s="112"/>
      <c r="S58" s="66"/>
      <c r="T58" s="12"/>
      <c r="U58" s="124"/>
      <c r="V58" s="76"/>
      <c r="W58" s="83"/>
      <c r="X58" s="67"/>
      <c r="Y58" s="66"/>
      <c r="Z58" s="67"/>
      <c r="AA58" s="66"/>
      <c r="AB58" s="67"/>
      <c r="AC58" s="60"/>
      <c r="AD58" s="66"/>
      <c r="AE58" s="67"/>
      <c r="AF58" s="66"/>
      <c r="AG58" s="67"/>
      <c r="AH58" s="83"/>
      <c r="AI58" s="67"/>
      <c r="AJ58" s="66"/>
      <c r="AK58" s="67"/>
      <c r="AL58" s="66"/>
      <c r="AM58" s="1"/>
      <c r="AN58" s="67"/>
      <c r="AO58" s="114"/>
      <c r="AP58" s="1"/>
      <c r="AQ58" s="1"/>
      <c r="AR58" s="179"/>
      <c r="AS58" s="52"/>
      <c r="AT58" s="66"/>
      <c r="AU58" s="1"/>
      <c r="AV58" s="67"/>
      <c r="AW58" s="40"/>
      <c r="AX58" s="11"/>
      <c r="AY58" s="1"/>
      <c r="AZ58" s="1"/>
      <c r="BA58" s="1"/>
      <c r="BB58" s="106"/>
      <c r="BC58" s="1"/>
      <c r="BD58" s="1"/>
      <c r="BE58" s="1"/>
      <c r="BF58" s="1"/>
    </row>
    <row r="59" spans="1:58" s="25" customFormat="1" ht="13.5" customHeight="1" x14ac:dyDescent="0.25">
      <c r="A59" s="159"/>
      <c r="B59" s="20">
        <v>41328</v>
      </c>
      <c r="C59" s="21" t="s">
        <v>6</v>
      </c>
      <c r="D59" s="60"/>
      <c r="E59" s="116" t="s">
        <v>0</v>
      </c>
      <c r="F59" s="117" t="s">
        <v>0</v>
      </c>
      <c r="G59" s="71"/>
      <c r="H59" s="70"/>
      <c r="I59" s="71"/>
      <c r="J59" s="70"/>
      <c r="K59" s="71"/>
      <c r="L59" s="70"/>
      <c r="M59" s="71"/>
      <c r="N59" s="70"/>
      <c r="O59" s="71"/>
      <c r="P59" s="60"/>
      <c r="Q59" s="122"/>
      <c r="R59" s="24"/>
      <c r="S59" s="70"/>
      <c r="T59" s="24"/>
      <c r="U59" s="126"/>
      <c r="V59" s="144"/>
      <c r="W59" s="85"/>
      <c r="X59" s="71"/>
      <c r="Y59" s="116" t="s">
        <v>0</v>
      </c>
      <c r="Z59" s="117" t="s">
        <v>0</v>
      </c>
      <c r="AA59" s="70"/>
      <c r="AB59" s="71"/>
      <c r="AC59" s="60"/>
      <c r="AD59" s="70"/>
      <c r="AE59" s="71"/>
      <c r="AF59" s="70"/>
      <c r="AG59" s="71"/>
      <c r="AH59" s="116" t="s">
        <v>0</v>
      </c>
      <c r="AI59" s="117" t="s">
        <v>0</v>
      </c>
      <c r="AJ59" s="70"/>
      <c r="AK59" s="71"/>
      <c r="AL59" s="70"/>
      <c r="AM59" s="23"/>
      <c r="AN59" s="71"/>
      <c r="AO59" s="116"/>
      <c r="AP59" s="23"/>
      <c r="AQ59" s="23"/>
      <c r="AR59" s="179"/>
      <c r="AS59" s="52"/>
      <c r="AT59" s="70" t="str">
        <f>IF(INDEX('[1]Week end'!$A$1:$IV$65536,MATCH($B59,'[1]Week end'!$B$1:$B$1999,0),MATCH("T1Corse",'[1]Week end'!$A$2:$AZ$2,0))=AT$4,"AST",IF(INDEX('[1]Week end'!$A$1:$IV$65536,MATCH($B59,'[1]Week end'!$B$1:$B$1999,0),MATCH("T2Corse",'[1]Week end'!$A$2:$AZ$2,0))=AT$4,"AST",""))</f>
        <v>AST</v>
      </c>
      <c r="AU59" s="23"/>
      <c r="AV59" s="71"/>
      <c r="AW59" s="40"/>
      <c r="AX59" s="22"/>
      <c r="AY59" s="23"/>
      <c r="AZ59" s="23"/>
      <c r="BA59" s="23"/>
      <c r="BB59" s="106"/>
      <c r="BC59" s="23"/>
      <c r="BD59" s="23"/>
      <c r="BE59" s="23"/>
      <c r="BF59" s="23"/>
    </row>
    <row r="60" spans="1:58" s="25" customFormat="1" ht="13.5" customHeight="1" x14ac:dyDescent="0.25">
      <c r="A60" s="160"/>
      <c r="B60" s="20">
        <v>41329</v>
      </c>
      <c r="C60" s="21" t="s">
        <v>2</v>
      </c>
      <c r="D60" s="60"/>
      <c r="E60" s="116" t="str">
        <f>E59</f>
        <v>AST</v>
      </c>
      <c r="F60" s="117" t="str">
        <f>F59</f>
        <v>AST</v>
      </c>
      <c r="G60" s="71"/>
      <c r="H60" s="70"/>
      <c r="I60" s="71"/>
      <c r="J60" s="70"/>
      <c r="K60" s="71"/>
      <c r="L60" s="70"/>
      <c r="M60" s="71"/>
      <c r="N60" s="70"/>
      <c r="O60" s="71"/>
      <c r="P60" s="60"/>
      <c r="Q60" s="122"/>
      <c r="R60" s="24"/>
      <c r="S60" s="70"/>
      <c r="T60" s="24"/>
      <c r="U60" s="126"/>
      <c r="V60" s="144"/>
      <c r="W60" s="85"/>
      <c r="X60" s="71"/>
      <c r="Y60" s="116" t="str">
        <f>Y59</f>
        <v>AST</v>
      </c>
      <c r="Z60" s="117" t="str">
        <f>Z59</f>
        <v>AST</v>
      </c>
      <c r="AA60" s="70"/>
      <c r="AB60" s="71"/>
      <c r="AC60" s="60"/>
      <c r="AD60" s="70"/>
      <c r="AE60" s="71"/>
      <c r="AF60" s="70"/>
      <c r="AG60" s="71"/>
      <c r="AH60" s="116" t="str">
        <f>AH59</f>
        <v>AST</v>
      </c>
      <c r="AI60" s="117" t="str">
        <f>AI59</f>
        <v>AST</v>
      </c>
      <c r="AJ60" s="70"/>
      <c r="AK60" s="71"/>
      <c r="AL60" s="70"/>
      <c r="AM60" s="23"/>
      <c r="AN60" s="71"/>
      <c r="AO60" s="116"/>
      <c r="AP60" s="23"/>
      <c r="AQ60" s="23"/>
      <c r="AR60" s="179"/>
      <c r="AS60" s="52"/>
      <c r="AT60" s="70"/>
      <c r="AU60" s="23"/>
      <c r="AV60" s="71"/>
      <c r="AW60" s="40"/>
      <c r="AX60" s="22"/>
      <c r="AY60" s="23"/>
      <c r="AZ60" s="23"/>
      <c r="BA60" s="23"/>
      <c r="BB60" s="106"/>
      <c r="BC60" s="23"/>
      <c r="BD60" s="23"/>
      <c r="BE60" s="23"/>
      <c r="BF60" s="23"/>
    </row>
    <row r="61" spans="1:58" ht="13.5" customHeight="1" x14ac:dyDescent="0.25">
      <c r="A61" s="158" t="s">
        <v>16</v>
      </c>
      <c r="B61" s="9">
        <v>41330</v>
      </c>
      <c r="C61" s="10" t="s">
        <v>3</v>
      </c>
      <c r="D61" s="60"/>
      <c r="E61" s="66"/>
      <c r="F61" s="67"/>
      <c r="G61" s="67"/>
      <c r="H61" s="66"/>
      <c r="I61" s="67"/>
      <c r="J61" s="66"/>
      <c r="K61" s="67"/>
      <c r="L61" s="66"/>
      <c r="M61" s="67"/>
      <c r="N61" s="66"/>
      <c r="O61" s="67"/>
      <c r="P61" s="60"/>
      <c r="Q61" s="113"/>
      <c r="R61" s="112"/>
      <c r="S61" s="66"/>
      <c r="T61" s="12"/>
      <c r="U61" s="124"/>
      <c r="V61" s="76"/>
      <c r="W61" s="83"/>
      <c r="X61" s="67"/>
      <c r="Y61" s="66"/>
      <c r="Z61" s="67"/>
      <c r="AA61" s="66"/>
      <c r="AB61" s="67"/>
      <c r="AC61" s="60"/>
      <c r="AD61" s="66"/>
      <c r="AE61" s="67"/>
      <c r="AF61" s="66"/>
      <c r="AG61" s="67"/>
      <c r="AH61" s="83"/>
      <c r="AI61" s="67"/>
      <c r="AJ61" s="66"/>
      <c r="AK61" s="67"/>
      <c r="AL61" s="66"/>
      <c r="AM61" s="1"/>
      <c r="AN61" s="67"/>
      <c r="AO61" s="114"/>
      <c r="AP61" s="1"/>
      <c r="AQ61" s="1"/>
      <c r="AR61" s="179"/>
      <c r="AS61" s="52"/>
      <c r="AT61" s="66"/>
      <c r="AU61" s="1"/>
      <c r="AV61" s="67"/>
      <c r="AW61" s="40"/>
      <c r="AX61" s="11"/>
      <c r="AY61" s="1"/>
      <c r="AZ61" s="1"/>
      <c r="BA61" s="1"/>
      <c r="BB61" s="106"/>
      <c r="BC61" s="1"/>
      <c r="BD61" s="1"/>
      <c r="BE61" s="1"/>
      <c r="BF61" s="1"/>
    </row>
    <row r="62" spans="1:58" ht="13.5" customHeight="1" x14ac:dyDescent="0.25">
      <c r="A62" s="159"/>
      <c r="B62" s="26">
        <v>41331</v>
      </c>
      <c r="C62" s="27" t="s">
        <v>1</v>
      </c>
      <c r="D62" s="60"/>
      <c r="E62" s="66"/>
      <c r="F62" s="67"/>
      <c r="G62" s="67"/>
      <c r="H62" s="66"/>
      <c r="I62" s="67"/>
      <c r="J62" s="66"/>
      <c r="K62" s="67"/>
      <c r="L62" s="66"/>
      <c r="M62" s="67"/>
      <c r="N62" s="66"/>
      <c r="O62" s="67"/>
      <c r="P62" s="60"/>
      <c r="Q62" s="113"/>
      <c r="R62" s="112"/>
      <c r="S62" s="66"/>
      <c r="T62" s="12"/>
      <c r="U62" s="124"/>
      <c r="V62" s="76"/>
      <c r="W62" s="83"/>
      <c r="X62" s="67"/>
      <c r="Y62" s="66"/>
      <c r="Z62" s="67"/>
      <c r="AA62" s="66"/>
      <c r="AB62" s="67"/>
      <c r="AC62" s="60"/>
      <c r="AD62" s="66"/>
      <c r="AE62" s="67"/>
      <c r="AF62" s="66"/>
      <c r="AG62" s="67"/>
      <c r="AH62" s="83"/>
      <c r="AI62" s="67"/>
      <c r="AJ62" s="66"/>
      <c r="AK62" s="67"/>
      <c r="AL62" s="66"/>
      <c r="AM62" s="1"/>
      <c r="AN62" s="67"/>
      <c r="AO62" s="114"/>
      <c r="AP62" s="1"/>
      <c r="AQ62" s="1"/>
      <c r="AR62" s="179"/>
      <c r="AS62" s="52"/>
      <c r="AT62" s="66"/>
      <c r="AU62" s="1"/>
      <c r="AV62" s="67"/>
      <c r="AW62" s="40"/>
      <c r="AX62" s="11"/>
      <c r="AY62" s="1"/>
      <c r="AZ62" s="1"/>
      <c r="BA62" s="1"/>
      <c r="BB62" s="106"/>
      <c r="BC62" s="1"/>
      <c r="BD62" s="1"/>
      <c r="BE62" s="1"/>
      <c r="BF62" s="1"/>
    </row>
    <row r="63" spans="1:58" ht="13.5" customHeight="1" x14ac:dyDescent="0.25">
      <c r="A63" s="159"/>
      <c r="B63" s="9">
        <v>41332</v>
      </c>
      <c r="C63" s="10" t="s">
        <v>66</v>
      </c>
      <c r="D63" s="60"/>
      <c r="E63" s="66"/>
      <c r="F63" s="67"/>
      <c r="G63" s="67"/>
      <c r="H63" s="66"/>
      <c r="I63" s="67"/>
      <c r="J63" s="66"/>
      <c r="K63" s="67"/>
      <c r="L63" s="66"/>
      <c r="M63" s="67"/>
      <c r="N63" s="66"/>
      <c r="O63" s="67"/>
      <c r="P63" s="60"/>
      <c r="Q63" s="113"/>
      <c r="R63" s="112"/>
      <c r="S63" s="66"/>
      <c r="T63" s="12"/>
      <c r="U63" s="124"/>
      <c r="V63" s="76"/>
      <c r="W63" s="83"/>
      <c r="X63" s="67"/>
      <c r="Y63" s="66"/>
      <c r="Z63" s="67"/>
      <c r="AA63" s="66"/>
      <c r="AB63" s="67"/>
      <c r="AC63" s="60"/>
      <c r="AD63" s="66"/>
      <c r="AE63" s="67"/>
      <c r="AF63" s="66"/>
      <c r="AG63" s="67"/>
      <c r="AH63" s="83"/>
      <c r="AI63" s="67"/>
      <c r="AJ63" s="66"/>
      <c r="AK63" s="67"/>
      <c r="AL63" s="66"/>
      <c r="AM63" s="1"/>
      <c r="AN63" s="67"/>
      <c r="AO63" s="114"/>
      <c r="AP63" s="1"/>
      <c r="AQ63" s="1"/>
      <c r="AR63" s="179"/>
      <c r="AS63" s="52"/>
      <c r="AT63" s="66"/>
      <c r="AU63" s="1"/>
      <c r="AV63" s="67"/>
      <c r="AW63" s="40"/>
      <c r="AX63" s="11"/>
      <c r="AY63" s="1"/>
      <c r="AZ63" s="1"/>
      <c r="BA63" s="1"/>
      <c r="BB63" s="106"/>
      <c r="BC63" s="1"/>
      <c r="BD63" s="1"/>
      <c r="BE63" s="1"/>
      <c r="BF63" s="1"/>
    </row>
    <row r="64" spans="1:58" ht="13.5" customHeight="1" thickBot="1" x14ac:dyDescent="0.3">
      <c r="A64" s="159"/>
      <c r="B64" s="28">
        <v>41333</v>
      </c>
      <c r="C64" s="29" t="s">
        <v>4</v>
      </c>
      <c r="D64" s="61"/>
      <c r="E64" s="72"/>
      <c r="F64" s="73"/>
      <c r="G64" s="73"/>
      <c r="H64" s="72"/>
      <c r="I64" s="73"/>
      <c r="J64" s="72"/>
      <c r="K64" s="73"/>
      <c r="L64" s="72"/>
      <c r="M64" s="73"/>
      <c r="N64" s="72"/>
      <c r="O64" s="73"/>
      <c r="P64" s="61"/>
      <c r="Q64" s="113"/>
      <c r="R64" s="112"/>
      <c r="S64" s="66"/>
      <c r="T64" s="12"/>
      <c r="U64" s="127"/>
      <c r="V64" s="152"/>
      <c r="W64" s="86"/>
      <c r="X64" s="73"/>
      <c r="Y64" s="72"/>
      <c r="Z64" s="73"/>
      <c r="AA64" s="72"/>
      <c r="AB64" s="73"/>
      <c r="AC64" s="61"/>
      <c r="AD64" s="72"/>
      <c r="AE64" s="73"/>
      <c r="AF64" s="72"/>
      <c r="AG64" s="73"/>
      <c r="AH64" s="86"/>
      <c r="AI64" s="73"/>
      <c r="AJ64" s="72"/>
      <c r="AK64" s="73"/>
      <c r="AL64" s="72"/>
      <c r="AM64" s="36"/>
      <c r="AN64" s="73"/>
      <c r="AO64" s="72"/>
      <c r="AP64" s="36"/>
      <c r="AQ64" s="36"/>
      <c r="AR64" s="179"/>
      <c r="AS64" s="53"/>
      <c r="AT64" s="72"/>
      <c r="AU64" s="36"/>
      <c r="AV64" s="73"/>
      <c r="AW64" s="44"/>
      <c r="AX64" s="35"/>
      <c r="AY64" s="36"/>
      <c r="AZ64" s="36"/>
      <c r="BA64" s="36"/>
      <c r="BB64" s="107"/>
      <c r="BC64" s="36"/>
      <c r="BD64" s="36"/>
      <c r="BE64" s="36"/>
      <c r="BF64" s="36"/>
    </row>
    <row r="65" spans="1:58" ht="13.5" customHeight="1" x14ac:dyDescent="0.25">
      <c r="A65" s="159"/>
      <c r="B65" s="30">
        <v>41334</v>
      </c>
      <c r="C65" s="31" t="s">
        <v>5</v>
      </c>
      <c r="D65" s="60"/>
      <c r="E65" s="74"/>
      <c r="F65" s="75"/>
      <c r="G65" s="75"/>
      <c r="H65" s="74"/>
      <c r="I65" s="75"/>
      <c r="J65" s="74"/>
      <c r="K65" s="75"/>
      <c r="L65" s="74"/>
      <c r="M65" s="75"/>
      <c r="N65" s="74"/>
      <c r="O65" s="75"/>
      <c r="P65" s="60"/>
      <c r="Q65" s="113"/>
      <c r="R65" s="112"/>
      <c r="S65" s="66"/>
      <c r="T65" s="12"/>
      <c r="U65" s="128"/>
      <c r="V65" s="146"/>
      <c r="W65" s="87"/>
      <c r="X65" s="75"/>
      <c r="Y65" s="74"/>
      <c r="Z65" s="75"/>
      <c r="AA65" s="74"/>
      <c r="AB65" s="75"/>
      <c r="AC65" s="60"/>
      <c r="AD65" s="74"/>
      <c r="AE65" s="75"/>
      <c r="AF65" s="74"/>
      <c r="AG65" s="75"/>
      <c r="AH65" s="87"/>
      <c r="AI65" s="75"/>
      <c r="AJ65" s="74"/>
      <c r="AK65" s="75"/>
      <c r="AL65" s="74"/>
      <c r="AM65" s="38"/>
      <c r="AN65" s="75"/>
      <c r="AO65" s="74"/>
      <c r="AP65" s="38"/>
      <c r="AQ65" s="38"/>
      <c r="AR65" s="179"/>
      <c r="AS65" s="52"/>
      <c r="AT65" s="74"/>
      <c r="AU65" s="38"/>
      <c r="AV65" s="75"/>
      <c r="AW65" s="40"/>
      <c r="AX65" s="37"/>
      <c r="AY65" s="38"/>
      <c r="AZ65" s="38"/>
      <c r="BA65" s="38"/>
      <c r="BB65" s="108"/>
      <c r="BC65" s="38"/>
      <c r="BD65" s="38"/>
      <c r="BE65" s="38"/>
      <c r="BF65" s="38"/>
    </row>
    <row r="66" spans="1:58" s="25" customFormat="1" ht="13.5" customHeight="1" x14ac:dyDescent="0.25">
      <c r="A66" s="159"/>
      <c r="B66" s="20">
        <v>41335</v>
      </c>
      <c r="C66" s="21" t="s">
        <v>6</v>
      </c>
      <c r="D66" s="60"/>
      <c r="E66" s="70"/>
      <c r="F66" s="71"/>
      <c r="G66" s="71"/>
      <c r="H66" s="116" t="s">
        <v>0</v>
      </c>
      <c r="I66" s="117" t="s">
        <v>0</v>
      </c>
      <c r="J66" s="70"/>
      <c r="K66" s="71"/>
      <c r="L66" s="70"/>
      <c r="M66" s="71"/>
      <c r="N66" s="70"/>
      <c r="O66" s="71"/>
      <c r="P66" s="60"/>
      <c r="Q66" s="122"/>
      <c r="R66" s="24"/>
      <c r="S66" s="70"/>
      <c r="T66" s="24"/>
      <c r="U66" s="126"/>
      <c r="V66" s="144"/>
      <c r="W66" s="116" t="s">
        <v>0</v>
      </c>
      <c r="X66" s="117" t="s">
        <v>0</v>
      </c>
      <c r="Y66" s="70"/>
      <c r="Z66" s="71"/>
      <c r="AA66" s="70"/>
      <c r="AB66" s="71"/>
      <c r="AC66" s="60"/>
      <c r="AD66" s="70"/>
      <c r="AE66" s="71"/>
      <c r="AF66" s="70"/>
      <c r="AG66" s="71"/>
      <c r="AH66" s="85"/>
      <c r="AI66" s="71"/>
      <c r="AJ66" s="116" t="s">
        <v>0</v>
      </c>
      <c r="AK66" s="117" t="s">
        <v>0</v>
      </c>
      <c r="AL66" s="70"/>
      <c r="AM66" s="23"/>
      <c r="AN66" s="71"/>
      <c r="AO66" s="116"/>
      <c r="AP66" s="23"/>
      <c r="AQ66" s="23"/>
      <c r="AR66" s="179"/>
      <c r="AS66" s="52"/>
      <c r="AT66" s="70" t="str">
        <f>IF(INDEX('[1]Week end'!$A$1:$IV$65536,MATCH($B66,'[1]Week end'!$B$1:$B$1999,0),MATCH("T1Corse",'[1]Week end'!$A$2:$AZ$2,0))=AT$4,"AST",IF(INDEX('[1]Week end'!$A$1:$IV$65536,MATCH($B66,'[1]Week end'!$B$1:$B$1999,0),MATCH("T2Corse",'[1]Week end'!$A$2:$AZ$2,0))=AT$4,"AST",""))</f>
        <v>AST</v>
      </c>
      <c r="AU66" s="23"/>
      <c r="AV66" s="71"/>
      <c r="AW66" s="40"/>
      <c r="AX66" s="22"/>
      <c r="AY66" s="23"/>
      <c r="AZ66" s="23" t="s">
        <v>0</v>
      </c>
      <c r="BA66" s="23"/>
      <c r="BB66" s="106"/>
      <c r="BC66" s="23"/>
      <c r="BD66" s="23"/>
      <c r="BE66" s="23"/>
      <c r="BF66" s="23"/>
    </row>
    <row r="67" spans="1:58" s="25" customFormat="1" ht="13.5" customHeight="1" x14ac:dyDescent="0.25">
      <c r="A67" s="160"/>
      <c r="B67" s="20">
        <v>41336</v>
      </c>
      <c r="C67" s="21" t="s">
        <v>2</v>
      </c>
      <c r="D67" s="60"/>
      <c r="E67" s="70"/>
      <c r="F67" s="71"/>
      <c r="G67" s="71"/>
      <c r="H67" s="116" t="str">
        <f>H66</f>
        <v>AST</v>
      </c>
      <c r="I67" s="117" t="str">
        <f>I66</f>
        <v>AST</v>
      </c>
      <c r="J67" s="70"/>
      <c r="K67" s="71"/>
      <c r="L67" s="70"/>
      <c r="M67" s="71"/>
      <c r="N67" s="70"/>
      <c r="O67" s="71"/>
      <c r="P67" s="60"/>
      <c r="Q67" s="122"/>
      <c r="R67" s="24"/>
      <c r="S67" s="70"/>
      <c r="T67" s="24"/>
      <c r="U67" s="126"/>
      <c r="V67" s="144"/>
      <c r="W67" s="116" t="str">
        <f>W66</f>
        <v>AST</v>
      </c>
      <c r="X67" s="117" t="str">
        <f>X66</f>
        <v>AST</v>
      </c>
      <c r="Y67" s="70"/>
      <c r="Z67" s="71"/>
      <c r="AA67" s="70"/>
      <c r="AB67" s="71"/>
      <c r="AC67" s="60"/>
      <c r="AD67" s="70"/>
      <c r="AE67" s="71"/>
      <c r="AF67" s="70"/>
      <c r="AG67" s="71"/>
      <c r="AH67" s="85"/>
      <c r="AI67" s="71"/>
      <c r="AJ67" s="116" t="str">
        <f>AJ66</f>
        <v>AST</v>
      </c>
      <c r="AK67" s="117" t="str">
        <f>AK66</f>
        <v>AST</v>
      </c>
      <c r="AL67" s="70"/>
      <c r="AM67" s="23"/>
      <c r="AN67" s="71"/>
      <c r="AO67" s="116"/>
      <c r="AP67" s="23"/>
      <c r="AQ67" s="23"/>
      <c r="AR67" s="179"/>
      <c r="AS67" s="52"/>
      <c r="AT67" s="70"/>
      <c r="AU67" s="23"/>
      <c r="AV67" s="71"/>
      <c r="AW67" s="40"/>
      <c r="AX67" s="22"/>
      <c r="AY67" s="23"/>
      <c r="AZ67" s="23"/>
      <c r="BA67" s="23"/>
      <c r="BB67" s="106"/>
      <c r="BC67" s="23"/>
      <c r="BD67" s="23"/>
      <c r="BE67" s="23"/>
      <c r="BF67" s="23"/>
    </row>
    <row r="68" spans="1:58" x14ac:dyDescent="0.25">
      <c r="A68" s="13"/>
      <c r="B68" s="13"/>
      <c r="D68" s="94"/>
      <c r="P68" s="94"/>
      <c r="AC68" s="94"/>
      <c r="AS68" s="94"/>
      <c r="AW68" s="94"/>
    </row>
    <row r="69" spans="1:58" x14ac:dyDescent="0.25">
      <c r="A69" s="13"/>
      <c r="B69" s="13"/>
      <c r="D69" s="94"/>
      <c r="P69" s="94"/>
      <c r="AC69" s="94"/>
      <c r="AS69" s="94"/>
      <c r="AW69" s="94"/>
    </row>
    <row r="70" spans="1:58" x14ac:dyDescent="0.25">
      <c r="A70" s="13"/>
      <c r="B70" s="13"/>
      <c r="D70" s="94"/>
      <c r="P70" s="94"/>
      <c r="AC70" s="94"/>
      <c r="AS70" s="94"/>
      <c r="AW70" s="94"/>
    </row>
    <row r="71" spans="1:58" x14ac:dyDescent="0.25">
      <c r="A71" s="13"/>
      <c r="B71" s="13"/>
      <c r="D71" s="94"/>
      <c r="P71" s="94"/>
      <c r="AC71" s="94"/>
      <c r="AS71" s="94"/>
      <c r="AW71" s="94"/>
    </row>
    <row r="72" spans="1:58" x14ac:dyDescent="0.25">
      <c r="A72" s="13"/>
      <c r="B72" s="13"/>
      <c r="D72" s="94"/>
      <c r="P72" s="94"/>
      <c r="AC72" s="94"/>
      <c r="AS72" s="94"/>
      <c r="AW72" s="94"/>
    </row>
    <row r="73" spans="1:58" x14ac:dyDescent="0.25">
      <c r="A73" s="13"/>
      <c r="B73" s="13"/>
      <c r="D73" s="94"/>
      <c r="P73" s="94"/>
      <c r="AC73" s="94"/>
      <c r="AS73" s="94"/>
      <c r="AW73" s="94"/>
    </row>
    <row r="74" spans="1:58" x14ac:dyDescent="0.25">
      <c r="A74" s="13"/>
      <c r="B74" s="13"/>
      <c r="D74" s="94"/>
      <c r="P74" s="94"/>
      <c r="AC74" s="94"/>
      <c r="AS74" s="94"/>
      <c r="AW74" s="94"/>
    </row>
    <row r="75" spans="1:58" x14ac:dyDescent="0.25">
      <c r="A75" s="13"/>
      <c r="B75" s="13"/>
      <c r="D75" s="94"/>
      <c r="P75" s="94"/>
      <c r="AC75" s="94"/>
      <c r="AS75" s="94"/>
      <c r="AW75" s="94"/>
    </row>
    <row r="76" spans="1:58" x14ac:dyDescent="0.25">
      <c r="A76" s="13"/>
      <c r="B76" s="13"/>
      <c r="D76" s="94"/>
      <c r="P76" s="94"/>
      <c r="AC76" s="94"/>
      <c r="AS76" s="94"/>
      <c r="AW76" s="94"/>
    </row>
    <row r="77" spans="1:58" x14ac:dyDescent="0.25">
      <c r="A77" s="13"/>
      <c r="B77" s="13"/>
      <c r="D77" s="94"/>
      <c r="P77" s="94"/>
      <c r="AC77" s="94"/>
      <c r="AS77" s="94"/>
      <c r="AW77" s="94"/>
    </row>
    <row r="78" spans="1:58" x14ac:dyDescent="0.25">
      <c r="A78" s="13"/>
      <c r="B78" s="13"/>
      <c r="D78" s="94"/>
      <c r="P78" s="94"/>
      <c r="AC78" s="94"/>
      <c r="AS78" s="94"/>
      <c r="AW78" s="94"/>
    </row>
    <row r="79" spans="1:58" x14ac:dyDescent="0.25">
      <c r="A79" s="13"/>
      <c r="B79" s="13"/>
      <c r="D79" s="94"/>
      <c r="P79" s="94"/>
      <c r="AC79" s="94"/>
      <c r="AS79" s="94"/>
      <c r="AW79" s="94"/>
    </row>
    <row r="80" spans="1:58" x14ac:dyDescent="0.25">
      <c r="A80" s="13"/>
      <c r="B80" s="13"/>
      <c r="D80" s="94"/>
      <c r="P80" s="94"/>
      <c r="AC80" s="94"/>
      <c r="AS80" s="94"/>
      <c r="AW80" s="94"/>
    </row>
    <row r="81" spans="1:49" x14ac:dyDescent="0.25">
      <c r="A81" s="13"/>
      <c r="B81" s="13"/>
      <c r="D81" s="94"/>
      <c r="P81" s="94"/>
      <c r="AC81" s="94"/>
      <c r="AS81" s="94"/>
      <c r="AW81" s="94"/>
    </row>
    <row r="82" spans="1:49" x14ac:dyDescent="0.25">
      <c r="A82" s="13"/>
      <c r="B82" s="13"/>
      <c r="D82" s="94"/>
      <c r="P82" s="94"/>
      <c r="AC82" s="94"/>
      <c r="AS82" s="94"/>
      <c r="AW82" s="94"/>
    </row>
    <row r="83" spans="1:49" x14ac:dyDescent="0.25">
      <c r="A83" s="13"/>
      <c r="B83" s="13"/>
      <c r="D83" s="94"/>
      <c r="P83" s="94"/>
      <c r="AC83" s="94"/>
      <c r="AS83" s="94"/>
      <c r="AW83" s="94"/>
    </row>
    <row r="84" spans="1:49" x14ac:dyDescent="0.25">
      <c r="A84" s="13"/>
      <c r="B84" s="13"/>
      <c r="D84" s="94"/>
      <c r="P84" s="94"/>
      <c r="AC84" s="94"/>
      <c r="AS84" s="94"/>
      <c r="AW84" s="94"/>
    </row>
    <row r="85" spans="1:49" x14ac:dyDescent="0.25">
      <c r="A85" s="13"/>
      <c r="B85" s="13"/>
      <c r="D85" s="94"/>
      <c r="P85" s="94"/>
      <c r="AC85" s="94"/>
      <c r="AS85" s="94"/>
      <c r="AW85" s="94"/>
    </row>
    <row r="86" spans="1:49" x14ac:dyDescent="0.25">
      <c r="A86" s="13"/>
      <c r="B86" s="13"/>
      <c r="D86" s="94"/>
      <c r="P86" s="94"/>
      <c r="AC86" s="94"/>
      <c r="AS86" s="94"/>
      <c r="AW86" s="94"/>
    </row>
    <row r="87" spans="1:49" x14ac:dyDescent="0.25">
      <c r="A87" s="13"/>
      <c r="B87" s="13"/>
      <c r="D87" s="94"/>
      <c r="P87" s="94"/>
      <c r="AC87" s="94"/>
      <c r="AS87" s="94"/>
      <c r="AW87" s="94"/>
    </row>
    <row r="88" spans="1:49" x14ac:dyDescent="0.25">
      <c r="A88" s="13"/>
      <c r="B88" s="13"/>
      <c r="D88" s="94"/>
      <c r="P88" s="94"/>
      <c r="AC88" s="94"/>
      <c r="AS88" s="94"/>
      <c r="AW88" s="94"/>
    </row>
    <row r="89" spans="1:49" x14ac:dyDescent="0.25">
      <c r="A89" s="13"/>
      <c r="B89" s="13"/>
      <c r="D89" s="94"/>
      <c r="P89" s="94"/>
      <c r="AC89" s="94"/>
      <c r="AS89" s="94"/>
      <c r="AW89" s="94"/>
    </row>
    <row r="90" spans="1:49" x14ac:dyDescent="0.25">
      <c r="A90" s="13"/>
      <c r="B90" s="13"/>
      <c r="D90" s="94"/>
      <c r="P90" s="94"/>
      <c r="AC90" s="94"/>
      <c r="AS90" s="94"/>
      <c r="AW90" s="94"/>
    </row>
    <row r="91" spans="1:49" x14ac:dyDescent="0.25">
      <c r="A91" s="13"/>
      <c r="B91" s="13"/>
      <c r="D91" s="94"/>
      <c r="P91" s="94"/>
      <c r="AC91" s="94"/>
      <c r="AS91" s="94"/>
      <c r="AW91" s="94"/>
    </row>
    <row r="92" spans="1:49" x14ac:dyDescent="0.25">
      <c r="A92" s="13"/>
      <c r="B92" s="13"/>
      <c r="D92" s="94"/>
      <c r="P92" s="94"/>
      <c r="AC92" s="94"/>
      <c r="AS92" s="94"/>
      <c r="AW92" s="94"/>
    </row>
    <row r="93" spans="1:49" x14ac:dyDescent="0.25">
      <c r="A93" s="13"/>
      <c r="B93" s="13"/>
      <c r="D93" s="94"/>
      <c r="P93" s="94"/>
      <c r="AC93" s="94"/>
      <c r="AS93" s="94"/>
      <c r="AW93" s="94"/>
    </row>
    <row r="94" spans="1:49" x14ac:dyDescent="0.25">
      <c r="A94" s="13"/>
      <c r="B94" s="13"/>
      <c r="D94" s="94"/>
      <c r="P94" s="94"/>
      <c r="AC94" s="94"/>
      <c r="AS94" s="94"/>
      <c r="AW94" s="94"/>
    </row>
    <row r="95" spans="1:49" x14ac:dyDescent="0.25">
      <c r="A95" s="13"/>
      <c r="B95" s="13"/>
      <c r="D95" s="94"/>
      <c r="P95" s="94"/>
      <c r="AC95" s="94"/>
      <c r="AS95" s="94"/>
      <c r="AW95" s="94"/>
    </row>
    <row r="96" spans="1:49" x14ac:dyDescent="0.25">
      <c r="A96" s="13"/>
      <c r="B96" s="13"/>
      <c r="D96" s="94"/>
      <c r="P96" s="94"/>
      <c r="AC96" s="94"/>
      <c r="AS96" s="94"/>
      <c r="AW96" s="94"/>
    </row>
    <row r="97" spans="1:49" x14ac:dyDescent="0.25">
      <c r="A97" s="13"/>
      <c r="B97" s="13"/>
      <c r="D97" s="94"/>
      <c r="P97" s="94"/>
      <c r="AC97" s="94"/>
      <c r="AS97" s="94"/>
      <c r="AW97" s="94"/>
    </row>
    <row r="98" spans="1:49" x14ac:dyDescent="0.25">
      <c r="A98" s="13"/>
      <c r="B98" s="13"/>
      <c r="D98" s="94"/>
      <c r="P98" s="94"/>
      <c r="AC98" s="94"/>
      <c r="AS98" s="94"/>
      <c r="AW98" s="94"/>
    </row>
    <row r="99" spans="1:49" x14ac:dyDescent="0.25">
      <c r="A99" s="13"/>
      <c r="B99" s="13"/>
      <c r="D99" s="94"/>
      <c r="P99" s="94"/>
      <c r="AC99" s="94"/>
      <c r="AS99" s="94"/>
      <c r="AW99" s="94"/>
    </row>
    <row r="100" spans="1:49" x14ac:dyDescent="0.25">
      <c r="A100" s="13"/>
      <c r="B100" s="13"/>
      <c r="D100" s="94"/>
      <c r="P100" s="94"/>
      <c r="AC100" s="94"/>
      <c r="AS100" s="94"/>
      <c r="AW100" s="94"/>
    </row>
    <row r="101" spans="1:49" x14ac:dyDescent="0.25">
      <c r="A101" s="13"/>
      <c r="B101" s="13"/>
      <c r="D101" s="94"/>
      <c r="P101" s="94"/>
      <c r="AC101" s="94"/>
      <c r="AS101" s="94"/>
      <c r="AW101" s="94"/>
    </row>
    <row r="102" spans="1:49" x14ac:dyDescent="0.25">
      <c r="A102" s="13"/>
      <c r="B102" s="13"/>
      <c r="D102" s="94"/>
      <c r="P102" s="94"/>
      <c r="AC102" s="94"/>
      <c r="AS102" s="94"/>
      <c r="AW102" s="94"/>
    </row>
    <row r="103" spans="1:49" x14ac:dyDescent="0.25">
      <c r="A103" s="13"/>
      <c r="B103" s="13"/>
      <c r="D103" s="94"/>
      <c r="P103" s="94"/>
      <c r="AC103" s="94"/>
      <c r="AS103" s="94"/>
      <c r="AW103" s="94"/>
    </row>
    <row r="104" spans="1:49" x14ac:dyDescent="0.25">
      <c r="A104" s="13"/>
      <c r="B104" s="13"/>
      <c r="D104" s="94"/>
      <c r="P104" s="94"/>
      <c r="AC104" s="94"/>
      <c r="AS104" s="94"/>
      <c r="AW104" s="94"/>
    </row>
    <row r="105" spans="1:49" x14ac:dyDescent="0.25">
      <c r="A105" s="13"/>
      <c r="B105" s="13"/>
      <c r="D105" s="94"/>
      <c r="P105" s="94"/>
      <c r="AC105" s="94"/>
      <c r="AS105" s="94"/>
      <c r="AW105" s="94"/>
    </row>
    <row r="106" spans="1:49" x14ac:dyDescent="0.25">
      <c r="A106" s="13"/>
      <c r="B106" s="13"/>
      <c r="D106" s="94"/>
      <c r="P106" s="94"/>
      <c r="AC106" s="94"/>
      <c r="AS106" s="94"/>
      <c r="AW106" s="94"/>
    </row>
    <row r="107" spans="1:49" x14ac:dyDescent="0.25">
      <c r="A107" s="13"/>
      <c r="B107" s="13"/>
      <c r="D107" s="94"/>
      <c r="P107" s="94"/>
      <c r="AC107" s="94"/>
      <c r="AS107" s="94"/>
      <c r="AW107" s="94"/>
    </row>
    <row r="108" spans="1:49" x14ac:dyDescent="0.25">
      <c r="A108" s="13"/>
      <c r="B108" s="13"/>
      <c r="D108" s="94"/>
      <c r="P108" s="94"/>
      <c r="AC108" s="94"/>
      <c r="AS108" s="94"/>
      <c r="AW108" s="94"/>
    </row>
    <row r="109" spans="1:49" x14ac:dyDescent="0.25">
      <c r="A109" s="13"/>
      <c r="B109" s="13"/>
      <c r="D109" s="94"/>
      <c r="P109" s="94"/>
      <c r="AC109" s="94"/>
      <c r="AS109" s="94"/>
      <c r="AW109" s="94"/>
    </row>
    <row r="110" spans="1:49" x14ac:dyDescent="0.25">
      <c r="A110" s="13"/>
      <c r="B110" s="13"/>
      <c r="D110" s="94"/>
      <c r="P110" s="94"/>
      <c r="AC110" s="94"/>
      <c r="AS110" s="94"/>
      <c r="AW110" s="94"/>
    </row>
    <row r="111" spans="1:49" x14ac:dyDescent="0.25">
      <c r="A111" s="13"/>
      <c r="B111" s="13"/>
      <c r="D111" s="94"/>
      <c r="P111" s="94"/>
      <c r="AC111" s="94"/>
      <c r="AS111" s="94"/>
      <c r="AW111" s="94"/>
    </row>
    <row r="112" spans="1:49" x14ac:dyDescent="0.25">
      <c r="A112" s="13"/>
      <c r="B112" s="13"/>
      <c r="D112" s="94"/>
      <c r="P112" s="94"/>
      <c r="AC112" s="94"/>
      <c r="AS112" s="94"/>
      <c r="AW112" s="94"/>
    </row>
    <row r="113" spans="1:49" x14ac:dyDescent="0.25">
      <c r="A113" s="13"/>
      <c r="B113" s="13"/>
      <c r="D113" s="94"/>
      <c r="P113" s="94"/>
      <c r="AC113" s="94"/>
      <c r="AS113" s="94"/>
      <c r="AW113" s="94"/>
    </row>
    <row r="114" spans="1:49" x14ac:dyDescent="0.25">
      <c r="A114" s="13"/>
      <c r="B114" s="13"/>
      <c r="D114" s="94"/>
      <c r="P114" s="94"/>
      <c r="AC114" s="94"/>
      <c r="AS114" s="94"/>
      <c r="AW114" s="94"/>
    </row>
    <row r="115" spans="1:49" x14ac:dyDescent="0.25">
      <c r="A115" s="13"/>
      <c r="B115" s="13"/>
      <c r="D115" s="94"/>
      <c r="P115" s="94"/>
      <c r="AC115" s="94"/>
      <c r="AS115" s="94"/>
      <c r="AW115" s="94"/>
    </row>
    <row r="116" spans="1:49" x14ac:dyDescent="0.25">
      <c r="A116" s="13"/>
      <c r="B116" s="13"/>
      <c r="D116" s="94"/>
      <c r="P116" s="94"/>
      <c r="AC116" s="94"/>
      <c r="AS116" s="94"/>
      <c r="AW116" s="94"/>
    </row>
    <row r="117" spans="1:49" x14ac:dyDescent="0.25">
      <c r="A117" s="13"/>
      <c r="B117" s="13"/>
      <c r="D117" s="94"/>
      <c r="P117" s="94"/>
      <c r="AC117" s="94"/>
      <c r="AS117" s="94"/>
      <c r="AW117" s="94"/>
    </row>
    <row r="118" spans="1:49" x14ac:dyDescent="0.25">
      <c r="A118" s="13"/>
      <c r="B118" s="13"/>
      <c r="D118" s="94"/>
      <c r="P118" s="94"/>
      <c r="AC118" s="94"/>
      <c r="AS118" s="94"/>
      <c r="AW118" s="94"/>
    </row>
    <row r="119" spans="1:49" x14ac:dyDescent="0.25">
      <c r="A119" s="13"/>
      <c r="B119" s="13"/>
      <c r="D119" s="94"/>
      <c r="P119" s="94"/>
      <c r="AC119" s="94"/>
      <c r="AS119" s="94"/>
      <c r="AW119" s="94"/>
    </row>
    <row r="120" spans="1:49" x14ac:dyDescent="0.25">
      <c r="A120" s="13"/>
      <c r="B120" s="13"/>
      <c r="D120" s="94"/>
      <c r="P120" s="94"/>
      <c r="AC120" s="94"/>
      <c r="AS120" s="94"/>
      <c r="AW120" s="94"/>
    </row>
    <row r="121" spans="1:49" x14ac:dyDescent="0.25">
      <c r="A121" s="13"/>
      <c r="B121" s="13"/>
      <c r="D121" s="94"/>
      <c r="P121" s="94"/>
      <c r="AC121" s="94"/>
      <c r="AS121" s="94"/>
      <c r="AW121" s="94"/>
    </row>
    <row r="122" spans="1:49" x14ac:dyDescent="0.25">
      <c r="A122" s="13"/>
      <c r="B122" s="13"/>
      <c r="D122" s="94"/>
      <c r="P122" s="94"/>
      <c r="AC122" s="94"/>
      <c r="AS122" s="94"/>
      <c r="AW122" s="94"/>
    </row>
    <row r="123" spans="1:49" x14ac:dyDescent="0.25">
      <c r="A123" s="13"/>
      <c r="B123" s="13"/>
      <c r="D123" s="94"/>
      <c r="P123" s="94"/>
      <c r="AC123" s="94"/>
      <c r="AS123" s="94"/>
      <c r="AW123" s="94"/>
    </row>
    <row r="124" spans="1:49" x14ac:dyDescent="0.25">
      <c r="A124" s="13"/>
      <c r="B124" s="13"/>
      <c r="D124" s="94"/>
      <c r="P124" s="94"/>
      <c r="AC124" s="94"/>
      <c r="AS124" s="94"/>
      <c r="AW124" s="94"/>
    </row>
    <row r="125" spans="1:49" x14ac:dyDescent="0.25">
      <c r="A125" s="13"/>
      <c r="B125" s="13"/>
      <c r="D125" s="94"/>
      <c r="P125" s="94"/>
      <c r="AC125" s="94"/>
      <c r="AS125" s="94"/>
      <c r="AW125" s="94"/>
    </row>
    <row r="126" spans="1:49" x14ac:dyDescent="0.25">
      <c r="A126" s="13"/>
      <c r="B126" s="13"/>
      <c r="D126" s="94"/>
      <c r="P126" s="94"/>
      <c r="AC126" s="94"/>
      <c r="AS126" s="94"/>
      <c r="AW126" s="94"/>
    </row>
    <row r="127" spans="1:49" x14ac:dyDescent="0.25">
      <c r="A127" s="13"/>
      <c r="B127" s="13"/>
      <c r="D127" s="94"/>
      <c r="P127" s="94"/>
      <c r="AC127" s="94"/>
      <c r="AS127" s="94"/>
      <c r="AW127" s="94"/>
    </row>
    <row r="128" spans="1:49" x14ac:dyDescent="0.25">
      <c r="A128" s="13"/>
      <c r="B128" s="13"/>
      <c r="D128" s="94"/>
      <c r="P128" s="94"/>
      <c r="AC128" s="94"/>
      <c r="AS128" s="94"/>
      <c r="AW128" s="94"/>
    </row>
    <row r="129" spans="1:49" x14ac:dyDescent="0.25">
      <c r="A129" s="13"/>
      <c r="B129" s="13"/>
      <c r="D129" s="94"/>
      <c r="P129" s="94"/>
      <c r="AC129" s="94"/>
      <c r="AS129" s="94"/>
      <c r="AW129" s="94"/>
    </row>
    <row r="130" spans="1:49" x14ac:dyDescent="0.25">
      <c r="A130" s="13"/>
      <c r="B130" s="13"/>
      <c r="D130" s="94"/>
      <c r="P130" s="94"/>
      <c r="AC130" s="94"/>
      <c r="AS130" s="94"/>
      <c r="AW130" s="94"/>
    </row>
    <row r="131" spans="1:49" x14ac:dyDescent="0.25">
      <c r="A131" s="13"/>
      <c r="B131" s="13"/>
      <c r="D131" s="94"/>
      <c r="P131" s="94"/>
      <c r="AC131" s="94"/>
      <c r="AS131" s="94"/>
      <c r="AW131" s="94"/>
    </row>
    <row r="132" spans="1:49" x14ac:dyDescent="0.25">
      <c r="A132" s="13"/>
      <c r="B132" s="13"/>
      <c r="D132" s="94"/>
      <c r="P132" s="94"/>
      <c r="AC132" s="94"/>
      <c r="AS132" s="94"/>
      <c r="AW132" s="94"/>
    </row>
    <row r="133" spans="1:49" x14ac:dyDescent="0.25">
      <c r="A133" s="13"/>
      <c r="B133" s="13"/>
      <c r="D133" s="94"/>
      <c r="P133" s="94"/>
      <c r="AC133" s="94"/>
      <c r="AS133" s="94"/>
      <c r="AW133" s="94"/>
    </row>
    <row r="134" spans="1:49" x14ac:dyDescent="0.25">
      <c r="A134" s="13"/>
      <c r="B134" s="13"/>
      <c r="D134" s="94"/>
      <c r="P134" s="94"/>
      <c r="AC134" s="94"/>
      <c r="AS134" s="94"/>
      <c r="AW134" s="94"/>
    </row>
    <row r="135" spans="1:49" x14ac:dyDescent="0.25">
      <c r="A135" s="13"/>
      <c r="B135" s="13"/>
      <c r="D135" s="94"/>
      <c r="P135" s="94"/>
      <c r="AC135" s="94"/>
      <c r="AS135" s="94"/>
      <c r="AW135" s="94"/>
    </row>
    <row r="136" spans="1:49" x14ac:dyDescent="0.25">
      <c r="A136" s="13"/>
      <c r="B136" s="13"/>
      <c r="D136" s="94"/>
      <c r="P136" s="94"/>
      <c r="AC136" s="94"/>
      <c r="AS136" s="94"/>
      <c r="AW136" s="94"/>
    </row>
    <row r="137" spans="1:49" x14ac:dyDescent="0.25">
      <c r="A137" s="13"/>
      <c r="B137" s="13"/>
      <c r="D137" s="94"/>
      <c r="P137" s="94"/>
      <c r="AC137" s="94"/>
      <c r="AS137" s="94"/>
      <c r="AW137" s="94"/>
    </row>
    <row r="138" spans="1:49" x14ac:dyDescent="0.25">
      <c r="A138" s="13"/>
      <c r="B138" s="13"/>
      <c r="D138" s="94"/>
      <c r="P138" s="94"/>
      <c r="AC138" s="94"/>
      <c r="AS138" s="94"/>
      <c r="AW138" s="94"/>
    </row>
    <row r="139" spans="1:49" x14ac:dyDescent="0.25">
      <c r="A139" s="13"/>
      <c r="B139" s="13"/>
      <c r="D139" s="94"/>
      <c r="P139" s="94"/>
      <c r="AC139" s="94"/>
      <c r="AS139" s="94"/>
      <c r="AW139" s="94"/>
    </row>
    <row r="140" spans="1:49" x14ac:dyDescent="0.25">
      <c r="A140" s="13"/>
      <c r="B140" s="13"/>
      <c r="D140" s="94"/>
      <c r="P140" s="94"/>
      <c r="AC140" s="94"/>
      <c r="AS140" s="94"/>
      <c r="AW140" s="94"/>
    </row>
    <row r="141" spans="1:49" x14ac:dyDescent="0.25">
      <c r="A141" s="13"/>
      <c r="B141" s="13"/>
      <c r="D141" s="94"/>
      <c r="P141" s="94"/>
      <c r="AC141" s="94"/>
      <c r="AS141" s="94"/>
      <c r="AW141" s="94"/>
    </row>
    <row r="142" spans="1:49" x14ac:dyDescent="0.25">
      <c r="A142" s="13"/>
      <c r="B142" s="13"/>
      <c r="D142" s="94"/>
      <c r="P142" s="94"/>
      <c r="AC142" s="94"/>
      <c r="AS142" s="94"/>
      <c r="AW142" s="94"/>
    </row>
    <row r="143" spans="1:49" x14ac:dyDescent="0.25">
      <c r="A143" s="13"/>
      <c r="B143" s="13"/>
      <c r="D143" s="94"/>
      <c r="P143" s="94"/>
      <c r="AC143" s="94"/>
      <c r="AS143" s="94"/>
      <c r="AW143" s="94"/>
    </row>
    <row r="144" spans="1:49" x14ac:dyDescent="0.25">
      <c r="A144" s="13"/>
      <c r="B144" s="13"/>
      <c r="D144" s="94"/>
      <c r="P144" s="94"/>
      <c r="AC144" s="94"/>
      <c r="AS144" s="94"/>
      <c r="AW144" s="94"/>
    </row>
    <row r="145" spans="1:49" x14ac:dyDescent="0.25">
      <c r="A145" s="13"/>
      <c r="B145" s="13"/>
      <c r="D145" s="94"/>
      <c r="P145" s="94"/>
      <c r="AC145" s="94"/>
      <c r="AS145" s="94"/>
      <c r="AW145" s="94"/>
    </row>
    <row r="146" spans="1:49" x14ac:dyDescent="0.25">
      <c r="A146" s="13"/>
      <c r="B146" s="13"/>
      <c r="D146" s="94"/>
      <c r="P146" s="94"/>
      <c r="AC146" s="94"/>
      <c r="AS146" s="94"/>
      <c r="AW146" s="94"/>
    </row>
    <row r="147" spans="1:49" x14ac:dyDescent="0.25">
      <c r="A147" s="13"/>
      <c r="B147" s="13"/>
      <c r="D147" s="94"/>
      <c r="P147" s="94"/>
      <c r="AC147" s="94"/>
      <c r="AS147" s="94"/>
      <c r="AW147" s="94"/>
    </row>
    <row r="148" spans="1:49" x14ac:dyDescent="0.25">
      <c r="A148" s="13"/>
      <c r="B148" s="13"/>
      <c r="D148" s="94"/>
      <c r="P148" s="94"/>
      <c r="AC148" s="94"/>
      <c r="AS148" s="94"/>
      <c r="AW148" s="94"/>
    </row>
    <row r="149" spans="1:49" x14ac:dyDescent="0.25">
      <c r="A149" s="13"/>
      <c r="B149" s="13"/>
      <c r="D149" s="94"/>
      <c r="P149" s="94"/>
      <c r="AC149" s="94"/>
      <c r="AS149" s="94"/>
      <c r="AW149" s="94"/>
    </row>
    <row r="150" spans="1:49" x14ac:dyDescent="0.25">
      <c r="A150" s="13"/>
      <c r="B150" s="13"/>
      <c r="D150" s="94"/>
      <c r="P150" s="94"/>
      <c r="AC150" s="94"/>
      <c r="AS150" s="94"/>
      <c r="AW150" s="94"/>
    </row>
    <row r="151" spans="1:49" x14ac:dyDescent="0.25">
      <c r="A151" s="13"/>
      <c r="B151" s="13"/>
      <c r="D151" s="94"/>
      <c r="P151" s="94"/>
      <c r="AC151" s="94"/>
      <c r="AS151" s="94"/>
      <c r="AW151" s="94"/>
    </row>
    <row r="152" spans="1:49" x14ac:dyDescent="0.25">
      <c r="A152" s="13"/>
      <c r="B152" s="13"/>
      <c r="D152" s="94"/>
      <c r="P152" s="94"/>
      <c r="AC152" s="94"/>
      <c r="AS152" s="94"/>
      <c r="AW152" s="94"/>
    </row>
    <row r="153" spans="1:49" x14ac:dyDescent="0.25">
      <c r="A153" s="13"/>
      <c r="B153" s="13"/>
      <c r="D153" s="94"/>
      <c r="P153" s="94"/>
      <c r="AC153" s="94"/>
      <c r="AS153" s="94"/>
      <c r="AW153" s="94"/>
    </row>
    <row r="154" spans="1:49" x14ac:dyDescent="0.25">
      <c r="A154" s="13"/>
      <c r="B154" s="13"/>
      <c r="D154" s="94"/>
      <c r="P154" s="94"/>
      <c r="AC154" s="94"/>
      <c r="AS154" s="94"/>
      <c r="AW154" s="94"/>
    </row>
    <row r="155" spans="1:49" x14ac:dyDescent="0.25">
      <c r="A155" s="13"/>
      <c r="B155" s="13"/>
      <c r="D155" s="94"/>
      <c r="P155" s="94"/>
      <c r="AC155" s="94"/>
      <c r="AS155" s="94"/>
      <c r="AW155" s="94"/>
    </row>
    <row r="156" spans="1:49" x14ac:dyDescent="0.25">
      <c r="A156" s="13"/>
      <c r="B156" s="13"/>
      <c r="D156" s="94"/>
      <c r="P156" s="94"/>
      <c r="AC156" s="94"/>
      <c r="AS156" s="94"/>
      <c r="AW156" s="94"/>
    </row>
    <row r="157" spans="1:49" x14ac:dyDescent="0.25">
      <c r="A157" s="13"/>
      <c r="B157" s="13"/>
      <c r="D157" s="94"/>
      <c r="P157" s="94"/>
      <c r="AC157" s="94"/>
      <c r="AS157" s="94"/>
      <c r="AW157" s="94"/>
    </row>
    <row r="158" spans="1:49" x14ac:dyDescent="0.25">
      <c r="A158" s="13"/>
      <c r="B158" s="13"/>
      <c r="D158" s="94"/>
      <c r="P158" s="94"/>
      <c r="AC158" s="94"/>
      <c r="AS158" s="94"/>
      <c r="AW158" s="94"/>
    </row>
    <row r="159" spans="1:49" x14ac:dyDescent="0.25">
      <c r="A159" s="13"/>
      <c r="B159" s="13"/>
      <c r="D159" s="94"/>
      <c r="P159" s="94"/>
      <c r="AC159" s="94"/>
      <c r="AS159" s="94"/>
      <c r="AW159" s="94"/>
    </row>
    <row r="160" spans="1:49" x14ac:dyDescent="0.25">
      <c r="A160" s="13"/>
      <c r="B160" s="13"/>
      <c r="D160" s="94"/>
      <c r="P160" s="94"/>
      <c r="AC160" s="94"/>
      <c r="AS160" s="94"/>
      <c r="AW160" s="94"/>
    </row>
    <row r="161" spans="1:49" x14ac:dyDescent="0.25">
      <c r="A161" s="13"/>
      <c r="B161" s="13"/>
      <c r="D161" s="94"/>
      <c r="P161" s="94"/>
      <c r="AC161" s="94"/>
      <c r="AS161" s="94"/>
      <c r="AW161" s="94"/>
    </row>
    <row r="162" spans="1:49" x14ac:dyDescent="0.25">
      <c r="A162" s="13"/>
      <c r="B162" s="13"/>
      <c r="D162" s="94"/>
      <c r="P162" s="94"/>
      <c r="AC162" s="94"/>
      <c r="AS162" s="94"/>
      <c r="AW162" s="94"/>
    </row>
    <row r="163" spans="1:49" x14ac:dyDescent="0.25">
      <c r="A163" s="13"/>
      <c r="B163" s="13"/>
      <c r="D163" s="94"/>
      <c r="P163" s="94"/>
      <c r="AC163" s="94"/>
      <c r="AS163" s="94"/>
      <c r="AW163" s="94"/>
    </row>
    <row r="164" spans="1:49" x14ac:dyDescent="0.25">
      <c r="A164" s="13"/>
      <c r="B164" s="13"/>
      <c r="D164" s="94"/>
      <c r="P164" s="94"/>
      <c r="AC164" s="94"/>
      <c r="AS164" s="94"/>
      <c r="AW164" s="94"/>
    </row>
    <row r="165" spans="1:49" x14ac:dyDescent="0.25">
      <c r="A165" s="13"/>
      <c r="B165" s="13"/>
      <c r="D165" s="94"/>
      <c r="P165" s="94"/>
      <c r="AC165" s="94"/>
      <c r="AS165" s="94"/>
      <c r="AW165" s="94"/>
    </row>
    <row r="166" spans="1:49" x14ac:dyDescent="0.25">
      <c r="A166" s="13"/>
      <c r="B166" s="13"/>
      <c r="D166" s="94"/>
      <c r="P166" s="94"/>
      <c r="AC166" s="94"/>
      <c r="AS166" s="94"/>
      <c r="AW166" s="94"/>
    </row>
    <row r="167" spans="1:49" x14ac:dyDescent="0.25">
      <c r="A167" s="13"/>
      <c r="B167" s="13"/>
      <c r="D167" s="94"/>
      <c r="P167" s="94"/>
      <c r="AC167" s="94"/>
      <c r="AS167" s="94"/>
      <c r="AW167" s="94"/>
    </row>
    <row r="168" spans="1:49" x14ac:dyDescent="0.25">
      <c r="A168" s="13"/>
      <c r="B168" s="13"/>
      <c r="D168" s="94"/>
      <c r="P168" s="94"/>
      <c r="AC168" s="94"/>
      <c r="AS168" s="94"/>
      <c r="AW168" s="94"/>
    </row>
    <row r="169" spans="1:49" x14ac:dyDescent="0.25">
      <c r="A169" s="13"/>
      <c r="B169" s="13"/>
      <c r="D169" s="94"/>
      <c r="P169" s="94"/>
      <c r="AC169" s="94"/>
      <c r="AS169" s="94"/>
      <c r="AW169" s="94"/>
    </row>
    <row r="170" spans="1:49" x14ac:dyDescent="0.25">
      <c r="A170" s="13"/>
      <c r="B170" s="13"/>
      <c r="D170" s="94"/>
      <c r="P170" s="94"/>
      <c r="AC170" s="94"/>
      <c r="AS170" s="94"/>
      <c r="AW170" s="94"/>
    </row>
    <row r="171" spans="1:49" x14ac:dyDescent="0.25">
      <c r="A171" s="13"/>
      <c r="B171" s="13"/>
      <c r="D171" s="94"/>
      <c r="P171" s="94"/>
      <c r="AC171" s="94"/>
      <c r="AS171" s="94"/>
      <c r="AW171" s="94"/>
    </row>
    <row r="172" spans="1:49" x14ac:dyDescent="0.25">
      <c r="A172" s="13"/>
      <c r="B172" s="13"/>
      <c r="D172" s="94"/>
      <c r="P172" s="94"/>
      <c r="AC172" s="94"/>
      <c r="AS172" s="94"/>
      <c r="AW172" s="94"/>
    </row>
    <row r="173" spans="1:49" x14ac:dyDescent="0.25">
      <c r="A173" s="13"/>
      <c r="B173" s="13"/>
      <c r="D173" s="94"/>
      <c r="P173" s="94"/>
      <c r="AC173" s="94"/>
      <c r="AS173" s="94"/>
      <c r="AW173" s="94"/>
    </row>
    <row r="174" spans="1:49" x14ac:dyDescent="0.25">
      <c r="A174" s="13"/>
      <c r="B174" s="13"/>
      <c r="D174" s="94"/>
      <c r="P174" s="94"/>
      <c r="AC174" s="94"/>
      <c r="AS174" s="94"/>
      <c r="AW174" s="94"/>
    </row>
    <row r="175" spans="1:49" x14ac:dyDescent="0.25">
      <c r="A175" s="13"/>
      <c r="B175" s="13"/>
      <c r="D175" s="94"/>
      <c r="P175" s="94"/>
      <c r="AC175" s="94"/>
      <c r="AS175" s="94"/>
      <c r="AW175" s="94"/>
    </row>
    <row r="176" spans="1:49" x14ac:dyDescent="0.25">
      <c r="A176" s="13"/>
      <c r="B176" s="13"/>
      <c r="D176" s="94"/>
      <c r="P176" s="94"/>
      <c r="AC176" s="94"/>
      <c r="AS176" s="94"/>
      <c r="AW176" s="94"/>
    </row>
    <row r="177" spans="1:49" x14ac:dyDescent="0.25">
      <c r="A177" s="13"/>
      <c r="B177" s="13"/>
      <c r="D177" s="94"/>
      <c r="P177" s="94"/>
      <c r="AC177" s="94"/>
      <c r="AS177" s="94"/>
      <c r="AW177" s="94"/>
    </row>
    <row r="178" spans="1:49" x14ac:dyDescent="0.25">
      <c r="A178" s="13"/>
      <c r="B178" s="13"/>
      <c r="D178" s="94"/>
      <c r="P178" s="94"/>
      <c r="AC178" s="94"/>
      <c r="AS178" s="94"/>
      <c r="AW178" s="94"/>
    </row>
    <row r="179" spans="1:49" x14ac:dyDescent="0.25">
      <c r="A179" s="13"/>
      <c r="B179" s="13"/>
      <c r="D179" s="94"/>
      <c r="P179" s="94"/>
      <c r="AC179" s="94"/>
      <c r="AS179" s="94"/>
      <c r="AW179" s="94"/>
    </row>
    <row r="180" spans="1:49" x14ac:dyDescent="0.25">
      <c r="A180" s="13"/>
      <c r="B180" s="13"/>
      <c r="D180" s="94"/>
      <c r="P180" s="94"/>
      <c r="AC180" s="94"/>
      <c r="AS180" s="94"/>
      <c r="AW180" s="94"/>
    </row>
    <row r="181" spans="1:49" x14ac:dyDescent="0.25">
      <c r="A181" s="13"/>
      <c r="B181" s="13"/>
      <c r="D181" s="94"/>
      <c r="P181" s="94"/>
      <c r="AC181" s="94"/>
      <c r="AS181" s="94"/>
      <c r="AW181" s="94"/>
    </row>
    <row r="182" spans="1:49" x14ac:dyDescent="0.25">
      <c r="A182" s="13"/>
      <c r="B182" s="13"/>
      <c r="D182" s="94"/>
      <c r="P182" s="94"/>
      <c r="AC182" s="94"/>
      <c r="AS182" s="94"/>
      <c r="AW182" s="94"/>
    </row>
    <row r="183" spans="1:49" x14ac:dyDescent="0.25">
      <c r="A183" s="13"/>
      <c r="B183" s="13"/>
      <c r="D183" s="94"/>
      <c r="P183" s="94"/>
      <c r="AC183" s="94"/>
      <c r="AS183" s="94"/>
      <c r="AW183" s="94"/>
    </row>
    <row r="184" spans="1:49" x14ac:dyDescent="0.25">
      <c r="A184" s="13"/>
      <c r="B184" s="13"/>
      <c r="D184" s="94"/>
      <c r="P184" s="94"/>
      <c r="AC184" s="94"/>
      <c r="AS184" s="94"/>
      <c r="AW184" s="94"/>
    </row>
    <row r="185" spans="1:49" x14ac:dyDescent="0.25">
      <c r="A185" s="13"/>
      <c r="B185" s="13"/>
      <c r="D185" s="94"/>
      <c r="P185" s="94"/>
      <c r="AC185" s="94"/>
      <c r="AS185" s="94"/>
      <c r="AW185" s="94"/>
    </row>
    <row r="186" spans="1:49" x14ac:dyDescent="0.25">
      <c r="A186" s="13"/>
      <c r="B186" s="13"/>
      <c r="D186" s="94"/>
      <c r="P186" s="94"/>
      <c r="AC186" s="94"/>
      <c r="AS186" s="94"/>
      <c r="AW186" s="94"/>
    </row>
    <row r="187" spans="1:49" x14ac:dyDescent="0.25">
      <c r="A187" s="13"/>
      <c r="B187" s="13"/>
      <c r="D187" s="94"/>
      <c r="P187" s="94"/>
      <c r="AC187" s="94"/>
      <c r="AS187" s="94"/>
      <c r="AW187" s="94"/>
    </row>
    <row r="188" spans="1:49" x14ac:dyDescent="0.25">
      <c r="A188" s="13"/>
      <c r="B188" s="13"/>
      <c r="D188" s="94"/>
      <c r="P188" s="94"/>
      <c r="AC188" s="94"/>
      <c r="AS188" s="94"/>
      <c r="AW188" s="94"/>
    </row>
    <row r="189" spans="1:49" x14ac:dyDescent="0.25">
      <c r="A189" s="13"/>
      <c r="B189" s="13"/>
      <c r="D189" s="94"/>
      <c r="P189" s="94"/>
      <c r="AC189" s="94"/>
      <c r="AS189" s="94"/>
      <c r="AW189" s="94"/>
    </row>
    <row r="190" spans="1:49" x14ac:dyDescent="0.25">
      <c r="A190" s="13"/>
      <c r="B190" s="13"/>
      <c r="D190" s="94"/>
      <c r="P190" s="94"/>
      <c r="AC190" s="94"/>
      <c r="AS190" s="94"/>
      <c r="AW190" s="94"/>
    </row>
    <row r="191" spans="1:49" x14ac:dyDescent="0.25">
      <c r="A191" s="13"/>
      <c r="B191" s="13"/>
      <c r="D191" s="94"/>
      <c r="P191" s="94"/>
      <c r="AC191" s="94"/>
      <c r="AS191" s="94"/>
      <c r="AW191" s="94"/>
    </row>
    <row r="192" spans="1:49" x14ac:dyDescent="0.25">
      <c r="A192" s="13"/>
      <c r="B192" s="13"/>
      <c r="D192" s="94"/>
      <c r="P192" s="94"/>
      <c r="AC192" s="94"/>
      <c r="AS192" s="94"/>
      <c r="AW192" s="94"/>
    </row>
    <row r="193" spans="1:49" x14ac:dyDescent="0.25">
      <c r="A193" s="13"/>
      <c r="B193" s="13"/>
      <c r="D193" s="94"/>
      <c r="P193" s="94"/>
      <c r="AC193" s="94"/>
      <c r="AS193" s="94"/>
      <c r="AW193" s="94"/>
    </row>
    <row r="194" spans="1:49" x14ac:dyDescent="0.25">
      <c r="A194" s="13"/>
      <c r="B194" s="13"/>
      <c r="D194" s="94"/>
      <c r="P194" s="94"/>
      <c r="AC194" s="94"/>
      <c r="AS194" s="94"/>
      <c r="AW194" s="94"/>
    </row>
    <row r="195" spans="1:49" x14ac:dyDescent="0.25">
      <c r="A195" s="13"/>
      <c r="B195" s="13"/>
      <c r="D195" s="94"/>
      <c r="P195" s="94"/>
      <c r="AC195" s="94"/>
      <c r="AS195" s="94"/>
      <c r="AW195" s="94"/>
    </row>
    <row r="196" spans="1:49" x14ac:dyDescent="0.25">
      <c r="A196" s="13"/>
      <c r="B196" s="13"/>
      <c r="D196" s="94"/>
      <c r="P196" s="94"/>
      <c r="AC196" s="94"/>
      <c r="AS196" s="94"/>
      <c r="AW196" s="94"/>
    </row>
    <row r="197" spans="1:49" x14ac:dyDescent="0.25">
      <c r="A197" s="13"/>
      <c r="B197" s="13"/>
      <c r="D197" s="94"/>
      <c r="P197" s="94"/>
      <c r="AC197" s="94"/>
      <c r="AS197" s="94"/>
      <c r="AW197" s="94"/>
    </row>
    <row r="198" spans="1:49" x14ac:dyDescent="0.25">
      <c r="A198" s="13"/>
      <c r="B198" s="13"/>
      <c r="D198" s="94"/>
      <c r="P198" s="94"/>
      <c r="AC198" s="94"/>
      <c r="AS198" s="94"/>
      <c r="AW198" s="94"/>
    </row>
    <row r="199" spans="1:49" x14ac:dyDescent="0.25">
      <c r="A199" s="13"/>
      <c r="B199" s="13"/>
      <c r="D199" s="94"/>
      <c r="P199" s="94"/>
      <c r="AC199" s="94"/>
      <c r="AS199" s="94"/>
      <c r="AW199" s="94"/>
    </row>
    <row r="200" spans="1:49" x14ac:dyDescent="0.25">
      <c r="A200" s="13"/>
      <c r="B200" s="13"/>
      <c r="D200" s="94"/>
      <c r="P200" s="94"/>
      <c r="AC200" s="94"/>
      <c r="AS200" s="94"/>
      <c r="AW200" s="94"/>
    </row>
    <row r="201" spans="1:49" x14ac:dyDescent="0.25">
      <c r="A201" s="13"/>
      <c r="B201" s="13"/>
      <c r="D201" s="94"/>
      <c r="P201" s="94"/>
      <c r="AC201" s="94"/>
      <c r="AS201" s="94"/>
      <c r="AW201" s="94"/>
    </row>
    <row r="202" spans="1:49" x14ac:dyDescent="0.25">
      <c r="A202" s="13"/>
      <c r="B202" s="13"/>
      <c r="D202" s="94"/>
      <c r="P202" s="94"/>
      <c r="AC202" s="94"/>
      <c r="AS202" s="94"/>
      <c r="AW202" s="94"/>
    </row>
    <row r="203" spans="1:49" x14ac:dyDescent="0.25">
      <c r="A203" s="13"/>
      <c r="B203" s="13"/>
      <c r="D203" s="94"/>
      <c r="P203" s="94"/>
      <c r="AC203" s="94"/>
      <c r="AS203" s="94"/>
      <c r="AW203" s="94"/>
    </row>
    <row r="204" spans="1:49" x14ac:dyDescent="0.25">
      <c r="A204" s="13"/>
      <c r="B204" s="13"/>
      <c r="D204" s="94"/>
      <c r="P204" s="94"/>
      <c r="AC204" s="94"/>
      <c r="AS204" s="94"/>
      <c r="AW204" s="94"/>
    </row>
    <row r="205" spans="1:49" x14ac:dyDescent="0.25">
      <c r="A205" s="13"/>
      <c r="B205" s="13"/>
      <c r="D205" s="94"/>
      <c r="P205" s="94"/>
      <c r="AC205" s="94"/>
      <c r="AS205" s="94"/>
      <c r="AW205" s="94"/>
    </row>
    <row r="206" spans="1:49" x14ac:dyDescent="0.25">
      <c r="A206" s="13"/>
      <c r="B206" s="13"/>
      <c r="D206" s="94"/>
      <c r="P206" s="94"/>
      <c r="AC206" s="94"/>
      <c r="AS206" s="94"/>
      <c r="AW206" s="94"/>
    </row>
    <row r="207" spans="1:49" x14ac:dyDescent="0.25">
      <c r="A207" s="13"/>
      <c r="B207" s="13"/>
      <c r="D207" s="94"/>
      <c r="P207" s="94"/>
      <c r="AC207" s="94"/>
      <c r="AS207" s="94"/>
      <c r="AW207" s="94"/>
    </row>
    <row r="208" spans="1:49" x14ac:dyDescent="0.25">
      <c r="A208" s="13"/>
      <c r="B208" s="13"/>
      <c r="D208" s="94"/>
      <c r="P208" s="94"/>
      <c r="AC208" s="94"/>
      <c r="AS208" s="94"/>
      <c r="AW208" s="94"/>
    </row>
    <row r="209" spans="1:49" x14ac:dyDescent="0.25">
      <c r="A209" s="13"/>
      <c r="B209" s="13"/>
      <c r="D209" s="94"/>
      <c r="P209" s="94"/>
      <c r="AC209" s="94"/>
      <c r="AS209" s="94"/>
      <c r="AW209" s="94"/>
    </row>
    <row r="210" spans="1:49" x14ac:dyDescent="0.25">
      <c r="A210" s="13"/>
      <c r="B210" s="13"/>
      <c r="D210" s="94"/>
      <c r="P210" s="94"/>
      <c r="AC210" s="94"/>
      <c r="AS210" s="94"/>
      <c r="AW210" s="94"/>
    </row>
    <row r="211" spans="1:49" x14ac:dyDescent="0.25">
      <c r="A211" s="13"/>
      <c r="B211" s="13"/>
      <c r="D211" s="94"/>
      <c r="P211" s="94"/>
      <c r="AC211" s="94"/>
      <c r="AS211" s="94"/>
      <c r="AW211" s="94"/>
    </row>
    <row r="212" spans="1:49" x14ac:dyDescent="0.25">
      <c r="A212" s="13"/>
      <c r="B212" s="13"/>
      <c r="D212" s="94"/>
      <c r="P212" s="94"/>
      <c r="AC212" s="94"/>
      <c r="AS212" s="94"/>
      <c r="AW212" s="94"/>
    </row>
    <row r="213" spans="1:49" x14ac:dyDescent="0.25">
      <c r="A213" s="13"/>
      <c r="B213" s="13"/>
      <c r="D213" s="94"/>
      <c r="P213" s="94"/>
      <c r="AC213" s="94"/>
      <c r="AS213" s="94"/>
      <c r="AW213" s="94"/>
    </row>
    <row r="214" spans="1:49" x14ac:dyDescent="0.25">
      <c r="A214" s="13"/>
      <c r="B214" s="13"/>
      <c r="D214" s="94"/>
      <c r="P214" s="94"/>
      <c r="AC214" s="94"/>
      <c r="AS214" s="94"/>
      <c r="AW214" s="94"/>
    </row>
    <row r="215" spans="1:49" x14ac:dyDescent="0.25">
      <c r="A215" s="13"/>
      <c r="B215" s="13"/>
      <c r="D215" s="94"/>
      <c r="P215" s="94"/>
      <c r="AC215" s="94"/>
      <c r="AS215" s="94"/>
      <c r="AW215" s="94"/>
    </row>
    <row r="216" spans="1:49" x14ac:dyDescent="0.25">
      <c r="A216" s="13"/>
      <c r="B216" s="13"/>
      <c r="D216" s="94"/>
      <c r="P216" s="94"/>
      <c r="AC216" s="94"/>
      <c r="AS216" s="94"/>
      <c r="AW216" s="94"/>
    </row>
    <row r="217" spans="1:49" x14ac:dyDescent="0.25">
      <c r="A217" s="13"/>
      <c r="B217" s="13"/>
      <c r="D217" s="94"/>
      <c r="P217" s="94"/>
      <c r="AC217" s="94"/>
      <c r="AS217" s="94"/>
      <c r="AW217" s="94"/>
    </row>
    <row r="218" spans="1:49" x14ac:dyDescent="0.25">
      <c r="A218" s="13"/>
      <c r="B218" s="13"/>
      <c r="D218" s="94"/>
      <c r="P218" s="94"/>
      <c r="AC218" s="94"/>
      <c r="AS218" s="94"/>
      <c r="AW218" s="94"/>
    </row>
    <row r="219" spans="1:49" x14ac:dyDescent="0.25">
      <c r="A219" s="13"/>
      <c r="B219" s="13"/>
      <c r="D219" s="94"/>
      <c r="P219" s="94"/>
      <c r="AC219" s="94"/>
      <c r="AS219" s="94"/>
      <c r="AW219" s="94"/>
    </row>
    <row r="220" spans="1:49" x14ac:dyDescent="0.25">
      <c r="A220" s="13"/>
      <c r="B220" s="13"/>
      <c r="D220" s="94"/>
      <c r="P220" s="94"/>
      <c r="AC220" s="94"/>
      <c r="AS220" s="94"/>
      <c r="AW220" s="94"/>
    </row>
    <row r="221" spans="1:49" x14ac:dyDescent="0.25">
      <c r="A221" s="13"/>
      <c r="B221" s="13"/>
      <c r="D221" s="94"/>
      <c r="P221" s="94"/>
      <c r="AC221" s="94"/>
      <c r="AS221" s="94"/>
      <c r="AW221" s="94"/>
    </row>
    <row r="222" spans="1:49" x14ac:dyDescent="0.25">
      <c r="A222" s="13"/>
      <c r="B222" s="13"/>
      <c r="D222" s="94"/>
      <c r="P222" s="94"/>
      <c r="AC222" s="94"/>
      <c r="AS222" s="94"/>
      <c r="AW222" s="94"/>
    </row>
    <row r="223" spans="1:49" x14ac:dyDescent="0.25">
      <c r="A223" s="13"/>
      <c r="B223" s="13"/>
      <c r="D223" s="94"/>
      <c r="P223" s="94"/>
      <c r="AC223" s="94"/>
      <c r="AS223" s="94"/>
      <c r="AW223" s="94"/>
    </row>
    <row r="224" spans="1:49" x14ac:dyDescent="0.25">
      <c r="A224" s="13"/>
      <c r="B224" s="13"/>
      <c r="D224" s="94"/>
      <c r="P224" s="94"/>
      <c r="AC224" s="94"/>
      <c r="AS224" s="94"/>
      <c r="AW224" s="94"/>
    </row>
    <row r="225" spans="1:49" x14ac:dyDescent="0.25">
      <c r="A225" s="13"/>
      <c r="B225" s="13"/>
      <c r="D225" s="94"/>
      <c r="P225" s="94"/>
      <c r="AC225" s="94"/>
      <c r="AS225" s="94"/>
      <c r="AW225" s="94"/>
    </row>
    <row r="226" spans="1:49" x14ac:dyDescent="0.25">
      <c r="A226" s="13"/>
      <c r="B226" s="13"/>
      <c r="D226" s="94"/>
      <c r="P226" s="94"/>
      <c r="AC226" s="94"/>
      <c r="AS226" s="94"/>
      <c r="AW226" s="94"/>
    </row>
    <row r="227" spans="1:49" x14ac:dyDescent="0.25">
      <c r="A227" s="13"/>
      <c r="B227" s="13"/>
      <c r="D227" s="94"/>
      <c r="P227" s="94"/>
      <c r="AC227" s="94"/>
      <c r="AS227" s="94"/>
      <c r="AW227" s="94"/>
    </row>
    <row r="228" spans="1:49" x14ac:dyDescent="0.25">
      <c r="A228" s="13"/>
      <c r="B228" s="13"/>
      <c r="D228" s="94"/>
      <c r="P228" s="94"/>
      <c r="AC228" s="94"/>
      <c r="AS228" s="94"/>
      <c r="AW228" s="94"/>
    </row>
    <row r="229" spans="1:49" x14ac:dyDescent="0.25">
      <c r="A229" s="13"/>
      <c r="B229" s="13"/>
      <c r="D229" s="94"/>
      <c r="P229" s="94"/>
      <c r="AC229" s="94"/>
      <c r="AS229" s="94"/>
      <c r="AW229" s="94"/>
    </row>
    <row r="230" spans="1:49" x14ac:dyDescent="0.25">
      <c r="A230" s="13"/>
      <c r="B230" s="13"/>
      <c r="D230" s="94"/>
      <c r="P230" s="94"/>
      <c r="AC230" s="94"/>
      <c r="AS230" s="94"/>
      <c r="AW230" s="94"/>
    </row>
    <row r="231" spans="1:49" x14ac:dyDescent="0.25">
      <c r="A231" s="13"/>
      <c r="B231" s="13"/>
      <c r="D231" s="94"/>
      <c r="P231" s="94"/>
      <c r="AC231" s="94"/>
      <c r="AS231" s="94"/>
      <c r="AW231" s="94"/>
    </row>
    <row r="232" spans="1:49" x14ac:dyDescent="0.25">
      <c r="A232" s="13"/>
      <c r="B232" s="13"/>
      <c r="D232" s="94"/>
      <c r="P232" s="94"/>
      <c r="AC232" s="94"/>
      <c r="AS232" s="94"/>
      <c r="AW232" s="94"/>
    </row>
    <row r="233" spans="1:49" x14ac:dyDescent="0.25">
      <c r="A233" s="13"/>
      <c r="B233" s="13"/>
      <c r="D233" s="94"/>
      <c r="P233" s="94"/>
      <c r="AC233" s="94"/>
      <c r="AS233" s="94"/>
      <c r="AW233" s="94"/>
    </row>
    <row r="234" spans="1:49" x14ac:dyDescent="0.25">
      <c r="A234" s="13"/>
      <c r="B234" s="13"/>
      <c r="D234" s="94"/>
      <c r="P234" s="94"/>
      <c r="AC234" s="94"/>
      <c r="AS234" s="94"/>
      <c r="AW234" s="94"/>
    </row>
    <row r="235" spans="1:49" x14ac:dyDescent="0.25">
      <c r="A235" s="13"/>
      <c r="B235" s="13"/>
      <c r="D235" s="94"/>
      <c r="P235" s="94"/>
      <c r="AC235" s="94"/>
      <c r="AS235" s="94"/>
      <c r="AW235" s="94"/>
    </row>
    <row r="236" spans="1:49" x14ac:dyDescent="0.25">
      <c r="A236" s="13"/>
      <c r="B236" s="13"/>
      <c r="D236" s="94"/>
      <c r="P236" s="94"/>
      <c r="AC236" s="94"/>
      <c r="AS236" s="94"/>
      <c r="AW236" s="94"/>
    </row>
    <row r="237" spans="1:49" x14ac:dyDescent="0.25">
      <c r="A237" s="13"/>
      <c r="B237" s="13"/>
      <c r="D237" s="94"/>
      <c r="P237" s="94"/>
      <c r="AC237" s="94"/>
      <c r="AS237" s="94"/>
      <c r="AW237" s="94"/>
    </row>
    <row r="238" spans="1:49" x14ac:dyDescent="0.25">
      <c r="A238" s="13"/>
      <c r="B238" s="13"/>
      <c r="D238" s="94"/>
      <c r="P238" s="94"/>
      <c r="AC238" s="94"/>
      <c r="AS238" s="94"/>
      <c r="AW238" s="94"/>
    </row>
    <row r="239" spans="1:49" x14ac:dyDescent="0.25">
      <c r="A239" s="13"/>
      <c r="B239" s="13"/>
      <c r="D239" s="94"/>
      <c r="P239" s="94"/>
      <c r="AC239" s="94"/>
      <c r="AS239" s="94"/>
      <c r="AW239" s="94"/>
    </row>
    <row r="240" spans="1:49" x14ac:dyDescent="0.25">
      <c r="A240" s="13"/>
      <c r="B240" s="13"/>
      <c r="D240" s="94"/>
      <c r="P240" s="94"/>
      <c r="AC240" s="94"/>
      <c r="AS240" s="94"/>
      <c r="AW240" s="94"/>
    </row>
    <row r="241" spans="1:49" x14ac:dyDescent="0.25">
      <c r="A241" s="13"/>
      <c r="B241" s="13"/>
      <c r="D241" s="94"/>
      <c r="P241" s="94"/>
      <c r="AC241" s="94"/>
      <c r="AS241" s="94"/>
      <c r="AW241" s="94"/>
    </row>
    <row r="242" spans="1:49" x14ac:dyDescent="0.25">
      <c r="A242" s="13"/>
      <c r="B242" s="13"/>
      <c r="D242" s="94"/>
      <c r="P242" s="94"/>
      <c r="AC242" s="94"/>
      <c r="AS242" s="94"/>
      <c r="AW242" s="94"/>
    </row>
    <row r="243" spans="1:49" x14ac:dyDescent="0.25">
      <c r="A243" s="13"/>
      <c r="B243" s="13"/>
      <c r="D243" s="94"/>
      <c r="P243" s="94"/>
      <c r="AC243" s="94"/>
      <c r="AS243" s="94"/>
      <c r="AW243" s="94"/>
    </row>
    <row r="244" spans="1:49" x14ac:dyDescent="0.25">
      <c r="A244" s="13"/>
      <c r="B244" s="13"/>
      <c r="D244" s="94"/>
      <c r="P244" s="94"/>
      <c r="AC244" s="94"/>
      <c r="AS244" s="94"/>
      <c r="AW244" s="94"/>
    </row>
    <row r="245" spans="1:49" x14ac:dyDescent="0.25">
      <c r="A245" s="13"/>
      <c r="B245" s="13"/>
      <c r="D245" s="94"/>
      <c r="P245" s="94"/>
      <c r="AC245" s="94"/>
      <c r="AS245" s="94"/>
      <c r="AW245" s="94"/>
    </row>
    <row r="246" spans="1:49" x14ac:dyDescent="0.25">
      <c r="A246" s="13"/>
      <c r="B246" s="13"/>
      <c r="D246" s="94"/>
      <c r="P246" s="94"/>
      <c r="AC246" s="94"/>
      <c r="AS246" s="94"/>
      <c r="AW246" s="94"/>
    </row>
    <row r="247" spans="1:49" x14ac:dyDescent="0.25">
      <c r="A247" s="13"/>
      <c r="B247" s="13"/>
      <c r="D247" s="94"/>
      <c r="P247" s="94"/>
      <c r="AC247" s="94"/>
      <c r="AS247" s="94"/>
      <c r="AW247" s="94"/>
    </row>
    <row r="248" spans="1:49" x14ac:dyDescent="0.25">
      <c r="A248" s="13"/>
      <c r="B248" s="13"/>
      <c r="D248" s="94"/>
      <c r="P248" s="94"/>
      <c r="AC248" s="94"/>
      <c r="AS248" s="94"/>
      <c r="AW248" s="94"/>
    </row>
    <row r="249" spans="1:49" x14ac:dyDescent="0.25">
      <c r="A249" s="13"/>
      <c r="B249" s="13"/>
      <c r="D249" s="94"/>
      <c r="P249" s="94"/>
      <c r="AC249" s="94"/>
      <c r="AS249" s="94"/>
      <c r="AW249" s="94"/>
    </row>
    <row r="250" spans="1:49" x14ac:dyDescent="0.25">
      <c r="A250" s="13"/>
      <c r="B250" s="13"/>
      <c r="D250" s="94"/>
      <c r="P250" s="94"/>
      <c r="AC250" s="94"/>
      <c r="AS250" s="94"/>
      <c r="AW250" s="94"/>
    </row>
    <row r="251" spans="1:49" x14ac:dyDescent="0.25">
      <c r="A251" s="13"/>
      <c r="B251" s="13"/>
      <c r="D251" s="94"/>
      <c r="P251" s="94"/>
      <c r="AC251" s="94"/>
      <c r="AS251" s="94"/>
      <c r="AW251" s="94"/>
    </row>
    <row r="252" spans="1:49" x14ac:dyDescent="0.25">
      <c r="A252" s="13"/>
      <c r="B252" s="13"/>
      <c r="D252" s="94"/>
      <c r="P252" s="94"/>
      <c r="AC252" s="94"/>
      <c r="AS252" s="94"/>
      <c r="AW252" s="94"/>
    </row>
    <row r="253" spans="1:49" x14ac:dyDescent="0.25">
      <c r="A253" s="13"/>
      <c r="B253" s="13"/>
      <c r="D253" s="94"/>
      <c r="P253" s="94"/>
      <c r="AC253" s="94"/>
      <c r="AS253" s="94"/>
      <c r="AW253" s="94"/>
    </row>
    <row r="254" spans="1:49" x14ac:dyDescent="0.25">
      <c r="A254" s="13"/>
      <c r="B254" s="13"/>
      <c r="D254" s="94"/>
      <c r="P254" s="94"/>
      <c r="AC254" s="94"/>
      <c r="AS254" s="94"/>
      <c r="AW254" s="94"/>
    </row>
    <row r="255" spans="1:49" x14ac:dyDescent="0.25">
      <c r="A255" s="13"/>
      <c r="B255" s="13"/>
      <c r="D255" s="94"/>
      <c r="P255" s="94"/>
      <c r="AC255" s="94"/>
      <c r="AS255" s="94"/>
      <c r="AW255" s="94"/>
    </row>
    <row r="256" spans="1:49" x14ac:dyDescent="0.25">
      <c r="A256" s="13"/>
      <c r="B256" s="13"/>
      <c r="D256" s="94"/>
      <c r="P256" s="94"/>
      <c r="AC256" s="94"/>
      <c r="AS256" s="94"/>
      <c r="AW256" s="94"/>
    </row>
    <row r="257" spans="1:49" x14ac:dyDescent="0.25">
      <c r="A257" s="13"/>
      <c r="B257" s="13"/>
      <c r="D257" s="94"/>
      <c r="P257" s="94"/>
      <c r="AC257" s="94"/>
      <c r="AS257" s="94"/>
      <c r="AW257" s="94"/>
    </row>
    <row r="258" spans="1:49" x14ac:dyDescent="0.25">
      <c r="A258" s="13"/>
      <c r="B258" s="13"/>
      <c r="D258" s="94"/>
      <c r="P258" s="94"/>
      <c r="AC258" s="94"/>
      <c r="AS258" s="94"/>
      <c r="AW258" s="94"/>
    </row>
    <row r="259" spans="1:49" x14ac:dyDescent="0.25">
      <c r="A259" s="13"/>
      <c r="B259" s="13"/>
      <c r="D259" s="94"/>
      <c r="P259" s="94"/>
      <c r="AC259" s="94"/>
      <c r="AS259" s="94"/>
      <c r="AW259" s="94"/>
    </row>
    <row r="260" spans="1:49" x14ac:dyDescent="0.25">
      <c r="A260" s="13"/>
      <c r="B260" s="13"/>
      <c r="D260" s="94"/>
      <c r="P260" s="94"/>
      <c r="AC260" s="94"/>
      <c r="AS260" s="94"/>
      <c r="AW260" s="94"/>
    </row>
    <row r="261" spans="1:49" x14ac:dyDescent="0.25">
      <c r="A261" s="13"/>
      <c r="B261" s="13"/>
      <c r="D261" s="94"/>
      <c r="P261" s="94"/>
      <c r="AC261" s="94"/>
      <c r="AS261" s="94"/>
      <c r="AW261" s="94"/>
    </row>
    <row r="262" spans="1:49" x14ac:dyDescent="0.25">
      <c r="A262" s="13"/>
      <c r="B262" s="13"/>
      <c r="D262" s="94"/>
      <c r="P262" s="94"/>
      <c r="AC262" s="94"/>
      <c r="AS262" s="94"/>
      <c r="AW262" s="94"/>
    </row>
    <row r="263" spans="1:49" x14ac:dyDescent="0.25">
      <c r="A263" s="13"/>
      <c r="B263" s="13"/>
      <c r="D263" s="94"/>
      <c r="P263" s="94"/>
      <c r="AC263" s="94"/>
      <c r="AS263" s="94"/>
      <c r="AW263" s="94"/>
    </row>
    <row r="264" spans="1:49" x14ac:dyDescent="0.25">
      <c r="A264" s="13"/>
      <c r="B264" s="13"/>
      <c r="D264" s="94"/>
      <c r="P264" s="94"/>
      <c r="AC264" s="94"/>
      <c r="AS264" s="94"/>
      <c r="AW264" s="94"/>
    </row>
    <row r="265" spans="1:49" x14ac:dyDescent="0.25">
      <c r="A265" s="13"/>
      <c r="B265" s="13"/>
      <c r="D265" s="94"/>
      <c r="P265" s="94"/>
      <c r="AC265" s="94"/>
      <c r="AS265" s="94"/>
      <c r="AW265" s="94"/>
    </row>
    <row r="266" spans="1:49" x14ac:dyDescent="0.25">
      <c r="A266" s="13"/>
      <c r="B266" s="13"/>
      <c r="D266" s="94"/>
      <c r="P266" s="94"/>
      <c r="AC266" s="94"/>
      <c r="AS266" s="94"/>
      <c r="AW266" s="94"/>
    </row>
    <row r="267" spans="1:49" x14ac:dyDescent="0.25">
      <c r="A267" s="13"/>
      <c r="B267" s="13"/>
      <c r="D267" s="94"/>
      <c r="P267" s="94"/>
      <c r="AC267" s="94"/>
      <c r="AS267" s="94"/>
      <c r="AW267" s="94"/>
    </row>
    <row r="268" spans="1:49" x14ac:dyDescent="0.25">
      <c r="A268" s="13"/>
      <c r="B268" s="13"/>
      <c r="D268" s="94"/>
      <c r="P268" s="94"/>
      <c r="AC268" s="94"/>
      <c r="AS268" s="94"/>
      <c r="AW268" s="94"/>
    </row>
    <row r="269" spans="1:49" x14ac:dyDescent="0.25">
      <c r="A269" s="13"/>
      <c r="B269" s="13"/>
      <c r="D269" s="94"/>
      <c r="P269" s="94"/>
      <c r="AC269" s="94"/>
      <c r="AS269" s="94"/>
      <c r="AW269" s="94"/>
    </row>
    <row r="270" spans="1:49" x14ac:dyDescent="0.25">
      <c r="A270" s="13"/>
      <c r="B270" s="13"/>
      <c r="D270" s="94"/>
      <c r="P270" s="94"/>
      <c r="AC270" s="94"/>
      <c r="AS270" s="94"/>
      <c r="AW270" s="94"/>
    </row>
    <row r="271" spans="1:49" x14ac:dyDescent="0.25">
      <c r="A271" s="13"/>
      <c r="B271" s="13"/>
      <c r="D271" s="94"/>
      <c r="P271" s="94"/>
      <c r="AC271" s="94"/>
      <c r="AS271" s="94"/>
      <c r="AW271" s="94"/>
    </row>
    <row r="272" spans="1:49" x14ac:dyDescent="0.25">
      <c r="A272" s="13"/>
      <c r="B272" s="13"/>
      <c r="D272" s="94"/>
      <c r="P272" s="94"/>
      <c r="AC272" s="94"/>
      <c r="AS272" s="94"/>
      <c r="AW272" s="94"/>
    </row>
    <row r="273" spans="1:49" x14ac:dyDescent="0.25">
      <c r="A273" s="13"/>
      <c r="B273" s="13"/>
      <c r="D273" s="94"/>
      <c r="P273" s="94"/>
      <c r="AC273" s="94"/>
      <c r="AS273" s="94"/>
      <c r="AW273" s="94"/>
    </row>
    <row r="274" spans="1:49" x14ac:dyDescent="0.25">
      <c r="A274" s="13"/>
      <c r="B274" s="13"/>
      <c r="D274" s="94"/>
      <c r="P274" s="94"/>
      <c r="AC274" s="94"/>
      <c r="AS274" s="94"/>
      <c r="AW274" s="94"/>
    </row>
    <row r="275" spans="1:49" x14ac:dyDescent="0.25">
      <c r="A275" s="13"/>
      <c r="B275" s="13"/>
      <c r="D275" s="94"/>
      <c r="P275" s="94"/>
      <c r="AC275" s="94"/>
      <c r="AS275" s="94"/>
      <c r="AW275" s="94"/>
    </row>
    <row r="276" spans="1:49" x14ac:dyDescent="0.25">
      <c r="A276" s="13"/>
      <c r="B276" s="13"/>
      <c r="D276" s="94"/>
      <c r="P276" s="94"/>
      <c r="AC276" s="94"/>
      <c r="AS276" s="94"/>
      <c r="AW276" s="94"/>
    </row>
    <row r="277" spans="1:49" x14ac:dyDescent="0.25">
      <c r="A277" s="13"/>
      <c r="B277" s="13"/>
      <c r="D277" s="94"/>
      <c r="P277" s="94"/>
      <c r="AC277" s="94"/>
      <c r="AS277" s="94"/>
      <c r="AW277" s="94"/>
    </row>
    <row r="278" spans="1:49" x14ac:dyDescent="0.25">
      <c r="A278" s="13"/>
      <c r="B278" s="13"/>
      <c r="D278" s="94"/>
      <c r="P278" s="94"/>
      <c r="AC278" s="94"/>
      <c r="AS278" s="94"/>
      <c r="AW278" s="94"/>
    </row>
    <row r="279" spans="1:49" x14ac:dyDescent="0.25">
      <c r="A279" s="13"/>
      <c r="B279" s="13"/>
      <c r="D279" s="94"/>
      <c r="P279" s="94"/>
      <c r="AC279" s="94"/>
      <c r="AS279" s="94"/>
      <c r="AW279" s="94"/>
    </row>
    <row r="280" spans="1:49" x14ac:dyDescent="0.25">
      <c r="A280" s="13"/>
      <c r="B280" s="13"/>
      <c r="D280" s="94"/>
      <c r="P280" s="94"/>
      <c r="AC280" s="94"/>
      <c r="AS280" s="94"/>
      <c r="AW280" s="94"/>
    </row>
    <row r="281" spans="1:49" x14ac:dyDescent="0.25">
      <c r="A281" s="13"/>
      <c r="B281" s="13"/>
      <c r="D281" s="94"/>
      <c r="P281" s="94"/>
      <c r="AC281" s="94"/>
      <c r="AS281" s="94"/>
      <c r="AW281" s="94"/>
    </row>
    <row r="282" spans="1:49" x14ac:dyDescent="0.25">
      <c r="A282" s="13"/>
      <c r="B282" s="13"/>
      <c r="D282" s="94"/>
      <c r="P282" s="94"/>
      <c r="AC282" s="94"/>
      <c r="AS282" s="94"/>
      <c r="AW282" s="94"/>
    </row>
    <row r="283" spans="1:49" x14ac:dyDescent="0.25">
      <c r="A283" s="13"/>
      <c r="B283" s="13"/>
      <c r="D283" s="94"/>
      <c r="P283" s="94"/>
      <c r="AC283" s="94"/>
      <c r="AS283" s="94"/>
      <c r="AW283" s="94"/>
    </row>
    <row r="284" spans="1:49" x14ac:dyDescent="0.25">
      <c r="A284" s="13"/>
      <c r="B284" s="13"/>
      <c r="D284" s="94"/>
      <c r="P284" s="94"/>
      <c r="AC284" s="94"/>
      <c r="AS284" s="94"/>
      <c r="AW284" s="94"/>
    </row>
    <row r="285" spans="1:49" x14ac:dyDescent="0.25">
      <c r="A285" s="13"/>
      <c r="B285" s="13"/>
      <c r="D285" s="94"/>
      <c r="P285" s="94"/>
      <c r="AC285" s="94"/>
      <c r="AS285" s="94"/>
      <c r="AW285" s="94"/>
    </row>
    <row r="286" spans="1:49" x14ac:dyDescent="0.25">
      <c r="A286" s="13"/>
      <c r="B286" s="13"/>
      <c r="D286" s="94"/>
      <c r="P286" s="94"/>
      <c r="AC286" s="94"/>
      <c r="AS286" s="94"/>
      <c r="AW286" s="94"/>
    </row>
    <row r="287" spans="1:49" x14ac:dyDescent="0.25">
      <c r="A287" s="13"/>
      <c r="B287" s="13"/>
      <c r="D287" s="94"/>
      <c r="P287" s="94"/>
      <c r="AC287" s="94"/>
      <c r="AS287" s="94"/>
      <c r="AW287" s="94"/>
    </row>
    <row r="288" spans="1:49" x14ac:dyDescent="0.25">
      <c r="A288" s="13"/>
      <c r="B288" s="13"/>
      <c r="D288" s="94"/>
      <c r="P288" s="94"/>
      <c r="AC288" s="94"/>
      <c r="AS288" s="94"/>
      <c r="AW288" s="94"/>
    </row>
    <row r="289" spans="1:49" x14ac:dyDescent="0.25">
      <c r="A289" s="13"/>
      <c r="B289" s="13"/>
      <c r="D289" s="94"/>
      <c r="P289" s="94"/>
      <c r="AC289" s="94"/>
      <c r="AS289" s="94"/>
      <c r="AW289" s="94"/>
    </row>
    <row r="290" spans="1:49" x14ac:dyDescent="0.25">
      <c r="A290" s="13"/>
      <c r="B290" s="13"/>
      <c r="D290" s="94"/>
      <c r="P290" s="94"/>
      <c r="AC290" s="94"/>
      <c r="AS290" s="94"/>
      <c r="AW290" s="94"/>
    </row>
    <row r="291" spans="1:49" x14ac:dyDescent="0.25">
      <c r="A291" s="13"/>
      <c r="B291" s="13"/>
      <c r="D291" s="94"/>
      <c r="P291" s="94"/>
      <c r="AC291" s="94"/>
      <c r="AS291" s="94"/>
      <c r="AW291" s="94"/>
    </row>
    <row r="292" spans="1:49" x14ac:dyDescent="0.25">
      <c r="A292" s="13"/>
      <c r="B292" s="13"/>
      <c r="D292" s="94"/>
      <c r="P292" s="94"/>
      <c r="AC292" s="94"/>
      <c r="AS292" s="94"/>
      <c r="AW292" s="94"/>
    </row>
    <row r="293" spans="1:49" x14ac:dyDescent="0.25">
      <c r="A293" s="13"/>
      <c r="B293" s="13"/>
      <c r="D293" s="94"/>
      <c r="P293" s="94"/>
      <c r="AC293" s="94"/>
      <c r="AS293" s="94"/>
      <c r="AW293" s="94"/>
    </row>
    <row r="294" spans="1:49" x14ac:dyDescent="0.25">
      <c r="A294" s="13"/>
      <c r="B294" s="13"/>
      <c r="D294" s="94"/>
      <c r="P294" s="94"/>
      <c r="AC294" s="94"/>
      <c r="AS294" s="94"/>
      <c r="AW294" s="94"/>
    </row>
    <row r="295" spans="1:49" x14ac:dyDescent="0.25">
      <c r="A295" s="13"/>
      <c r="B295" s="13"/>
      <c r="D295" s="94"/>
      <c r="P295" s="94"/>
      <c r="AC295" s="94"/>
      <c r="AS295" s="94"/>
      <c r="AW295" s="94"/>
    </row>
    <row r="296" spans="1:49" x14ac:dyDescent="0.25">
      <c r="A296" s="13"/>
      <c r="B296" s="13"/>
      <c r="D296" s="94"/>
      <c r="P296" s="94"/>
      <c r="AC296" s="94"/>
      <c r="AS296" s="94"/>
      <c r="AW296" s="94"/>
    </row>
    <row r="297" spans="1:49" x14ac:dyDescent="0.25">
      <c r="A297" s="13"/>
      <c r="B297" s="13"/>
      <c r="D297" s="94"/>
      <c r="P297" s="94"/>
      <c r="AC297" s="94"/>
      <c r="AS297" s="94"/>
      <c r="AW297" s="94"/>
    </row>
    <row r="298" spans="1:49" x14ac:dyDescent="0.25">
      <c r="A298" s="13"/>
      <c r="B298" s="13"/>
      <c r="D298" s="94"/>
      <c r="P298" s="94"/>
      <c r="AC298" s="94"/>
      <c r="AS298" s="94"/>
      <c r="AW298" s="94"/>
    </row>
    <row r="299" spans="1:49" x14ac:dyDescent="0.25">
      <c r="A299" s="13"/>
      <c r="B299" s="13"/>
      <c r="D299" s="94"/>
      <c r="P299" s="94"/>
      <c r="AC299" s="94"/>
      <c r="AS299" s="94"/>
      <c r="AW299" s="94"/>
    </row>
    <row r="300" spans="1:49" x14ac:dyDescent="0.25">
      <c r="A300" s="13"/>
      <c r="B300" s="13"/>
      <c r="D300" s="94"/>
      <c r="P300" s="94"/>
      <c r="AC300" s="94"/>
      <c r="AS300" s="94"/>
      <c r="AW300" s="94"/>
    </row>
    <row r="301" spans="1:49" x14ac:dyDescent="0.25">
      <c r="A301" s="13"/>
      <c r="B301" s="13"/>
      <c r="D301" s="94"/>
      <c r="P301" s="94"/>
      <c r="AC301" s="94"/>
      <c r="AS301" s="94"/>
      <c r="AW301" s="94"/>
    </row>
    <row r="302" spans="1:49" x14ac:dyDescent="0.25">
      <c r="A302" s="13"/>
      <c r="B302" s="13"/>
      <c r="D302" s="94"/>
      <c r="P302" s="94"/>
      <c r="AC302" s="94"/>
      <c r="AS302" s="94"/>
      <c r="AW302" s="94"/>
    </row>
    <row r="303" spans="1:49" x14ac:dyDescent="0.25">
      <c r="A303" s="13"/>
      <c r="B303" s="13"/>
      <c r="D303" s="94"/>
      <c r="P303" s="94"/>
      <c r="AC303" s="94"/>
      <c r="AS303" s="94"/>
      <c r="AW303" s="94"/>
    </row>
    <row r="304" spans="1:49" x14ac:dyDescent="0.25">
      <c r="A304" s="13"/>
      <c r="B304" s="13"/>
      <c r="D304" s="94"/>
      <c r="P304" s="94"/>
      <c r="AC304" s="94"/>
      <c r="AS304" s="94"/>
      <c r="AW304" s="94"/>
    </row>
    <row r="305" spans="1:49" x14ac:dyDescent="0.25">
      <c r="A305" s="13"/>
      <c r="B305" s="13"/>
      <c r="D305" s="94"/>
      <c r="P305" s="94"/>
      <c r="AC305" s="94"/>
      <c r="AS305" s="94"/>
      <c r="AW305" s="94"/>
    </row>
    <row r="306" spans="1:49" x14ac:dyDescent="0.25">
      <c r="A306" s="13"/>
      <c r="B306" s="13"/>
      <c r="D306" s="94"/>
      <c r="P306" s="94"/>
      <c r="AC306" s="94"/>
      <c r="AS306" s="94"/>
      <c r="AW306" s="94"/>
    </row>
    <row r="307" spans="1:49" x14ac:dyDescent="0.25">
      <c r="A307" s="13"/>
      <c r="B307" s="13"/>
      <c r="D307" s="94"/>
      <c r="P307" s="94"/>
      <c r="AC307" s="94"/>
      <c r="AS307" s="94"/>
      <c r="AW307" s="94"/>
    </row>
    <row r="308" spans="1:49" x14ac:dyDescent="0.25">
      <c r="A308" s="13"/>
      <c r="B308" s="13"/>
      <c r="D308" s="94"/>
      <c r="P308" s="94"/>
      <c r="AC308" s="94"/>
      <c r="AS308" s="94"/>
      <c r="AW308" s="94"/>
    </row>
    <row r="309" spans="1:49" x14ac:dyDescent="0.25">
      <c r="A309" s="13"/>
      <c r="B309" s="13"/>
      <c r="D309" s="94"/>
      <c r="P309" s="94"/>
      <c r="AC309" s="94"/>
      <c r="AS309" s="94"/>
      <c r="AW309" s="94"/>
    </row>
    <row r="310" spans="1:49" x14ac:dyDescent="0.25">
      <c r="A310" s="13"/>
      <c r="B310" s="13"/>
      <c r="D310" s="94"/>
      <c r="P310" s="94"/>
      <c r="AC310" s="94"/>
      <c r="AS310" s="94"/>
      <c r="AW310" s="94"/>
    </row>
    <row r="311" spans="1:49" x14ac:dyDescent="0.25">
      <c r="A311" s="13"/>
      <c r="B311" s="13"/>
      <c r="D311" s="94"/>
      <c r="P311" s="94"/>
      <c r="AC311" s="94"/>
      <c r="AS311" s="94"/>
      <c r="AW311" s="94"/>
    </row>
    <row r="312" spans="1:49" x14ac:dyDescent="0.25">
      <c r="A312" s="13"/>
      <c r="B312" s="13"/>
      <c r="D312" s="94"/>
      <c r="P312" s="94"/>
      <c r="AC312" s="94"/>
      <c r="AS312" s="94"/>
      <c r="AW312" s="94"/>
    </row>
    <row r="313" spans="1:49" x14ac:dyDescent="0.25">
      <c r="A313" s="13"/>
      <c r="B313" s="13"/>
      <c r="D313" s="94"/>
      <c r="P313" s="94"/>
      <c r="AC313" s="94"/>
      <c r="AS313" s="94"/>
      <c r="AW313" s="94"/>
    </row>
    <row r="314" spans="1:49" x14ac:dyDescent="0.25">
      <c r="A314" s="13"/>
      <c r="B314" s="13"/>
      <c r="D314" s="94"/>
      <c r="P314" s="94"/>
      <c r="AC314" s="94"/>
      <c r="AS314" s="94"/>
      <c r="AW314" s="94"/>
    </row>
    <row r="315" spans="1:49" x14ac:dyDescent="0.25">
      <c r="A315" s="13"/>
      <c r="B315" s="13"/>
      <c r="D315" s="94"/>
      <c r="P315" s="94"/>
      <c r="AC315" s="94"/>
      <c r="AS315" s="94"/>
      <c r="AW315" s="94"/>
    </row>
    <row r="316" spans="1:49" x14ac:dyDescent="0.25">
      <c r="A316" s="13"/>
      <c r="B316" s="13"/>
      <c r="D316" s="94"/>
      <c r="P316" s="94"/>
      <c r="AC316" s="94"/>
      <c r="AS316" s="94"/>
      <c r="AW316" s="94"/>
    </row>
    <row r="317" spans="1:49" x14ac:dyDescent="0.25">
      <c r="A317" s="13"/>
      <c r="B317" s="13"/>
      <c r="D317" s="94"/>
      <c r="P317" s="94"/>
      <c r="AC317" s="94"/>
      <c r="AS317" s="94"/>
      <c r="AW317" s="94"/>
    </row>
    <row r="318" spans="1:49" x14ac:dyDescent="0.25">
      <c r="A318" s="13"/>
      <c r="B318" s="13"/>
      <c r="D318" s="94"/>
      <c r="P318" s="94"/>
      <c r="AC318" s="94"/>
      <c r="AS318" s="94"/>
      <c r="AW318" s="94"/>
    </row>
    <row r="319" spans="1:49" x14ac:dyDescent="0.25">
      <c r="A319" s="13"/>
      <c r="B319" s="13"/>
      <c r="D319" s="94"/>
      <c r="P319" s="94"/>
      <c r="AC319" s="94"/>
      <c r="AS319" s="94"/>
      <c r="AW319" s="94"/>
    </row>
    <row r="320" spans="1:49" x14ac:dyDescent="0.25">
      <c r="A320" s="13"/>
      <c r="B320" s="13"/>
      <c r="D320" s="94"/>
      <c r="P320" s="94"/>
      <c r="AC320" s="94"/>
      <c r="AS320" s="94"/>
      <c r="AW320" s="94"/>
    </row>
    <row r="321" spans="1:49" x14ac:dyDescent="0.25">
      <c r="A321" s="13"/>
      <c r="B321" s="13"/>
      <c r="D321" s="94"/>
      <c r="P321" s="94"/>
      <c r="AC321" s="94"/>
      <c r="AS321" s="94"/>
      <c r="AW321" s="94"/>
    </row>
    <row r="322" spans="1:49" x14ac:dyDescent="0.25">
      <c r="A322" s="13"/>
      <c r="B322" s="13"/>
      <c r="D322" s="94"/>
      <c r="P322" s="94"/>
      <c r="AC322" s="94"/>
      <c r="AS322" s="94"/>
      <c r="AW322" s="94"/>
    </row>
    <row r="323" spans="1:49" x14ac:dyDescent="0.25">
      <c r="A323" s="13"/>
      <c r="B323" s="13"/>
      <c r="D323" s="94"/>
      <c r="P323" s="94"/>
      <c r="AC323" s="94"/>
      <c r="AS323" s="94"/>
      <c r="AW323" s="94"/>
    </row>
    <row r="324" spans="1:49" x14ac:dyDescent="0.25">
      <c r="A324" s="13"/>
      <c r="B324" s="13"/>
      <c r="D324" s="94"/>
      <c r="P324" s="94"/>
      <c r="AC324" s="94"/>
      <c r="AS324" s="94"/>
      <c r="AW324" s="94"/>
    </row>
    <row r="325" spans="1:49" x14ac:dyDescent="0.25">
      <c r="A325" s="13"/>
      <c r="B325" s="13"/>
      <c r="D325" s="94"/>
      <c r="P325" s="94"/>
      <c r="AC325" s="94"/>
      <c r="AS325" s="94"/>
      <c r="AW325" s="94"/>
    </row>
    <row r="326" spans="1:49" x14ac:dyDescent="0.25">
      <c r="A326" s="13"/>
      <c r="B326" s="13"/>
      <c r="D326" s="94"/>
      <c r="P326" s="94"/>
      <c r="AC326" s="94"/>
      <c r="AS326" s="94"/>
      <c r="AW326" s="94"/>
    </row>
    <row r="327" spans="1:49" x14ac:dyDescent="0.25">
      <c r="A327" s="13"/>
      <c r="B327" s="13"/>
      <c r="D327" s="94"/>
      <c r="P327" s="94"/>
      <c r="AC327" s="94"/>
      <c r="AS327" s="94"/>
      <c r="AW327" s="94"/>
    </row>
    <row r="328" spans="1:49" x14ac:dyDescent="0.25">
      <c r="A328" s="13"/>
      <c r="B328" s="13"/>
      <c r="D328" s="94"/>
      <c r="P328" s="94"/>
      <c r="AC328" s="94"/>
      <c r="AS328" s="94"/>
      <c r="AW328" s="94"/>
    </row>
    <row r="329" spans="1:49" x14ac:dyDescent="0.25">
      <c r="A329" s="13"/>
      <c r="B329" s="13"/>
      <c r="D329" s="94"/>
      <c r="P329" s="94"/>
      <c r="AC329" s="94"/>
      <c r="AS329" s="94"/>
      <c r="AW329" s="94"/>
    </row>
    <row r="330" spans="1:49" x14ac:dyDescent="0.25">
      <c r="A330" s="13"/>
      <c r="B330" s="13"/>
      <c r="D330" s="94"/>
      <c r="P330" s="94"/>
      <c r="AC330" s="94"/>
      <c r="AS330" s="94"/>
      <c r="AW330" s="94"/>
    </row>
    <row r="331" spans="1:49" x14ac:dyDescent="0.25">
      <c r="A331" s="13"/>
      <c r="B331" s="13"/>
      <c r="D331" s="94"/>
      <c r="P331" s="94"/>
      <c r="AC331" s="94"/>
      <c r="AS331" s="94"/>
      <c r="AW331" s="94"/>
    </row>
    <row r="332" spans="1:49" x14ac:dyDescent="0.25">
      <c r="A332" s="13"/>
      <c r="B332" s="13"/>
      <c r="D332" s="94"/>
      <c r="P332" s="94"/>
      <c r="AC332" s="94"/>
      <c r="AS332" s="94"/>
      <c r="AW332" s="94"/>
    </row>
    <row r="333" spans="1:49" x14ac:dyDescent="0.25">
      <c r="A333" s="13"/>
      <c r="B333" s="13"/>
      <c r="D333" s="94"/>
      <c r="P333" s="94"/>
      <c r="AC333" s="94"/>
      <c r="AS333" s="94"/>
      <c r="AW333" s="94"/>
    </row>
    <row r="334" spans="1:49" x14ac:dyDescent="0.25">
      <c r="A334" s="13"/>
      <c r="B334" s="13"/>
      <c r="D334" s="94"/>
      <c r="P334" s="94"/>
      <c r="AC334" s="94"/>
      <c r="AS334" s="94"/>
      <c r="AW334" s="94"/>
    </row>
    <row r="335" spans="1:49" x14ac:dyDescent="0.25">
      <c r="A335" s="13"/>
      <c r="B335" s="13"/>
      <c r="D335" s="94"/>
      <c r="P335" s="94"/>
      <c r="AC335" s="94"/>
      <c r="AS335" s="94"/>
      <c r="AW335" s="94"/>
    </row>
    <row r="336" spans="1:49" x14ac:dyDescent="0.25">
      <c r="A336" s="13"/>
      <c r="B336" s="13"/>
      <c r="D336" s="94"/>
      <c r="P336" s="94"/>
      <c r="AC336" s="94"/>
      <c r="AS336" s="94"/>
      <c r="AW336" s="94"/>
    </row>
    <row r="337" spans="1:49" x14ac:dyDescent="0.25">
      <c r="A337" s="13"/>
      <c r="B337" s="13"/>
      <c r="D337" s="94"/>
      <c r="P337" s="94"/>
      <c r="AC337" s="94"/>
      <c r="AS337" s="94"/>
      <c r="AW337" s="94"/>
    </row>
    <row r="338" spans="1:49" x14ac:dyDescent="0.25">
      <c r="A338" s="13"/>
      <c r="B338" s="13"/>
      <c r="D338" s="94"/>
      <c r="P338" s="94"/>
      <c r="AC338" s="94"/>
      <c r="AS338" s="94"/>
      <c r="AW338" s="94"/>
    </row>
    <row r="339" spans="1:49" x14ac:dyDescent="0.25">
      <c r="A339" s="13"/>
      <c r="B339" s="13"/>
      <c r="D339" s="94"/>
      <c r="P339" s="94"/>
      <c r="AC339" s="94"/>
      <c r="AS339" s="94"/>
      <c r="AW339" s="94"/>
    </row>
    <row r="340" spans="1:49" x14ac:dyDescent="0.25">
      <c r="A340" s="13"/>
      <c r="B340" s="13"/>
      <c r="D340" s="94"/>
      <c r="P340" s="94"/>
      <c r="AC340" s="94"/>
      <c r="AS340" s="94"/>
      <c r="AW340" s="94"/>
    </row>
    <row r="341" spans="1:49" x14ac:dyDescent="0.25">
      <c r="A341" s="13"/>
      <c r="B341" s="13"/>
      <c r="D341" s="94"/>
      <c r="P341" s="94"/>
      <c r="AC341" s="94"/>
      <c r="AS341" s="94"/>
      <c r="AW341" s="94"/>
    </row>
    <row r="342" spans="1:49" x14ac:dyDescent="0.25">
      <c r="A342" s="13"/>
      <c r="B342" s="13"/>
      <c r="D342" s="94"/>
      <c r="P342" s="94"/>
      <c r="AC342" s="94"/>
      <c r="AS342" s="94"/>
      <c r="AW342" s="94"/>
    </row>
    <row r="343" spans="1:49" x14ac:dyDescent="0.25">
      <c r="A343" s="13"/>
      <c r="B343" s="13"/>
      <c r="D343" s="94"/>
      <c r="P343" s="94"/>
      <c r="AC343" s="94"/>
      <c r="AS343" s="94"/>
      <c r="AW343" s="94"/>
    </row>
    <row r="344" spans="1:49" x14ac:dyDescent="0.25">
      <c r="A344" s="13"/>
      <c r="B344" s="13"/>
      <c r="D344" s="94"/>
      <c r="P344" s="94"/>
      <c r="AC344" s="94"/>
      <c r="AS344" s="94"/>
      <c r="AW344" s="94"/>
    </row>
    <row r="345" spans="1:49" x14ac:dyDescent="0.25">
      <c r="A345" s="13"/>
      <c r="B345" s="13"/>
      <c r="D345" s="94"/>
      <c r="P345" s="94"/>
      <c r="AC345" s="94"/>
      <c r="AS345" s="94"/>
      <c r="AW345" s="94"/>
    </row>
    <row r="346" spans="1:49" x14ac:dyDescent="0.25">
      <c r="A346" s="13"/>
      <c r="B346" s="13"/>
      <c r="D346" s="94"/>
      <c r="P346" s="94"/>
      <c r="AC346" s="94"/>
      <c r="AS346" s="94"/>
      <c r="AW346" s="94"/>
    </row>
    <row r="347" spans="1:49" x14ac:dyDescent="0.25">
      <c r="A347" s="13"/>
      <c r="B347" s="13"/>
      <c r="D347" s="94"/>
      <c r="P347" s="94"/>
      <c r="AC347" s="94"/>
      <c r="AS347" s="94"/>
      <c r="AW347" s="94"/>
    </row>
    <row r="348" spans="1:49" x14ac:dyDescent="0.25">
      <c r="A348" s="13"/>
      <c r="B348" s="13"/>
      <c r="D348" s="94"/>
      <c r="P348" s="94"/>
      <c r="AC348" s="94"/>
      <c r="AS348" s="94"/>
      <c r="AW348" s="94"/>
    </row>
    <row r="349" spans="1:49" x14ac:dyDescent="0.25">
      <c r="A349" s="13"/>
      <c r="B349" s="13"/>
      <c r="D349" s="94"/>
      <c r="P349" s="94"/>
      <c r="AC349" s="94"/>
      <c r="AS349" s="94"/>
      <c r="AW349" s="94"/>
    </row>
    <row r="350" spans="1:49" x14ac:dyDescent="0.25">
      <c r="A350" s="13"/>
      <c r="B350" s="13"/>
      <c r="D350" s="94"/>
      <c r="P350" s="94"/>
      <c r="AC350" s="94"/>
      <c r="AS350" s="94"/>
      <c r="AW350" s="94"/>
    </row>
    <row r="351" spans="1:49" x14ac:dyDescent="0.25">
      <c r="A351" s="13"/>
      <c r="B351" s="13"/>
      <c r="D351" s="94"/>
      <c r="P351" s="94"/>
      <c r="AC351" s="94"/>
      <c r="AS351" s="94"/>
      <c r="AW351" s="94"/>
    </row>
    <row r="352" spans="1:49" x14ac:dyDescent="0.25">
      <c r="A352" s="13"/>
      <c r="B352" s="13"/>
      <c r="D352" s="94"/>
      <c r="P352" s="94"/>
      <c r="AC352" s="94"/>
      <c r="AS352" s="94"/>
      <c r="AW352" s="94"/>
    </row>
    <row r="353" spans="1:49" x14ac:dyDescent="0.25">
      <c r="A353" s="13"/>
      <c r="B353" s="13"/>
      <c r="D353" s="94"/>
      <c r="P353" s="94"/>
      <c r="AC353" s="94"/>
      <c r="AS353" s="94"/>
      <c r="AW353" s="94"/>
    </row>
    <row r="354" spans="1:49" x14ac:dyDescent="0.25">
      <c r="A354" s="13"/>
      <c r="B354" s="13"/>
      <c r="D354" s="94"/>
      <c r="P354" s="94"/>
      <c r="AC354" s="94"/>
      <c r="AS354" s="94"/>
      <c r="AW354" s="94"/>
    </row>
    <row r="355" spans="1:49" x14ac:dyDescent="0.25">
      <c r="A355" s="13"/>
      <c r="B355" s="13"/>
      <c r="D355" s="94"/>
      <c r="P355" s="94"/>
      <c r="AC355" s="94"/>
      <c r="AS355" s="94"/>
      <c r="AW355" s="94"/>
    </row>
    <row r="356" spans="1:49" x14ac:dyDescent="0.25">
      <c r="A356" s="13"/>
      <c r="B356" s="13"/>
      <c r="D356" s="94"/>
      <c r="P356" s="94"/>
      <c r="AC356" s="94"/>
      <c r="AS356" s="94"/>
      <c r="AW356" s="94"/>
    </row>
    <row r="357" spans="1:49" x14ac:dyDescent="0.25">
      <c r="A357" s="13"/>
      <c r="B357" s="13"/>
      <c r="D357" s="94"/>
      <c r="P357" s="94"/>
      <c r="AC357" s="94"/>
      <c r="AS357" s="94"/>
      <c r="AW357" s="94"/>
    </row>
    <row r="358" spans="1:49" x14ac:dyDescent="0.25">
      <c r="A358" s="13"/>
      <c r="B358" s="13"/>
      <c r="D358" s="94"/>
      <c r="P358" s="94"/>
      <c r="AC358" s="94"/>
      <c r="AS358" s="94"/>
      <c r="AW358" s="94"/>
    </row>
    <row r="359" spans="1:49" x14ac:dyDescent="0.25">
      <c r="A359" s="13"/>
      <c r="B359" s="13"/>
      <c r="D359" s="94"/>
      <c r="P359" s="94"/>
      <c r="AC359" s="94"/>
      <c r="AS359" s="94"/>
      <c r="AW359" s="94"/>
    </row>
    <row r="360" spans="1:49" x14ac:dyDescent="0.25">
      <c r="A360" s="13"/>
      <c r="B360" s="13"/>
      <c r="D360" s="94"/>
      <c r="P360" s="94"/>
      <c r="AC360" s="94"/>
      <c r="AS360" s="94"/>
      <c r="AW360" s="94"/>
    </row>
    <row r="361" spans="1:49" x14ac:dyDescent="0.25">
      <c r="A361" s="13"/>
      <c r="B361" s="13"/>
      <c r="D361" s="94"/>
      <c r="P361" s="94"/>
      <c r="AC361" s="94"/>
      <c r="AS361" s="94"/>
      <c r="AW361" s="94"/>
    </row>
    <row r="362" spans="1:49" x14ac:dyDescent="0.25">
      <c r="A362" s="13"/>
      <c r="B362" s="13"/>
      <c r="D362" s="94"/>
      <c r="P362" s="94"/>
      <c r="AC362" s="94"/>
      <c r="AS362" s="94"/>
      <c r="AW362" s="94"/>
    </row>
    <row r="363" spans="1:49" x14ac:dyDescent="0.25">
      <c r="A363" s="13"/>
      <c r="B363" s="13"/>
      <c r="D363" s="94"/>
      <c r="P363" s="94"/>
      <c r="AC363" s="94"/>
      <c r="AS363" s="94"/>
      <c r="AW363" s="94"/>
    </row>
    <row r="364" spans="1:49" x14ac:dyDescent="0.25">
      <c r="A364" s="13"/>
      <c r="B364" s="13"/>
      <c r="D364" s="94"/>
      <c r="P364" s="94"/>
      <c r="AC364" s="94"/>
      <c r="AS364" s="94"/>
      <c r="AW364" s="94"/>
    </row>
    <row r="365" spans="1:49" x14ac:dyDescent="0.25">
      <c r="A365" s="13"/>
      <c r="B365" s="13"/>
      <c r="D365" s="94"/>
      <c r="P365" s="94"/>
      <c r="AC365" s="94"/>
      <c r="AS365" s="94"/>
      <c r="AW365" s="94"/>
    </row>
    <row r="366" spans="1:49" x14ac:dyDescent="0.25">
      <c r="A366" s="13"/>
      <c r="B366" s="13"/>
      <c r="D366" s="94"/>
      <c r="P366" s="94"/>
      <c r="AC366" s="94"/>
      <c r="AS366" s="94"/>
      <c r="AW366" s="94"/>
    </row>
    <row r="367" spans="1:49" x14ac:dyDescent="0.25">
      <c r="A367" s="13"/>
      <c r="B367" s="13"/>
      <c r="D367" s="94"/>
      <c r="P367" s="94"/>
      <c r="AC367" s="94"/>
      <c r="AS367" s="94"/>
      <c r="AW367" s="94"/>
    </row>
    <row r="368" spans="1:49" x14ac:dyDescent="0.25">
      <c r="A368" s="13"/>
      <c r="B368" s="13"/>
      <c r="D368" s="94"/>
      <c r="P368" s="94"/>
      <c r="AC368" s="94"/>
      <c r="AS368" s="94"/>
      <c r="AW368" s="94"/>
    </row>
    <row r="369" spans="1:49" x14ac:dyDescent="0.25">
      <c r="A369" s="13"/>
      <c r="B369" s="13"/>
      <c r="D369" s="94"/>
      <c r="P369" s="94"/>
      <c r="AC369" s="94"/>
      <c r="AS369" s="94"/>
      <c r="AW369" s="94"/>
    </row>
    <row r="370" spans="1:49" x14ac:dyDescent="0.25">
      <c r="A370" s="13"/>
      <c r="B370" s="13"/>
      <c r="D370" s="94"/>
      <c r="P370" s="94"/>
      <c r="AC370" s="94"/>
      <c r="AS370" s="94"/>
      <c r="AW370" s="94"/>
    </row>
    <row r="371" spans="1:49" x14ac:dyDescent="0.25">
      <c r="A371" s="13"/>
      <c r="B371" s="13"/>
      <c r="D371" s="94"/>
      <c r="P371" s="94"/>
      <c r="AC371" s="94"/>
      <c r="AS371" s="94"/>
      <c r="AW371" s="94"/>
    </row>
    <row r="372" spans="1:49" x14ac:dyDescent="0.25">
      <c r="A372" s="13"/>
      <c r="B372" s="13"/>
      <c r="D372" s="94"/>
      <c r="P372" s="94"/>
      <c r="AC372" s="94"/>
      <c r="AS372" s="94"/>
      <c r="AW372" s="94"/>
    </row>
    <row r="373" spans="1:49" x14ac:dyDescent="0.25">
      <c r="A373" s="13"/>
      <c r="B373" s="13"/>
      <c r="D373" s="94"/>
      <c r="P373" s="94"/>
      <c r="AC373" s="94"/>
      <c r="AS373" s="94"/>
      <c r="AW373" s="94"/>
    </row>
    <row r="374" spans="1:49" x14ac:dyDescent="0.25">
      <c r="A374" s="13"/>
      <c r="B374" s="13"/>
      <c r="D374" s="94"/>
      <c r="P374" s="94"/>
      <c r="AC374" s="94"/>
      <c r="AS374" s="94"/>
      <c r="AW374" s="94"/>
    </row>
    <row r="375" spans="1:49" x14ac:dyDescent="0.25">
      <c r="A375" s="13"/>
      <c r="B375" s="13"/>
      <c r="D375" s="94"/>
      <c r="P375" s="94"/>
      <c r="AC375" s="94"/>
      <c r="AS375" s="94"/>
      <c r="AW375" s="94"/>
    </row>
    <row r="376" spans="1:49" x14ac:dyDescent="0.25">
      <c r="A376" s="13"/>
      <c r="B376" s="13"/>
      <c r="D376" s="94"/>
      <c r="P376" s="94"/>
      <c r="AC376" s="94"/>
      <c r="AS376" s="94"/>
      <c r="AW376" s="94"/>
    </row>
    <row r="377" spans="1:49" x14ac:dyDescent="0.25">
      <c r="A377" s="13"/>
      <c r="B377" s="13"/>
      <c r="D377" s="94"/>
      <c r="P377" s="94"/>
      <c r="AC377" s="94"/>
      <c r="AS377" s="94"/>
      <c r="AW377" s="94"/>
    </row>
    <row r="378" spans="1:49" x14ac:dyDescent="0.25">
      <c r="A378" s="13"/>
      <c r="B378" s="13"/>
      <c r="D378" s="94"/>
      <c r="P378" s="94"/>
      <c r="AC378" s="94"/>
      <c r="AS378" s="94"/>
      <c r="AW378" s="94"/>
    </row>
    <row r="379" spans="1:49" x14ac:dyDescent="0.25">
      <c r="A379" s="13"/>
      <c r="B379" s="13"/>
      <c r="D379" s="94"/>
      <c r="P379" s="94"/>
      <c r="AC379" s="94"/>
      <c r="AS379" s="94"/>
      <c r="AW379" s="94"/>
    </row>
    <row r="380" spans="1:49" x14ac:dyDescent="0.25">
      <c r="A380" s="13"/>
      <c r="B380" s="13"/>
      <c r="D380" s="94"/>
      <c r="P380" s="94"/>
      <c r="AC380" s="94"/>
      <c r="AS380" s="94"/>
      <c r="AW380" s="94"/>
    </row>
    <row r="381" spans="1:49" x14ac:dyDescent="0.25">
      <c r="A381" s="13"/>
      <c r="B381" s="13"/>
      <c r="D381" s="94"/>
      <c r="P381" s="94"/>
      <c r="AC381" s="94"/>
      <c r="AS381" s="94"/>
      <c r="AW381" s="94"/>
    </row>
    <row r="382" spans="1:49" x14ac:dyDescent="0.25">
      <c r="A382" s="13"/>
      <c r="B382" s="13"/>
      <c r="D382" s="94"/>
      <c r="P382" s="94"/>
      <c r="AC382" s="94"/>
      <c r="AS382" s="94"/>
      <c r="AW382" s="94"/>
    </row>
    <row r="383" spans="1:49" x14ac:dyDescent="0.25">
      <c r="A383" s="13"/>
      <c r="B383" s="13"/>
      <c r="D383" s="94"/>
      <c r="P383" s="94"/>
      <c r="AC383" s="94"/>
      <c r="AS383" s="94"/>
      <c r="AW383" s="94"/>
    </row>
    <row r="384" spans="1:49" x14ac:dyDescent="0.25">
      <c r="A384" s="13"/>
      <c r="B384" s="13"/>
      <c r="D384" s="94"/>
      <c r="P384" s="94"/>
      <c r="AC384" s="94"/>
      <c r="AS384" s="94"/>
      <c r="AW384" s="94"/>
    </row>
    <row r="385" spans="1:49" x14ac:dyDescent="0.25">
      <c r="A385" s="13"/>
      <c r="B385" s="13"/>
      <c r="D385" s="94"/>
      <c r="P385" s="94"/>
      <c r="AC385" s="94"/>
      <c r="AS385" s="94"/>
      <c r="AW385" s="94"/>
    </row>
    <row r="386" spans="1:49" x14ac:dyDescent="0.25">
      <c r="A386" s="13"/>
      <c r="B386" s="13"/>
      <c r="D386" s="94"/>
      <c r="P386" s="94"/>
      <c r="AC386" s="94"/>
      <c r="AS386" s="94"/>
      <c r="AW386" s="94"/>
    </row>
    <row r="387" spans="1:49" x14ac:dyDescent="0.25">
      <c r="A387" s="13"/>
      <c r="B387" s="13"/>
      <c r="D387" s="94"/>
      <c r="P387" s="94"/>
      <c r="AC387" s="94"/>
      <c r="AS387" s="94"/>
      <c r="AW387" s="94"/>
    </row>
    <row r="388" spans="1:49" x14ac:dyDescent="0.25">
      <c r="A388" s="13"/>
      <c r="B388" s="13"/>
      <c r="D388" s="94"/>
      <c r="P388" s="94"/>
      <c r="AC388" s="94"/>
      <c r="AS388" s="94"/>
      <c r="AW388" s="94"/>
    </row>
    <row r="389" spans="1:49" x14ac:dyDescent="0.25">
      <c r="A389" s="13"/>
      <c r="B389" s="13"/>
      <c r="D389" s="94"/>
      <c r="P389" s="94"/>
      <c r="AC389" s="94"/>
      <c r="AS389" s="94"/>
      <c r="AW389" s="94"/>
    </row>
    <row r="390" spans="1:49" x14ac:dyDescent="0.25">
      <c r="A390" s="13"/>
      <c r="B390" s="13"/>
      <c r="D390" s="94"/>
      <c r="P390" s="94"/>
      <c r="AC390" s="94"/>
      <c r="AS390" s="94"/>
      <c r="AW390" s="94"/>
    </row>
    <row r="391" spans="1:49" x14ac:dyDescent="0.25">
      <c r="A391" s="13"/>
      <c r="B391" s="13"/>
      <c r="D391" s="94"/>
      <c r="P391" s="94"/>
      <c r="AC391" s="94"/>
      <c r="AS391" s="94"/>
      <c r="AW391" s="94"/>
    </row>
    <row r="392" spans="1:49" x14ac:dyDescent="0.25">
      <c r="A392" s="13"/>
      <c r="B392" s="13"/>
      <c r="D392" s="94"/>
      <c r="P392" s="94"/>
      <c r="AC392" s="94"/>
      <c r="AS392" s="94"/>
      <c r="AW392" s="94"/>
    </row>
    <row r="393" spans="1:49" x14ac:dyDescent="0.25">
      <c r="A393" s="13"/>
      <c r="B393" s="13"/>
      <c r="D393" s="94"/>
      <c r="P393" s="94"/>
      <c r="AC393" s="94"/>
      <c r="AS393" s="94"/>
      <c r="AW393" s="94"/>
    </row>
    <row r="394" spans="1:49" x14ac:dyDescent="0.25">
      <c r="A394" s="13"/>
      <c r="B394" s="13"/>
      <c r="D394" s="94"/>
      <c r="P394" s="94"/>
      <c r="AC394" s="94"/>
      <c r="AS394" s="94"/>
      <c r="AW394" s="94"/>
    </row>
    <row r="395" spans="1:49" x14ac:dyDescent="0.25">
      <c r="A395" s="13"/>
      <c r="B395" s="13"/>
      <c r="D395" s="94"/>
      <c r="P395" s="94"/>
      <c r="AC395" s="94"/>
      <c r="AS395" s="94"/>
      <c r="AW395" s="94"/>
    </row>
    <row r="396" spans="1:49" x14ac:dyDescent="0.25">
      <c r="A396" s="13"/>
      <c r="B396" s="13"/>
      <c r="D396" s="94"/>
      <c r="P396" s="94"/>
      <c r="AC396" s="94"/>
      <c r="AS396" s="94"/>
      <c r="AW396" s="94"/>
    </row>
    <row r="397" spans="1:49" x14ac:dyDescent="0.25">
      <c r="A397" s="13"/>
      <c r="B397" s="13"/>
      <c r="D397" s="94"/>
      <c r="P397" s="94"/>
      <c r="AC397" s="94"/>
      <c r="AS397" s="94"/>
      <c r="AW397" s="94"/>
    </row>
    <row r="398" spans="1:49" x14ac:dyDescent="0.25">
      <c r="A398" s="13"/>
      <c r="B398" s="13"/>
      <c r="D398" s="94"/>
      <c r="P398" s="94"/>
      <c r="AC398" s="94"/>
      <c r="AS398" s="94"/>
      <c r="AW398" s="94"/>
    </row>
    <row r="399" spans="1:49" x14ac:dyDescent="0.25">
      <c r="A399" s="13"/>
      <c r="B399" s="13"/>
      <c r="D399" s="94"/>
      <c r="P399" s="94"/>
      <c r="AC399" s="94"/>
      <c r="AS399" s="94"/>
      <c r="AW399" s="94"/>
    </row>
    <row r="400" spans="1:49" x14ac:dyDescent="0.25">
      <c r="A400" s="13"/>
      <c r="B400" s="13"/>
      <c r="D400" s="94"/>
      <c r="P400" s="94"/>
      <c r="AC400" s="94"/>
      <c r="AS400" s="94"/>
      <c r="AW400" s="94"/>
    </row>
    <row r="401" spans="1:49" x14ac:dyDescent="0.25">
      <c r="A401" s="13"/>
      <c r="B401" s="13"/>
      <c r="D401" s="94"/>
      <c r="P401" s="94"/>
      <c r="AC401" s="94"/>
      <c r="AS401" s="94"/>
      <c r="AW401" s="94"/>
    </row>
    <row r="402" spans="1:49" x14ac:dyDescent="0.25">
      <c r="A402" s="13"/>
      <c r="B402" s="13"/>
      <c r="D402" s="94"/>
      <c r="P402" s="94"/>
      <c r="AC402" s="94"/>
      <c r="AS402" s="94"/>
      <c r="AW402" s="94"/>
    </row>
    <row r="403" spans="1:49" x14ac:dyDescent="0.25">
      <c r="A403" s="13"/>
      <c r="B403" s="13"/>
      <c r="D403" s="94"/>
      <c r="P403" s="94"/>
      <c r="AC403" s="94"/>
      <c r="AS403" s="94"/>
      <c r="AW403" s="94"/>
    </row>
    <row r="404" spans="1:49" x14ac:dyDescent="0.25">
      <c r="A404" s="13"/>
      <c r="B404" s="13"/>
      <c r="D404" s="94"/>
      <c r="P404" s="94"/>
      <c r="AC404" s="94"/>
      <c r="AS404" s="94"/>
      <c r="AW404" s="94"/>
    </row>
    <row r="408" spans="1:49" x14ac:dyDescent="0.25">
      <c r="A408" s="13"/>
      <c r="B408" s="13"/>
      <c r="D408" s="94"/>
      <c r="P408" s="94"/>
      <c r="AC408" s="94"/>
      <c r="AS408" s="94"/>
      <c r="AW408" s="94"/>
    </row>
    <row r="409" spans="1:49" x14ac:dyDescent="0.25">
      <c r="A409" s="13"/>
      <c r="B409" s="13"/>
      <c r="D409" s="94"/>
      <c r="P409" s="94"/>
      <c r="AC409" s="94"/>
      <c r="AS409" s="94"/>
      <c r="AW409" s="94"/>
    </row>
    <row r="410" spans="1:49" x14ac:dyDescent="0.25">
      <c r="A410" s="13"/>
      <c r="B410" s="13"/>
      <c r="D410" s="94"/>
      <c r="P410" s="94"/>
      <c r="AC410" s="94"/>
      <c r="AS410" s="94"/>
      <c r="AW410" s="94"/>
    </row>
    <row r="411" spans="1:49" x14ac:dyDescent="0.25">
      <c r="A411" s="13"/>
      <c r="B411" s="13"/>
      <c r="D411" s="94"/>
      <c r="P411" s="94"/>
      <c r="AC411" s="94"/>
      <c r="AS411" s="94"/>
      <c r="AW411" s="94"/>
    </row>
    <row r="412" spans="1:49" x14ac:dyDescent="0.25">
      <c r="A412" s="13"/>
      <c r="B412" s="13"/>
      <c r="D412" s="94"/>
      <c r="P412" s="94"/>
      <c r="AC412" s="94"/>
      <c r="AS412" s="94"/>
      <c r="AW412" s="94"/>
    </row>
    <row r="413" spans="1:49" x14ac:dyDescent="0.25">
      <c r="A413" s="13"/>
      <c r="B413" s="13"/>
      <c r="D413" s="94"/>
      <c r="P413" s="94"/>
      <c r="AC413" s="94"/>
      <c r="AS413" s="94"/>
      <c r="AW413" s="94"/>
    </row>
    <row r="414" spans="1:49" x14ac:dyDescent="0.25">
      <c r="A414" s="13"/>
      <c r="B414" s="13"/>
      <c r="D414" s="94"/>
      <c r="P414" s="94"/>
      <c r="AC414" s="94"/>
      <c r="AS414" s="94"/>
      <c r="AW414" s="94"/>
    </row>
    <row r="415" spans="1:49" x14ac:dyDescent="0.25">
      <c r="A415" s="13"/>
      <c r="B415" s="13"/>
      <c r="D415" s="94"/>
      <c r="P415" s="94"/>
      <c r="AC415" s="94"/>
      <c r="AS415" s="94"/>
      <c r="AW415" s="94"/>
    </row>
    <row r="416" spans="1:49" x14ac:dyDescent="0.25">
      <c r="A416" s="13"/>
      <c r="B416" s="13"/>
      <c r="D416" s="94"/>
      <c r="P416" s="94"/>
      <c r="AC416" s="94"/>
      <c r="AS416" s="94"/>
      <c r="AW416" s="94"/>
    </row>
    <row r="417" spans="1:49" x14ac:dyDescent="0.25">
      <c r="A417" s="13"/>
      <c r="B417" s="13"/>
      <c r="D417" s="94"/>
      <c r="P417" s="94"/>
      <c r="AC417" s="94"/>
      <c r="AS417" s="94"/>
      <c r="AW417" s="94"/>
    </row>
    <row r="418" spans="1:49" x14ac:dyDescent="0.25">
      <c r="A418" s="13"/>
      <c r="B418" s="13"/>
      <c r="D418" s="94"/>
      <c r="P418" s="94"/>
      <c r="AC418" s="94"/>
      <c r="AS418" s="94"/>
      <c r="AW418" s="94"/>
    </row>
    <row r="419" spans="1:49" x14ac:dyDescent="0.25">
      <c r="A419" s="13"/>
      <c r="B419" s="13"/>
      <c r="D419" s="94"/>
      <c r="P419" s="94"/>
      <c r="AC419" s="94"/>
      <c r="AS419" s="94"/>
      <c r="AW419" s="94"/>
    </row>
    <row r="420" spans="1:49" x14ac:dyDescent="0.25">
      <c r="A420" s="13"/>
      <c r="B420" s="13"/>
      <c r="D420" s="94"/>
      <c r="P420" s="94"/>
      <c r="AC420" s="94"/>
      <c r="AS420" s="94"/>
      <c r="AW420" s="94"/>
    </row>
    <row r="421" spans="1:49" x14ac:dyDescent="0.25">
      <c r="A421" s="13"/>
      <c r="B421" s="13"/>
      <c r="D421" s="94"/>
      <c r="P421" s="94"/>
      <c r="AC421" s="94"/>
      <c r="AS421" s="94"/>
      <c r="AW421" s="94"/>
    </row>
    <row r="422" spans="1:49" x14ac:dyDescent="0.25">
      <c r="A422" s="13"/>
      <c r="B422" s="13"/>
      <c r="D422" s="94"/>
      <c r="P422" s="94"/>
      <c r="AC422" s="94"/>
      <c r="AS422" s="94"/>
      <c r="AW422" s="94"/>
    </row>
    <row r="423" spans="1:49" x14ac:dyDescent="0.25">
      <c r="A423" s="13"/>
      <c r="B423" s="13"/>
      <c r="D423" s="94"/>
      <c r="P423" s="94"/>
      <c r="AC423" s="94"/>
      <c r="AS423" s="94"/>
      <c r="AW423" s="94"/>
    </row>
    <row r="424" spans="1:49" x14ac:dyDescent="0.25">
      <c r="A424" s="13"/>
      <c r="B424" s="13"/>
      <c r="D424" s="94"/>
      <c r="P424" s="94"/>
      <c r="AC424" s="94"/>
      <c r="AS424" s="94"/>
      <c r="AW424" s="94"/>
    </row>
    <row r="425" spans="1:49" x14ac:dyDescent="0.25">
      <c r="A425" s="13"/>
      <c r="B425" s="13"/>
      <c r="D425" s="94"/>
      <c r="P425" s="94"/>
      <c r="AC425" s="94"/>
      <c r="AS425" s="94"/>
      <c r="AW425" s="94"/>
    </row>
    <row r="426" spans="1:49" x14ac:dyDescent="0.25">
      <c r="A426" s="13"/>
      <c r="B426" s="13"/>
      <c r="D426" s="94"/>
      <c r="P426" s="94"/>
      <c r="AC426" s="94"/>
      <c r="AS426" s="94"/>
      <c r="AW426" s="94"/>
    </row>
    <row r="427" spans="1:49" x14ac:dyDescent="0.25">
      <c r="A427" s="13"/>
      <c r="B427" s="13"/>
      <c r="D427" s="94"/>
      <c r="P427" s="94"/>
      <c r="AC427" s="94"/>
      <c r="AS427" s="94"/>
      <c r="AW427" s="94"/>
    </row>
    <row r="428" spans="1:49" x14ac:dyDescent="0.25">
      <c r="A428" s="13"/>
      <c r="B428" s="13"/>
      <c r="D428" s="94"/>
      <c r="P428" s="94"/>
      <c r="AC428" s="94"/>
      <c r="AS428" s="94"/>
      <c r="AW428" s="94"/>
    </row>
    <row r="429" spans="1:49" x14ac:dyDescent="0.25">
      <c r="A429" s="13"/>
      <c r="B429" s="13"/>
      <c r="D429" s="94"/>
      <c r="P429" s="94"/>
      <c r="AC429" s="94"/>
      <c r="AS429" s="94"/>
      <c r="AW429" s="94"/>
    </row>
    <row r="430" spans="1:49" x14ac:dyDescent="0.25">
      <c r="A430" s="13"/>
      <c r="B430" s="13"/>
      <c r="D430" s="94"/>
      <c r="P430" s="94"/>
      <c r="AC430" s="94"/>
      <c r="AS430" s="94"/>
      <c r="AW430" s="94"/>
    </row>
    <row r="431" spans="1:49" x14ac:dyDescent="0.25">
      <c r="A431" s="13"/>
      <c r="B431" s="13"/>
      <c r="D431" s="94"/>
      <c r="P431" s="94"/>
      <c r="AC431" s="94"/>
      <c r="AS431" s="94"/>
      <c r="AW431" s="94"/>
    </row>
    <row r="432" spans="1:49" x14ac:dyDescent="0.25">
      <c r="A432" s="13"/>
      <c r="B432" s="13"/>
      <c r="D432" s="94"/>
      <c r="P432" s="94"/>
      <c r="AC432" s="94"/>
      <c r="AS432" s="94"/>
      <c r="AW432" s="94"/>
    </row>
    <row r="433" spans="1:49" x14ac:dyDescent="0.25">
      <c r="A433" s="13"/>
      <c r="B433" s="13"/>
      <c r="D433" s="94"/>
      <c r="P433" s="94"/>
      <c r="AC433" s="94"/>
      <c r="AS433" s="94"/>
      <c r="AW433" s="94"/>
    </row>
    <row r="434" spans="1:49" x14ac:dyDescent="0.25">
      <c r="A434" s="13"/>
      <c r="B434" s="13"/>
      <c r="D434" s="94"/>
      <c r="P434" s="94"/>
      <c r="AC434" s="94"/>
      <c r="AS434" s="94"/>
      <c r="AW434" s="94"/>
    </row>
    <row r="435" spans="1:49" x14ac:dyDescent="0.25">
      <c r="A435" s="13"/>
      <c r="B435" s="13"/>
      <c r="D435" s="94"/>
      <c r="P435" s="94"/>
      <c r="AC435" s="94"/>
      <c r="AS435" s="94"/>
      <c r="AW435" s="94"/>
    </row>
    <row r="436" spans="1:49" x14ac:dyDescent="0.25">
      <c r="A436" s="13"/>
      <c r="B436" s="13"/>
      <c r="D436" s="94"/>
      <c r="P436" s="94"/>
      <c r="AC436" s="94"/>
      <c r="AS436" s="94"/>
      <c r="AW436" s="94"/>
    </row>
    <row r="437" spans="1:49" x14ac:dyDescent="0.25">
      <c r="A437" s="13"/>
      <c r="B437" s="13"/>
      <c r="D437" s="94"/>
      <c r="P437" s="94"/>
      <c r="AC437" s="94"/>
      <c r="AS437" s="94"/>
      <c r="AW437" s="94"/>
    </row>
    <row r="438" spans="1:49" x14ac:dyDescent="0.25">
      <c r="A438" s="13"/>
      <c r="B438" s="13"/>
      <c r="D438" s="94"/>
      <c r="P438" s="94"/>
      <c r="AC438" s="94"/>
      <c r="AS438" s="94"/>
      <c r="AW438" s="94"/>
    </row>
    <row r="439" spans="1:49" x14ac:dyDescent="0.25">
      <c r="A439" s="13"/>
      <c r="B439" s="13"/>
      <c r="D439" s="94"/>
      <c r="P439" s="94"/>
      <c r="AC439" s="94"/>
      <c r="AS439" s="94"/>
      <c r="AW439" s="94"/>
    </row>
    <row r="440" spans="1:49" x14ac:dyDescent="0.25">
      <c r="A440" s="13"/>
      <c r="B440" s="13"/>
      <c r="D440" s="94"/>
      <c r="P440" s="94"/>
      <c r="AC440" s="94"/>
      <c r="AS440" s="94"/>
      <c r="AW440" s="94"/>
    </row>
    <row r="441" spans="1:49" x14ac:dyDescent="0.25">
      <c r="A441" s="13"/>
      <c r="B441" s="13"/>
      <c r="D441" s="94"/>
      <c r="P441" s="94"/>
      <c r="AC441" s="94"/>
      <c r="AS441" s="94"/>
      <c r="AW441" s="94"/>
    </row>
    <row r="442" spans="1:49" x14ac:dyDescent="0.25">
      <c r="A442" s="13"/>
      <c r="B442" s="13"/>
      <c r="D442" s="94"/>
      <c r="P442" s="94"/>
      <c r="AC442" s="94"/>
      <c r="AS442" s="94"/>
      <c r="AW442" s="94"/>
    </row>
    <row r="443" spans="1:49" x14ac:dyDescent="0.25">
      <c r="A443" s="13"/>
      <c r="B443" s="13"/>
      <c r="D443" s="94"/>
      <c r="P443" s="94"/>
      <c r="AC443" s="94"/>
      <c r="AS443" s="94"/>
      <c r="AW443" s="94"/>
    </row>
    <row r="444" spans="1:49" x14ac:dyDescent="0.25">
      <c r="A444" s="13"/>
      <c r="B444" s="13"/>
      <c r="D444" s="94"/>
      <c r="P444" s="94"/>
      <c r="AC444" s="94"/>
      <c r="AS444" s="94"/>
      <c r="AW444" s="94"/>
    </row>
    <row r="445" spans="1:49" x14ac:dyDescent="0.25">
      <c r="A445" s="13"/>
      <c r="B445" s="13"/>
      <c r="D445" s="94"/>
      <c r="P445" s="94"/>
      <c r="AC445" s="94"/>
      <c r="AS445" s="94"/>
      <c r="AW445" s="94"/>
    </row>
    <row r="446" spans="1:49" x14ac:dyDescent="0.25">
      <c r="A446" s="13"/>
      <c r="B446" s="13"/>
      <c r="D446" s="94"/>
      <c r="P446" s="94"/>
      <c r="AC446" s="94"/>
      <c r="AS446" s="94"/>
      <c r="AW446" s="94"/>
    </row>
    <row r="447" spans="1:49" x14ac:dyDescent="0.25">
      <c r="A447" s="13"/>
      <c r="B447" s="13"/>
      <c r="D447" s="94"/>
      <c r="P447" s="94"/>
      <c r="AC447" s="94"/>
      <c r="AS447" s="94"/>
      <c r="AW447" s="94"/>
    </row>
    <row r="448" spans="1:49" x14ac:dyDescent="0.25">
      <c r="A448" s="13"/>
      <c r="B448" s="13"/>
      <c r="D448" s="94"/>
      <c r="P448" s="94"/>
      <c r="AC448" s="94"/>
      <c r="AS448" s="94"/>
      <c r="AW448" s="94"/>
    </row>
    <row r="449" spans="1:49" x14ac:dyDescent="0.25">
      <c r="A449" s="13"/>
      <c r="B449" s="13"/>
      <c r="D449" s="94"/>
      <c r="P449" s="94"/>
      <c r="AC449" s="94"/>
      <c r="AS449" s="94"/>
      <c r="AW449" s="94"/>
    </row>
    <row r="450" spans="1:49" x14ac:dyDescent="0.25">
      <c r="A450" s="13"/>
      <c r="B450" s="13"/>
      <c r="D450" s="94"/>
      <c r="P450" s="94"/>
      <c r="AC450" s="94"/>
      <c r="AS450" s="94"/>
      <c r="AW450" s="94"/>
    </row>
    <row r="451" spans="1:49" x14ac:dyDescent="0.25">
      <c r="A451" s="13"/>
      <c r="B451" s="13"/>
      <c r="D451" s="94"/>
      <c r="P451" s="94"/>
      <c r="AC451" s="94"/>
      <c r="AS451" s="94"/>
      <c r="AW451" s="94"/>
    </row>
    <row r="452" spans="1:49" x14ac:dyDescent="0.25">
      <c r="A452" s="13"/>
      <c r="B452" s="13"/>
      <c r="D452" s="94"/>
      <c r="P452" s="94"/>
      <c r="AC452" s="94"/>
      <c r="AS452" s="94"/>
      <c r="AW452" s="94"/>
    </row>
    <row r="453" spans="1:49" x14ac:dyDescent="0.25">
      <c r="A453" s="13"/>
      <c r="B453" s="13"/>
      <c r="D453" s="94"/>
      <c r="P453" s="94"/>
      <c r="AC453" s="94"/>
      <c r="AS453" s="94"/>
      <c r="AW453" s="94"/>
    </row>
    <row r="454" spans="1:49" x14ac:dyDescent="0.25">
      <c r="A454" s="13"/>
      <c r="B454" s="13"/>
      <c r="D454" s="94"/>
      <c r="P454" s="94"/>
      <c r="AC454" s="94"/>
      <c r="AS454" s="94"/>
      <c r="AW454" s="94"/>
    </row>
    <row r="455" spans="1:49" x14ac:dyDescent="0.25">
      <c r="A455" s="13"/>
      <c r="B455" s="13"/>
      <c r="D455" s="94"/>
      <c r="P455" s="94"/>
      <c r="AC455" s="94"/>
      <c r="AS455" s="94"/>
      <c r="AW455" s="94"/>
    </row>
    <row r="456" spans="1:49" x14ac:dyDescent="0.25">
      <c r="A456" s="13"/>
      <c r="B456" s="13"/>
      <c r="D456" s="94"/>
      <c r="P456" s="94"/>
      <c r="AC456" s="94"/>
      <c r="AS456" s="94"/>
      <c r="AW456" s="94"/>
    </row>
    <row r="457" spans="1:49" x14ac:dyDescent="0.25">
      <c r="A457" s="13"/>
      <c r="B457" s="13"/>
      <c r="D457" s="94"/>
      <c r="P457" s="94"/>
      <c r="AC457" s="94"/>
      <c r="AS457" s="94"/>
      <c r="AW457" s="94"/>
    </row>
    <row r="458" spans="1:49" x14ac:dyDescent="0.25">
      <c r="A458" s="13"/>
      <c r="B458" s="13"/>
      <c r="D458" s="94"/>
      <c r="P458" s="94"/>
      <c r="AC458" s="94"/>
      <c r="AS458" s="94"/>
      <c r="AW458" s="94"/>
    </row>
    <row r="459" spans="1:49" x14ac:dyDescent="0.25">
      <c r="A459" s="13"/>
      <c r="B459" s="13"/>
      <c r="D459" s="94"/>
      <c r="P459" s="94"/>
      <c r="AC459" s="94"/>
      <c r="AS459" s="94"/>
      <c r="AW459" s="94"/>
    </row>
    <row r="460" spans="1:49" x14ac:dyDescent="0.25">
      <c r="A460" s="13"/>
      <c r="B460" s="13"/>
      <c r="D460" s="94"/>
      <c r="P460" s="94"/>
      <c r="AC460" s="94"/>
      <c r="AS460" s="94"/>
      <c r="AW460" s="94"/>
    </row>
    <row r="461" spans="1:49" x14ac:dyDescent="0.25">
      <c r="A461" s="13"/>
      <c r="B461" s="13"/>
      <c r="D461" s="94"/>
      <c r="P461" s="94"/>
      <c r="AC461" s="94"/>
      <c r="AS461" s="94"/>
      <c r="AW461" s="94"/>
    </row>
    <row r="462" spans="1:49" x14ac:dyDescent="0.25">
      <c r="A462" s="13"/>
      <c r="B462" s="13"/>
      <c r="D462" s="94"/>
      <c r="P462" s="94"/>
      <c r="AC462" s="94"/>
      <c r="AS462" s="94"/>
      <c r="AW462" s="94"/>
    </row>
    <row r="463" spans="1:49" x14ac:dyDescent="0.25">
      <c r="A463" s="13"/>
      <c r="B463" s="13"/>
      <c r="D463" s="94"/>
      <c r="P463" s="94"/>
      <c r="AC463" s="94"/>
      <c r="AS463" s="94"/>
      <c r="AW463" s="94"/>
    </row>
    <row r="464" spans="1:49" x14ac:dyDescent="0.25">
      <c r="A464" s="13"/>
      <c r="B464" s="13"/>
      <c r="D464" s="94"/>
      <c r="P464" s="94"/>
      <c r="AC464" s="94"/>
      <c r="AS464" s="94"/>
      <c r="AW464" s="94"/>
    </row>
    <row r="465" spans="1:49" x14ac:dyDescent="0.25">
      <c r="A465" s="13"/>
      <c r="B465" s="13"/>
      <c r="D465" s="94"/>
      <c r="P465" s="94"/>
      <c r="AC465" s="94"/>
      <c r="AS465" s="94"/>
      <c r="AW465" s="94"/>
    </row>
    <row r="466" spans="1:49" x14ac:dyDescent="0.25">
      <c r="A466" s="13"/>
      <c r="B466" s="13"/>
      <c r="D466" s="94"/>
      <c r="P466" s="94"/>
      <c r="AC466" s="94"/>
      <c r="AS466" s="94"/>
      <c r="AW466" s="94"/>
    </row>
    <row r="467" spans="1:49" x14ac:dyDescent="0.25">
      <c r="A467" s="13"/>
      <c r="B467" s="13"/>
      <c r="D467" s="94"/>
      <c r="P467" s="94"/>
      <c r="AC467" s="94"/>
      <c r="AS467" s="94"/>
      <c r="AW467" s="94"/>
    </row>
    <row r="468" spans="1:49" x14ac:dyDescent="0.25">
      <c r="A468" s="13"/>
      <c r="B468" s="13"/>
      <c r="D468" s="94"/>
      <c r="P468" s="94"/>
      <c r="AC468" s="94"/>
      <c r="AS468" s="94"/>
      <c r="AW468" s="94"/>
    </row>
    <row r="469" spans="1:49" x14ac:dyDescent="0.25">
      <c r="A469" s="13"/>
      <c r="B469" s="13"/>
      <c r="D469" s="94"/>
      <c r="P469" s="94"/>
      <c r="AC469" s="94"/>
      <c r="AS469" s="94"/>
      <c r="AW469" s="94"/>
    </row>
    <row r="470" spans="1:49" x14ac:dyDescent="0.25">
      <c r="A470" s="13"/>
      <c r="B470" s="13"/>
      <c r="D470" s="94"/>
      <c r="P470" s="94"/>
      <c r="AC470" s="94"/>
      <c r="AS470" s="94"/>
      <c r="AW470" s="94"/>
    </row>
    <row r="471" spans="1:49" x14ac:dyDescent="0.25">
      <c r="A471" s="13"/>
      <c r="B471" s="13"/>
      <c r="D471" s="94"/>
      <c r="P471" s="94"/>
      <c r="AC471" s="94"/>
      <c r="AS471" s="94"/>
      <c r="AW471" s="94"/>
    </row>
    <row r="472" spans="1:49" x14ac:dyDescent="0.25">
      <c r="A472" s="13"/>
      <c r="B472" s="13"/>
      <c r="D472" s="94"/>
      <c r="P472" s="94"/>
      <c r="AC472" s="94"/>
      <c r="AS472" s="94"/>
      <c r="AW472" s="94"/>
    </row>
    <row r="473" spans="1:49" x14ac:dyDescent="0.25">
      <c r="A473" s="13"/>
      <c r="B473" s="13"/>
      <c r="D473" s="94"/>
      <c r="P473" s="94"/>
      <c r="AC473" s="94"/>
      <c r="AS473" s="94"/>
      <c r="AW473" s="94"/>
    </row>
    <row r="474" spans="1:49" x14ac:dyDescent="0.25">
      <c r="A474" s="13"/>
      <c r="B474" s="13"/>
      <c r="D474" s="94"/>
      <c r="P474" s="94"/>
      <c r="AC474" s="94"/>
      <c r="AS474" s="94"/>
      <c r="AW474" s="94"/>
    </row>
    <row r="475" spans="1:49" x14ac:dyDescent="0.25">
      <c r="A475" s="13"/>
      <c r="B475" s="13"/>
      <c r="D475" s="94"/>
      <c r="P475" s="94"/>
      <c r="AC475" s="94"/>
      <c r="AS475" s="94"/>
      <c r="AW475" s="94"/>
    </row>
    <row r="476" spans="1:49" x14ac:dyDescent="0.25">
      <c r="A476" s="13"/>
      <c r="B476" s="13"/>
      <c r="D476" s="94"/>
      <c r="P476" s="94"/>
      <c r="AC476" s="94"/>
      <c r="AS476" s="94"/>
      <c r="AW476" s="94"/>
    </row>
    <row r="477" spans="1:49" x14ac:dyDescent="0.25">
      <c r="A477" s="13"/>
      <c r="B477" s="13"/>
      <c r="D477" s="94"/>
      <c r="P477" s="94"/>
      <c r="AC477" s="94"/>
      <c r="AS477" s="94"/>
      <c r="AW477" s="94"/>
    </row>
    <row r="478" spans="1:49" x14ac:dyDescent="0.25">
      <c r="A478" s="13"/>
      <c r="B478" s="13"/>
      <c r="D478" s="94"/>
      <c r="P478" s="94"/>
      <c r="AC478" s="94"/>
      <c r="AS478" s="94"/>
      <c r="AW478" s="94"/>
    </row>
    <row r="479" spans="1:49" x14ac:dyDescent="0.25">
      <c r="A479" s="13"/>
      <c r="B479" s="13"/>
      <c r="D479" s="94"/>
      <c r="P479" s="94"/>
      <c r="AC479" s="94"/>
      <c r="AS479" s="94"/>
      <c r="AW479" s="94"/>
    </row>
    <row r="480" spans="1:49" x14ac:dyDescent="0.25">
      <c r="A480" s="13"/>
      <c r="B480" s="13"/>
      <c r="D480" s="94"/>
      <c r="P480" s="94"/>
      <c r="AC480" s="94"/>
      <c r="AS480" s="94"/>
      <c r="AW480" s="94"/>
    </row>
    <row r="481" spans="1:49" x14ac:dyDescent="0.25">
      <c r="A481" s="13"/>
      <c r="B481" s="13"/>
      <c r="D481" s="94"/>
      <c r="P481" s="94"/>
      <c r="AC481" s="94"/>
      <c r="AS481" s="94"/>
      <c r="AW481" s="94"/>
    </row>
    <row r="482" spans="1:49" x14ac:dyDescent="0.25">
      <c r="A482" s="13"/>
      <c r="B482" s="13"/>
      <c r="D482" s="94"/>
      <c r="P482" s="94"/>
      <c r="AC482" s="94"/>
      <c r="AS482" s="94"/>
      <c r="AW482" s="94"/>
    </row>
    <row r="483" spans="1:49" x14ac:dyDescent="0.25">
      <c r="A483" s="13"/>
      <c r="B483" s="13"/>
      <c r="D483" s="94"/>
      <c r="P483" s="94"/>
      <c r="AC483" s="94"/>
      <c r="AS483" s="94"/>
      <c r="AW483" s="94"/>
    </row>
    <row r="484" spans="1:49" x14ac:dyDescent="0.25">
      <c r="A484" s="13"/>
      <c r="B484" s="13"/>
      <c r="D484" s="94"/>
      <c r="P484" s="94"/>
      <c r="AC484" s="94"/>
      <c r="AS484" s="94"/>
      <c r="AW484" s="94"/>
    </row>
    <row r="485" spans="1:49" x14ac:dyDescent="0.25">
      <c r="A485" s="13"/>
      <c r="B485" s="13"/>
      <c r="D485" s="94"/>
      <c r="P485" s="94"/>
      <c r="AC485" s="94"/>
      <c r="AS485" s="94"/>
      <c r="AW485" s="94"/>
    </row>
    <row r="486" spans="1:49" x14ac:dyDescent="0.25">
      <c r="A486" s="13"/>
      <c r="B486" s="13"/>
      <c r="D486" s="94"/>
      <c r="P486" s="94"/>
      <c r="AC486" s="94"/>
      <c r="AS486" s="94"/>
      <c r="AW486" s="94"/>
    </row>
    <row r="487" spans="1:49" x14ac:dyDescent="0.25">
      <c r="A487" s="13"/>
      <c r="B487" s="13"/>
      <c r="D487" s="94"/>
      <c r="P487" s="94"/>
      <c r="AC487" s="94"/>
      <c r="AS487" s="94"/>
      <c r="AW487" s="94"/>
    </row>
    <row r="488" spans="1:49" x14ac:dyDescent="0.25">
      <c r="A488" s="13"/>
      <c r="B488" s="13"/>
      <c r="D488" s="94"/>
      <c r="P488" s="94"/>
      <c r="AC488" s="94"/>
      <c r="AS488" s="94"/>
      <c r="AW488" s="94"/>
    </row>
    <row r="489" spans="1:49" x14ac:dyDescent="0.25">
      <c r="A489" s="13"/>
      <c r="B489" s="13"/>
      <c r="D489" s="94"/>
      <c r="P489" s="94"/>
      <c r="AC489" s="94"/>
      <c r="AS489" s="94"/>
      <c r="AW489" s="94"/>
    </row>
    <row r="490" spans="1:49" x14ac:dyDescent="0.25">
      <c r="A490" s="13"/>
      <c r="B490" s="13"/>
      <c r="D490" s="94"/>
      <c r="P490" s="94"/>
      <c r="AC490" s="94"/>
      <c r="AS490" s="94"/>
      <c r="AW490" s="94"/>
    </row>
    <row r="491" spans="1:49" x14ac:dyDescent="0.25">
      <c r="A491" s="13"/>
      <c r="B491" s="13"/>
      <c r="D491" s="94"/>
      <c r="P491" s="94"/>
      <c r="AC491" s="94"/>
      <c r="AS491" s="94"/>
      <c r="AW491" s="94"/>
    </row>
    <row r="492" spans="1:49" x14ac:dyDescent="0.25">
      <c r="A492" s="13"/>
      <c r="B492" s="13"/>
      <c r="D492" s="94"/>
      <c r="P492" s="94"/>
      <c r="AC492" s="94"/>
      <c r="AS492" s="94"/>
      <c r="AW492" s="94"/>
    </row>
    <row r="493" spans="1:49" x14ac:dyDescent="0.25">
      <c r="A493" s="13"/>
      <c r="B493" s="13"/>
      <c r="D493" s="94"/>
      <c r="P493" s="94"/>
      <c r="AC493" s="94"/>
      <c r="AS493" s="94"/>
      <c r="AW493" s="94"/>
    </row>
    <row r="494" spans="1:49" x14ac:dyDescent="0.25">
      <c r="A494" s="13"/>
      <c r="B494" s="13"/>
      <c r="D494" s="94"/>
      <c r="P494" s="94"/>
      <c r="AC494" s="94"/>
      <c r="AS494" s="94"/>
      <c r="AW494" s="94"/>
    </row>
    <row r="495" spans="1:49" x14ac:dyDescent="0.25">
      <c r="A495" s="13"/>
      <c r="B495" s="13"/>
      <c r="D495" s="94"/>
      <c r="P495" s="94"/>
      <c r="AC495" s="94"/>
      <c r="AS495" s="94"/>
      <c r="AW495" s="94"/>
    </row>
    <row r="496" spans="1:49" x14ac:dyDescent="0.25">
      <c r="A496" s="13"/>
      <c r="B496" s="13"/>
      <c r="D496" s="94"/>
      <c r="P496" s="94"/>
      <c r="AC496" s="94"/>
      <c r="AS496" s="94"/>
      <c r="AW496" s="94"/>
    </row>
    <row r="497" spans="1:49" x14ac:dyDescent="0.25">
      <c r="A497" s="13"/>
      <c r="B497" s="13"/>
      <c r="D497" s="94"/>
      <c r="P497" s="94"/>
      <c r="AC497" s="94"/>
      <c r="AS497" s="94"/>
      <c r="AW497" s="94"/>
    </row>
    <row r="498" spans="1:49" x14ac:dyDescent="0.25">
      <c r="A498" s="13"/>
      <c r="B498" s="13"/>
      <c r="D498" s="94"/>
      <c r="P498" s="94"/>
      <c r="AC498" s="94"/>
      <c r="AS498" s="94"/>
      <c r="AW498" s="94"/>
    </row>
    <row r="499" spans="1:49" x14ac:dyDescent="0.25">
      <c r="A499" s="13"/>
      <c r="B499" s="13"/>
      <c r="D499" s="94"/>
      <c r="P499" s="94"/>
      <c r="AC499" s="94"/>
      <c r="AS499" s="94"/>
      <c r="AW499" s="94"/>
    </row>
    <row r="500" spans="1:49" x14ac:dyDescent="0.25">
      <c r="A500" s="13"/>
      <c r="B500" s="13"/>
      <c r="D500" s="94"/>
      <c r="P500" s="94"/>
      <c r="AC500" s="94"/>
      <c r="AS500" s="94"/>
      <c r="AW500" s="94"/>
    </row>
    <row r="501" spans="1:49" x14ac:dyDescent="0.25">
      <c r="A501" s="13"/>
      <c r="B501" s="13"/>
      <c r="D501" s="94"/>
      <c r="P501" s="94"/>
      <c r="AC501" s="94"/>
      <c r="AS501" s="94"/>
      <c r="AW501" s="94"/>
    </row>
    <row r="502" spans="1:49" x14ac:dyDescent="0.25">
      <c r="A502" s="13"/>
      <c r="B502" s="13"/>
      <c r="D502" s="94"/>
      <c r="P502" s="94"/>
      <c r="AC502" s="94"/>
      <c r="AS502" s="94"/>
      <c r="AW502" s="94"/>
    </row>
    <row r="503" spans="1:49" x14ac:dyDescent="0.25">
      <c r="A503" s="13"/>
      <c r="B503" s="13"/>
      <c r="D503" s="94"/>
      <c r="P503" s="94"/>
      <c r="AC503" s="94"/>
      <c r="AS503" s="94"/>
      <c r="AW503" s="94"/>
    </row>
    <row r="504" spans="1:49" x14ac:dyDescent="0.25">
      <c r="A504" s="13"/>
      <c r="B504" s="13"/>
      <c r="D504" s="94"/>
      <c r="P504" s="94"/>
      <c r="AC504" s="94"/>
      <c r="AS504" s="94"/>
      <c r="AW504" s="94"/>
    </row>
    <row r="505" spans="1:49" x14ac:dyDescent="0.25">
      <c r="A505" s="13"/>
      <c r="B505" s="13"/>
      <c r="D505" s="94"/>
      <c r="P505" s="94"/>
      <c r="AC505" s="94"/>
      <c r="AS505" s="94"/>
      <c r="AW505" s="94"/>
    </row>
    <row r="506" spans="1:49" x14ac:dyDescent="0.25">
      <c r="A506" s="13"/>
      <c r="B506" s="13"/>
      <c r="D506" s="94"/>
      <c r="P506" s="94"/>
      <c r="AC506" s="94"/>
      <c r="AS506" s="94"/>
      <c r="AW506" s="94"/>
    </row>
    <row r="507" spans="1:49" x14ac:dyDescent="0.25">
      <c r="A507" s="13"/>
      <c r="B507" s="13"/>
      <c r="D507" s="94"/>
      <c r="P507" s="94"/>
      <c r="AC507" s="94"/>
      <c r="AS507" s="94"/>
      <c r="AW507" s="94"/>
    </row>
    <row r="508" spans="1:49" x14ac:dyDescent="0.25">
      <c r="A508" s="13"/>
      <c r="B508" s="13"/>
      <c r="D508" s="94"/>
      <c r="P508" s="94"/>
      <c r="AC508" s="94"/>
      <c r="AS508" s="94"/>
      <c r="AW508" s="94"/>
    </row>
    <row r="509" spans="1:49" x14ac:dyDescent="0.25">
      <c r="A509" s="13"/>
      <c r="B509" s="13"/>
      <c r="D509" s="94"/>
      <c r="P509" s="94"/>
      <c r="AC509" s="94"/>
      <c r="AS509" s="94"/>
      <c r="AW509" s="94"/>
    </row>
    <row r="510" spans="1:49" x14ac:dyDescent="0.25">
      <c r="A510" s="13"/>
      <c r="B510" s="13"/>
      <c r="D510" s="94"/>
      <c r="P510" s="94"/>
      <c r="AC510" s="94"/>
      <c r="AS510" s="94"/>
      <c r="AW510" s="94"/>
    </row>
    <row r="511" spans="1:49" x14ac:dyDescent="0.25">
      <c r="A511" s="13"/>
      <c r="B511" s="13"/>
      <c r="D511" s="94"/>
      <c r="P511" s="94"/>
      <c r="AC511" s="94"/>
      <c r="AS511" s="94"/>
      <c r="AW511" s="94"/>
    </row>
    <row r="512" spans="1:49" x14ac:dyDescent="0.25">
      <c r="A512" s="13"/>
      <c r="B512" s="13"/>
      <c r="D512" s="94"/>
      <c r="P512" s="94"/>
      <c r="AC512" s="94"/>
      <c r="AS512" s="94"/>
      <c r="AW512" s="94"/>
    </row>
    <row r="513" spans="1:49" x14ac:dyDescent="0.25">
      <c r="A513" s="13"/>
      <c r="B513" s="13"/>
      <c r="D513" s="94"/>
      <c r="P513" s="94"/>
      <c r="AC513" s="94"/>
      <c r="AS513" s="94"/>
      <c r="AW513" s="94"/>
    </row>
    <row r="514" spans="1:49" x14ac:dyDescent="0.25">
      <c r="A514" s="13"/>
      <c r="B514" s="13"/>
      <c r="D514" s="94"/>
      <c r="P514" s="94"/>
      <c r="AC514" s="94"/>
      <c r="AS514" s="94"/>
      <c r="AW514" s="94"/>
    </row>
    <row r="515" spans="1:49" x14ac:dyDescent="0.25">
      <c r="A515" s="13"/>
      <c r="B515" s="13"/>
      <c r="D515" s="94"/>
      <c r="P515" s="94"/>
      <c r="AC515" s="94"/>
      <c r="AS515" s="94"/>
      <c r="AW515" s="94"/>
    </row>
    <row r="516" spans="1:49" x14ac:dyDescent="0.25">
      <c r="A516" s="13"/>
      <c r="B516" s="13"/>
      <c r="D516" s="94"/>
      <c r="P516" s="94"/>
      <c r="AC516" s="94"/>
      <c r="AS516" s="94"/>
      <c r="AW516" s="94"/>
    </row>
    <row r="517" spans="1:49" x14ac:dyDescent="0.25">
      <c r="A517" s="13"/>
      <c r="B517" s="13"/>
      <c r="D517" s="94"/>
      <c r="P517" s="94"/>
      <c r="AC517" s="94"/>
      <c r="AS517" s="94"/>
      <c r="AW517" s="94"/>
    </row>
    <row r="518" spans="1:49" x14ac:dyDescent="0.25">
      <c r="A518" s="13"/>
      <c r="B518" s="13"/>
      <c r="D518" s="94"/>
      <c r="P518" s="94"/>
      <c r="AC518" s="94"/>
      <c r="AS518" s="94"/>
      <c r="AW518" s="94"/>
    </row>
    <row r="519" spans="1:49" x14ac:dyDescent="0.25">
      <c r="A519" s="13"/>
      <c r="B519" s="13"/>
      <c r="D519" s="94"/>
      <c r="P519" s="94"/>
      <c r="AC519" s="94"/>
      <c r="AS519" s="94"/>
      <c r="AW519" s="94"/>
    </row>
    <row r="520" spans="1:49" x14ac:dyDescent="0.25">
      <c r="A520" s="13"/>
      <c r="B520" s="13"/>
      <c r="D520" s="94"/>
      <c r="P520" s="94"/>
      <c r="AC520" s="94"/>
      <c r="AS520" s="94"/>
      <c r="AW520" s="94"/>
    </row>
    <row r="521" spans="1:49" x14ac:dyDescent="0.25">
      <c r="A521" s="13"/>
      <c r="B521" s="13"/>
      <c r="D521" s="94"/>
      <c r="P521" s="94"/>
      <c r="AC521" s="94"/>
      <c r="AS521" s="94"/>
      <c r="AW521" s="94"/>
    </row>
    <row r="522" spans="1:49" x14ac:dyDescent="0.25">
      <c r="A522" s="13"/>
      <c r="B522" s="13"/>
      <c r="D522" s="94"/>
      <c r="P522" s="94"/>
      <c r="AC522" s="94"/>
      <c r="AS522" s="94"/>
      <c r="AW522" s="94"/>
    </row>
    <row r="523" spans="1:49" x14ac:dyDescent="0.25">
      <c r="A523" s="13"/>
      <c r="B523" s="13"/>
      <c r="D523" s="94"/>
      <c r="P523" s="94"/>
      <c r="AC523" s="94"/>
      <c r="AS523" s="94"/>
      <c r="AW523" s="94"/>
    </row>
    <row r="524" spans="1:49" x14ac:dyDescent="0.25">
      <c r="A524" s="13"/>
      <c r="B524" s="13"/>
      <c r="D524" s="94"/>
      <c r="P524" s="94"/>
      <c r="AC524" s="94"/>
      <c r="AS524" s="94"/>
      <c r="AW524" s="94"/>
    </row>
    <row r="525" spans="1:49" x14ac:dyDescent="0.25">
      <c r="A525" s="13"/>
      <c r="B525" s="13"/>
      <c r="D525" s="94"/>
      <c r="P525" s="94"/>
      <c r="AC525" s="94"/>
      <c r="AS525" s="94"/>
      <c r="AW525" s="94"/>
    </row>
    <row r="526" spans="1:49" x14ac:dyDescent="0.25">
      <c r="A526" s="13"/>
      <c r="B526" s="13"/>
      <c r="D526" s="94"/>
      <c r="P526" s="94"/>
      <c r="AC526" s="94"/>
      <c r="AS526" s="94"/>
      <c r="AW526" s="94"/>
    </row>
    <row r="527" spans="1:49" x14ac:dyDescent="0.25">
      <c r="A527" s="13"/>
      <c r="B527" s="13"/>
      <c r="D527" s="94"/>
      <c r="P527" s="94"/>
      <c r="AC527" s="94"/>
      <c r="AS527" s="94"/>
      <c r="AW527" s="94"/>
    </row>
    <row r="528" spans="1:49" x14ac:dyDescent="0.25">
      <c r="A528" s="13"/>
      <c r="B528" s="13"/>
      <c r="D528" s="94"/>
      <c r="P528" s="94"/>
      <c r="AC528" s="94"/>
      <c r="AS528" s="94"/>
      <c r="AW528" s="94"/>
    </row>
    <row r="529" spans="1:49" x14ac:dyDescent="0.25">
      <c r="A529" s="13"/>
      <c r="B529" s="13"/>
      <c r="D529" s="94"/>
      <c r="P529" s="94"/>
      <c r="AC529" s="94"/>
      <c r="AS529" s="94"/>
      <c r="AW529" s="94"/>
    </row>
    <row r="530" spans="1:49" x14ac:dyDescent="0.25">
      <c r="A530" s="13"/>
      <c r="B530" s="13"/>
      <c r="D530" s="94"/>
      <c r="P530" s="94"/>
      <c r="AC530" s="94"/>
      <c r="AS530" s="94"/>
      <c r="AW530" s="94"/>
    </row>
    <row r="531" spans="1:49" x14ac:dyDescent="0.25">
      <c r="A531" s="13"/>
      <c r="B531" s="13"/>
      <c r="D531" s="94"/>
      <c r="P531" s="94"/>
      <c r="AC531" s="94"/>
      <c r="AS531" s="94"/>
      <c r="AW531" s="94"/>
    </row>
    <row r="532" spans="1:49" x14ac:dyDescent="0.25">
      <c r="A532" s="13"/>
      <c r="B532" s="13"/>
      <c r="D532" s="94"/>
      <c r="P532" s="94"/>
      <c r="AC532" s="94"/>
      <c r="AS532" s="94"/>
      <c r="AW532" s="94"/>
    </row>
    <row r="533" spans="1:49" x14ac:dyDescent="0.25">
      <c r="A533" s="13"/>
      <c r="B533" s="13"/>
      <c r="D533" s="94"/>
      <c r="P533" s="94"/>
      <c r="AC533" s="94"/>
      <c r="AS533" s="94"/>
      <c r="AW533" s="94"/>
    </row>
    <row r="534" spans="1:49" x14ac:dyDescent="0.25">
      <c r="A534" s="13"/>
      <c r="B534" s="13"/>
      <c r="D534" s="94"/>
      <c r="P534" s="94"/>
      <c r="AC534" s="94"/>
      <c r="AS534" s="94"/>
      <c r="AW534" s="94"/>
    </row>
    <row r="535" spans="1:49" x14ac:dyDescent="0.25">
      <c r="A535" s="13"/>
      <c r="B535" s="13"/>
      <c r="D535" s="94"/>
      <c r="P535" s="94"/>
      <c r="AC535" s="94"/>
      <c r="AS535" s="94"/>
      <c r="AW535" s="94"/>
    </row>
    <row r="536" spans="1:49" x14ac:dyDescent="0.25">
      <c r="A536" s="13"/>
      <c r="B536" s="13"/>
      <c r="D536" s="94"/>
      <c r="P536" s="94"/>
      <c r="AC536" s="94"/>
      <c r="AS536" s="94"/>
      <c r="AW536" s="94"/>
    </row>
    <row r="537" spans="1:49" x14ac:dyDescent="0.25">
      <c r="A537" s="13"/>
      <c r="B537" s="13"/>
      <c r="D537" s="94"/>
      <c r="P537" s="94"/>
      <c r="AC537" s="94"/>
      <c r="AS537" s="94"/>
      <c r="AW537" s="94"/>
    </row>
    <row r="538" spans="1:49" x14ac:dyDescent="0.25">
      <c r="A538" s="13"/>
      <c r="B538" s="13"/>
      <c r="D538" s="94"/>
      <c r="P538" s="94"/>
      <c r="AC538" s="94"/>
      <c r="AS538" s="94"/>
      <c r="AW538" s="94"/>
    </row>
    <row r="539" spans="1:49" x14ac:dyDescent="0.25">
      <c r="A539" s="13"/>
      <c r="B539" s="13"/>
      <c r="D539" s="94"/>
      <c r="P539" s="94"/>
      <c r="AC539" s="94"/>
      <c r="AS539" s="94"/>
      <c r="AW539" s="94"/>
    </row>
    <row r="540" spans="1:49" x14ac:dyDescent="0.25">
      <c r="A540" s="13"/>
      <c r="B540" s="13"/>
      <c r="D540" s="94"/>
      <c r="P540" s="94"/>
      <c r="AC540" s="94"/>
      <c r="AS540" s="94"/>
      <c r="AW540" s="94"/>
    </row>
    <row r="541" spans="1:49" x14ac:dyDescent="0.25">
      <c r="A541" s="13"/>
      <c r="B541" s="13"/>
      <c r="D541" s="94"/>
      <c r="P541" s="94"/>
      <c r="AC541" s="94"/>
      <c r="AS541" s="94"/>
      <c r="AW541" s="94"/>
    </row>
    <row r="542" spans="1:49" x14ac:dyDescent="0.25">
      <c r="A542" s="13"/>
      <c r="B542" s="13"/>
      <c r="D542" s="94"/>
      <c r="P542" s="94"/>
      <c r="AC542" s="94"/>
      <c r="AS542" s="94"/>
      <c r="AW542" s="94"/>
    </row>
    <row r="543" spans="1:49" x14ac:dyDescent="0.25">
      <c r="A543" s="13"/>
      <c r="B543" s="13"/>
      <c r="D543" s="94"/>
      <c r="P543" s="94"/>
      <c r="AC543" s="94"/>
      <c r="AS543" s="94"/>
      <c r="AW543" s="94"/>
    </row>
    <row r="544" spans="1:49" x14ac:dyDescent="0.25">
      <c r="A544" s="13"/>
      <c r="B544" s="13"/>
      <c r="D544" s="94"/>
      <c r="P544" s="94"/>
      <c r="AC544" s="94"/>
      <c r="AS544" s="94"/>
      <c r="AW544" s="94"/>
    </row>
    <row r="545" spans="1:49" x14ac:dyDescent="0.25">
      <c r="A545" s="13"/>
      <c r="B545" s="13"/>
      <c r="D545" s="94"/>
      <c r="P545" s="94"/>
      <c r="AC545" s="94"/>
      <c r="AS545" s="94"/>
      <c r="AW545" s="94"/>
    </row>
    <row r="546" spans="1:49" x14ac:dyDescent="0.25">
      <c r="A546" s="13"/>
      <c r="B546" s="13"/>
      <c r="D546" s="94"/>
      <c r="P546" s="94"/>
      <c r="AC546" s="94"/>
      <c r="AS546" s="94"/>
      <c r="AW546" s="94"/>
    </row>
    <row r="547" spans="1:49" x14ac:dyDescent="0.25">
      <c r="A547" s="13"/>
      <c r="B547" s="13"/>
      <c r="D547" s="94"/>
      <c r="P547" s="94"/>
      <c r="AC547" s="94"/>
      <c r="AS547" s="94"/>
      <c r="AW547" s="94"/>
    </row>
    <row r="548" spans="1:49" x14ac:dyDescent="0.25">
      <c r="A548" s="13"/>
      <c r="B548" s="13"/>
      <c r="D548" s="94"/>
      <c r="P548" s="94"/>
      <c r="AC548" s="94"/>
      <c r="AS548" s="94"/>
      <c r="AW548" s="94"/>
    </row>
    <row r="549" spans="1:49" x14ac:dyDescent="0.25">
      <c r="A549" s="13"/>
      <c r="B549" s="13"/>
      <c r="D549" s="94"/>
      <c r="P549" s="94"/>
      <c r="AC549" s="94"/>
      <c r="AS549" s="94"/>
      <c r="AW549" s="94"/>
    </row>
    <row r="550" spans="1:49" x14ac:dyDescent="0.25">
      <c r="A550" s="13"/>
      <c r="B550" s="13"/>
      <c r="D550" s="94"/>
      <c r="P550" s="94"/>
      <c r="AC550" s="94"/>
      <c r="AS550" s="94"/>
      <c r="AW550" s="94"/>
    </row>
    <row r="551" spans="1:49" x14ac:dyDescent="0.25">
      <c r="A551" s="13"/>
      <c r="B551" s="13"/>
      <c r="D551" s="94"/>
      <c r="P551" s="94"/>
      <c r="AC551" s="94"/>
      <c r="AS551" s="94"/>
      <c r="AW551" s="94"/>
    </row>
    <row r="552" spans="1:49" x14ac:dyDescent="0.25">
      <c r="A552" s="13"/>
      <c r="B552" s="13"/>
      <c r="D552" s="94"/>
      <c r="P552" s="94"/>
      <c r="AC552" s="94"/>
      <c r="AS552" s="94"/>
      <c r="AW552" s="94"/>
    </row>
    <row r="553" spans="1:49" x14ac:dyDescent="0.25">
      <c r="A553" s="13"/>
      <c r="B553" s="13"/>
      <c r="D553" s="94"/>
      <c r="P553" s="94"/>
      <c r="AC553" s="94"/>
      <c r="AS553" s="94"/>
      <c r="AW553" s="94"/>
    </row>
    <row r="554" spans="1:49" x14ac:dyDescent="0.25">
      <c r="A554" s="13"/>
      <c r="B554" s="13"/>
      <c r="D554" s="94"/>
      <c r="P554" s="94"/>
      <c r="AC554" s="94"/>
      <c r="AS554" s="94"/>
      <c r="AW554" s="94"/>
    </row>
    <row r="555" spans="1:49" x14ac:dyDescent="0.25">
      <c r="A555" s="13"/>
      <c r="B555" s="13"/>
      <c r="D555" s="94"/>
      <c r="P555" s="94"/>
      <c r="AC555" s="94"/>
      <c r="AS555" s="94"/>
      <c r="AW555" s="94"/>
    </row>
    <row r="556" spans="1:49" x14ac:dyDescent="0.25">
      <c r="A556" s="13"/>
      <c r="B556" s="13"/>
      <c r="D556" s="94"/>
      <c r="P556" s="94"/>
      <c r="AC556" s="94"/>
      <c r="AS556" s="94"/>
      <c r="AW556" s="94"/>
    </row>
    <row r="557" spans="1:49" x14ac:dyDescent="0.25">
      <c r="A557" s="13"/>
      <c r="B557" s="13"/>
      <c r="D557" s="94"/>
      <c r="P557" s="94"/>
      <c r="AC557" s="94"/>
      <c r="AS557" s="94"/>
      <c r="AW557" s="94"/>
    </row>
    <row r="558" spans="1:49" x14ac:dyDescent="0.25">
      <c r="A558" s="13"/>
      <c r="B558" s="13"/>
      <c r="D558" s="94"/>
      <c r="P558" s="94"/>
      <c r="AC558" s="94"/>
      <c r="AS558" s="94"/>
      <c r="AW558" s="94"/>
    </row>
    <row r="559" spans="1:49" x14ac:dyDescent="0.25">
      <c r="A559" s="13"/>
      <c r="B559" s="13"/>
      <c r="D559" s="94"/>
      <c r="P559" s="94"/>
      <c r="AC559" s="94"/>
      <c r="AS559" s="94"/>
      <c r="AW559" s="94"/>
    </row>
    <row r="560" spans="1:49" x14ac:dyDescent="0.25">
      <c r="A560" s="13"/>
      <c r="B560" s="13"/>
      <c r="D560" s="94"/>
      <c r="P560" s="94"/>
      <c r="AC560" s="94"/>
      <c r="AS560" s="94"/>
      <c r="AW560" s="94"/>
    </row>
    <row r="561" spans="1:49" x14ac:dyDescent="0.25">
      <c r="A561" s="13"/>
      <c r="B561" s="13"/>
      <c r="D561" s="94"/>
      <c r="P561" s="94"/>
      <c r="AC561" s="94"/>
      <c r="AS561" s="94"/>
      <c r="AW561" s="94"/>
    </row>
    <row r="562" spans="1:49" x14ac:dyDescent="0.25">
      <c r="A562" s="13"/>
      <c r="B562" s="13"/>
      <c r="D562" s="94"/>
      <c r="P562" s="94"/>
      <c r="AC562" s="94"/>
      <c r="AS562" s="94"/>
      <c r="AW562" s="94"/>
    </row>
    <row r="563" spans="1:49" x14ac:dyDescent="0.25">
      <c r="A563" s="13"/>
      <c r="B563" s="13"/>
      <c r="D563" s="94"/>
      <c r="P563" s="94"/>
      <c r="AC563" s="94"/>
      <c r="AS563" s="94"/>
      <c r="AW563" s="94"/>
    </row>
    <row r="564" spans="1:49" x14ac:dyDescent="0.25">
      <c r="A564" s="13"/>
      <c r="B564" s="13"/>
      <c r="D564" s="94"/>
      <c r="P564" s="94"/>
      <c r="AC564" s="94"/>
      <c r="AS564" s="94"/>
      <c r="AW564" s="94"/>
    </row>
    <row r="565" spans="1:49" x14ac:dyDescent="0.25">
      <c r="A565" s="13"/>
      <c r="B565" s="13"/>
      <c r="D565" s="94"/>
      <c r="P565" s="94"/>
      <c r="AC565" s="94"/>
      <c r="AS565" s="94"/>
      <c r="AW565" s="94"/>
    </row>
    <row r="566" spans="1:49" x14ac:dyDescent="0.25">
      <c r="A566" s="13"/>
      <c r="B566" s="13"/>
      <c r="D566" s="94"/>
      <c r="P566" s="94"/>
      <c r="AC566" s="94"/>
      <c r="AS566" s="94"/>
      <c r="AW566" s="94"/>
    </row>
    <row r="567" spans="1:49" x14ac:dyDescent="0.25">
      <c r="A567" s="13"/>
      <c r="B567" s="13"/>
      <c r="D567" s="94"/>
      <c r="P567" s="94"/>
      <c r="AC567" s="94"/>
      <c r="AS567" s="94"/>
      <c r="AW567" s="94"/>
    </row>
    <row r="568" spans="1:49" x14ac:dyDescent="0.25">
      <c r="A568" s="13"/>
      <c r="B568" s="13"/>
      <c r="D568" s="94"/>
      <c r="P568" s="94"/>
      <c r="AC568" s="94"/>
      <c r="AS568" s="94"/>
      <c r="AW568" s="94"/>
    </row>
    <row r="569" spans="1:49" x14ac:dyDescent="0.25">
      <c r="A569" s="13"/>
      <c r="B569" s="13"/>
      <c r="D569" s="94"/>
      <c r="P569" s="94"/>
      <c r="AC569" s="94"/>
      <c r="AS569" s="94"/>
      <c r="AW569" s="94"/>
    </row>
    <row r="570" spans="1:49" x14ac:dyDescent="0.25">
      <c r="A570" s="13"/>
      <c r="B570" s="13"/>
      <c r="D570" s="94"/>
      <c r="P570" s="94"/>
      <c r="AC570" s="94"/>
      <c r="AS570" s="94"/>
      <c r="AW570" s="94"/>
    </row>
    <row r="571" spans="1:49" x14ac:dyDescent="0.25">
      <c r="A571" s="13"/>
      <c r="B571" s="13"/>
      <c r="D571" s="94"/>
      <c r="P571" s="94"/>
      <c r="AC571" s="94"/>
      <c r="AS571" s="94"/>
      <c r="AW571" s="94"/>
    </row>
    <row r="572" spans="1:49" x14ac:dyDescent="0.25">
      <c r="A572" s="13"/>
      <c r="B572" s="13"/>
      <c r="D572" s="94"/>
      <c r="P572" s="94"/>
      <c r="AC572" s="94"/>
      <c r="AS572" s="94"/>
      <c r="AW572" s="94"/>
    </row>
    <row r="573" spans="1:49" x14ac:dyDescent="0.25">
      <c r="A573" s="13"/>
      <c r="B573" s="13"/>
      <c r="D573" s="94"/>
      <c r="P573" s="94"/>
      <c r="AC573" s="94"/>
      <c r="AS573" s="94"/>
      <c r="AW573" s="94"/>
    </row>
    <row r="574" spans="1:49" x14ac:dyDescent="0.25">
      <c r="A574" s="13"/>
      <c r="B574" s="13"/>
      <c r="D574" s="94"/>
      <c r="P574" s="94"/>
      <c r="AC574" s="94"/>
      <c r="AS574" s="94"/>
      <c r="AW574" s="94"/>
    </row>
    <row r="575" spans="1:49" x14ac:dyDescent="0.25">
      <c r="A575" s="13"/>
      <c r="B575" s="13"/>
      <c r="D575" s="94"/>
      <c r="P575" s="94"/>
      <c r="AC575" s="94"/>
      <c r="AS575" s="94"/>
      <c r="AW575" s="94"/>
    </row>
    <row r="576" spans="1:49" x14ac:dyDescent="0.25">
      <c r="A576" s="13"/>
      <c r="B576" s="13"/>
      <c r="D576" s="94"/>
      <c r="P576" s="94"/>
      <c r="AC576" s="94"/>
      <c r="AS576" s="94"/>
      <c r="AW576" s="94"/>
    </row>
    <row r="577" spans="1:49" x14ac:dyDescent="0.25">
      <c r="A577" s="13"/>
      <c r="B577" s="13"/>
      <c r="D577" s="94"/>
      <c r="P577" s="94"/>
      <c r="AC577" s="94"/>
      <c r="AS577" s="94"/>
      <c r="AW577" s="94"/>
    </row>
    <row r="578" spans="1:49" x14ac:dyDescent="0.25">
      <c r="A578" s="13"/>
      <c r="B578" s="13"/>
      <c r="D578" s="94"/>
      <c r="P578" s="94"/>
      <c r="AC578" s="94"/>
      <c r="AS578" s="94"/>
      <c r="AW578" s="94"/>
    </row>
    <row r="579" spans="1:49" x14ac:dyDescent="0.25">
      <c r="A579" s="13"/>
      <c r="B579" s="13"/>
      <c r="D579" s="94"/>
      <c r="P579" s="94"/>
      <c r="AC579" s="94"/>
      <c r="AS579" s="94"/>
      <c r="AW579" s="94"/>
    </row>
    <row r="580" spans="1:49" x14ac:dyDescent="0.25">
      <c r="A580" s="13"/>
      <c r="B580" s="13"/>
      <c r="D580" s="94"/>
      <c r="P580" s="94"/>
      <c r="AC580" s="94"/>
      <c r="AS580" s="94"/>
      <c r="AW580" s="94"/>
    </row>
    <row r="581" spans="1:49" x14ac:dyDescent="0.25">
      <c r="A581" s="13"/>
      <c r="B581" s="13"/>
      <c r="D581" s="94"/>
      <c r="P581" s="94"/>
      <c r="AC581" s="94"/>
      <c r="AS581" s="94"/>
      <c r="AW581" s="94"/>
    </row>
    <row r="582" spans="1:49" x14ac:dyDescent="0.25">
      <c r="A582" s="13"/>
      <c r="B582" s="13"/>
      <c r="D582" s="94"/>
      <c r="P582" s="94"/>
      <c r="AC582" s="94"/>
      <c r="AS582" s="94"/>
      <c r="AW582" s="94"/>
    </row>
    <row r="583" spans="1:49" x14ac:dyDescent="0.25">
      <c r="A583" s="13"/>
      <c r="B583" s="13"/>
      <c r="D583" s="94"/>
      <c r="P583" s="94"/>
      <c r="AC583" s="94"/>
      <c r="AS583" s="94"/>
      <c r="AW583" s="94"/>
    </row>
    <row r="584" spans="1:49" x14ac:dyDescent="0.25">
      <c r="A584" s="13"/>
      <c r="B584" s="13"/>
      <c r="D584" s="94"/>
      <c r="P584" s="94"/>
      <c r="AC584" s="94"/>
      <c r="AS584" s="94"/>
      <c r="AW584" s="94"/>
    </row>
    <row r="585" spans="1:49" x14ac:dyDescent="0.25">
      <c r="A585" s="13"/>
      <c r="B585" s="13"/>
      <c r="D585" s="94"/>
      <c r="P585" s="94"/>
      <c r="AC585" s="94"/>
      <c r="AS585" s="94"/>
      <c r="AW585" s="94"/>
    </row>
    <row r="586" spans="1:49" x14ac:dyDescent="0.25">
      <c r="A586" s="13"/>
      <c r="B586" s="13"/>
      <c r="D586" s="94"/>
      <c r="P586" s="94"/>
      <c r="AC586" s="94"/>
      <c r="AS586" s="94"/>
      <c r="AW586" s="94"/>
    </row>
    <row r="587" spans="1:49" x14ac:dyDescent="0.25">
      <c r="A587" s="13"/>
      <c r="B587" s="13"/>
      <c r="D587" s="94"/>
      <c r="P587" s="94"/>
      <c r="AC587" s="94"/>
      <c r="AS587" s="94"/>
      <c r="AW587" s="94"/>
    </row>
    <row r="588" spans="1:49" x14ac:dyDescent="0.25">
      <c r="A588" s="13"/>
      <c r="B588" s="13"/>
      <c r="D588" s="94"/>
      <c r="P588" s="94"/>
      <c r="AC588" s="94"/>
      <c r="AS588" s="94"/>
      <c r="AW588" s="94"/>
    </row>
    <row r="589" spans="1:49" x14ac:dyDescent="0.25">
      <c r="A589" s="13"/>
      <c r="B589" s="13"/>
      <c r="D589" s="94"/>
      <c r="P589" s="94"/>
      <c r="AC589" s="94"/>
      <c r="AS589" s="94"/>
      <c r="AW589" s="94"/>
    </row>
    <row r="590" spans="1:49" x14ac:dyDescent="0.25">
      <c r="A590" s="13"/>
      <c r="B590" s="13"/>
      <c r="D590" s="94"/>
      <c r="P590" s="94"/>
      <c r="AC590" s="94"/>
      <c r="AS590" s="94"/>
      <c r="AW590" s="94"/>
    </row>
    <row r="591" spans="1:49" x14ac:dyDescent="0.25">
      <c r="A591" s="13"/>
      <c r="B591" s="13"/>
      <c r="D591" s="94"/>
      <c r="P591" s="94"/>
      <c r="AC591" s="94"/>
      <c r="AS591" s="94"/>
      <c r="AW591" s="94"/>
    </row>
    <row r="592" spans="1:49" x14ac:dyDescent="0.25">
      <c r="A592" s="13"/>
      <c r="B592" s="13"/>
      <c r="D592" s="94"/>
      <c r="P592" s="94"/>
      <c r="AC592" s="94"/>
      <c r="AS592" s="94"/>
      <c r="AW592" s="94"/>
    </row>
    <row r="593" spans="1:49" x14ac:dyDescent="0.25">
      <c r="A593" s="13"/>
      <c r="B593" s="13"/>
      <c r="D593" s="94"/>
      <c r="P593" s="94"/>
      <c r="AC593" s="94"/>
      <c r="AS593" s="94"/>
      <c r="AW593" s="94"/>
    </row>
    <row r="594" spans="1:49" x14ac:dyDescent="0.25">
      <c r="A594" s="13"/>
      <c r="B594" s="13"/>
      <c r="D594" s="94"/>
      <c r="P594" s="94"/>
      <c r="AC594" s="94"/>
      <c r="AS594" s="94"/>
      <c r="AW594" s="94"/>
    </row>
    <row r="595" spans="1:49" x14ac:dyDescent="0.25">
      <c r="A595" s="13"/>
      <c r="B595" s="13"/>
      <c r="D595" s="94"/>
      <c r="P595" s="94"/>
      <c r="AC595" s="94"/>
      <c r="AS595" s="94"/>
      <c r="AW595" s="94"/>
    </row>
    <row r="596" spans="1:49" x14ac:dyDescent="0.25">
      <c r="A596" s="13"/>
      <c r="B596" s="13"/>
      <c r="D596" s="94"/>
      <c r="P596" s="94"/>
      <c r="AC596" s="94"/>
      <c r="AS596" s="94"/>
      <c r="AW596" s="94"/>
    </row>
    <row r="597" spans="1:49" x14ac:dyDescent="0.25">
      <c r="A597" s="13"/>
      <c r="B597" s="13"/>
      <c r="D597" s="94"/>
      <c r="P597" s="94"/>
      <c r="AC597" s="94"/>
      <c r="AS597" s="94"/>
      <c r="AW597" s="94"/>
    </row>
    <row r="598" spans="1:49" x14ac:dyDescent="0.25">
      <c r="A598" s="13"/>
      <c r="B598" s="13"/>
      <c r="D598" s="94"/>
      <c r="P598" s="94"/>
      <c r="AC598" s="94"/>
      <c r="AS598" s="94"/>
      <c r="AW598" s="94"/>
    </row>
    <row r="599" spans="1:49" x14ac:dyDescent="0.25">
      <c r="A599" s="13"/>
      <c r="B599" s="13"/>
      <c r="D599" s="94"/>
      <c r="P599" s="94"/>
      <c r="AC599" s="94"/>
      <c r="AS599" s="94"/>
      <c r="AW599" s="94"/>
    </row>
    <row r="600" spans="1:49" x14ac:dyDescent="0.25">
      <c r="A600" s="13"/>
      <c r="B600" s="13"/>
      <c r="D600" s="94"/>
      <c r="P600" s="94"/>
      <c r="AC600" s="94"/>
      <c r="AS600" s="94"/>
      <c r="AW600" s="94"/>
    </row>
    <row r="601" spans="1:49" x14ac:dyDescent="0.25">
      <c r="A601" s="13"/>
      <c r="B601" s="13"/>
      <c r="D601" s="94"/>
      <c r="P601" s="94"/>
      <c r="AC601" s="94"/>
      <c r="AS601" s="94"/>
      <c r="AW601" s="94"/>
    </row>
    <row r="602" spans="1:49" x14ac:dyDescent="0.25">
      <c r="A602" s="13"/>
      <c r="B602" s="13"/>
      <c r="D602" s="94"/>
      <c r="P602" s="94"/>
      <c r="AC602" s="94"/>
      <c r="AS602" s="94"/>
      <c r="AW602" s="94"/>
    </row>
    <row r="603" spans="1:49" x14ac:dyDescent="0.25">
      <c r="A603" s="13"/>
      <c r="B603" s="13"/>
      <c r="D603" s="94"/>
      <c r="P603" s="94"/>
      <c r="AC603" s="94"/>
      <c r="AS603" s="94"/>
      <c r="AW603" s="94"/>
    </row>
    <row r="604" spans="1:49" x14ac:dyDescent="0.25">
      <c r="A604" s="13"/>
      <c r="B604" s="13"/>
      <c r="D604" s="94"/>
      <c r="P604" s="94"/>
      <c r="AC604" s="94"/>
      <c r="AS604" s="94"/>
      <c r="AW604" s="94"/>
    </row>
    <row r="605" spans="1:49" x14ac:dyDescent="0.25">
      <c r="A605" s="13"/>
      <c r="B605" s="13"/>
      <c r="D605" s="94"/>
      <c r="P605" s="94"/>
      <c r="AC605" s="94"/>
      <c r="AS605" s="94"/>
      <c r="AW605" s="94"/>
    </row>
    <row r="606" spans="1:49" x14ac:dyDescent="0.25">
      <c r="A606" s="13"/>
      <c r="B606" s="13"/>
      <c r="D606" s="94"/>
      <c r="P606" s="94"/>
      <c r="AC606" s="94"/>
      <c r="AS606" s="94"/>
      <c r="AW606" s="94"/>
    </row>
    <row r="607" spans="1:49" x14ac:dyDescent="0.25">
      <c r="A607" s="13"/>
      <c r="B607" s="13"/>
      <c r="D607" s="94"/>
      <c r="P607" s="94"/>
      <c r="AC607" s="94"/>
      <c r="AS607" s="94"/>
      <c r="AW607" s="94"/>
    </row>
    <row r="608" spans="1:49" x14ac:dyDescent="0.25">
      <c r="A608" s="13"/>
      <c r="B608" s="13"/>
      <c r="D608" s="94"/>
      <c r="P608" s="94"/>
      <c r="AC608" s="94"/>
      <c r="AS608" s="94"/>
      <c r="AW608" s="94"/>
    </row>
    <row r="609" spans="1:49" x14ac:dyDescent="0.25">
      <c r="A609" s="13"/>
      <c r="B609" s="13"/>
      <c r="D609" s="94"/>
      <c r="P609" s="94"/>
      <c r="AC609" s="94"/>
      <c r="AS609" s="94"/>
      <c r="AW609" s="94"/>
    </row>
    <row r="610" spans="1:49" x14ac:dyDescent="0.25">
      <c r="A610" s="13"/>
      <c r="B610" s="13"/>
      <c r="D610" s="94"/>
      <c r="P610" s="94"/>
      <c r="AC610" s="94"/>
      <c r="AS610" s="94"/>
      <c r="AW610" s="94"/>
    </row>
    <row r="611" spans="1:49" x14ac:dyDescent="0.25">
      <c r="A611" s="13"/>
      <c r="B611" s="13"/>
      <c r="D611" s="94"/>
      <c r="P611" s="94"/>
      <c r="AC611" s="94"/>
      <c r="AS611" s="94"/>
      <c r="AW611" s="94"/>
    </row>
    <row r="612" spans="1:49" x14ac:dyDescent="0.25">
      <c r="A612" s="13"/>
      <c r="B612" s="13"/>
      <c r="D612" s="94"/>
      <c r="P612" s="94"/>
      <c r="AC612" s="94"/>
      <c r="AS612" s="94"/>
      <c r="AW612" s="94"/>
    </row>
    <row r="613" spans="1:49" x14ac:dyDescent="0.25">
      <c r="A613" s="13"/>
      <c r="B613" s="13"/>
      <c r="D613" s="94"/>
      <c r="P613" s="94"/>
      <c r="AC613" s="94"/>
      <c r="AS613" s="94"/>
      <c r="AW613" s="94"/>
    </row>
    <row r="614" spans="1:49" x14ac:dyDescent="0.25">
      <c r="A614" s="13"/>
      <c r="B614" s="13"/>
      <c r="D614" s="94"/>
      <c r="P614" s="94"/>
      <c r="AC614" s="94"/>
      <c r="AS614" s="94"/>
      <c r="AW614" s="94"/>
    </row>
    <row r="615" spans="1:49" x14ac:dyDescent="0.25">
      <c r="A615" s="13"/>
      <c r="B615" s="13"/>
      <c r="D615" s="94"/>
      <c r="P615" s="94"/>
      <c r="AC615" s="94"/>
      <c r="AS615" s="94"/>
      <c r="AW615" s="94"/>
    </row>
    <row r="616" spans="1:49" x14ac:dyDescent="0.25">
      <c r="A616" s="13"/>
      <c r="B616" s="13"/>
      <c r="D616" s="94"/>
      <c r="P616" s="94"/>
      <c r="AC616" s="94"/>
      <c r="AS616" s="94"/>
      <c r="AW616" s="94"/>
    </row>
    <row r="617" spans="1:49" x14ac:dyDescent="0.25">
      <c r="A617" s="13"/>
      <c r="B617" s="13"/>
      <c r="D617" s="94"/>
      <c r="P617" s="94"/>
      <c r="AC617" s="94"/>
      <c r="AS617" s="94"/>
      <c r="AW617" s="94"/>
    </row>
    <row r="618" spans="1:49" x14ac:dyDescent="0.25">
      <c r="A618" s="13"/>
      <c r="B618" s="13"/>
      <c r="D618" s="94"/>
      <c r="P618" s="94"/>
      <c r="AC618" s="94"/>
      <c r="AS618" s="94"/>
      <c r="AW618" s="94"/>
    </row>
    <row r="619" spans="1:49" x14ac:dyDescent="0.25">
      <c r="A619" s="13"/>
      <c r="B619" s="13"/>
      <c r="D619" s="94"/>
      <c r="P619" s="94"/>
      <c r="AC619" s="94"/>
      <c r="AS619" s="94"/>
      <c r="AW619" s="94"/>
    </row>
    <row r="620" spans="1:49" x14ac:dyDescent="0.25">
      <c r="A620" s="13"/>
      <c r="B620" s="13"/>
      <c r="D620" s="94"/>
      <c r="P620" s="94"/>
      <c r="AC620" s="94"/>
      <c r="AS620" s="94"/>
      <c r="AW620" s="94"/>
    </row>
    <row r="621" spans="1:49" x14ac:dyDescent="0.25">
      <c r="A621" s="13"/>
      <c r="B621" s="13"/>
      <c r="D621" s="94"/>
      <c r="P621" s="94"/>
      <c r="AC621" s="94"/>
      <c r="AS621" s="94"/>
      <c r="AW621" s="94"/>
    </row>
    <row r="622" spans="1:49" x14ac:dyDescent="0.25">
      <c r="A622" s="13"/>
      <c r="B622" s="13"/>
      <c r="D622" s="94"/>
      <c r="P622" s="94"/>
      <c r="AC622" s="94"/>
      <c r="AS622" s="94"/>
      <c r="AW622" s="94"/>
    </row>
    <row r="623" spans="1:49" x14ac:dyDescent="0.25">
      <c r="A623" s="13"/>
      <c r="B623" s="13"/>
      <c r="D623" s="94"/>
      <c r="P623" s="94"/>
      <c r="AC623" s="94"/>
      <c r="AS623" s="94"/>
      <c r="AW623" s="94"/>
    </row>
    <row r="624" spans="1:49" x14ac:dyDescent="0.25">
      <c r="A624" s="13"/>
      <c r="B624" s="13"/>
      <c r="D624" s="94"/>
      <c r="P624" s="94"/>
      <c r="AC624" s="94"/>
      <c r="AS624" s="94"/>
      <c r="AW624" s="94"/>
    </row>
    <row r="625" spans="1:49" x14ac:dyDescent="0.25">
      <c r="A625" s="13"/>
      <c r="B625" s="13"/>
      <c r="D625" s="94"/>
      <c r="P625" s="94"/>
      <c r="AC625" s="94"/>
      <c r="AS625" s="94"/>
      <c r="AW625" s="94"/>
    </row>
    <row r="626" spans="1:49" x14ac:dyDescent="0.25">
      <c r="A626" s="13"/>
      <c r="B626" s="13"/>
      <c r="D626" s="94"/>
      <c r="P626" s="94"/>
      <c r="AC626" s="94"/>
      <c r="AS626" s="94"/>
      <c r="AW626" s="94"/>
    </row>
    <row r="627" spans="1:49" x14ac:dyDescent="0.25">
      <c r="A627" s="13"/>
      <c r="B627" s="13"/>
      <c r="D627" s="94"/>
      <c r="P627" s="94"/>
      <c r="AC627" s="94"/>
      <c r="AS627" s="94"/>
      <c r="AW627" s="94"/>
    </row>
    <row r="628" spans="1:49" x14ac:dyDescent="0.25">
      <c r="A628" s="13"/>
      <c r="B628" s="13"/>
      <c r="D628" s="94"/>
      <c r="P628" s="94"/>
      <c r="AC628" s="94"/>
      <c r="AS628" s="94"/>
      <c r="AW628" s="94"/>
    </row>
    <row r="629" spans="1:49" x14ac:dyDescent="0.25">
      <c r="A629" s="13"/>
      <c r="B629" s="13"/>
      <c r="D629" s="94"/>
      <c r="P629" s="94"/>
      <c r="AC629" s="94"/>
      <c r="AS629" s="94"/>
      <c r="AW629" s="94"/>
    </row>
    <row r="630" spans="1:49" x14ac:dyDescent="0.25">
      <c r="A630" s="13"/>
      <c r="B630" s="13"/>
      <c r="D630" s="94"/>
      <c r="P630" s="94"/>
      <c r="AC630" s="94"/>
      <c r="AS630" s="94"/>
      <c r="AW630" s="94"/>
    </row>
    <row r="631" spans="1:49" x14ac:dyDescent="0.25">
      <c r="A631" s="13"/>
      <c r="B631" s="13"/>
      <c r="D631" s="94"/>
      <c r="P631" s="94"/>
      <c r="AC631" s="94"/>
      <c r="AS631" s="94"/>
      <c r="AW631" s="94"/>
    </row>
    <row r="632" spans="1:49" x14ac:dyDescent="0.25">
      <c r="A632" s="13"/>
      <c r="B632" s="13"/>
      <c r="D632" s="94"/>
      <c r="P632" s="94"/>
      <c r="AC632" s="94"/>
      <c r="AS632" s="94"/>
      <c r="AW632" s="94"/>
    </row>
    <row r="633" spans="1:49" x14ac:dyDescent="0.25">
      <c r="A633" s="13"/>
      <c r="B633" s="13"/>
      <c r="D633" s="94"/>
      <c r="P633" s="94"/>
      <c r="AC633" s="94"/>
      <c r="AS633" s="94"/>
      <c r="AW633" s="94"/>
    </row>
    <row r="634" spans="1:49" x14ac:dyDescent="0.25">
      <c r="A634" s="13"/>
      <c r="B634" s="13"/>
      <c r="D634" s="94"/>
      <c r="P634" s="94"/>
      <c r="AC634" s="94"/>
      <c r="AS634" s="94"/>
      <c r="AW634" s="94"/>
    </row>
    <row r="635" spans="1:49" x14ac:dyDescent="0.25">
      <c r="A635" s="13"/>
      <c r="B635" s="13"/>
      <c r="D635" s="94"/>
      <c r="P635" s="94"/>
      <c r="AC635" s="94"/>
      <c r="AS635" s="94"/>
      <c r="AW635" s="94"/>
    </row>
    <row r="636" spans="1:49" x14ac:dyDescent="0.25">
      <c r="A636" s="13"/>
      <c r="B636" s="13"/>
      <c r="D636" s="94"/>
      <c r="P636" s="94"/>
      <c r="AC636" s="94"/>
      <c r="AS636" s="94"/>
      <c r="AW636" s="94"/>
    </row>
    <row r="637" spans="1:49" x14ac:dyDescent="0.25">
      <c r="A637" s="13"/>
      <c r="B637" s="13"/>
      <c r="D637" s="94"/>
      <c r="P637" s="94"/>
      <c r="AC637" s="94"/>
      <c r="AS637" s="94"/>
      <c r="AW637" s="94"/>
    </row>
    <row r="638" spans="1:49" x14ac:dyDescent="0.25">
      <c r="A638" s="13"/>
      <c r="B638" s="13"/>
      <c r="D638" s="94"/>
      <c r="P638" s="94"/>
      <c r="AC638" s="94"/>
      <c r="AS638" s="94"/>
      <c r="AW638" s="94"/>
    </row>
    <row r="639" spans="1:49" x14ac:dyDescent="0.25">
      <c r="A639" s="13"/>
      <c r="B639" s="13"/>
      <c r="D639" s="94"/>
      <c r="P639" s="94"/>
      <c r="AC639" s="94"/>
      <c r="AS639" s="94"/>
      <c r="AW639" s="94"/>
    </row>
    <row r="640" spans="1:49" x14ac:dyDescent="0.25">
      <c r="A640" s="13"/>
      <c r="B640" s="13"/>
      <c r="D640" s="94"/>
      <c r="P640" s="94"/>
      <c r="AC640" s="94"/>
      <c r="AS640" s="94"/>
      <c r="AW640" s="94"/>
    </row>
    <row r="641" spans="1:49" x14ac:dyDescent="0.25">
      <c r="A641" s="13"/>
      <c r="B641" s="13"/>
      <c r="D641" s="94"/>
      <c r="P641" s="94"/>
      <c r="AC641" s="94"/>
      <c r="AS641" s="94"/>
      <c r="AW641" s="94"/>
    </row>
    <row r="642" spans="1:49" x14ac:dyDescent="0.25">
      <c r="A642" s="13"/>
      <c r="B642" s="13"/>
      <c r="D642" s="94"/>
      <c r="P642" s="94"/>
      <c r="AC642" s="94"/>
      <c r="AS642" s="94"/>
      <c r="AW642" s="94"/>
    </row>
    <row r="643" spans="1:49" x14ac:dyDescent="0.25">
      <c r="A643" s="13"/>
      <c r="B643" s="13"/>
      <c r="D643" s="94"/>
      <c r="P643" s="94"/>
      <c r="AC643" s="94"/>
      <c r="AS643" s="94"/>
      <c r="AW643" s="94"/>
    </row>
    <row r="644" spans="1:49" x14ac:dyDescent="0.25">
      <c r="A644" s="13"/>
      <c r="B644" s="13"/>
      <c r="D644" s="94"/>
      <c r="P644" s="94"/>
      <c r="AC644" s="94"/>
      <c r="AS644" s="94"/>
      <c r="AW644" s="94"/>
    </row>
    <row r="645" spans="1:49" x14ac:dyDescent="0.25">
      <c r="A645" s="13"/>
      <c r="B645" s="13"/>
      <c r="D645" s="94"/>
      <c r="P645" s="94"/>
      <c r="AC645" s="94"/>
      <c r="AS645" s="94"/>
      <c r="AW645" s="94"/>
    </row>
    <row r="646" spans="1:49" x14ac:dyDescent="0.25">
      <c r="A646" s="13"/>
      <c r="B646" s="13"/>
      <c r="D646" s="94"/>
      <c r="P646" s="94"/>
      <c r="AC646" s="94"/>
      <c r="AS646" s="94"/>
      <c r="AW646" s="94"/>
    </row>
    <row r="647" spans="1:49" x14ac:dyDescent="0.25">
      <c r="A647" s="13"/>
      <c r="B647" s="13"/>
      <c r="D647" s="94"/>
      <c r="P647" s="94"/>
      <c r="AC647" s="94"/>
      <c r="AS647" s="94"/>
      <c r="AW647" s="94"/>
    </row>
    <row r="648" spans="1:49" x14ac:dyDescent="0.25">
      <c r="A648" s="13"/>
      <c r="B648" s="13"/>
      <c r="D648" s="94"/>
      <c r="P648" s="94"/>
      <c r="AC648" s="94"/>
      <c r="AS648" s="94"/>
      <c r="AW648" s="94"/>
    </row>
    <row r="649" spans="1:49" x14ac:dyDescent="0.25">
      <c r="A649" s="13"/>
      <c r="B649" s="13"/>
      <c r="D649" s="94"/>
      <c r="P649" s="94"/>
      <c r="AC649" s="94"/>
      <c r="AS649" s="94"/>
      <c r="AW649" s="94"/>
    </row>
    <row r="650" spans="1:49" x14ac:dyDescent="0.25">
      <c r="A650" s="13"/>
      <c r="B650" s="13"/>
      <c r="D650" s="94"/>
      <c r="P650" s="94"/>
      <c r="AC650" s="94"/>
      <c r="AS650" s="94"/>
      <c r="AW650" s="94"/>
    </row>
    <row r="651" spans="1:49" x14ac:dyDescent="0.25">
      <c r="A651" s="13"/>
      <c r="B651" s="13"/>
      <c r="D651" s="94"/>
      <c r="P651" s="94"/>
      <c r="AC651" s="94"/>
      <c r="AS651" s="94"/>
      <c r="AW651" s="94"/>
    </row>
    <row r="652" spans="1:49" x14ac:dyDescent="0.25">
      <c r="A652" s="13"/>
      <c r="B652" s="13"/>
      <c r="D652" s="94"/>
      <c r="P652" s="94"/>
      <c r="AC652" s="94"/>
      <c r="AS652" s="94"/>
      <c r="AW652" s="94"/>
    </row>
    <row r="653" spans="1:49" x14ac:dyDescent="0.25">
      <c r="A653" s="13"/>
      <c r="B653" s="13"/>
      <c r="D653" s="94"/>
      <c r="P653" s="94"/>
      <c r="AC653" s="94"/>
      <c r="AS653" s="94"/>
      <c r="AW653" s="94"/>
    </row>
    <row r="654" spans="1:49" x14ac:dyDescent="0.25">
      <c r="A654" s="13"/>
      <c r="B654" s="13"/>
      <c r="D654" s="94"/>
      <c r="P654" s="94"/>
      <c r="AC654" s="94"/>
      <c r="AS654" s="94"/>
      <c r="AW654" s="94"/>
    </row>
    <row r="655" spans="1:49" x14ac:dyDescent="0.25">
      <c r="A655" s="13"/>
      <c r="B655" s="13"/>
      <c r="D655" s="94"/>
      <c r="P655" s="94"/>
      <c r="AC655" s="94"/>
      <c r="AS655" s="94"/>
      <c r="AW655" s="94"/>
    </row>
    <row r="656" spans="1:49" x14ac:dyDescent="0.25">
      <c r="A656" s="13"/>
      <c r="B656" s="13"/>
      <c r="D656" s="94"/>
      <c r="P656" s="94"/>
      <c r="AC656" s="94"/>
      <c r="AS656" s="94"/>
      <c r="AW656" s="94"/>
    </row>
    <row r="657" spans="1:49" x14ac:dyDescent="0.25">
      <c r="A657" s="13"/>
      <c r="B657" s="13"/>
      <c r="D657" s="94"/>
      <c r="P657" s="94"/>
      <c r="AC657" s="94"/>
      <c r="AS657" s="94"/>
      <c r="AW657" s="94"/>
    </row>
    <row r="658" spans="1:49" x14ac:dyDescent="0.25">
      <c r="A658" s="13"/>
      <c r="B658" s="13"/>
      <c r="D658" s="94"/>
      <c r="P658" s="94"/>
      <c r="AC658" s="94"/>
      <c r="AS658" s="94"/>
      <c r="AW658" s="94"/>
    </row>
    <row r="659" spans="1:49" x14ac:dyDescent="0.25">
      <c r="A659" s="13"/>
      <c r="B659" s="13"/>
      <c r="D659" s="94"/>
      <c r="P659" s="94"/>
      <c r="AC659" s="94"/>
      <c r="AS659" s="94"/>
      <c r="AW659" s="94"/>
    </row>
    <row r="660" spans="1:49" x14ac:dyDescent="0.25">
      <c r="A660" s="13"/>
      <c r="B660" s="13"/>
      <c r="D660" s="94"/>
      <c r="P660" s="94"/>
      <c r="AC660" s="94"/>
      <c r="AS660" s="94"/>
      <c r="AW660" s="94"/>
    </row>
    <row r="661" spans="1:49" x14ac:dyDescent="0.25">
      <c r="A661" s="13"/>
      <c r="B661" s="13"/>
      <c r="D661" s="94"/>
      <c r="P661" s="94"/>
      <c r="AC661" s="94"/>
      <c r="AS661" s="94"/>
      <c r="AW661" s="94"/>
    </row>
    <row r="662" spans="1:49" x14ac:dyDescent="0.25">
      <c r="A662" s="13"/>
      <c r="B662" s="13"/>
      <c r="D662" s="94"/>
      <c r="P662" s="94"/>
      <c r="AC662" s="94"/>
      <c r="AS662" s="94"/>
      <c r="AW662" s="94"/>
    </row>
    <row r="663" spans="1:49" x14ac:dyDescent="0.25">
      <c r="A663" s="13"/>
      <c r="B663" s="13"/>
      <c r="D663" s="94"/>
      <c r="P663" s="94"/>
      <c r="AC663" s="94"/>
      <c r="AS663" s="94"/>
      <c r="AW663" s="94"/>
    </row>
    <row r="664" spans="1:49" x14ac:dyDescent="0.25">
      <c r="A664" s="13"/>
      <c r="B664" s="13"/>
      <c r="D664" s="94"/>
      <c r="P664" s="94"/>
      <c r="AC664" s="94"/>
      <c r="AS664" s="94"/>
      <c r="AW664" s="94"/>
    </row>
    <row r="665" spans="1:49" x14ac:dyDescent="0.25">
      <c r="A665" s="13"/>
      <c r="B665" s="13"/>
      <c r="D665" s="94"/>
      <c r="P665" s="94"/>
      <c r="AC665" s="94"/>
      <c r="AS665" s="94"/>
      <c r="AW665" s="94"/>
    </row>
    <row r="666" spans="1:49" x14ac:dyDescent="0.25">
      <c r="A666" s="13"/>
      <c r="B666" s="13"/>
      <c r="D666" s="94"/>
      <c r="P666" s="94"/>
      <c r="AC666" s="94"/>
      <c r="AS666" s="94"/>
      <c r="AW666" s="94"/>
    </row>
    <row r="667" spans="1:49" x14ac:dyDescent="0.25">
      <c r="A667" s="13"/>
      <c r="B667" s="13"/>
      <c r="D667" s="94"/>
      <c r="P667" s="94"/>
      <c r="AC667" s="94"/>
      <c r="AS667" s="94"/>
      <c r="AW667" s="94"/>
    </row>
    <row r="668" spans="1:49" x14ac:dyDescent="0.25">
      <c r="A668" s="13"/>
      <c r="B668" s="13"/>
      <c r="D668" s="94"/>
      <c r="P668" s="94"/>
      <c r="AC668" s="94"/>
      <c r="AS668" s="94"/>
      <c r="AW668" s="94"/>
    </row>
    <row r="669" spans="1:49" x14ac:dyDescent="0.25">
      <c r="A669" s="13"/>
      <c r="B669" s="13"/>
      <c r="D669" s="94"/>
      <c r="P669" s="94"/>
      <c r="AC669" s="94"/>
      <c r="AS669" s="94"/>
      <c r="AW669" s="94"/>
    </row>
    <row r="670" spans="1:49" x14ac:dyDescent="0.25">
      <c r="A670" s="13"/>
      <c r="B670" s="13"/>
      <c r="D670" s="94"/>
      <c r="P670" s="94"/>
      <c r="AC670" s="94"/>
      <c r="AS670" s="94"/>
      <c r="AW670" s="94"/>
    </row>
    <row r="671" spans="1:49" x14ac:dyDescent="0.25">
      <c r="A671" s="13"/>
      <c r="B671" s="13"/>
      <c r="D671" s="94"/>
      <c r="P671" s="94"/>
      <c r="AC671" s="94"/>
      <c r="AS671" s="94"/>
      <c r="AW671" s="94"/>
    </row>
    <row r="672" spans="1:49" x14ac:dyDescent="0.25">
      <c r="A672" s="13"/>
      <c r="B672" s="13"/>
      <c r="D672" s="94"/>
      <c r="P672" s="94"/>
      <c r="AC672" s="94"/>
      <c r="AS672" s="94"/>
      <c r="AW672" s="94"/>
    </row>
    <row r="673" spans="1:49" x14ac:dyDescent="0.25">
      <c r="A673" s="13"/>
      <c r="B673" s="13"/>
      <c r="D673" s="94"/>
      <c r="P673" s="94"/>
      <c r="AC673" s="94"/>
      <c r="AS673" s="94"/>
      <c r="AW673" s="94"/>
    </row>
    <row r="674" spans="1:49" x14ac:dyDescent="0.25">
      <c r="A674" s="13"/>
      <c r="B674" s="13"/>
      <c r="D674" s="94"/>
      <c r="P674" s="94"/>
      <c r="AC674" s="94"/>
      <c r="AS674" s="94"/>
      <c r="AW674" s="94"/>
    </row>
    <row r="675" spans="1:49" x14ac:dyDescent="0.25">
      <c r="A675" s="13"/>
      <c r="B675" s="13"/>
      <c r="D675" s="94"/>
      <c r="P675" s="94"/>
      <c r="AC675" s="94"/>
      <c r="AS675" s="94"/>
      <c r="AW675" s="94"/>
    </row>
    <row r="676" spans="1:49" x14ac:dyDescent="0.25">
      <c r="A676" s="13"/>
      <c r="B676" s="13"/>
      <c r="D676" s="94"/>
      <c r="P676" s="94"/>
      <c r="AC676" s="94"/>
      <c r="AS676" s="94"/>
      <c r="AW676" s="94"/>
    </row>
    <row r="677" spans="1:49" x14ac:dyDescent="0.25">
      <c r="A677" s="13"/>
      <c r="B677" s="13"/>
      <c r="D677" s="94"/>
      <c r="P677" s="94"/>
      <c r="AC677" s="94"/>
      <c r="AS677" s="94"/>
      <c r="AW677" s="94"/>
    </row>
    <row r="678" spans="1:49" x14ac:dyDescent="0.25">
      <c r="A678" s="13"/>
      <c r="B678" s="13"/>
      <c r="D678" s="94"/>
      <c r="P678" s="94"/>
      <c r="AC678" s="94"/>
      <c r="AS678" s="94"/>
      <c r="AW678" s="94"/>
    </row>
    <row r="679" spans="1:49" x14ac:dyDescent="0.25">
      <c r="A679" s="13"/>
      <c r="B679" s="13"/>
      <c r="D679" s="94"/>
      <c r="P679" s="94"/>
      <c r="AC679" s="94"/>
      <c r="AS679" s="94"/>
      <c r="AW679" s="94"/>
    </row>
    <row r="680" spans="1:49" x14ac:dyDescent="0.25">
      <c r="A680" s="13"/>
      <c r="B680" s="13"/>
      <c r="D680" s="94"/>
      <c r="P680" s="94"/>
      <c r="AC680" s="94"/>
      <c r="AS680" s="94"/>
      <c r="AW680" s="94"/>
    </row>
    <row r="681" spans="1:49" x14ac:dyDescent="0.25">
      <c r="A681" s="13"/>
      <c r="B681" s="13"/>
      <c r="D681" s="94"/>
      <c r="P681" s="94"/>
      <c r="AC681" s="94"/>
      <c r="AS681" s="94"/>
      <c r="AW681" s="94"/>
    </row>
    <row r="682" spans="1:49" x14ac:dyDescent="0.25">
      <c r="A682" s="13"/>
      <c r="B682" s="13"/>
      <c r="D682" s="94"/>
      <c r="P682" s="94"/>
      <c r="AC682" s="94"/>
      <c r="AS682" s="94"/>
      <c r="AW682" s="94"/>
    </row>
    <row r="683" spans="1:49" x14ac:dyDescent="0.25">
      <c r="A683" s="13"/>
      <c r="B683" s="13"/>
      <c r="D683" s="94"/>
      <c r="P683" s="94"/>
      <c r="AC683" s="94"/>
      <c r="AS683" s="94"/>
      <c r="AW683" s="94"/>
    </row>
    <row r="684" spans="1:49" x14ac:dyDescent="0.25">
      <c r="A684" s="13"/>
      <c r="B684" s="13"/>
      <c r="D684" s="94"/>
      <c r="P684" s="94"/>
      <c r="AC684" s="94"/>
      <c r="AS684" s="94"/>
      <c r="AW684" s="94"/>
    </row>
    <row r="685" spans="1:49" x14ac:dyDescent="0.25">
      <c r="A685" s="13"/>
      <c r="B685" s="13"/>
      <c r="D685" s="94"/>
      <c r="P685" s="94"/>
      <c r="AC685" s="94"/>
      <c r="AS685" s="94"/>
      <c r="AW685" s="94"/>
    </row>
    <row r="686" spans="1:49" x14ac:dyDescent="0.25">
      <c r="A686" s="13"/>
      <c r="B686" s="13"/>
      <c r="D686" s="94"/>
      <c r="P686" s="94"/>
      <c r="AC686" s="94"/>
      <c r="AS686" s="94"/>
      <c r="AW686" s="94"/>
    </row>
    <row r="687" spans="1:49" x14ac:dyDescent="0.25">
      <c r="A687" s="13"/>
      <c r="B687" s="13"/>
      <c r="D687" s="94"/>
      <c r="P687" s="94"/>
      <c r="AC687" s="94"/>
      <c r="AS687" s="94"/>
      <c r="AW687" s="94"/>
    </row>
    <row r="688" spans="1:49" x14ac:dyDescent="0.25">
      <c r="A688" s="13"/>
      <c r="B688" s="13"/>
      <c r="D688" s="94"/>
      <c r="P688" s="94"/>
      <c r="AC688" s="94"/>
      <c r="AS688" s="94"/>
      <c r="AW688" s="94"/>
    </row>
    <row r="689" spans="1:49" x14ac:dyDescent="0.25">
      <c r="A689" s="13"/>
      <c r="B689" s="13"/>
      <c r="D689" s="94"/>
      <c r="P689" s="94"/>
      <c r="AC689" s="94"/>
      <c r="AS689" s="94"/>
      <c r="AW689" s="94"/>
    </row>
    <row r="690" spans="1:49" x14ac:dyDescent="0.25">
      <c r="A690" s="13"/>
      <c r="B690" s="13"/>
      <c r="D690" s="94"/>
      <c r="P690" s="94"/>
      <c r="AC690" s="94"/>
      <c r="AS690" s="94"/>
      <c r="AW690" s="94"/>
    </row>
    <row r="691" spans="1:49" x14ac:dyDescent="0.25">
      <c r="A691" s="13"/>
      <c r="B691" s="13"/>
      <c r="D691" s="94"/>
      <c r="P691" s="94"/>
      <c r="AC691" s="94"/>
      <c r="AS691" s="94"/>
      <c r="AW691" s="94"/>
    </row>
    <row r="692" spans="1:49" x14ac:dyDescent="0.25">
      <c r="A692" s="13"/>
      <c r="B692" s="13"/>
      <c r="D692" s="94"/>
      <c r="P692" s="94"/>
      <c r="AC692" s="94"/>
      <c r="AS692" s="94"/>
      <c r="AW692" s="94"/>
    </row>
    <row r="693" spans="1:49" x14ac:dyDescent="0.25">
      <c r="A693" s="13"/>
      <c r="B693" s="13"/>
      <c r="D693" s="94"/>
      <c r="P693" s="94"/>
      <c r="AC693" s="94"/>
      <c r="AS693" s="94"/>
      <c r="AW693" s="94"/>
    </row>
    <row r="694" spans="1:49" x14ac:dyDescent="0.25">
      <c r="A694" s="13"/>
      <c r="B694" s="13"/>
      <c r="D694" s="94"/>
      <c r="P694" s="94"/>
      <c r="AC694" s="94"/>
      <c r="AS694" s="94"/>
      <c r="AW694" s="94"/>
    </row>
    <row r="695" spans="1:49" x14ac:dyDescent="0.25">
      <c r="A695" s="13"/>
      <c r="B695" s="13"/>
      <c r="D695" s="94"/>
      <c r="P695" s="94"/>
      <c r="AC695" s="94"/>
      <c r="AS695" s="94"/>
      <c r="AW695" s="94"/>
    </row>
    <row r="696" spans="1:49" x14ac:dyDescent="0.25">
      <c r="A696" s="13"/>
      <c r="B696" s="13"/>
      <c r="D696" s="94"/>
      <c r="P696" s="94"/>
      <c r="AC696" s="94"/>
      <c r="AS696" s="94"/>
      <c r="AW696" s="94"/>
    </row>
    <row r="697" spans="1:49" x14ac:dyDescent="0.25">
      <c r="A697" s="13"/>
      <c r="B697" s="13"/>
      <c r="D697" s="94"/>
      <c r="P697" s="94"/>
      <c r="AC697" s="94"/>
      <c r="AS697" s="94"/>
      <c r="AW697" s="94"/>
    </row>
    <row r="698" spans="1:49" x14ac:dyDescent="0.25">
      <c r="A698" s="13"/>
      <c r="B698" s="13"/>
      <c r="D698" s="94"/>
      <c r="P698" s="94"/>
      <c r="AC698" s="94"/>
      <c r="AS698" s="94"/>
      <c r="AW698" s="94"/>
    </row>
    <row r="699" spans="1:49" x14ac:dyDescent="0.25">
      <c r="A699" s="13"/>
      <c r="B699" s="13"/>
      <c r="D699" s="94"/>
      <c r="P699" s="94"/>
      <c r="AC699" s="94"/>
      <c r="AS699" s="94"/>
      <c r="AW699" s="94"/>
    </row>
    <row r="700" spans="1:49" x14ac:dyDescent="0.25">
      <c r="A700" s="13"/>
      <c r="B700" s="13"/>
      <c r="D700" s="94"/>
      <c r="P700" s="94"/>
      <c r="AC700" s="94"/>
      <c r="AS700" s="94"/>
      <c r="AW700" s="94"/>
    </row>
    <row r="701" spans="1:49" x14ac:dyDescent="0.25">
      <c r="A701" s="13"/>
      <c r="B701" s="13"/>
      <c r="D701" s="94"/>
      <c r="P701" s="94"/>
      <c r="AC701" s="94"/>
      <c r="AS701" s="94"/>
      <c r="AW701" s="94"/>
    </row>
    <row r="702" spans="1:49" x14ac:dyDescent="0.25">
      <c r="A702" s="13"/>
      <c r="B702" s="13"/>
      <c r="D702" s="94"/>
      <c r="P702" s="94"/>
      <c r="AC702" s="94"/>
      <c r="AS702" s="94"/>
      <c r="AW702" s="94"/>
    </row>
    <row r="703" spans="1:49" x14ac:dyDescent="0.25">
      <c r="A703" s="13"/>
      <c r="B703" s="13"/>
      <c r="D703" s="94"/>
      <c r="P703" s="94"/>
      <c r="AC703" s="94"/>
      <c r="AS703" s="94"/>
      <c r="AW703" s="94"/>
    </row>
    <row r="704" spans="1:49" x14ac:dyDescent="0.25">
      <c r="A704" s="13"/>
      <c r="B704" s="13"/>
      <c r="D704" s="94"/>
      <c r="P704" s="94"/>
      <c r="AC704" s="94"/>
      <c r="AS704" s="94"/>
      <c r="AW704" s="94"/>
    </row>
    <row r="705" spans="1:49" x14ac:dyDescent="0.25">
      <c r="A705" s="13"/>
      <c r="B705" s="13"/>
      <c r="D705" s="94"/>
      <c r="P705" s="94"/>
      <c r="AC705" s="94"/>
      <c r="AS705" s="94"/>
      <c r="AW705" s="94"/>
    </row>
    <row r="706" spans="1:49" x14ac:dyDescent="0.25">
      <c r="A706" s="13"/>
      <c r="B706" s="13"/>
      <c r="D706" s="94"/>
      <c r="P706" s="94"/>
      <c r="AC706" s="94"/>
      <c r="AS706" s="94"/>
      <c r="AW706" s="94"/>
    </row>
    <row r="707" spans="1:49" x14ac:dyDescent="0.25">
      <c r="A707" s="13"/>
      <c r="B707" s="13"/>
      <c r="D707" s="94"/>
      <c r="P707" s="94"/>
      <c r="AC707" s="94"/>
      <c r="AS707" s="94"/>
      <c r="AW707" s="94"/>
    </row>
    <row r="708" spans="1:49" x14ac:dyDescent="0.25">
      <c r="A708" s="13"/>
      <c r="B708" s="13"/>
      <c r="D708" s="94"/>
      <c r="P708" s="94"/>
      <c r="AC708" s="94"/>
      <c r="AS708" s="94"/>
      <c r="AW708" s="94"/>
    </row>
    <row r="709" spans="1:49" x14ac:dyDescent="0.25">
      <c r="A709" s="13"/>
      <c r="B709" s="13"/>
      <c r="D709" s="94"/>
      <c r="P709" s="94"/>
      <c r="AC709" s="94"/>
      <c r="AS709" s="94"/>
      <c r="AW709" s="94"/>
    </row>
    <row r="710" spans="1:49" x14ac:dyDescent="0.25">
      <c r="A710" s="13"/>
      <c r="B710" s="13"/>
      <c r="D710" s="94"/>
      <c r="P710" s="94"/>
      <c r="AC710" s="94"/>
      <c r="AS710" s="94"/>
      <c r="AW710" s="94"/>
    </row>
    <row r="711" spans="1:49" x14ac:dyDescent="0.25">
      <c r="A711" s="13"/>
      <c r="B711" s="13"/>
      <c r="D711" s="94"/>
      <c r="P711" s="94"/>
      <c r="AC711" s="94"/>
      <c r="AS711" s="94"/>
      <c r="AW711" s="94"/>
    </row>
    <row r="712" spans="1:49" x14ac:dyDescent="0.25">
      <c r="A712" s="13"/>
      <c r="B712" s="13"/>
      <c r="D712" s="94"/>
      <c r="P712" s="94"/>
      <c r="AC712" s="94"/>
      <c r="AS712" s="94"/>
      <c r="AW712" s="94"/>
    </row>
    <row r="713" spans="1:49" x14ac:dyDescent="0.25">
      <c r="A713" s="13"/>
      <c r="B713" s="13"/>
      <c r="D713" s="94"/>
      <c r="P713" s="94"/>
      <c r="AC713" s="94"/>
      <c r="AS713" s="94"/>
      <c r="AW713" s="94"/>
    </row>
    <row r="714" spans="1:49" x14ac:dyDescent="0.25">
      <c r="A714" s="13"/>
      <c r="B714" s="13"/>
      <c r="D714" s="94"/>
      <c r="P714" s="94"/>
      <c r="AC714" s="94"/>
      <c r="AS714" s="94"/>
      <c r="AW714" s="94"/>
    </row>
    <row r="715" spans="1:49" x14ac:dyDescent="0.25">
      <c r="A715" s="13"/>
      <c r="B715" s="13"/>
      <c r="D715" s="94"/>
      <c r="P715" s="94"/>
      <c r="AC715" s="94"/>
      <c r="AS715" s="94"/>
      <c r="AW715" s="94"/>
    </row>
    <row r="716" spans="1:49" x14ac:dyDescent="0.25">
      <c r="A716" s="13"/>
      <c r="B716" s="13"/>
      <c r="D716" s="94"/>
      <c r="P716" s="94"/>
      <c r="AC716" s="94"/>
      <c r="AS716" s="94"/>
      <c r="AW716" s="94"/>
    </row>
    <row r="717" spans="1:49" x14ac:dyDescent="0.25">
      <c r="A717" s="13"/>
      <c r="B717" s="13"/>
      <c r="D717" s="94"/>
      <c r="P717" s="94"/>
      <c r="AC717" s="94"/>
      <c r="AS717" s="94"/>
      <c r="AW717" s="94"/>
    </row>
    <row r="718" spans="1:49" x14ac:dyDescent="0.25">
      <c r="A718" s="13"/>
      <c r="B718" s="13"/>
      <c r="D718" s="94"/>
      <c r="P718" s="94"/>
      <c r="AC718" s="94"/>
      <c r="AS718" s="94"/>
      <c r="AW718" s="94"/>
    </row>
    <row r="719" spans="1:49" x14ac:dyDescent="0.25">
      <c r="A719" s="13"/>
      <c r="B719" s="13"/>
      <c r="D719" s="94"/>
      <c r="P719" s="94"/>
      <c r="AC719" s="94"/>
      <c r="AS719" s="94"/>
      <c r="AW719" s="94"/>
    </row>
    <row r="720" spans="1:49" x14ac:dyDescent="0.25">
      <c r="A720" s="13"/>
      <c r="B720" s="13"/>
      <c r="D720" s="94"/>
      <c r="P720" s="94"/>
      <c r="AC720" s="94"/>
      <c r="AS720" s="94"/>
      <c r="AW720" s="94"/>
    </row>
    <row r="721" spans="1:49" x14ac:dyDescent="0.25">
      <c r="A721" s="13"/>
      <c r="B721" s="13"/>
      <c r="D721" s="94"/>
      <c r="P721" s="94"/>
      <c r="AC721" s="94"/>
      <c r="AS721" s="94"/>
      <c r="AW721" s="94"/>
    </row>
    <row r="722" spans="1:49" x14ac:dyDescent="0.25">
      <c r="A722" s="13"/>
      <c r="B722" s="13"/>
      <c r="D722" s="94"/>
      <c r="P722" s="94"/>
      <c r="AC722" s="94"/>
      <c r="AS722" s="94"/>
      <c r="AW722" s="94"/>
    </row>
    <row r="723" spans="1:49" x14ac:dyDescent="0.25">
      <c r="A723" s="13"/>
      <c r="B723" s="13"/>
      <c r="D723" s="94"/>
      <c r="P723" s="94"/>
      <c r="AC723" s="94"/>
      <c r="AS723" s="94"/>
      <c r="AW723" s="94"/>
    </row>
    <row r="724" spans="1:49" x14ac:dyDescent="0.25">
      <c r="A724" s="13"/>
      <c r="B724" s="13"/>
      <c r="D724" s="94"/>
      <c r="P724" s="94"/>
      <c r="AC724" s="94"/>
      <c r="AS724" s="94"/>
      <c r="AW724" s="94"/>
    </row>
    <row r="725" spans="1:49" x14ac:dyDescent="0.25">
      <c r="A725" s="13"/>
      <c r="B725" s="13"/>
      <c r="D725" s="94"/>
      <c r="P725" s="94"/>
      <c r="AC725" s="94"/>
      <c r="AS725" s="94"/>
      <c r="AW725" s="94"/>
    </row>
    <row r="726" spans="1:49" x14ac:dyDescent="0.25">
      <c r="A726" s="13"/>
      <c r="B726" s="13"/>
      <c r="D726" s="94"/>
      <c r="P726" s="94"/>
      <c r="AC726" s="94"/>
      <c r="AS726" s="94"/>
      <c r="AW726" s="94"/>
    </row>
    <row r="727" spans="1:49" x14ac:dyDescent="0.25">
      <c r="A727" s="13"/>
      <c r="B727" s="13"/>
      <c r="D727" s="94"/>
      <c r="P727" s="94"/>
      <c r="AC727" s="94"/>
      <c r="AS727" s="94"/>
      <c r="AW727" s="94"/>
    </row>
    <row r="728" spans="1:49" x14ac:dyDescent="0.25">
      <c r="A728" s="13"/>
      <c r="B728" s="13"/>
      <c r="D728" s="94"/>
      <c r="P728" s="94"/>
      <c r="AC728" s="94"/>
      <c r="AS728" s="94"/>
      <c r="AW728" s="94"/>
    </row>
    <row r="729" spans="1:49" x14ac:dyDescent="0.25">
      <c r="A729" s="13"/>
      <c r="B729" s="13"/>
      <c r="D729" s="94"/>
      <c r="P729" s="94"/>
      <c r="AC729" s="94"/>
      <c r="AS729" s="94"/>
      <c r="AW729" s="94"/>
    </row>
    <row r="730" spans="1:49" x14ac:dyDescent="0.25">
      <c r="A730" s="13"/>
      <c r="B730" s="13"/>
      <c r="D730" s="94"/>
      <c r="P730" s="94"/>
      <c r="AC730" s="94"/>
      <c r="AS730" s="94"/>
      <c r="AW730" s="94"/>
    </row>
    <row r="731" spans="1:49" x14ac:dyDescent="0.25">
      <c r="A731" s="13"/>
      <c r="B731" s="13"/>
      <c r="D731" s="94"/>
      <c r="P731" s="94"/>
      <c r="AC731" s="94"/>
      <c r="AS731" s="94"/>
      <c r="AW731" s="94"/>
    </row>
    <row r="732" spans="1:49" x14ac:dyDescent="0.25">
      <c r="A732" s="13"/>
      <c r="B732" s="13"/>
      <c r="D732" s="94"/>
      <c r="P732" s="94"/>
      <c r="AC732" s="94"/>
      <c r="AS732" s="94"/>
      <c r="AW732" s="94"/>
    </row>
    <row r="733" spans="1:49" x14ac:dyDescent="0.25">
      <c r="A733" s="13"/>
      <c r="B733" s="13"/>
      <c r="D733" s="94"/>
      <c r="P733" s="94"/>
      <c r="AC733" s="94"/>
      <c r="AS733" s="94"/>
      <c r="AW733" s="94"/>
    </row>
    <row r="734" spans="1:49" x14ac:dyDescent="0.25">
      <c r="A734" s="13"/>
      <c r="B734" s="13"/>
      <c r="D734" s="94"/>
      <c r="P734" s="94"/>
      <c r="AC734" s="94"/>
      <c r="AS734" s="94"/>
      <c r="AW734" s="94"/>
    </row>
    <row r="735" spans="1:49" x14ac:dyDescent="0.25">
      <c r="A735" s="13"/>
      <c r="B735" s="13"/>
      <c r="D735" s="94"/>
      <c r="P735" s="94"/>
      <c r="AC735" s="94"/>
      <c r="AS735" s="94"/>
      <c r="AW735" s="94"/>
    </row>
    <row r="736" spans="1:49" x14ac:dyDescent="0.25">
      <c r="A736" s="13"/>
      <c r="B736" s="13"/>
      <c r="D736" s="94"/>
      <c r="P736" s="94"/>
      <c r="AC736" s="94"/>
      <c r="AS736" s="94"/>
      <c r="AW736" s="94"/>
    </row>
    <row r="737" spans="1:49" x14ac:dyDescent="0.25">
      <c r="A737" s="13"/>
      <c r="B737" s="13"/>
      <c r="D737" s="94"/>
      <c r="P737" s="94"/>
      <c r="AC737" s="94"/>
      <c r="AS737" s="94"/>
      <c r="AW737" s="94"/>
    </row>
    <row r="738" spans="1:49" x14ac:dyDescent="0.25">
      <c r="A738" s="13"/>
      <c r="B738" s="13"/>
      <c r="D738" s="94"/>
      <c r="P738" s="94"/>
      <c r="AC738" s="94"/>
      <c r="AS738" s="94"/>
      <c r="AW738" s="94"/>
    </row>
    <row r="739" spans="1:49" x14ac:dyDescent="0.25">
      <c r="A739" s="13"/>
      <c r="B739" s="13"/>
      <c r="D739" s="94"/>
      <c r="P739" s="94"/>
      <c r="AC739" s="94"/>
      <c r="AS739" s="94"/>
      <c r="AW739" s="94"/>
    </row>
    <row r="740" spans="1:49" x14ac:dyDescent="0.25">
      <c r="A740" s="13"/>
      <c r="B740" s="13"/>
      <c r="D740" s="94"/>
      <c r="P740" s="94"/>
      <c r="AC740" s="94"/>
      <c r="AS740" s="94"/>
      <c r="AW740" s="94"/>
    </row>
    <row r="741" spans="1:49" x14ac:dyDescent="0.25">
      <c r="A741" s="13"/>
      <c r="B741" s="13"/>
      <c r="D741" s="94"/>
      <c r="P741" s="94"/>
      <c r="AC741" s="94"/>
      <c r="AS741" s="94"/>
      <c r="AW741" s="94"/>
    </row>
    <row r="742" spans="1:49" x14ac:dyDescent="0.25">
      <c r="A742" s="13"/>
      <c r="B742" s="13"/>
      <c r="D742" s="94"/>
      <c r="P742" s="94"/>
      <c r="AC742" s="94"/>
      <c r="AS742" s="94"/>
      <c r="AW742" s="94"/>
    </row>
    <row r="743" spans="1:49" x14ac:dyDescent="0.25">
      <c r="A743" s="13"/>
      <c r="B743" s="13"/>
      <c r="D743" s="94"/>
      <c r="P743" s="94"/>
      <c r="AC743" s="94"/>
      <c r="AS743" s="94"/>
      <c r="AW743" s="94"/>
    </row>
    <row r="744" spans="1:49" x14ac:dyDescent="0.25">
      <c r="A744" s="13"/>
      <c r="B744" s="13"/>
      <c r="D744" s="94"/>
      <c r="P744" s="94"/>
      <c r="AC744" s="94"/>
      <c r="AS744" s="94"/>
      <c r="AW744" s="94"/>
    </row>
    <row r="745" spans="1:49" x14ac:dyDescent="0.25">
      <c r="A745" s="13"/>
      <c r="B745" s="13"/>
      <c r="D745" s="94"/>
      <c r="P745" s="94"/>
      <c r="AC745" s="94"/>
      <c r="AS745" s="94"/>
      <c r="AW745" s="94"/>
    </row>
    <row r="746" spans="1:49" x14ac:dyDescent="0.25">
      <c r="A746" s="13"/>
      <c r="B746" s="13"/>
      <c r="D746" s="94"/>
      <c r="P746" s="94"/>
      <c r="AC746" s="94"/>
      <c r="AS746" s="94"/>
      <c r="AW746" s="94"/>
    </row>
    <row r="747" spans="1:49" x14ac:dyDescent="0.25">
      <c r="A747" s="13"/>
      <c r="B747" s="13"/>
      <c r="D747" s="94"/>
      <c r="P747" s="94"/>
      <c r="AC747" s="94"/>
      <c r="AS747" s="94"/>
      <c r="AW747" s="94"/>
    </row>
    <row r="748" spans="1:49" x14ac:dyDescent="0.25">
      <c r="A748" s="13"/>
      <c r="B748" s="13"/>
      <c r="D748" s="94"/>
      <c r="P748" s="94"/>
      <c r="AC748" s="94"/>
      <c r="AS748" s="94"/>
      <c r="AW748" s="94"/>
    </row>
    <row r="749" spans="1:49" x14ac:dyDescent="0.25">
      <c r="A749" s="13"/>
      <c r="B749" s="13"/>
      <c r="D749" s="94"/>
      <c r="P749" s="94"/>
      <c r="AC749" s="94"/>
      <c r="AS749" s="94"/>
      <c r="AW749" s="94"/>
    </row>
    <row r="750" spans="1:49" x14ac:dyDescent="0.25">
      <c r="A750" s="13"/>
      <c r="B750" s="13"/>
      <c r="D750" s="94"/>
      <c r="P750" s="94"/>
      <c r="AC750" s="94"/>
      <c r="AS750" s="94"/>
      <c r="AW750" s="94"/>
    </row>
    <row r="751" spans="1:49" x14ac:dyDescent="0.25">
      <c r="A751" s="13"/>
      <c r="B751" s="13"/>
      <c r="D751" s="94"/>
      <c r="P751" s="94"/>
      <c r="AC751" s="94"/>
      <c r="AS751" s="94"/>
      <c r="AW751" s="94"/>
    </row>
    <row r="752" spans="1:49" x14ac:dyDescent="0.25">
      <c r="A752" s="13"/>
      <c r="B752" s="13"/>
      <c r="D752" s="94"/>
      <c r="P752" s="94"/>
      <c r="AC752" s="94"/>
      <c r="AS752" s="94"/>
      <c r="AW752" s="94"/>
    </row>
    <row r="753" spans="1:49" x14ac:dyDescent="0.25">
      <c r="A753" s="13"/>
      <c r="B753" s="13"/>
      <c r="D753" s="94"/>
      <c r="P753" s="94"/>
      <c r="AC753" s="94"/>
      <c r="AS753" s="94"/>
      <c r="AW753" s="94"/>
    </row>
    <row r="754" spans="1:49" x14ac:dyDescent="0.25">
      <c r="A754" s="13"/>
      <c r="B754" s="13"/>
      <c r="D754" s="94"/>
      <c r="P754" s="94"/>
      <c r="AC754" s="94"/>
      <c r="AS754" s="94"/>
      <c r="AW754" s="94"/>
    </row>
    <row r="755" spans="1:49" x14ac:dyDescent="0.25">
      <c r="A755" s="13"/>
      <c r="B755" s="13"/>
      <c r="D755" s="94"/>
      <c r="P755" s="94"/>
      <c r="AC755" s="94"/>
      <c r="AS755" s="94"/>
      <c r="AW755" s="94"/>
    </row>
    <row r="756" spans="1:49" x14ac:dyDescent="0.25">
      <c r="A756" s="13"/>
      <c r="B756" s="13"/>
      <c r="D756" s="94"/>
      <c r="P756" s="94"/>
      <c r="AC756" s="94"/>
      <c r="AS756" s="94"/>
      <c r="AW756" s="94"/>
    </row>
    <row r="757" spans="1:49" x14ac:dyDescent="0.25">
      <c r="A757" s="13"/>
      <c r="B757" s="13"/>
      <c r="D757" s="94"/>
      <c r="P757" s="94"/>
      <c r="AC757" s="94"/>
      <c r="AS757" s="94"/>
      <c r="AW757" s="94"/>
    </row>
    <row r="758" spans="1:49" x14ac:dyDescent="0.25">
      <c r="A758" s="13"/>
      <c r="B758" s="13"/>
      <c r="D758" s="94"/>
      <c r="P758" s="94"/>
      <c r="AC758" s="94"/>
      <c r="AS758" s="94"/>
      <c r="AW758" s="94"/>
    </row>
    <row r="759" spans="1:49" x14ac:dyDescent="0.25">
      <c r="A759" s="13"/>
      <c r="B759" s="13"/>
      <c r="D759" s="94"/>
      <c r="P759" s="94"/>
      <c r="AC759" s="94"/>
      <c r="AS759" s="94"/>
      <c r="AW759" s="94"/>
    </row>
    <row r="760" spans="1:49" x14ac:dyDescent="0.25">
      <c r="A760" s="13"/>
      <c r="B760" s="13"/>
      <c r="D760" s="94"/>
      <c r="P760" s="94"/>
      <c r="AC760" s="94"/>
      <c r="AS760" s="94"/>
      <c r="AW760" s="94"/>
    </row>
    <row r="761" spans="1:49" x14ac:dyDescent="0.25">
      <c r="A761" s="13"/>
      <c r="B761" s="13"/>
      <c r="D761" s="94"/>
      <c r="P761" s="94"/>
      <c r="AC761" s="94"/>
      <c r="AS761" s="94"/>
      <c r="AW761" s="94"/>
    </row>
    <row r="762" spans="1:49" x14ac:dyDescent="0.25">
      <c r="A762" s="13"/>
      <c r="B762" s="13"/>
      <c r="D762" s="94"/>
      <c r="P762" s="94"/>
      <c r="AC762" s="94"/>
      <c r="AS762" s="94"/>
      <c r="AW762" s="94"/>
    </row>
    <row r="763" spans="1:49" x14ac:dyDescent="0.25">
      <c r="A763" s="13"/>
      <c r="B763" s="13"/>
      <c r="D763" s="94"/>
      <c r="P763" s="94"/>
      <c r="AC763" s="94"/>
      <c r="AS763" s="94"/>
      <c r="AW763" s="94"/>
    </row>
    <row r="764" spans="1:49" x14ac:dyDescent="0.25">
      <c r="A764" s="13"/>
      <c r="B764" s="13"/>
      <c r="D764" s="94"/>
      <c r="P764" s="94"/>
      <c r="AC764" s="94"/>
      <c r="AS764" s="94"/>
      <c r="AW764" s="94"/>
    </row>
    <row r="765" spans="1:49" x14ac:dyDescent="0.25">
      <c r="A765" s="13"/>
      <c r="B765" s="13"/>
      <c r="D765" s="94"/>
      <c r="P765" s="94"/>
      <c r="AC765" s="94"/>
      <c r="AS765" s="94"/>
      <c r="AW765" s="94"/>
    </row>
    <row r="766" spans="1:49" x14ac:dyDescent="0.25">
      <c r="A766" s="13"/>
      <c r="B766" s="13"/>
      <c r="D766" s="94"/>
      <c r="P766" s="94"/>
      <c r="AC766" s="94"/>
      <c r="AS766" s="94"/>
      <c r="AW766" s="94"/>
    </row>
    <row r="767" spans="1:49" x14ac:dyDescent="0.25">
      <c r="A767" s="13"/>
      <c r="B767" s="13"/>
      <c r="D767" s="94"/>
      <c r="P767" s="94"/>
      <c r="AC767" s="94"/>
      <c r="AS767" s="94"/>
      <c r="AW767" s="94"/>
    </row>
    <row r="768" spans="1:49" x14ac:dyDescent="0.25">
      <c r="A768" s="13"/>
      <c r="B768" s="13"/>
      <c r="D768" s="94"/>
      <c r="P768" s="94"/>
      <c r="AC768" s="94"/>
      <c r="AS768" s="94"/>
      <c r="AW768" s="94"/>
    </row>
    <row r="769" spans="1:49" x14ac:dyDescent="0.25">
      <c r="A769" s="13"/>
      <c r="B769" s="13"/>
      <c r="D769" s="94"/>
      <c r="P769" s="94"/>
      <c r="AC769" s="94"/>
      <c r="AS769" s="94"/>
      <c r="AW769" s="94"/>
    </row>
  </sheetData>
  <mergeCells count="29">
    <mergeCell ref="AX1:BF1"/>
    <mergeCell ref="AT1:AV1"/>
    <mergeCell ref="AA1:AB1"/>
    <mergeCell ref="AD1:AE1"/>
    <mergeCell ref="AF1:AG1"/>
    <mergeCell ref="AH1:AI1"/>
    <mergeCell ref="AJ1:AK1"/>
    <mergeCell ref="AL1:AN1"/>
    <mergeCell ref="AO1:AR1"/>
    <mergeCell ref="Q1:R1"/>
    <mergeCell ref="W1:X1"/>
    <mergeCell ref="Y1:Z1"/>
    <mergeCell ref="P2:P4"/>
    <mergeCell ref="S1:T1"/>
    <mergeCell ref="E1:F1"/>
    <mergeCell ref="N1:O1"/>
    <mergeCell ref="H1:I1"/>
    <mergeCell ref="J1:K1"/>
    <mergeCell ref="L1:M1"/>
    <mergeCell ref="D3:D4"/>
    <mergeCell ref="A47:A53"/>
    <mergeCell ref="A54:A60"/>
    <mergeCell ref="A61:A67"/>
    <mergeCell ref="A33:A39"/>
    <mergeCell ref="A40:A46"/>
    <mergeCell ref="A5:A11"/>
    <mergeCell ref="A12:A18"/>
    <mergeCell ref="A19:A25"/>
    <mergeCell ref="A26:A32"/>
  </mergeCells>
  <conditionalFormatting sqref="D5:BF67">
    <cfRule type="cellIs" dxfId="23" priority="8174" operator="equal">
      <formula>"HD"</formula>
    </cfRule>
    <cfRule type="cellIs" dxfId="22" priority="15777" operator="equal">
      <formula>"4J"</formula>
    </cfRule>
    <cfRule type="cellIs" dxfId="21" priority="24872" operator="equal">
      <formula>"RB"</formula>
    </cfRule>
    <cfRule type="cellIs" dxfId="20" priority="24874" operator="equal">
      <formula>"CET"</formula>
    </cfRule>
    <cfRule type="cellIs" dxfId="19" priority="24875" operator="equal">
      <formula>"AAP"</formula>
    </cfRule>
    <cfRule type="cellIs" dxfId="18" priority="24876" operator="equal">
      <formula>"M"</formula>
    </cfRule>
    <cfRule type="cellIs" dxfId="17" priority="24877" operator="equal">
      <formula>"RSST"</formula>
    </cfRule>
    <cfRule type="cellIs" dxfId="16" priority="24878" operator="equal">
      <formula>"SST"</formula>
    </cfRule>
    <cfRule type="cellIs" dxfId="15" priority="24879" operator="equal">
      <formula>"RA"</formula>
    </cfRule>
    <cfRule type="cellIs" dxfId="14" priority="24880" operator="equal">
      <formula>"T"</formula>
    </cfRule>
    <cfRule type="cellIs" dxfId="13" priority="24881" operator="equal">
      <formula>"MAP"</formula>
    </cfRule>
    <cfRule type="cellIs" dxfId="12" priority="24882" operator="equal">
      <formula>"DIF"</formula>
    </cfRule>
    <cfRule type="cellIs" dxfId="11" priority="24883" operator="equal">
      <formula>"AST"</formula>
    </cfRule>
    <cfRule type="cellIs" dxfId="10" priority="24884" operator="equal">
      <formula>"LM"</formula>
    </cfRule>
    <cfRule type="cellIs" dxfId="9" priority="24885" operator="equal">
      <formula>"DP"</formula>
    </cfRule>
    <cfRule type="cellIs" dxfId="8" priority="24886" operator="equal">
      <formula>"AT"</formula>
    </cfRule>
    <cfRule type="cellIs" dxfId="7" priority="24887" operator="equal">
      <formula>"F"</formula>
    </cfRule>
    <cfRule type="cellIs" dxfId="6" priority="24888" operator="equal">
      <formula>"VM"</formula>
    </cfRule>
    <cfRule type="cellIs" dxfId="5" priority="24889" operator="equal">
      <formula>"RC"</formula>
    </cfRule>
    <cfRule type="cellIs" dxfId="4" priority="24890" operator="equal">
      <formula>"CE"</formula>
    </cfRule>
    <cfRule type="cellIs" dxfId="3" priority="24891" operator="equal">
      <formula>"CSS"</formula>
    </cfRule>
    <cfRule type="cellIs" dxfId="2" priority="24892" operator="equal">
      <formula>"CP"</formula>
    </cfRule>
  </conditionalFormatting>
  <conditionalFormatting sqref="D5:BF67">
    <cfRule type="cellIs" dxfId="1" priority="24873" operator="equal">
      <formula>"C"</formula>
    </cfRule>
  </conditionalFormatting>
  <conditionalFormatting sqref="AF1 AH1 AJ1 AL1 AO1 A1:S1 V1:AD1 AS1:BF1 BG1:XFD1048576 A2:BF1048576">
    <cfRule type="cellIs" dxfId="0" priority="5144" operator="equal">
      <formula>"Sorti"</formula>
    </cfRule>
  </conditionalFormatting>
  <pageMargins left="0.25" right="0.25" top="0.75" bottom="0.75" header="0.3" footer="0.3"/>
  <pageSetup paperSize="9" scale="33" fitToHeight="0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tabSelected="1" workbookViewId="0">
      <selection activeCell="K15" sqref="K15"/>
    </sheetView>
  </sheetViews>
  <sheetFormatPr baseColWidth="10" defaultRowHeight="15" x14ac:dyDescent="0.25"/>
  <cols>
    <col min="1" max="1" width="8.7109375" style="130" bestFit="1" customWidth="1"/>
    <col min="2" max="2" width="4.5703125" style="130" customWidth="1"/>
    <col min="3" max="3" width="10.7109375" style="132" customWidth="1"/>
    <col min="4" max="4" width="4.5703125" style="130" customWidth="1"/>
    <col min="5" max="5" width="10.7109375" style="132" bestFit="1" customWidth="1"/>
    <col min="6" max="6" width="27.140625" style="134" customWidth="1"/>
    <col min="7" max="8" width="11.42578125" style="130"/>
    <col min="9" max="9" width="13.28515625" style="130" customWidth="1"/>
    <col min="10" max="16384" width="11.42578125" style="130"/>
  </cols>
  <sheetData>
    <row r="1" spans="1:9" s="133" customFormat="1" ht="38.25" customHeight="1" x14ac:dyDescent="0.25">
      <c r="A1" s="139" t="s">
        <v>61</v>
      </c>
      <c r="B1" s="175" t="s">
        <v>67</v>
      </c>
      <c r="C1" s="175"/>
      <c r="D1" s="175"/>
      <c r="E1" s="175"/>
      <c r="F1" s="141" t="s">
        <v>83</v>
      </c>
      <c r="G1" s="139" t="s">
        <v>62</v>
      </c>
      <c r="H1" s="143" t="s">
        <v>63</v>
      </c>
      <c r="I1" s="139" t="s">
        <v>64</v>
      </c>
    </row>
    <row r="2" spans="1:9" ht="20.25" customHeight="1" x14ac:dyDescent="0.25">
      <c r="A2" s="140" t="s">
        <v>84</v>
      </c>
      <c r="B2" s="137" t="s">
        <v>70</v>
      </c>
      <c r="C2" s="136">
        <f>VLOOKUP(A2,'Codes listes'!A:E,3,FALSE)</f>
        <v>41281</v>
      </c>
      <c r="D2" s="137" t="s">
        <v>71</v>
      </c>
      <c r="E2" s="138">
        <f>VLOOKUP(A2,'Codes listes'!A:E,5,FALSE)</f>
        <v>41287</v>
      </c>
      <c r="F2" s="142">
        <f>VLOOKUP(A2,'Codes listes'!A:F,6,FALSE)</f>
        <v>0</v>
      </c>
      <c r="G2" s="140" t="s">
        <v>2</v>
      </c>
      <c r="H2" s="135" t="s">
        <v>0</v>
      </c>
      <c r="I2" s="140" t="str">
        <f ca="1">IF(ISERROR(INDEX(DISPO!$E$2:$BF$2,,SUMPRODUCT(LARGE(((jour=G$2)*(code=H$2)*COLUMN(DISPO!E:BG))-4,ROW(A1))))),"",INDEX(DISPO!$E$2:$BF$2,,SUMPRODUCT(LARGE(((jour=G$2)*(code=H$2)*COLUMN(DISPO!E:BG))-4,ROW(A1)))))</f>
        <v/>
      </c>
    </row>
    <row r="3" spans="1:9" ht="20.25" customHeight="1" x14ac:dyDescent="0.25">
      <c r="I3" s="140" t="str">
        <f ca="1">IF(ISERROR(INDEX(DISPO!$E$2:$BF$2,,SUMPRODUCT(LARGE(((jour=G$2)*(code=H$2)*COLUMN(DISPO!E:BG))-4,ROW(A2))))),"",INDEX(DISPO!$E$2:$BF$2,,SUMPRODUCT(LARGE(((jour=G$2)*(code=H$2)*COLUMN(DISPO!E:BG))-4,ROW(A2)))))</f>
        <v/>
      </c>
    </row>
    <row r="4" spans="1:9" ht="20.25" customHeight="1" x14ac:dyDescent="0.25">
      <c r="I4" s="140" t="str">
        <f ca="1">IF(ISERROR(INDEX(DISPO!$E$2:$BF$2,,SUMPRODUCT(LARGE(((jour=G$2)*(code=H$2)*COLUMN(DISPO!E:BG))-4,ROW(A3))))),"",INDEX(DISPO!$E$2:$BF$2,,SUMPRODUCT(LARGE(((jour=G$2)*(code=H$2)*COLUMN(DISPO!E:BG))-4,ROW(A3)))))</f>
        <v/>
      </c>
    </row>
    <row r="5" spans="1:9" ht="20.25" customHeight="1" x14ac:dyDescent="0.25">
      <c r="I5" s="140" t="str">
        <f ca="1">IF(ISERROR(INDEX(DISPO!$E$2:$BF$2,,SUMPRODUCT(LARGE(((jour=G$2)*(code=H$2)*COLUMN(DISPO!E:BG))-4,ROW(A4))))),"",INDEX(DISPO!$E$2:$BF$2,,SUMPRODUCT(LARGE(((jour=G$2)*(code=H$2)*COLUMN(DISPO!E:BG))-4,ROW(A4)))))</f>
        <v/>
      </c>
    </row>
    <row r="6" spans="1:9" ht="20.25" customHeight="1" x14ac:dyDescent="0.25">
      <c r="I6" s="140" t="str">
        <f ca="1">IF(ISERROR(INDEX(DISPO!$E$2:$BF$2,,SUMPRODUCT(LARGE(((jour=G$2)*(code=H$2)*COLUMN(DISPO!E:BG))-4,ROW(A5))))),"",INDEX(DISPO!$E$2:$BF$2,,SUMPRODUCT(LARGE(((jour=G$2)*(code=H$2)*COLUMN(DISPO!E:BG))-4,ROW(A5)))))</f>
        <v/>
      </c>
    </row>
    <row r="7" spans="1:9" ht="20.25" customHeight="1" x14ac:dyDescent="0.25">
      <c r="I7" s="140" t="str">
        <f ca="1">IF(ISERROR(INDEX(DISPO!$E$2:$BF$2,,SUMPRODUCT(LARGE(((jour=G$2)*(code=H$2)*COLUMN(DISPO!E:BG))-4,ROW(A6))))),"",INDEX(DISPO!$E$2:$BF$2,,SUMPRODUCT(LARGE(((jour=G$2)*(code=H$2)*COLUMN(DISPO!E:BG))-4,ROW(A6)))))</f>
        <v/>
      </c>
    </row>
    <row r="8" spans="1:9" ht="20.25" customHeight="1" x14ac:dyDescent="0.25">
      <c r="I8" s="140" t="str">
        <f ca="1">IF(ISERROR(INDEX(DISPO!$E$2:$BF$2,,SUMPRODUCT(LARGE(((jour=G$2)*(code=H$2)*COLUMN(DISPO!E:BG))-4,ROW(A7))))),"",INDEX(DISPO!$E$2:$BF$2,,SUMPRODUCT(LARGE(((jour=G$2)*(code=H$2)*COLUMN(DISPO!E:BG))-4,ROW(A7)))))</f>
        <v/>
      </c>
    </row>
    <row r="9" spans="1:9" ht="20.25" customHeight="1" x14ac:dyDescent="0.25">
      <c r="I9" s="140" t="str">
        <f ca="1">IF(ISERROR(INDEX(DISPO!$E$2:$BF$2,,SUMPRODUCT(LARGE(((jour=G$2)*(code=H$2)*COLUMN(DISPO!E:BG))-4,ROW(A8))))),"",INDEX(DISPO!$E$2:$BF$2,,SUMPRODUCT(LARGE(((jour=G$2)*(code=H$2)*COLUMN(DISPO!E:BG))-4,ROW(A8)))))</f>
        <v/>
      </c>
    </row>
    <row r="10" spans="1:9" ht="20.25" customHeight="1" x14ac:dyDescent="0.25">
      <c r="I10" s="140" t="str">
        <f ca="1">IF(ISERROR(INDEX(DISPO!$E$2:$BF$2,,SUMPRODUCT(LARGE(((jour=G$2)*(code=H$2)*COLUMN(DISPO!E:BG))-4,ROW(A9))))),"",INDEX(DISPO!$E$2:$BF$2,,SUMPRODUCT(LARGE(((jour=G$2)*(code=H$2)*COLUMN(DISPO!E:BG))-4,ROW(A9)))))</f>
        <v/>
      </c>
    </row>
    <row r="11" spans="1:9" ht="20.25" customHeight="1" x14ac:dyDescent="0.25">
      <c r="I11" s="140" t="str">
        <f ca="1">IF(ISERROR(INDEX(DISPO!$E$2:$BF$2,,SUMPRODUCT(LARGE(((jour=G$2)*(code=H$2)*COLUMN(DISPO!E:BG))-4,ROW(A10))))),"",INDEX(DISPO!$E$2:$BF$2,,SUMPRODUCT(LARGE(((jour=G$2)*(code=H$2)*COLUMN(DISPO!E:BG))-4,ROW(A10)))))</f>
        <v/>
      </c>
    </row>
    <row r="12" spans="1:9" ht="20.25" customHeight="1" x14ac:dyDescent="0.25">
      <c r="I12" s="140" t="str">
        <f ca="1">IF(ISERROR(INDEX(DISPO!$E$2:$BF$2,,SUMPRODUCT(LARGE(((jour=G$2)*(code=H$2)*COLUMN(DISPO!E:BG))-4,ROW(A11))))),"",INDEX(DISPO!$E$2:$BF$2,,SUMPRODUCT(LARGE(((jour=G$2)*(code=H$2)*COLUMN(DISPO!E:BG))-4,ROW(A11)))))</f>
        <v/>
      </c>
    </row>
    <row r="13" spans="1:9" x14ac:dyDescent="0.25">
      <c r="I13" s="140" t="str">
        <f ca="1">IF(ISERROR(INDEX(DISPO!$E$2:$BF$2,,SUMPRODUCT(LARGE(((jour=G$2)*(code=H$2)*COLUMN(DISPO!E:BG))-4,ROW(A12))))),"",INDEX(DISPO!$E$2:$BF$2,,SUMPRODUCT(LARGE(((jour=G$2)*(code=H$2)*COLUMN(DISPO!E:BG))-4,ROW(A12)))))</f>
        <v/>
      </c>
    </row>
    <row r="14" spans="1:9" x14ac:dyDescent="0.25">
      <c r="I14" s="140" t="str">
        <f ca="1">IF(ISERROR(INDEX(DISPO!$E$2:$BF$2,,SUMPRODUCT(LARGE(((jour=G$2)*(code=H$2)*COLUMN(DISPO!E:BG))-4,ROW(A13))))),"",INDEX(DISPO!$E$2:$BF$2,,SUMPRODUCT(LARGE(((jour=G$2)*(code=H$2)*COLUMN(DISPO!E:BG))-4,ROW(A13)))))</f>
        <v/>
      </c>
    </row>
  </sheetData>
  <mergeCells count="1">
    <mergeCell ref="B1:E1"/>
  </mergeCells>
  <dataValidations count="1">
    <dataValidation type="list" allowBlank="1" showInputMessage="1" showErrorMessage="1" sqref="G2">
      <formula1>liste_jour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'Codes listes'!$H$2:$H$3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4"/>
  <sheetViews>
    <sheetView workbookViewId="0">
      <selection activeCell="G9" sqref="G9"/>
    </sheetView>
  </sheetViews>
  <sheetFormatPr baseColWidth="10" defaultRowHeight="15" x14ac:dyDescent="0.25"/>
  <cols>
    <col min="1" max="1" width="8.7109375" style="129" bestFit="1" customWidth="1"/>
    <col min="2" max="2" width="3.28515625" style="131" bestFit="1" customWidth="1"/>
    <col min="3" max="3" width="10.7109375" style="131" bestFit="1" customWidth="1"/>
    <col min="4" max="4" width="3.140625" bestFit="1" customWidth="1"/>
    <col min="5" max="5" width="10.7109375" bestFit="1" customWidth="1"/>
    <col min="6" max="6" width="39.85546875" bestFit="1" customWidth="1"/>
  </cols>
  <sheetData>
    <row r="1" spans="1:8" x14ac:dyDescent="0.25">
      <c r="A1" s="129" t="s">
        <v>61</v>
      </c>
      <c r="B1" s="176" t="s">
        <v>67</v>
      </c>
      <c r="C1" s="176"/>
      <c r="D1" s="176"/>
      <c r="E1" s="176"/>
      <c r="F1" t="s">
        <v>68</v>
      </c>
      <c r="G1" t="s">
        <v>69</v>
      </c>
    </row>
    <row r="2" spans="1:8" x14ac:dyDescent="0.25">
      <c r="A2" s="129" t="s">
        <v>8</v>
      </c>
      <c r="B2" s="131" t="s">
        <v>81</v>
      </c>
      <c r="C2" s="131">
        <v>41274</v>
      </c>
      <c r="D2" t="s">
        <v>82</v>
      </c>
      <c r="E2" s="131">
        <v>41280</v>
      </c>
      <c r="F2" t="s">
        <v>65</v>
      </c>
      <c r="G2" t="s">
        <v>3</v>
      </c>
      <c r="H2" t="s">
        <v>0</v>
      </c>
    </row>
    <row r="3" spans="1:8" x14ac:dyDescent="0.25">
      <c r="A3" s="129" t="s">
        <v>9</v>
      </c>
      <c r="B3" s="131" t="s">
        <v>81</v>
      </c>
      <c r="C3" s="131">
        <f>C2+7</f>
        <v>41281</v>
      </c>
      <c r="D3" t="s">
        <v>82</v>
      </c>
      <c r="E3" s="131">
        <f>E2+7</f>
        <v>41287</v>
      </c>
      <c r="G3" t="s">
        <v>1</v>
      </c>
      <c r="H3" t="s">
        <v>60</v>
      </c>
    </row>
    <row r="4" spans="1:8" x14ac:dyDescent="0.25">
      <c r="A4" s="129" t="s">
        <v>10</v>
      </c>
      <c r="B4" s="131" t="s">
        <v>81</v>
      </c>
      <c r="C4" s="131">
        <f t="shared" ref="C4:C54" si="0">C3+7</f>
        <v>41288</v>
      </c>
      <c r="D4" t="s">
        <v>82</v>
      </c>
      <c r="E4" s="131">
        <f t="shared" ref="E4:E54" si="1">E3+7</f>
        <v>41294</v>
      </c>
      <c r="G4" t="s">
        <v>66</v>
      </c>
    </row>
    <row r="5" spans="1:8" x14ac:dyDescent="0.25">
      <c r="A5" s="129" t="s">
        <v>11</v>
      </c>
      <c r="B5" s="131" t="s">
        <v>81</v>
      </c>
      <c r="C5" s="131">
        <f t="shared" si="0"/>
        <v>41295</v>
      </c>
      <c r="D5" t="s">
        <v>82</v>
      </c>
      <c r="E5" s="131">
        <f t="shared" si="1"/>
        <v>41301</v>
      </c>
      <c r="G5" t="s">
        <v>4</v>
      </c>
    </row>
    <row r="6" spans="1:8" x14ac:dyDescent="0.25">
      <c r="A6" s="129" t="s">
        <v>12</v>
      </c>
      <c r="B6" s="131" t="s">
        <v>81</v>
      </c>
      <c r="C6" s="131">
        <f t="shared" si="0"/>
        <v>41302</v>
      </c>
      <c r="D6" t="s">
        <v>82</v>
      </c>
      <c r="E6" s="131">
        <f t="shared" si="1"/>
        <v>41308</v>
      </c>
      <c r="G6" t="s">
        <v>5</v>
      </c>
    </row>
    <row r="7" spans="1:8" x14ac:dyDescent="0.25">
      <c r="A7" s="129" t="s">
        <v>13</v>
      </c>
      <c r="B7" s="131" t="s">
        <v>81</v>
      </c>
      <c r="C7" s="131">
        <f t="shared" si="0"/>
        <v>41309</v>
      </c>
      <c r="D7" t="s">
        <v>82</v>
      </c>
      <c r="E7" s="131">
        <f t="shared" si="1"/>
        <v>41315</v>
      </c>
      <c r="G7" t="s">
        <v>6</v>
      </c>
    </row>
    <row r="8" spans="1:8" x14ac:dyDescent="0.25">
      <c r="A8" s="129" t="s">
        <v>14</v>
      </c>
      <c r="B8" s="131" t="s">
        <v>81</v>
      </c>
      <c r="C8" s="131">
        <f t="shared" si="0"/>
        <v>41316</v>
      </c>
      <c r="D8" t="s">
        <v>82</v>
      </c>
      <c r="E8" s="131">
        <f t="shared" si="1"/>
        <v>41322</v>
      </c>
      <c r="G8" t="s">
        <v>2</v>
      </c>
    </row>
    <row r="9" spans="1:8" x14ac:dyDescent="0.25">
      <c r="A9" s="129" t="s">
        <v>15</v>
      </c>
      <c r="B9" s="131" t="s">
        <v>81</v>
      </c>
      <c r="C9" s="131">
        <f t="shared" si="0"/>
        <v>41323</v>
      </c>
      <c r="D9" t="s">
        <v>82</v>
      </c>
      <c r="E9" s="131">
        <f t="shared" si="1"/>
        <v>41329</v>
      </c>
    </row>
    <row r="10" spans="1:8" x14ac:dyDescent="0.25">
      <c r="A10" s="129" t="s">
        <v>16</v>
      </c>
      <c r="B10" s="131" t="s">
        <v>81</v>
      </c>
      <c r="C10" s="131">
        <f t="shared" si="0"/>
        <v>41330</v>
      </c>
      <c r="D10" t="s">
        <v>82</v>
      </c>
      <c r="E10" s="131">
        <f t="shared" si="1"/>
        <v>41336</v>
      </c>
    </row>
    <row r="11" spans="1:8" x14ac:dyDescent="0.25">
      <c r="A11" s="129" t="s">
        <v>17</v>
      </c>
      <c r="B11" s="131" t="s">
        <v>81</v>
      </c>
      <c r="C11" s="131">
        <f t="shared" si="0"/>
        <v>41337</v>
      </c>
      <c r="D11" t="s">
        <v>82</v>
      </c>
      <c r="E11" s="131">
        <f t="shared" si="1"/>
        <v>41343</v>
      </c>
    </row>
    <row r="12" spans="1:8" x14ac:dyDescent="0.25">
      <c r="A12" s="129" t="s">
        <v>18</v>
      </c>
      <c r="B12" s="131" t="s">
        <v>81</v>
      </c>
      <c r="C12" s="131">
        <f t="shared" si="0"/>
        <v>41344</v>
      </c>
      <c r="D12" t="s">
        <v>82</v>
      </c>
      <c r="E12" s="131">
        <f t="shared" si="1"/>
        <v>41350</v>
      </c>
    </row>
    <row r="13" spans="1:8" x14ac:dyDescent="0.25">
      <c r="A13" s="129" t="s">
        <v>19</v>
      </c>
      <c r="B13" s="131" t="s">
        <v>81</v>
      </c>
      <c r="C13" s="131">
        <f t="shared" si="0"/>
        <v>41351</v>
      </c>
      <c r="D13" t="s">
        <v>82</v>
      </c>
      <c r="E13" s="131">
        <f t="shared" si="1"/>
        <v>41357</v>
      </c>
    </row>
    <row r="14" spans="1:8" x14ac:dyDescent="0.25">
      <c r="A14" s="129" t="s">
        <v>20</v>
      </c>
      <c r="B14" s="131" t="s">
        <v>81</v>
      </c>
      <c r="C14" s="131">
        <f t="shared" si="0"/>
        <v>41358</v>
      </c>
      <c r="D14" t="s">
        <v>82</v>
      </c>
      <c r="E14" s="131">
        <f t="shared" si="1"/>
        <v>41364</v>
      </c>
    </row>
    <row r="15" spans="1:8" x14ac:dyDescent="0.25">
      <c r="A15" s="129" t="s">
        <v>21</v>
      </c>
      <c r="B15" s="131" t="s">
        <v>81</v>
      </c>
      <c r="C15" s="131">
        <f t="shared" si="0"/>
        <v>41365</v>
      </c>
      <c r="D15" t="s">
        <v>82</v>
      </c>
      <c r="E15" s="131">
        <f t="shared" si="1"/>
        <v>41371</v>
      </c>
      <c r="F15" s="131" t="s">
        <v>72</v>
      </c>
    </row>
    <row r="16" spans="1:8" x14ac:dyDescent="0.25">
      <c r="A16" s="129" t="s">
        <v>22</v>
      </c>
      <c r="B16" s="131" t="s">
        <v>81</v>
      </c>
      <c r="C16" s="131">
        <f t="shared" si="0"/>
        <v>41372</v>
      </c>
      <c r="D16" t="s">
        <v>82</v>
      </c>
      <c r="E16" s="131">
        <f t="shared" si="1"/>
        <v>41378</v>
      </c>
    </row>
    <row r="17" spans="1:6" x14ac:dyDescent="0.25">
      <c r="A17" s="129" t="s">
        <v>23</v>
      </c>
      <c r="B17" s="131" t="s">
        <v>81</v>
      </c>
      <c r="C17" s="131">
        <f t="shared" si="0"/>
        <v>41379</v>
      </c>
      <c r="D17" t="s">
        <v>82</v>
      </c>
      <c r="E17" s="131">
        <f t="shared" si="1"/>
        <v>41385</v>
      </c>
    </row>
    <row r="18" spans="1:6" x14ac:dyDescent="0.25">
      <c r="A18" s="129" t="s">
        <v>24</v>
      </c>
      <c r="B18" s="131" t="s">
        <v>81</v>
      </c>
      <c r="C18" s="131">
        <f t="shared" si="0"/>
        <v>41386</v>
      </c>
      <c r="D18" t="s">
        <v>82</v>
      </c>
      <c r="E18" s="131">
        <f t="shared" si="1"/>
        <v>41392</v>
      </c>
    </row>
    <row r="19" spans="1:6" x14ac:dyDescent="0.25">
      <c r="A19" s="129" t="s">
        <v>25</v>
      </c>
      <c r="B19" s="131" t="s">
        <v>81</v>
      </c>
      <c r="C19" s="131">
        <f t="shared" si="0"/>
        <v>41393</v>
      </c>
      <c r="D19" t="s">
        <v>82</v>
      </c>
      <c r="E19" s="131">
        <f t="shared" si="1"/>
        <v>41399</v>
      </c>
      <c r="F19" s="131" t="s">
        <v>73</v>
      </c>
    </row>
    <row r="20" spans="1:6" x14ac:dyDescent="0.25">
      <c r="A20" s="129" t="s">
        <v>26</v>
      </c>
      <c r="B20" s="131" t="s">
        <v>81</v>
      </c>
      <c r="C20" s="131">
        <f t="shared" si="0"/>
        <v>41400</v>
      </c>
      <c r="D20" t="s">
        <v>82</v>
      </c>
      <c r="E20" s="131">
        <f t="shared" si="1"/>
        <v>41406</v>
      </c>
      <c r="F20" s="131" t="s">
        <v>74</v>
      </c>
    </row>
    <row r="21" spans="1:6" x14ac:dyDescent="0.25">
      <c r="A21" s="129" t="s">
        <v>27</v>
      </c>
      <c r="B21" s="131" t="s">
        <v>81</v>
      </c>
      <c r="C21" s="131">
        <f t="shared" si="0"/>
        <v>41407</v>
      </c>
      <c r="D21" t="s">
        <v>82</v>
      </c>
      <c r="E21" s="131">
        <f t="shared" si="1"/>
        <v>41413</v>
      </c>
    </row>
    <row r="22" spans="1:6" x14ac:dyDescent="0.25">
      <c r="A22" s="129" t="s">
        <v>28</v>
      </c>
      <c r="B22" s="131" t="s">
        <v>81</v>
      </c>
      <c r="C22" s="131">
        <f t="shared" si="0"/>
        <v>41414</v>
      </c>
      <c r="D22" t="s">
        <v>82</v>
      </c>
      <c r="E22" s="131">
        <f t="shared" si="1"/>
        <v>41420</v>
      </c>
    </row>
    <row r="23" spans="1:6" x14ac:dyDescent="0.25">
      <c r="A23" s="129" t="s">
        <v>29</v>
      </c>
      <c r="B23" s="131" t="s">
        <v>81</v>
      </c>
      <c r="C23" s="131">
        <f t="shared" si="0"/>
        <v>41421</v>
      </c>
      <c r="D23" t="s">
        <v>82</v>
      </c>
      <c r="E23" s="131">
        <f t="shared" si="1"/>
        <v>41427</v>
      </c>
    </row>
    <row r="24" spans="1:6" x14ac:dyDescent="0.25">
      <c r="A24" s="129" t="s">
        <v>30</v>
      </c>
      <c r="B24" s="131" t="s">
        <v>81</v>
      </c>
      <c r="C24" s="131">
        <f t="shared" si="0"/>
        <v>41428</v>
      </c>
      <c r="D24" t="s">
        <v>82</v>
      </c>
      <c r="E24" s="131">
        <f t="shared" si="1"/>
        <v>41434</v>
      </c>
    </row>
    <row r="25" spans="1:6" x14ac:dyDescent="0.25">
      <c r="A25" s="129" t="s">
        <v>31</v>
      </c>
      <c r="B25" s="131" t="s">
        <v>81</v>
      </c>
      <c r="C25" s="131">
        <f t="shared" si="0"/>
        <v>41435</v>
      </c>
      <c r="D25" t="s">
        <v>82</v>
      </c>
      <c r="E25" s="131">
        <f t="shared" si="1"/>
        <v>41441</v>
      </c>
    </row>
    <row r="26" spans="1:6" x14ac:dyDescent="0.25">
      <c r="A26" s="129" t="s">
        <v>32</v>
      </c>
      <c r="B26" s="131" t="s">
        <v>81</v>
      </c>
      <c r="C26" s="131">
        <f t="shared" si="0"/>
        <v>41442</v>
      </c>
      <c r="D26" t="s">
        <v>82</v>
      </c>
      <c r="E26" s="131">
        <f t="shared" si="1"/>
        <v>41448</v>
      </c>
    </row>
    <row r="27" spans="1:6" x14ac:dyDescent="0.25">
      <c r="A27" s="129" t="s">
        <v>33</v>
      </c>
      <c r="B27" s="131" t="s">
        <v>81</v>
      </c>
      <c r="C27" s="131">
        <f t="shared" si="0"/>
        <v>41449</v>
      </c>
      <c r="D27" t="s">
        <v>82</v>
      </c>
      <c r="E27" s="131">
        <f t="shared" si="1"/>
        <v>41455</v>
      </c>
    </row>
    <row r="28" spans="1:6" x14ac:dyDescent="0.25">
      <c r="A28" s="129" t="s">
        <v>34</v>
      </c>
      <c r="B28" s="131" t="s">
        <v>81</v>
      </c>
      <c r="C28" s="131">
        <f t="shared" si="0"/>
        <v>41456</v>
      </c>
      <c r="D28" t="s">
        <v>82</v>
      </c>
      <c r="E28" s="131">
        <f t="shared" si="1"/>
        <v>41462</v>
      </c>
    </row>
    <row r="29" spans="1:6" x14ac:dyDescent="0.25">
      <c r="A29" s="129" t="s">
        <v>35</v>
      </c>
      <c r="B29" s="131" t="s">
        <v>81</v>
      </c>
      <c r="C29" s="131">
        <f t="shared" si="0"/>
        <v>41463</v>
      </c>
      <c r="D29" t="s">
        <v>82</v>
      </c>
      <c r="E29" s="131">
        <f t="shared" si="1"/>
        <v>41469</v>
      </c>
      <c r="F29" s="131" t="s">
        <v>75</v>
      </c>
    </row>
    <row r="30" spans="1:6" x14ac:dyDescent="0.25">
      <c r="A30" s="129" t="s">
        <v>36</v>
      </c>
      <c r="B30" s="131" t="s">
        <v>81</v>
      </c>
      <c r="C30" s="131">
        <f t="shared" si="0"/>
        <v>41470</v>
      </c>
      <c r="D30" t="s">
        <v>82</v>
      </c>
      <c r="E30" s="131">
        <f t="shared" si="1"/>
        <v>41476</v>
      </c>
    </row>
    <row r="31" spans="1:6" x14ac:dyDescent="0.25">
      <c r="A31" s="129" t="s">
        <v>37</v>
      </c>
      <c r="B31" s="131" t="s">
        <v>81</v>
      </c>
      <c r="C31" s="131">
        <f t="shared" si="0"/>
        <v>41477</v>
      </c>
      <c r="D31" t="s">
        <v>82</v>
      </c>
      <c r="E31" s="131">
        <f t="shared" si="1"/>
        <v>41483</v>
      </c>
    </row>
    <row r="32" spans="1:6" x14ac:dyDescent="0.25">
      <c r="A32" s="129" t="s">
        <v>38</v>
      </c>
      <c r="B32" s="131" t="s">
        <v>81</v>
      </c>
      <c r="C32" s="131">
        <f t="shared" si="0"/>
        <v>41484</v>
      </c>
      <c r="D32" t="s">
        <v>82</v>
      </c>
      <c r="E32" s="131">
        <f t="shared" si="1"/>
        <v>41490</v>
      </c>
    </row>
    <row r="33" spans="1:6" x14ac:dyDescent="0.25">
      <c r="A33" s="129" t="s">
        <v>39</v>
      </c>
      <c r="B33" s="131" t="s">
        <v>81</v>
      </c>
      <c r="C33" s="131">
        <f t="shared" si="0"/>
        <v>41491</v>
      </c>
      <c r="D33" t="s">
        <v>82</v>
      </c>
      <c r="E33" s="131">
        <f t="shared" si="1"/>
        <v>41497</v>
      </c>
    </row>
    <row r="34" spans="1:6" x14ac:dyDescent="0.25">
      <c r="A34" s="129" t="s">
        <v>40</v>
      </c>
      <c r="B34" s="131" t="s">
        <v>81</v>
      </c>
      <c r="C34" s="131">
        <f t="shared" si="0"/>
        <v>41498</v>
      </c>
      <c r="D34" t="s">
        <v>82</v>
      </c>
      <c r="E34" s="131">
        <f t="shared" si="1"/>
        <v>41504</v>
      </c>
      <c r="F34" s="131" t="s">
        <v>76</v>
      </c>
    </row>
    <row r="35" spans="1:6" x14ac:dyDescent="0.25">
      <c r="A35" s="129" t="s">
        <v>41</v>
      </c>
      <c r="B35" s="131" t="s">
        <v>81</v>
      </c>
      <c r="C35" s="131">
        <f t="shared" si="0"/>
        <v>41505</v>
      </c>
      <c r="D35" t="s">
        <v>82</v>
      </c>
      <c r="E35" s="131">
        <f t="shared" si="1"/>
        <v>41511</v>
      </c>
    </row>
    <row r="36" spans="1:6" x14ac:dyDescent="0.25">
      <c r="A36" s="129" t="s">
        <v>42</v>
      </c>
      <c r="B36" s="131" t="s">
        <v>81</v>
      </c>
      <c r="C36" s="131">
        <f t="shared" si="0"/>
        <v>41512</v>
      </c>
      <c r="D36" t="s">
        <v>82</v>
      </c>
      <c r="E36" s="131">
        <f t="shared" si="1"/>
        <v>41518</v>
      </c>
    </row>
    <row r="37" spans="1:6" x14ac:dyDescent="0.25">
      <c r="A37" s="129" t="s">
        <v>43</v>
      </c>
      <c r="B37" s="131" t="s">
        <v>81</v>
      </c>
      <c r="C37" s="131">
        <f t="shared" si="0"/>
        <v>41519</v>
      </c>
      <c r="D37" t="s">
        <v>82</v>
      </c>
      <c r="E37" s="131">
        <f t="shared" si="1"/>
        <v>41525</v>
      </c>
    </row>
    <row r="38" spans="1:6" x14ac:dyDescent="0.25">
      <c r="A38" s="129" t="s">
        <v>44</v>
      </c>
      <c r="B38" s="131" t="s">
        <v>81</v>
      </c>
      <c r="C38" s="131">
        <f t="shared" si="0"/>
        <v>41526</v>
      </c>
      <c r="D38" t="s">
        <v>82</v>
      </c>
      <c r="E38" s="131">
        <f t="shared" si="1"/>
        <v>41532</v>
      </c>
    </row>
    <row r="39" spans="1:6" x14ac:dyDescent="0.25">
      <c r="A39" s="129" t="s">
        <v>45</v>
      </c>
      <c r="B39" s="131" t="s">
        <v>81</v>
      </c>
      <c r="C39" s="131">
        <f t="shared" si="0"/>
        <v>41533</v>
      </c>
      <c r="D39" t="s">
        <v>82</v>
      </c>
      <c r="E39" s="131">
        <f t="shared" si="1"/>
        <v>41539</v>
      </c>
    </row>
    <row r="40" spans="1:6" x14ac:dyDescent="0.25">
      <c r="A40" s="129" t="s">
        <v>46</v>
      </c>
      <c r="B40" s="131" t="s">
        <v>81</v>
      </c>
      <c r="C40" s="131">
        <f t="shared" si="0"/>
        <v>41540</v>
      </c>
      <c r="D40" t="s">
        <v>82</v>
      </c>
      <c r="E40" s="131">
        <f t="shared" si="1"/>
        <v>41546</v>
      </c>
    </row>
    <row r="41" spans="1:6" x14ac:dyDescent="0.25">
      <c r="A41" s="129" t="s">
        <v>47</v>
      </c>
      <c r="B41" s="131" t="s">
        <v>81</v>
      </c>
      <c r="C41" s="131">
        <f t="shared" si="0"/>
        <v>41547</v>
      </c>
      <c r="D41" t="s">
        <v>82</v>
      </c>
      <c r="E41" s="131">
        <f t="shared" si="1"/>
        <v>41553</v>
      </c>
    </row>
    <row r="42" spans="1:6" x14ac:dyDescent="0.25">
      <c r="A42" s="129" t="s">
        <v>48</v>
      </c>
      <c r="B42" s="131" t="s">
        <v>81</v>
      </c>
      <c r="C42" s="131">
        <f t="shared" si="0"/>
        <v>41554</v>
      </c>
      <c r="D42" t="s">
        <v>82</v>
      </c>
      <c r="E42" s="131">
        <f t="shared" si="1"/>
        <v>41560</v>
      </c>
    </row>
    <row r="43" spans="1:6" x14ac:dyDescent="0.25">
      <c r="A43" s="129" t="s">
        <v>49</v>
      </c>
      <c r="B43" s="131" t="s">
        <v>81</v>
      </c>
      <c r="C43" s="131">
        <f t="shared" si="0"/>
        <v>41561</v>
      </c>
      <c r="D43" t="s">
        <v>82</v>
      </c>
      <c r="E43" s="131">
        <f t="shared" si="1"/>
        <v>41567</v>
      </c>
    </row>
    <row r="44" spans="1:6" x14ac:dyDescent="0.25">
      <c r="A44" s="129" t="s">
        <v>50</v>
      </c>
      <c r="B44" s="131" t="s">
        <v>81</v>
      </c>
      <c r="C44" s="131">
        <f t="shared" si="0"/>
        <v>41568</v>
      </c>
      <c r="D44" t="s">
        <v>82</v>
      </c>
      <c r="E44" s="131">
        <f t="shared" si="1"/>
        <v>41574</v>
      </c>
    </row>
    <row r="45" spans="1:6" x14ac:dyDescent="0.25">
      <c r="A45" s="129" t="s">
        <v>51</v>
      </c>
      <c r="B45" s="131" t="s">
        <v>81</v>
      </c>
      <c r="C45" s="131">
        <f t="shared" si="0"/>
        <v>41575</v>
      </c>
      <c r="D45" t="s">
        <v>82</v>
      </c>
      <c r="E45" s="131">
        <f t="shared" si="1"/>
        <v>41581</v>
      </c>
      <c r="F45" s="131" t="s">
        <v>77</v>
      </c>
    </row>
    <row r="46" spans="1:6" x14ac:dyDescent="0.25">
      <c r="A46" s="129" t="s">
        <v>52</v>
      </c>
      <c r="B46" s="131" t="s">
        <v>81</v>
      </c>
      <c r="C46" s="131">
        <f t="shared" si="0"/>
        <v>41582</v>
      </c>
      <c r="D46" t="s">
        <v>82</v>
      </c>
      <c r="E46" s="131">
        <f t="shared" si="1"/>
        <v>41588</v>
      </c>
    </row>
    <row r="47" spans="1:6" x14ac:dyDescent="0.25">
      <c r="A47" s="129" t="s">
        <v>53</v>
      </c>
      <c r="B47" s="131" t="s">
        <v>81</v>
      </c>
      <c r="C47" s="131">
        <f t="shared" si="0"/>
        <v>41589</v>
      </c>
      <c r="D47" t="s">
        <v>82</v>
      </c>
      <c r="E47" s="131">
        <f t="shared" si="1"/>
        <v>41595</v>
      </c>
      <c r="F47" s="131" t="s">
        <v>78</v>
      </c>
    </row>
    <row r="48" spans="1:6" x14ac:dyDescent="0.25">
      <c r="A48" s="129" t="s">
        <v>54</v>
      </c>
      <c r="B48" s="131" t="s">
        <v>81</v>
      </c>
      <c r="C48" s="131">
        <f t="shared" si="0"/>
        <v>41596</v>
      </c>
      <c r="D48" t="s">
        <v>82</v>
      </c>
      <c r="E48" s="131">
        <f t="shared" si="1"/>
        <v>41602</v>
      </c>
    </row>
    <row r="49" spans="1:6" x14ac:dyDescent="0.25">
      <c r="A49" s="129" t="s">
        <v>55</v>
      </c>
      <c r="B49" s="131" t="s">
        <v>81</v>
      </c>
      <c r="C49" s="131">
        <f t="shared" si="0"/>
        <v>41603</v>
      </c>
      <c r="D49" t="s">
        <v>82</v>
      </c>
      <c r="E49" s="131">
        <f t="shared" si="1"/>
        <v>41609</v>
      </c>
    </row>
    <row r="50" spans="1:6" x14ac:dyDescent="0.25">
      <c r="A50" s="129" t="s">
        <v>56</v>
      </c>
      <c r="B50" s="131" t="s">
        <v>81</v>
      </c>
      <c r="C50" s="131">
        <f t="shared" si="0"/>
        <v>41610</v>
      </c>
      <c r="D50" t="s">
        <v>82</v>
      </c>
      <c r="E50" s="131">
        <f t="shared" si="1"/>
        <v>41616</v>
      </c>
    </row>
    <row r="51" spans="1:6" x14ac:dyDescent="0.25">
      <c r="A51" s="129" t="s">
        <v>57</v>
      </c>
      <c r="B51" s="131" t="s">
        <v>81</v>
      </c>
      <c r="C51" s="131">
        <f t="shared" si="0"/>
        <v>41617</v>
      </c>
      <c r="D51" t="s">
        <v>82</v>
      </c>
      <c r="E51" s="131">
        <f t="shared" si="1"/>
        <v>41623</v>
      </c>
    </row>
    <row r="52" spans="1:6" x14ac:dyDescent="0.25">
      <c r="A52" s="129" t="s">
        <v>58</v>
      </c>
      <c r="B52" s="131" t="s">
        <v>81</v>
      </c>
      <c r="C52" s="131">
        <f t="shared" si="0"/>
        <v>41624</v>
      </c>
      <c r="D52" t="s">
        <v>82</v>
      </c>
      <c r="E52" s="131">
        <f t="shared" si="1"/>
        <v>41630</v>
      </c>
    </row>
    <row r="53" spans="1:6" x14ac:dyDescent="0.25">
      <c r="A53" s="129" t="s">
        <v>59</v>
      </c>
      <c r="B53" s="131" t="s">
        <v>81</v>
      </c>
      <c r="C53" s="131">
        <f t="shared" si="0"/>
        <v>41631</v>
      </c>
      <c r="D53" t="s">
        <v>82</v>
      </c>
      <c r="E53" s="131">
        <f t="shared" si="1"/>
        <v>41637</v>
      </c>
      <c r="F53" s="131" t="s">
        <v>79</v>
      </c>
    </row>
    <row r="54" spans="1:6" x14ac:dyDescent="0.25">
      <c r="A54" s="129" t="s">
        <v>8</v>
      </c>
      <c r="B54" s="131" t="s">
        <v>81</v>
      </c>
      <c r="C54" s="131">
        <f t="shared" si="0"/>
        <v>41638</v>
      </c>
      <c r="D54" t="s">
        <v>82</v>
      </c>
      <c r="E54" s="131">
        <f t="shared" si="1"/>
        <v>41644</v>
      </c>
      <c r="F54" s="131" t="s">
        <v>80</v>
      </c>
    </row>
  </sheetData>
  <mergeCells count="1">
    <mergeCell ref="B1:E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DISPO</vt:lpstr>
      <vt:lpstr>AST</vt:lpstr>
      <vt:lpstr>Codes listes</vt:lpstr>
      <vt:lpstr>DISPO!Impression_des_titres</vt:lpstr>
      <vt:lpstr>liste_jour</vt:lpstr>
    </vt:vector>
  </TitlesOfParts>
  <Company>Enercon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Hubert</dc:creator>
  <cp:lastModifiedBy>Cecile Barbaste</cp:lastModifiedBy>
  <cp:lastPrinted>2013-08-01T09:36:08Z</cp:lastPrinted>
  <dcterms:created xsi:type="dcterms:W3CDTF">2012-04-04T13:25:30Z</dcterms:created>
  <dcterms:modified xsi:type="dcterms:W3CDTF">2013-09-23T14:19:59Z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TABLEAU DISPO TECHNICIENS SUD_2013.xlsm</vt:lpwstr>
  </property>
</Properties>
</file>