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12330" yWindow="30" windowWidth="11610" windowHeight="10380"/>
  </bookViews>
  <sheets>
    <sheet name="COMMENTAIRES" sheetId="8" r:id="rId1"/>
    <sheet name="COMMENTAIRES EXTRACT" sheetId="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calcPr calcId="145621"/>
</workbook>
</file>

<file path=xl/calcChain.xml><?xml version="1.0" encoding="utf-8"?>
<calcChain xmlns="http://schemas.openxmlformats.org/spreadsheetml/2006/main">
  <c r="F6" i="8" l="1"/>
  <c r="F7" i="8"/>
  <c r="F8" i="8"/>
  <c r="F9" i="8"/>
  <c r="F10" i="8"/>
  <c r="F12" i="8"/>
  <c r="F13" i="8"/>
  <c r="F14" i="8"/>
  <c r="F15" i="8"/>
  <c r="F16" i="8"/>
  <c r="F17" i="8"/>
  <c r="F18" i="8"/>
  <c r="F19" i="8"/>
  <c r="F20" i="8"/>
  <c r="F21" i="8"/>
  <c r="F22" i="8"/>
  <c r="F23" i="8"/>
  <c r="F25" i="8"/>
  <c r="F27" i="8"/>
  <c r="F28" i="8"/>
  <c r="F29" i="8"/>
  <c r="F30" i="8"/>
  <c r="F31" i="8"/>
  <c r="F32" i="8"/>
  <c r="F33" i="8"/>
  <c r="F34" i="8"/>
  <c r="F35" i="8"/>
  <c r="F36" i="8"/>
  <c r="F37" i="8"/>
  <c r="F38" i="8"/>
  <c r="F39" i="8"/>
  <c r="F40" i="8"/>
  <c r="F41" i="8"/>
  <c r="F42" i="8"/>
  <c r="F44" i="8"/>
  <c r="F45" i="8"/>
  <c r="F46" i="8"/>
  <c r="F47" i="8"/>
  <c r="F48" i="8"/>
  <c r="F49" i="8"/>
  <c r="F50" i="8"/>
  <c r="F51" i="8"/>
  <c r="F52" i="8"/>
  <c r="F53" i="8"/>
  <c r="F54" i="8"/>
  <c r="F56" i="8"/>
  <c r="F57" i="8"/>
  <c r="F58" i="8"/>
  <c r="F59" i="8"/>
  <c r="F60" i="8"/>
  <c r="F62" i="8"/>
  <c r="F63" i="8"/>
  <c r="F64" i="8"/>
  <c r="F4" i="8"/>
  <c r="C11" i="9"/>
  <c r="B6" i="9" l="1"/>
  <c r="C6" i="9"/>
  <c r="D6" i="9"/>
  <c r="E6" i="9"/>
  <c r="F6" i="9"/>
  <c r="G6" i="9"/>
  <c r="H6" i="9"/>
  <c r="I6" i="9"/>
  <c r="J6" i="9"/>
  <c r="K6" i="9"/>
  <c r="L6" i="9"/>
  <c r="M6" i="9"/>
  <c r="B7" i="9"/>
  <c r="C7" i="9"/>
  <c r="D7" i="9"/>
  <c r="E7" i="9"/>
  <c r="F7" i="9"/>
  <c r="G7" i="9"/>
  <c r="H7" i="9"/>
  <c r="I7" i="9"/>
  <c r="J7" i="9"/>
  <c r="K7" i="9"/>
  <c r="L7" i="9"/>
  <c r="M7" i="9"/>
  <c r="B8" i="9"/>
  <c r="C8" i="9"/>
  <c r="D8" i="9"/>
  <c r="E8" i="9"/>
  <c r="F8" i="9"/>
  <c r="G8" i="9"/>
  <c r="H8" i="9"/>
  <c r="I8" i="9"/>
  <c r="J8" i="9"/>
  <c r="K8" i="9"/>
  <c r="L8" i="9"/>
  <c r="M8" i="9"/>
  <c r="B9" i="9"/>
  <c r="C9" i="9"/>
  <c r="D9" i="9"/>
  <c r="E9" i="9"/>
  <c r="F9" i="9"/>
  <c r="G9" i="9"/>
  <c r="H9" i="9"/>
  <c r="I9" i="9"/>
  <c r="J9" i="9"/>
  <c r="K9" i="9"/>
  <c r="L9" i="9"/>
  <c r="M9" i="9"/>
  <c r="B10" i="9"/>
  <c r="C10" i="9"/>
  <c r="D10" i="9"/>
  <c r="E10" i="9"/>
  <c r="F10" i="9"/>
  <c r="G10" i="9"/>
  <c r="H10" i="9"/>
  <c r="I10" i="9"/>
  <c r="J10" i="9"/>
  <c r="K10" i="9"/>
  <c r="L10" i="9"/>
  <c r="M10" i="9"/>
  <c r="B11" i="9"/>
  <c r="D11" i="9"/>
  <c r="E11" i="9"/>
  <c r="F11" i="9"/>
  <c r="G11" i="9"/>
  <c r="H11" i="9"/>
  <c r="I11" i="9"/>
  <c r="J11" i="9"/>
  <c r="K11" i="9"/>
  <c r="L11" i="9"/>
  <c r="M11" i="9"/>
  <c r="B12" i="9"/>
  <c r="C12" i="9"/>
  <c r="D12" i="9"/>
  <c r="E12" i="9"/>
  <c r="F12" i="9"/>
  <c r="G12" i="9"/>
  <c r="H12" i="9"/>
  <c r="I12" i="9"/>
  <c r="J12" i="9"/>
  <c r="K12" i="9"/>
  <c r="L12" i="9"/>
  <c r="M12" i="9"/>
  <c r="B13" i="9"/>
  <c r="C13" i="9"/>
  <c r="D13" i="9"/>
  <c r="E13" i="9"/>
  <c r="F13" i="9"/>
  <c r="G13" i="9"/>
  <c r="H13" i="9"/>
  <c r="I13" i="9"/>
  <c r="J13" i="9"/>
  <c r="K13" i="9"/>
  <c r="L13" i="9"/>
  <c r="M13" i="9"/>
  <c r="B14" i="9"/>
  <c r="C14" i="9"/>
  <c r="D14" i="9"/>
  <c r="E14" i="9"/>
  <c r="F14" i="9"/>
  <c r="G14" i="9"/>
  <c r="H14" i="9"/>
  <c r="I14" i="9"/>
  <c r="J14" i="9"/>
  <c r="K14" i="9"/>
  <c r="L14" i="9"/>
  <c r="M14" i="9"/>
  <c r="B15" i="9"/>
  <c r="C15" i="9"/>
  <c r="D15" i="9"/>
  <c r="E15" i="9"/>
  <c r="F15" i="9"/>
  <c r="G15" i="9"/>
  <c r="H15" i="9"/>
  <c r="I15" i="9"/>
  <c r="J15" i="9"/>
  <c r="K15" i="9"/>
  <c r="L15" i="9"/>
  <c r="M15" i="9"/>
  <c r="B16" i="9"/>
  <c r="C16" i="9"/>
  <c r="D16" i="9"/>
  <c r="E16" i="9"/>
  <c r="F16" i="9"/>
  <c r="G16" i="9"/>
  <c r="H16" i="9"/>
  <c r="I16" i="9"/>
  <c r="J16" i="9"/>
  <c r="K16" i="9"/>
  <c r="L16" i="9"/>
  <c r="M16" i="9"/>
  <c r="B17" i="9"/>
  <c r="C17" i="9"/>
  <c r="D17" i="9"/>
  <c r="E17" i="9"/>
  <c r="F17" i="9"/>
  <c r="G17" i="9"/>
  <c r="H17" i="9"/>
  <c r="I17" i="9"/>
  <c r="J17" i="9"/>
  <c r="K17" i="9"/>
  <c r="L17" i="9"/>
  <c r="M17" i="9"/>
  <c r="B18" i="9"/>
  <c r="C18" i="9"/>
  <c r="D18" i="9"/>
  <c r="E18" i="9"/>
  <c r="F18" i="9"/>
  <c r="G18" i="9"/>
  <c r="H18" i="9"/>
  <c r="I18" i="9"/>
  <c r="J18" i="9"/>
  <c r="K18" i="9"/>
  <c r="L18" i="9"/>
  <c r="M18" i="9"/>
  <c r="B19" i="9"/>
  <c r="C19" i="9"/>
  <c r="D19" i="9"/>
  <c r="E19" i="9"/>
  <c r="F19" i="9"/>
  <c r="G19" i="9"/>
  <c r="H19" i="9"/>
  <c r="I19" i="9"/>
  <c r="J19" i="9"/>
  <c r="K19" i="9"/>
  <c r="L19" i="9"/>
  <c r="M19" i="9"/>
  <c r="B20" i="9"/>
  <c r="C20" i="9"/>
  <c r="D20" i="9"/>
  <c r="E20" i="9"/>
  <c r="F20" i="9"/>
  <c r="G20" i="9"/>
  <c r="H20" i="9"/>
  <c r="I20" i="9"/>
  <c r="J20" i="9"/>
  <c r="K20" i="9"/>
  <c r="L20" i="9"/>
  <c r="M20" i="9"/>
  <c r="B21" i="9"/>
  <c r="C21" i="9"/>
  <c r="D21" i="9"/>
  <c r="E21" i="9"/>
  <c r="F21" i="9"/>
  <c r="G21" i="9"/>
  <c r="H21" i="9"/>
  <c r="I21" i="9"/>
  <c r="J21" i="9"/>
  <c r="K21" i="9"/>
  <c r="L21" i="9"/>
  <c r="M21" i="9"/>
  <c r="B22" i="9"/>
  <c r="C22" i="9"/>
  <c r="D22" i="9"/>
  <c r="E22" i="9"/>
  <c r="F22" i="9"/>
  <c r="G22" i="9"/>
  <c r="H22" i="9"/>
  <c r="I22" i="9"/>
  <c r="J22" i="9"/>
  <c r="K22" i="9"/>
  <c r="L22" i="9"/>
  <c r="M22" i="9"/>
  <c r="B23" i="9"/>
  <c r="C23" i="9"/>
  <c r="D23" i="9"/>
  <c r="E23" i="9"/>
  <c r="F23" i="9"/>
  <c r="G23" i="9"/>
  <c r="H23" i="9"/>
  <c r="I23" i="9"/>
  <c r="J23" i="9"/>
  <c r="K23" i="9"/>
  <c r="L23" i="9"/>
  <c r="M23" i="9"/>
  <c r="B24" i="9"/>
  <c r="C24" i="9"/>
  <c r="D24" i="9"/>
  <c r="E24" i="9"/>
  <c r="F24" i="9"/>
  <c r="G24" i="9"/>
  <c r="H24" i="9"/>
  <c r="I24" i="9"/>
  <c r="J24" i="9"/>
  <c r="K24" i="9"/>
  <c r="L24" i="9"/>
  <c r="M24" i="9"/>
  <c r="B25" i="9"/>
  <c r="C25" i="9"/>
  <c r="D25" i="9"/>
  <c r="E25" i="9"/>
  <c r="F25" i="9"/>
  <c r="G25" i="9"/>
  <c r="H25" i="9"/>
  <c r="I25" i="9"/>
  <c r="J25" i="9"/>
  <c r="K25" i="9"/>
  <c r="L25" i="9"/>
  <c r="M25" i="9"/>
  <c r="B26" i="9"/>
  <c r="C26" i="9"/>
  <c r="D26" i="9"/>
  <c r="E26" i="9"/>
  <c r="F26" i="9"/>
  <c r="G26" i="9"/>
  <c r="H26" i="9"/>
  <c r="I26" i="9"/>
  <c r="J26" i="9"/>
  <c r="K26" i="9"/>
  <c r="L26" i="9"/>
  <c r="M26" i="9"/>
  <c r="B27" i="9"/>
  <c r="C27" i="9"/>
  <c r="D27" i="9"/>
  <c r="E27" i="9"/>
  <c r="F27" i="9"/>
  <c r="G27" i="9"/>
  <c r="H27" i="9"/>
  <c r="I27" i="9"/>
  <c r="J27" i="9"/>
  <c r="K27" i="9"/>
  <c r="L27" i="9"/>
  <c r="M27" i="9"/>
  <c r="B28" i="9"/>
  <c r="C28" i="9"/>
  <c r="D28" i="9"/>
  <c r="E28" i="9"/>
  <c r="F28" i="9"/>
  <c r="G28" i="9"/>
  <c r="H28" i="9"/>
  <c r="I28" i="9"/>
  <c r="J28" i="9"/>
  <c r="K28" i="9"/>
  <c r="L28" i="9"/>
  <c r="M28" i="9"/>
  <c r="B29" i="9"/>
  <c r="C29" i="9"/>
  <c r="D29" i="9"/>
  <c r="E29" i="9"/>
  <c r="F29" i="9"/>
  <c r="G29" i="9"/>
  <c r="H29" i="9"/>
  <c r="I29" i="9"/>
  <c r="J29" i="9"/>
  <c r="K29" i="9"/>
  <c r="L29" i="9"/>
  <c r="M29" i="9"/>
  <c r="B30" i="9"/>
  <c r="C30" i="9"/>
  <c r="D30" i="9"/>
  <c r="E30" i="9"/>
  <c r="F30" i="9"/>
  <c r="G30" i="9"/>
  <c r="H30" i="9"/>
  <c r="I30" i="9"/>
  <c r="J30" i="9"/>
  <c r="K30" i="9"/>
  <c r="L30" i="9"/>
  <c r="M30" i="9"/>
  <c r="B31" i="9"/>
  <c r="C31" i="9"/>
  <c r="D31" i="9"/>
  <c r="E31" i="9"/>
  <c r="F31" i="9"/>
  <c r="G31" i="9"/>
  <c r="H31" i="9"/>
  <c r="I31" i="9"/>
  <c r="J31" i="9"/>
  <c r="K31" i="9"/>
  <c r="L31" i="9"/>
  <c r="M31" i="9"/>
  <c r="B32" i="9"/>
  <c r="C32" i="9"/>
  <c r="D32" i="9"/>
  <c r="E32" i="9"/>
  <c r="F32" i="9"/>
  <c r="G32" i="9"/>
  <c r="H32" i="9"/>
  <c r="I32" i="9"/>
  <c r="J32" i="9"/>
  <c r="K32" i="9"/>
  <c r="L32" i="9"/>
  <c r="M32" i="9"/>
  <c r="B33" i="9"/>
  <c r="C33" i="9"/>
  <c r="D33" i="9"/>
  <c r="E33" i="9"/>
  <c r="F33" i="9"/>
  <c r="G33" i="9"/>
  <c r="H33" i="9"/>
  <c r="I33" i="9"/>
  <c r="J33" i="9"/>
  <c r="K33" i="9"/>
  <c r="L33" i="9"/>
  <c r="M33" i="9"/>
  <c r="B34" i="9"/>
  <c r="C34" i="9"/>
  <c r="D34" i="9"/>
  <c r="E34" i="9"/>
  <c r="F34" i="9"/>
  <c r="G34" i="9"/>
  <c r="H34" i="9"/>
  <c r="I34" i="9"/>
  <c r="J34" i="9"/>
  <c r="K34" i="9"/>
  <c r="L34" i="9"/>
  <c r="M34" i="9"/>
  <c r="B35" i="9"/>
  <c r="C35" i="9"/>
  <c r="D35" i="9"/>
  <c r="E35" i="9"/>
  <c r="F35" i="9"/>
  <c r="G35" i="9"/>
  <c r="H35" i="9"/>
  <c r="I35" i="9"/>
  <c r="J35" i="9"/>
  <c r="K35" i="9"/>
  <c r="L35" i="9"/>
  <c r="M35" i="9"/>
  <c r="B36" i="9"/>
  <c r="C36" i="9"/>
  <c r="D36" i="9"/>
  <c r="E36" i="9"/>
  <c r="F36" i="9"/>
  <c r="G36" i="9"/>
  <c r="H36" i="9"/>
  <c r="I36" i="9"/>
  <c r="J36" i="9"/>
  <c r="K36" i="9"/>
  <c r="L36" i="9"/>
  <c r="M36" i="9"/>
  <c r="B37" i="9"/>
  <c r="C37" i="9"/>
  <c r="D37" i="9"/>
  <c r="E37" i="9"/>
  <c r="F37" i="9"/>
  <c r="G37" i="9"/>
  <c r="H37" i="9"/>
  <c r="I37" i="9"/>
  <c r="J37" i="9"/>
  <c r="K37" i="9"/>
  <c r="L37" i="9"/>
  <c r="M37" i="9"/>
  <c r="B38" i="9"/>
  <c r="C38" i="9"/>
  <c r="D38" i="9"/>
  <c r="E38" i="9"/>
  <c r="F38" i="9"/>
  <c r="G38" i="9"/>
  <c r="H38" i="9"/>
  <c r="I38" i="9"/>
  <c r="J38" i="9"/>
  <c r="K38" i="9"/>
  <c r="L38" i="9"/>
  <c r="M38" i="9"/>
  <c r="B39" i="9"/>
  <c r="C39" i="9"/>
  <c r="D39" i="9"/>
  <c r="E39" i="9"/>
  <c r="F39" i="9"/>
  <c r="G39" i="9"/>
  <c r="H39" i="9"/>
  <c r="I39" i="9"/>
  <c r="J39" i="9"/>
  <c r="K39" i="9"/>
  <c r="L39" i="9"/>
  <c r="M39" i="9"/>
  <c r="B40" i="9"/>
  <c r="C40" i="9"/>
  <c r="D40" i="9"/>
  <c r="E40" i="9"/>
  <c r="F40" i="9"/>
  <c r="G40" i="9"/>
  <c r="H40" i="9"/>
  <c r="I40" i="9"/>
  <c r="J40" i="9"/>
  <c r="K40" i="9"/>
  <c r="L40" i="9"/>
  <c r="M40" i="9"/>
  <c r="B41" i="9"/>
  <c r="C41" i="9"/>
  <c r="D41" i="9"/>
  <c r="E41" i="9"/>
  <c r="F41" i="9"/>
  <c r="G41" i="9"/>
  <c r="H41" i="9"/>
  <c r="I41" i="9"/>
  <c r="J41" i="9"/>
  <c r="K41" i="9"/>
  <c r="L41" i="9"/>
  <c r="M41" i="9"/>
  <c r="B42" i="9"/>
  <c r="C42" i="9"/>
  <c r="D42" i="9"/>
  <c r="E42" i="9"/>
  <c r="F42" i="9"/>
  <c r="G42" i="9"/>
  <c r="H42" i="9"/>
  <c r="I42" i="9"/>
  <c r="J42" i="9"/>
  <c r="K42" i="9"/>
  <c r="L42" i="9"/>
  <c r="M42" i="9"/>
  <c r="B43" i="9"/>
  <c r="C43" i="9"/>
  <c r="D43" i="9"/>
  <c r="E43" i="9"/>
  <c r="F43" i="9"/>
  <c r="G43" i="9"/>
  <c r="H43" i="9"/>
  <c r="I43" i="9"/>
  <c r="J43" i="9"/>
  <c r="K43" i="9"/>
  <c r="L43" i="9"/>
  <c r="M43" i="9"/>
  <c r="B44" i="9"/>
  <c r="C44" i="9"/>
  <c r="D44" i="9"/>
  <c r="E44" i="9"/>
  <c r="F44" i="9"/>
  <c r="G44" i="9"/>
  <c r="H44" i="9"/>
  <c r="I44" i="9"/>
  <c r="J44" i="9"/>
  <c r="K44" i="9"/>
  <c r="L44" i="9"/>
  <c r="M44" i="9"/>
  <c r="B45" i="9"/>
  <c r="C45" i="9"/>
  <c r="D45" i="9"/>
  <c r="E45" i="9"/>
  <c r="F45" i="9"/>
  <c r="G45" i="9"/>
  <c r="H45" i="9"/>
  <c r="I45" i="9"/>
  <c r="J45" i="9"/>
  <c r="K45" i="9"/>
  <c r="L45" i="9"/>
  <c r="M45" i="9"/>
  <c r="B46" i="9"/>
  <c r="C46" i="9"/>
  <c r="D46" i="9"/>
  <c r="E46" i="9"/>
  <c r="F46" i="9"/>
  <c r="G46" i="9"/>
  <c r="H46" i="9"/>
  <c r="I46" i="9"/>
  <c r="J46" i="9"/>
  <c r="K46" i="9"/>
  <c r="L46" i="9"/>
  <c r="M46" i="9"/>
  <c r="B47" i="9"/>
  <c r="C47" i="9"/>
  <c r="D47" i="9"/>
  <c r="E47" i="9"/>
  <c r="F47" i="9"/>
  <c r="G47" i="9"/>
  <c r="H47" i="9"/>
  <c r="I47" i="9"/>
  <c r="J47" i="9"/>
  <c r="K47" i="9"/>
  <c r="L47" i="9"/>
  <c r="M47" i="9"/>
  <c r="B48" i="9"/>
  <c r="C48" i="9"/>
  <c r="D48" i="9"/>
  <c r="E48" i="9"/>
  <c r="F48" i="9"/>
  <c r="G48" i="9"/>
  <c r="H48" i="9"/>
  <c r="I48" i="9"/>
  <c r="J48" i="9"/>
  <c r="K48" i="9"/>
  <c r="L48" i="9"/>
  <c r="M48" i="9"/>
  <c r="B49" i="9"/>
  <c r="C49" i="9"/>
  <c r="D49" i="9"/>
  <c r="E49" i="9"/>
  <c r="F49" i="9"/>
  <c r="G49" i="9"/>
  <c r="H49" i="9"/>
  <c r="I49" i="9"/>
  <c r="J49" i="9"/>
  <c r="K49" i="9"/>
  <c r="L49" i="9"/>
  <c r="M49" i="9"/>
  <c r="B50" i="9"/>
  <c r="C50" i="9"/>
  <c r="D50" i="9"/>
  <c r="E50" i="9"/>
  <c r="F50" i="9"/>
  <c r="G50" i="9"/>
  <c r="H50" i="9"/>
  <c r="I50" i="9"/>
  <c r="J50" i="9"/>
  <c r="K50" i="9"/>
  <c r="L50" i="9"/>
  <c r="M50" i="9"/>
  <c r="B51" i="9"/>
  <c r="C51" i="9"/>
  <c r="D51" i="9"/>
  <c r="E51" i="9"/>
  <c r="F51" i="9"/>
  <c r="G51" i="9"/>
  <c r="H51" i="9"/>
  <c r="I51" i="9"/>
  <c r="J51" i="9"/>
  <c r="K51" i="9"/>
  <c r="L51" i="9"/>
  <c r="M51" i="9"/>
  <c r="B52" i="9"/>
  <c r="C52" i="9"/>
  <c r="D52" i="9"/>
  <c r="E52" i="9"/>
  <c r="F52" i="9"/>
  <c r="G52" i="9"/>
  <c r="H52" i="9"/>
  <c r="I52" i="9"/>
  <c r="J52" i="9"/>
  <c r="K52" i="9"/>
  <c r="L52" i="9"/>
  <c r="M52" i="9"/>
  <c r="B53" i="9"/>
  <c r="C53" i="9"/>
  <c r="D53" i="9"/>
  <c r="E53" i="9"/>
  <c r="F53" i="9"/>
  <c r="G53" i="9"/>
  <c r="H53" i="9"/>
  <c r="I53" i="9"/>
  <c r="J53" i="9"/>
  <c r="K53" i="9"/>
  <c r="L53" i="9"/>
  <c r="M53" i="9"/>
  <c r="B54" i="9"/>
  <c r="C54" i="9"/>
  <c r="D54" i="9"/>
  <c r="E54" i="9"/>
  <c r="F54" i="9"/>
  <c r="G54" i="9"/>
  <c r="H54" i="9"/>
  <c r="I54" i="9"/>
  <c r="J54" i="9"/>
  <c r="K54" i="9"/>
  <c r="L54" i="9"/>
  <c r="M54" i="9"/>
  <c r="B55" i="9"/>
  <c r="C55" i="9"/>
  <c r="D55" i="9"/>
  <c r="E55" i="9"/>
  <c r="F55" i="9"/>
  <c r="G55" i="9"/>
  <c r="H55" i="9"/>
  <c r="I55" i="9"/>
  <c r="J55" i="9"/>
  <c r="K55" i="9"/>
  <c r="L55" i="9"/>
  <c r="M55" i="9"/>
  <c r="B56" i="9"/>
  <c r="C56" i="9"/>
  <c r="D56" i="9"/>
  <c r="E56" i="9"/>
  <c r="F56" i="9"/>
  <c r="G56" i="9"/>
  <c r="H56" i="9"/>
  <c r="I56" i="9"/>
  <c r="J56" i="9"/>
  <c r="K56" i="9"/>
  <c r="L56" i="9"/>
  <c r="M56" i="9"/>
  <c r="B57" i="9"/>
  <c r="C57" i="9"/>
  <c r="D57" i="9"/>
  <c r="E57" i="9"/>
  <c r="F57" i="9"/>
  <c r="G57" i="9"/>
  <c r="H57" i="9"/>
  <c r="I57" i="9"/>
  <c r="J57" i="9"/>
  <c r="K57" i="9"/>
  <c r="L57" i="9"/>
  <c r="M57" i="9"/>
  <c r="B58" i="9"/>
  <c r="C58" i="9"/>
  <c r="D58" i="9"/>
  <c r="E58" i="9"/>
  <c r="F58" i="9"/>
  <c r="G58" i="9"/>
  <c r="H58" i="9"/>
  <c r="I58" i="9"/>
  <c r="J58" i="9"/>
  <c r="K58" i="9"/>
  <c r="L58" i="9"/>
  <c r="M58" i="9"/>
  <c r="B59" i="9"/>
  <c r="C59" i="9"/>
  <c r="D59" i="9"/>
  <c r="E59" i="9"/>
  <c r="F59" i="9"/>
  <c r="G59" i="9"/>
  <c r="H59" i="9"/>
  <c r="I59" i="9"/>
  <c r="J59" i="9"/>
  <c r="K59" i="9"/>
  <c r="L59" i="9"/>
  <c r="M59" i="9"/>
  <c r="B60" i="9"/>
  <c r="C60" i="9"/>
  <c r="D60" i="9"/>
  <c r="E60" i="9"/>
  <c r="F60" i="9"/>
  <c r="G60" i="9"/>
  <c r="H60" i="9"/>
  <c r="I60" i="9"/>
  <c r="J60" i="9"/>
  <c r="K60" i="9"/>
  <c r="L60" i="9"/>
  <c r="M60" i="9"/>
  <c r="B61" i="9"/>
  <c r="C61" i="9"/>
  <c r="D61" i="9"/>
  <c r="E61" i="9"/>
  <c r="F61" i="9"/>
  <c r="G61" i="9"/>
  <c r="H61" i="9"/>
  <c r="I61" i="9"/>
  <c r="J61" i="9"/>
  <c r="K61" i="9"/>
  <c r="L61" i="9"/>
  <c r="M61" i="9"/>
  <c r="B62" i="9"/>
  <c r="C62" i="9"/>
  <c r="D62" i="9"/>
  <c r="E62" i="9"/>
  <c r="F62" i="9"/>
  <c r="G62" i="9"/>
  <c r="H62" i="9"/>
  <c r="I62" i="9"/>
  <c r="J62" i="9"/>
  <c r="K62" i="9"/>
  <c r="L62" i="9"/>
  <c r="M62" i="9"/>
  <c r="B63" i="9"/>
  <c r="C63" i="9"/>
  <c r="D63" i="9"/>
  <c r="E63" i="9"/>
  <c r="F63" i="9"/>
  <c r="G63" i="9"/>
  <c r="H63" i="9"/>
  <c r="I63" i="9"/>
  <c r="J63" i="9"/>
  <c r="K63" i="9"/>
  <c r="L63" i="9"/>
  <c r="M63" i="9"/>
  <c r="B64" i="9"/>
  <c r="C64" i="9"/>
  <c r="D64" i="9"/>
  <c r="E64" i="9"/>
  <c r="F64" i="9"/>
  <c r="G64" i="9"/>
  <c r="H64" i="9"/>
  <c r="I64" i="9"/>
  <c r="J64" i="9"/>
  <c r="K64" i="9"/>
  <c r="L64" i="9"/>
  <c r="M64" i="9"/>
  <c r="B65" i="9"/>
  <c r="C65" i="9"/>
  <c r="D65" i="9"/>
  <c r="E65" i="9"/>
  <c r="F65" i="9"/>
  <c r="G65" i="9"/>
  <c r="H65" i="9"/>
  <c r="I65" i="9"/>
  <c r="J65" i="9"/>
  <c r="K65" i="9"/>
  <c r="L65" i="9"/>
  <c r="M65" i="9"/>
  <c r="B5" i="9"/>
  <c r="M5" i="9" l="1"/>
  <c r="L5" i="9"/>
  <c r="K5" i="9"/>
  <c r="J5" i="9"/>
  <c r="I5" i="9"/>
  <c r="H5" i="9"/>
  <c r="G5" i="9"/>
  <c r="F5" i="9"/>
  <c r="E5" i="9"/>
  <c r="D5" i="9"/>
  <c r="C5" i="9" l="1"/>
  <c r="B8" i="8" l="1"/>
  <c r="B13" i="8"/>
  <c r="B17" i="8"/>
  <c r="B21" i="8"/>
  <c r="B25" i="8"/>
  <c r="B30" i="8"/>
  <c r="B34" i="8"/>
  <c r="B38" i="8"/>
  <c r="B42" i="8"/>
  <c r="B46" i="8"/>
  <c r="B50" i="8"/>
  <c r="B54" i="8"/>
  <c r="B60" i="8"/>
  <c r="B63" i="8"/>
  <c r="B9" i="8"/>
  <c r="B14" i="8"/>
  <c r="B18" i="8"/>
  <c r="B22" i="8"/>
  <c r="B26" i="8"/>
  <c r="B31" i="8"/>
  <c r="B35" i="8"/>
  <c r="B39" i="8"/>
  <c r="B43" i="8"/>
  <c r="B47" i="8"/>
  <c r="B51" i="8"/>
  <c r="B57" i="8"/>
  <c r="B4" i="8"/>
  <c r="B5" i="8"/>
  <c r="B10" i="8"/>
  <c r="B15" i="8"/>
  <c r="B19" i="8"/>
  <c r="B23" i="8"/>
  <c r="B28" i="8"/>
  <c r="B32" i="8"/>
  <c r="B36" i="8"/>
  <c r="B40" i="8"/>
  <c r="B44" i="8"/>
  <c r="B48" i="8"/>
  <c r="B52" i="8"/>
  <c r="B58" i="8"/>
  <c r="B64" i="8"/>
  <c r="B53" i="8"/>
  <c r="B7" i="8"/>
  <c r="B11" i="8"/>
  <c r="B16" i="8"/>
  <c r="B20" i="8"/>
  <c r="B24" i="8"/>
  <c r="B29" i="8"/>
  <c r="B33" i="8"/>
  <c r="B37" i="8"/>
  <c r="B41" i="8"/>
  <c r="B45" i="8"/>
  <c r="B49" i="8"/>
  <c r="B59" i="8"/>
</calcChain>
</file>

<file path=xl/comments1.xml><?xml version="1.0" encoding="utf-8"?>
<comments xmlns="http://schemas.openxmlformats.org/spreadsheetml/2006/main">
  <authors>
    <author>Cecile Barbaste</author>
    <author>Myriam Hubert</author>
  </authors>
  <commentList>
    <comment ref="E1" authorId="0">
      <text>
        <r>
          <rPr>
            <b/>
            <sz val="10"/>
            <color indexed="81"/>
            <rFont val="Tahoma"/>
            <family val="2"/>
          </rPr>
          <t>Cecile Barbaste:</t>
        </r>
        <r>
          <rPr>
            <sz val="10"/>
            <color indexed="81"/>
            <rFont val="Tahoma"/>
            <family val="2"/>
          </rPr>
          <t xml:space="preserve">
Se rempit automatiquement en focntion du nombre de mois complété
=&gt; multiplie en conséquence le budget</t>
        </r>
      </text>
    </comment>
    <comment ref="A4" authorId="0">
      <text>
        <r>
          <rPr>
            <b/>
            <sz val="10"/>
            <color indexed="81"/>
            <rFont val="Tahoma"/>
            <family val="2"/>
          </rPr>
          <t>Cecile Barbaste:</t>
        </r>
        <r>
          <rPr>
            <sz val="10"/>
            <color indexed="81"/>
            <rFont val="Tahoma"/>
            <family val="2"/>
          </rPr>
          <t xml:space="preserve">
Prend en compte tous les techniciens, même les entrées et sorties en cours de mois :
Calcul au prorata temporis sur l'onglet ABS</t>
        </r>
      </text>
    </comment>
    <comment ref="A25" authorId="1">
      <text>
        <r>
          <rPr>
            <b/>
            <sz val="10"/>
            <color indexed="81"/>
            <rFont val="Tahoma"/>
            <family val="2"/>
          </rPr>
          <t>Myriam Hubert:</t>
        </r>
        <r>
          <rPr>
            <sz val="10"/>
            <color indexed="81"/>
            <rFont val="Tahoma"/>
            <family val="2"/>
          </rPr>
          <t xml:space="preserve">
= Somme extract CATS / nombre de technicien</t>
        </r>
      </text>
    </comment>
    <comment ref="A35" authorId="0">
      <text>
        <r>
          <rPr>
            <b/>
            <sz val="10"/>
            <color indexed="81"/>
            <rFont val="Tahoma"/>
            <family val="2"/>
          </rPr>
          <t>Cecile Barbaste:</t>
        </r>
        <r>
          <rPr>
            <sz val="10"/>
            <color indexed="81"/>
            <rFont val="Tahoma"/>
            <family val="2"/>
          </rPr>
          <t xml:space="preserve">
Clé Supprimée au 1er Février 2014</t>
        </r>
      </text>
    </comment>
    <comment ref="A38" authorId="0">
      <text>
        <r>
          <rPr>
            <b/>
            <sz val="10"/>
            <color indexed="81"/>
            <rFont val="Tahoma"/>
            <family val="2"/>
          </rPr>
          <t>Cecile Barbaste:</t>
        </r>
        <r>
          <rPr>
            <sz val="10"/>
            <color indexed="81"/>
            <rFont val="Tahoma"/>
            <family val="2"/>
          </rPr>
          <t xml:space="preserve">
Clé réservée aux trajets liés aux formations</t>
        </r>
      </text>
    </comment>
    <comment ref="A46" authorId="0">
      <text>
        <r>
          <rPr>
            <b/>
            <sz val="10"/>
            <color indexed="81"/>
            <rFont val="Tahoma"/>
            <family val="2"/>
          </rPr>
          <t>Cecile Barbaste:</t>
        </r>
        <r>
          <rPr>
            <sz val="10"/>
            <color indexed="81"/>
            <rFont val="Tahoma"/>
            <family val="2"/>
          </rPr>
          <t xml:space="preserve">
Clé supprimée au 1er Février 2014
</t>
        </r>
      </text>
    </comment>
    <comment ref="A63" authorId="1">
      <text>
        <r>
          <rPr>
            <sz val="10"/>
            <color indexed="81"/>
            <rFont val="Tahoma"/>
            <family val="2"/>
          </rPr>
          <t>All journey times (productive and unproductive) are related to the total working time. This key figure is determined
for service only, for the service technicians (productive employees in Organisation Management in SAP).
Service technicians are employees who have been assigned one of the below ID Nos.
The hours are determined in the CATS working time sheet (Cross Application Time Sheet). The keys 6400 (breaks)
and 0 (non-defined activities) are not considered. Assignment of employees to a service company is by the HR Department.</t>
        </r>
        <r>
          <rPr>
            <sz val="10"/>
            <color indexed="81"/>
            <rFont val="Tahoma"/>
            <family val="2"/>
          </rPr>
          <t xml:space="preserve">
</t>
        </r>
      </text>
    </comment>
    <comment ref="A64" authorId="1">
      <text>
        <r>
          <rPr>
            <sz val="10"/>
            <color indexed="81"/>
            <rFont val="Tahoma"/>
            <family val="2"/>
          </rPr>
          <t>All unproductive hours (excluding journey time) are related to the total working time. This key figure is determined
for service only, for the service technicians (productive employees in Organisation Management in SAP).
Service technicians are employees who have been assigned one of the ID Nos. in Table 9.
The hours are determined in the CATS working time sheet (Cross Application Time Sheet). The keys 6400 (breaks)
and 0 (non-defined activities) are not considered. Assignment of employees to a service company is by the HR
Department.</t>
        </r>
      </text>
    </comment>
  </commentList>
</comments>
</file>

<file path=xl/comments2.xml><?xml version="1.0" encoding="utf-8"?>
<comments xmlns="http://schemas.openxmlformats.org/spreadsheetml/2006/main">
  <authors>
    <author>Cecile Barbaste</author>
    <author>Myriam Hubert</author>
  </authors>
  <commentList>
    <comment ref="A5" authorId="0">
      <text>
        <r>
          <rPr>
            <b/>
            <sz val="10"/>
            <color indexed="81"/>
            <rFont val="Tahoma"/>
            <family val="2"/>
          </rPr>
          <t>Cecile Barbaste:</t>
        </r>
        <r>
          <rPr>
            <sz val="10"/>
            <color indexed="81"/>
            <rFont val="Tahoma"/>
            <family val="2"/>
          </rPr>
          <t xml:space="preserve">
Prend en compte tous les techniciens, même les entrées et sorties en cours de mois :
Calcul au prorata temporis sur l'onglet ABS</t>
        </r>
      </text>
    </comment>
    <comment ref="A26" authorId="1">
      <text>
        <r>
          <rPr>
            <b/>
            <sz val="10"/>
            <color indexed="81"/>
            <rFont val="Tahoma"/>
            <family val="2"/>
          </rPr>
          <t>Myriam Hubert:</t>
        </r>
        <r>
          <rPr>
            <sz val="10"/>
            <color indexed="81"/>
            <rFont val="Tahoma"/>
            <family val="2"/>
          </rPr>
          <t xml:space="preserve">
= Somme extract CATS / nombre de technicien</t>
        </r>
      </text>
    </comment>
    <comment ref="A36" authorId="0">
      <text>
        <r>
          <rPr>
            <b/>
            <sz val="10"/>
            <color indexed="81"/>
            <rFont val="Tahoma"/>
            <family val="2"/>
          </rPr>
          <t>Cecile Barbaste:</t>
        </r>
        <r>
          <rPr>
            <sz val="10"/>
            <color indexed="81"/>
            <rFont val="Tahoma"/>
            <family val="2"/>
          </rPr>
          <t xml:space="preserve">
Clé Supprimée au 1er Février 2014</t>
        </r>
      </text>
    </comment>
    <comment ref="A39" authorId="0">
      <text>
        <r>
          <rPr>
            <b/>
            <sz val="10"/>
            <color indexed="81"/>
            <rFont val="Tahoma"/>
            <family val="2"/>
          </rPr>
          <t>Cecile Barbaste:</t>
        </r>
        <r>
          <rPr>
            <sz val="10"/>
            <color indexed="81"/>
            <rFont val="Tahoma"/>
            <family val="2"/>
          </rPr>
          <t xml:space="preserve">
Clé réservée aux trajets liés aux formations</t>
        </r>
      </text>
    </comment>
    <comment ref="A47" authorId="0">
      <text>
        <r>
          <rPr>
            <b/>
            <sz val="10"/>
            <color indexed="81"/>
            <rFont val="Tahoma"/>
            <family val="2"/>
          </rPr>
          <t>Cecile Barbaste:</t>
        </r>
        <r>
          <rPr>
            <sz val="10"/>
            <color indexed="81"/>
            <rFont val="Tahoma"/>
            <family val="2"/>
          </rPr>
          <t xml:space="preserve">
Clé supprimée au 1er Février 2014
</t>
        </r>
      </text>
    </comment>
    <comment ref="A64" authorId="1">
      <text>
        <r>
          <rPr>
            <sz val="10"/>
            <color indexed="81"/>
            <rFont val="Tahoma"/>
            <family val="2"/>
          </rPr>
          <t>All journey times (productive and unproductive) are related to the total working time. This key figure is determined
for service only, for the service technicians (productive employees in Organisation Management in SAP).
Service technicians are employees who have been assigned one of the below ID Nos.
The hours are determined in the CATS working time sheet (Cross Application Time Sheet). The keys 6400 (breaks)
and 0 (non-defined activities) are not considered. Assignment of employees to a service company is by the HR Department.</t>
        </r>
        <r>
          <rPr>
            <sz val="10"/>
            <color indexed="81"/>
            <rFont val="Tahoma"/>
            <family val="2"/>
          </rPr>
          <t xml:space="preserve">
</t>
        </r>
      </text>
    </comment>
    <comment ref="A65" authorId="1">
      <text>
        <r>
          <rPr>
            <sz val="10"/>
            <color indexed="81"/>
            <rFont val="Tahoma"/>
            <family val="2"/>
          </rPr>
          <t>All unproductive hours (excluding journey time) are related to the total working time. This key figure is determined
for service only, for the service technicians (productive employees in Organisation Management in SAP).
Service technicians are employees who have been assigned one of the ID Nos. in Table 9.
The hours are determined in the CATS working time sheet (Cross Application Time Sheet). The keys 6400 (breaks)
and 0 (non-defined activities) are not considered. Assignment of employees to a service company is by the HR
Department.</t>
        </r>
      </text>
    </comment>
  </commentList>
</comments>
</file>

<file path=xl/sharedStrings.xml><?xml version="1.0" encoding="utf-8"?>
<sst xmlns="http://schemas.openxmlformats.org/spreadsheetml/2006/main" count="115" uniqueCount="61">
  <si>
    <t>Magasin/travail chaîne</t>
  </si>
  <si>
    <t>Entretien auto/ outils</t>
  </si>
  <si>
    <t>Autres trajets</t>
  </si>
  <si>
    <t>Prép.service/plan interv</t>
  </si>
  <si>
    <t>Trajet hôtel&lt;-&gt;service</t>
  </si>
  <si>
    <t>Entretien/réunion</t>
  </si>
  <si>
    <t>Temps attente inévitable</t>
  </si>
  <si>
    <t>Particip. formation/donné</t>
  </si>
  <si>
    <t>Départ / arrivée</t>
  </si>
  <si>
    <t>Travaux bureau service</t>
  </si>
  <si>
    <t>TOTAL CUMULE</t>
  </si>
  <si>
    <t>DIFF.</t>
  </si>
  <si>
    <t>Nombre de techniciens</t>
  </si>
  <si>
    <t>Heures payées travaillées</t>
  </si>
  <si>
    <t>+ Heures supplémentaires</t>
  </si>
  <si>
    <t>= Heures Payées</t>
  </si>
  <si>
    <t>Ratio HS budget</t>
  </si>
  <si>
    <t>Heures payées absentes</t>
  </si>
  <si>
    <t>Congés payés</t>
  </si>
  <si>
    <t>CET</t>
  </si>
  <si>
    <t>Repos compensateurs</t>
  </si>
  <si>
    <t>Récup d'astreinte</t>
  </si>
  <si>
    <t>Congés exeptionnels</t>
  </si>
  <si>
    <t>Maladie</t>
  </si>
  <si>
    <t>Accident de travail</t>
  </si>
  <si>
    <t>Jours Fériés</t>
  </si>
  <si>
    <t>Congés sans solde</t>
  </si>
  <si>
    <t>= Heures absences</t>
  </si>
  <si>
    <t>Ratio H Abs. / H. payées</t>
  </si>
  <si>
    <t>Présence réelle (H payées - H. abs)</t>
  </si>
  <si>
    <t>Détail Présence réelle</t>
  </si>
  <si>
    <t>Heures Improductives Trajet</t>
  </si>
  <si>
    <t>Heures Improductives Non Trajet</t>
  </si>
  <si>
    <t>= Heures Improductives</t>
  </si>
  <si>
    <t>Ratio improd / présence réelle</t>
  </si>
  <si>
    <t>Heures Opérationnelles LHSVOP</t>
  </si>
  <si>
    <t>Heures Trajet LHSVDR</t>
  </si>
  <si>
    <t>= Heures Productives Vendues</t>
  </si>
  <si>
    <t>Ratio LHSVOP / H. prod.</t>
  </si>
  <si>
    <t>Ratio LHSVDR / H. prod.</t>
  </si>
  <si>
    <t>Autres indicateurs</t>
  </si>
  <si>
    <t>H. opérationnelles / présence réelle</t>
  </si>
  <si>
    <t>H. opérationnelles / Heures payées</t>
  </si>
  <si>
    <t>Indicateurs Balanced Score Card</t>
  </si>
  <si>
    <t>7.12 Productive and unproductive journey time to total hours</t>
  </si>
  <si>
    <t>7.13 Unproductive hours to total hours (excluding journey time)</t>
  </si>
  <si>
    <t>Vérif (si différent de 0 = problème)</t>
  </si>
  <si>
    <t>Inventaire Entrepôt/auto</t>
  </si>
  <si>
    <t>Temps attente vent fort</t>
  </si>
  <si>
    <t>Temps attente abs.outils</t>
  </si>
  <si>
    <t>Temps attente abs.matér.</t>
  </si>
  <si>
    <t>Heures ouvrées (35H)</t>
  </si>
  <si>
    <t>Ratio WT / H. prod.</t>
  </si>
  <si>
    <t>H. opérationnelles + WT / présence réelle</t>
  </si>
  <si>
    <t>H. opérationnelles + WT / Heures payées</t>
  </si>
  <si>
    <t>Comité d'entreprise</t>
  </si>
  <si>
    <t>Heures Waiting Time (WT)</t>
  </si>
  <si>
    <t>BUDGET OPERATIONNEL</t>
  </si>
  <si>
    <t>COMMENTAIRES DU SUPERVISEUR DE FILIALE</t>
  </si>
  <si>
    <t>Mois en cours</t>
  </si>
  <si>
    <t>MOIS EN COURS Valeurs unitaires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</si>
</sst>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 _€_-;\-* #,##0\ _€_-;_-* &quot;-&quot;??\ _€_-;_-@_-"/>
    <numFmt numFmtId="167" formatCode="_(* #,##0.00_);_(* \(#,##0.00\);_(* &quot;-&quot;??_);_(@_)"/>
  </numFmts>
  <fonts count="7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theme="0"/>
      <name val="Calibri"/>
      <family val="2"/>
      <scheme val="minor"/>
    </font>
    <font>
      <sz val="12"/>
      <name val="Arial"/>
      <family val="2"/>
    </font>
    <font>
      <b/>
      <sz val="12"/>
      <color theme="0" tint="-0.499984740745262"/>
      <name val="Arial"/>
      <family val="2"/>
    </font>
    <font>
      <b/>
      <u/>
      <sz val="11"/>
      <name val="Arial"/>
      <family val="2"/>
    </font>
    <font>
      <b/>
      <sz val="16"/>
      <name val="Arial"/>
      <family val="2"/>
    </font>
    <font>
      <b/>
      <sz val="12"/>
      <name val="Arial"/>
      <family val="2"/>
    </font>
    <font>
      <b/>
      <sz val="22"/>
      <color theme="1"/>
      <name val="Calibri"/>
      <family val="2"/>
      <scheme val="minor"/>
    </font>
    <font>
      <b/>
      <sz val="12"/>
      <color theme="1"/>
      <name val="Arial"/>
      <family val="2"/>
    </font>
    <font>
      <sz val="12"/>
      <color theme="1"/>
      <name val="Arial"/>
      <family val="2"/>
    </font>
    <font>
      <sz val="10"/>
      <name val="Arial"/>
      <family val="2"/>
    </font>
    <font>
      <sz val="12"/>
      <color theme="1"/>
      <name val="Calibri"/>
      <family val="2"/>
      <scheme val="minor"/>
    </font>
    <font>
      <b/>
      <sz val="12"/>
      <color rgb="FFFF0000"/>
      <name val="Calibri"/>
      <family val="2"/>
      <scheme val="minor"/>
    </font>
    <font>
      <b/>
      <sz val="12"/>
      <color theme="0"/>
      <name val="Arial"/>
      <family val="2"/>
    </font>
    <font>
      <b/>
      <sz val="10"/>
      <color indexed="81"/>
      <name val="Tahoma"/>
      <family val="2"/>
    </font>
    <font>
      <sz val="10"/>
      <color indexed="81"/>
      <name val="Tahoma"/>
      <family val="2"/>
    </font>
    <font>
      <sz val="8"/>
      <name val="Arial"/>
      <family val="2"/>
    </font>
    <font>
      <b/>
      <sz val="8"/>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Arial"/>
      <family val="2"/>
    </font>
    <font>
      <b/>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i/>
      <sz val="12"/>
      <name val="Arial"/>
      <family val="2"/>
    </font>
    <font>
      <b/>
      <sz val="14"/>
      <color theme="0"/>
      <name val="Calibri"/>
      <family val="2"/>
      <scheme val="minor"/>
    </font>
    <font>
      <sz val="14"/>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26"/>
        <bgColor indexed="64"/>
      </patternFill>
    </fill>
    <fill>
      <patternFill patternType="solid">
        <fgColor indexed="9"/>
        <bgColor indexed="64"/>
      </patternFill>
    </fill>
    <fill>
      <patternFill patternType="solid">
        <fgColor indexed="15"/>
      </patternFill>
    </fill>
    <fill>
      <patternFill patternType="solid">
        <fgColor indexed="20"/>
      </patternFill>
    </fill>
    <fill>
      <patternFill patternType="solid">
        <fgColor theme="9" tint="0.59999389629810485"/>
        <bgColor indexed="64"/>
      </patternFill>
    </fill>
  </fills>
  <borders count="178">
    <border>
      <left/>
      <right/>
      <top/>
      <bottom/>
      <diagonal/>
    </border>
    <border>
      <left style="thin">
        <color indexed="64"/>
      </left>
      <right style="thin">
        <color indexed="64"/>
      </right>
      <top style="thin">
        <color indexed="64"/>
      </top>
      <bottom style="thin">
        <color indexed="64"/>
      </bottom>
      <diagonal/>
    </border>
    <border>
      <left style="thick">
        <color theme="0" tint="-0.14990691854609822"/>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theme="0" tint="-0.1498764000366222"/>
      </right>
      <top/>
      <bottom/>
      <diagonal/>
    </border>
    <border>
      <left style="thin">
        <color theme="0" tint="-0.14993743705557422"/>
      </left>
      <right style="thin">
        <color theme="0" tint="-0.14993743705557422"/>
      </right>
      <top style="medium">
        <color theme="0" tint="-0.14996795556505021"/>
      </top>
      <bottom style="thin">
        <color theme="0" tint="-0.14993743705557422"/>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3743705557422"/>
      </right>
      <top style="thin">
        <color theme="0" tint="-0.14993743705557422"/>
      </top>
      <bottom style="medium">
        <color theme="0" tint="-0.14996795556505021"/>
      </bottom>
      <diagonal/>
    </border>
    <border>
      <left style="thin">
        <color theme="0" tint="-0.14993743705557422"/>
      </left>
      <right style="thin">
        <color theme="0" tint="-0.14993743705557422"/>
      </right>
      <top/>
      <bottom style="thick">
        <color theme="0" tint="-0.14993743705557422"/>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8"/>
      </left>
      <right style="thin">
        <color indexed="8"/>
      </right>
      <top style="thin">
        <color indexed="8"/>
      </top>
      <bottom style="thin">
        <color indexed="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
      <left style="thin">
        <color auto="1"/>
      </left>
      <right style="thin">
        <color auto="1"/>
      </right>
      <top style="thin">
        <color auto="1"/>
      </top>
      <bottom style="thin">
        <color auto="1"/>
      </bottom>
      <diagonal/>
    </border>
    <border>
      <left style="thin">
        <color theme="0" tint="-0.14993743705557422"/>
      </left>
      <right style="thin">
        <color theme="0" tint="-0.14993743705557422"/>
      </right>
      <top/>
      <bottom style="medium">
        <color theme="0" tint="-0.14996795556505021"/>
      </bottom>
      <diagonal/>
    </border>
    <border>
      <left style="thin">
        <color theme="0" tint="-0.14993743705557422"/>
      </left>
      <right style="thin">
        <color theme="0" tint="-0.14993743705557422"/>
      </right>
      <top/>
      <bottom style="thin">
        <color theme="0" tint="-0.14993743705557422"/>
      </bottom>
      <diagonal/>
    </border>
    <border>
      <left style="thin">
        <color theme="0" tint="-0.14993743705557422"/>
      </left>
      <right style="thin">
        <color theme="0" tint="-0.14993743705557422"/>
      </right>
      <top style="thin">
        <color theme="0" tint="-0.14993743705557422"/>
      </top>
      <bottom style="double">
        <color theme="0" tint="-0.14993743705557422"/>
      </bottom>
      <diagonal/>
    </border>
    <border>
      <left style="thin">
        <color theme="0" tint="-0.14993743705557422"/>
      </left>
      <right style="thin">
        <color theme="0" tint="-0.14993743705557422"/>
      </right>
      <top style="double">
        <color theme="0" tint="-0.14993743705557422"/>
      </top>
      <bottom style="thin">
        <color theme="0" tint="-0.14993743705557422"/>
      </bottom>
      <diagonal/>
    </border>
    <border>
      <left style="thin">
        <color theme="0" tint="-0.14993743705557422"/>
      </left>
      <right style="thin">
        <color theme="0" tint="-0.14993743705557422"/>
      </right>
      <top style="medium">
        <color theme="0" tint="-0.14993743705557422"/>
      </top>
      <bottom style="thin">
        <color theme="0" tint="-0.14993743705557422"/>
      </bottom>
      <diagonal/>
    </border>
    <border>
      <left/>
      <right/>
      <top style="thick">
        <color theme="0" tint="-0.14993743705557422"/>
      </top>
      <bottom/>
      <diagonal/>
    </border>
    <border>
      <left style="thin">
        <color theme="0" tint="-0.14993743705557422"/>
      </left>
      <right style="thin">
        <color theme="0" tint="-0.14993743705557422"/>
      </right>
      <top style="thin">
        <color theme="0" tint="-0.14993743705557422"/>
      </top>
      <bottom style="thick">
        <color theme="0" tint="-0.14993743705557422"/>
      </bottom>
      <diagonal/>
    </border>
    <border>
      <left style="thin">
        <color theme="0" tint="-0.14993743705557422"/>
      </left>
      <right style="thin">
        <color theme="0" tint="-0.14993743705557422"/>
      </right>
      <top style="thick">
        <color theme="0" tint="-0.14993743705557422"/>
      </top>
      <bottom style="thick">
        <color theme="0" tint="-0.14993743705557422"/>
      </bottom>
      <diagonal/>
    </border>
    <border>
      <left style="thin">
        <color theme="0" tint="-0.14993743705557422"/>
      </left>
      <right style="thin">
        <color theme="0" tint="-0.14993743705557422"/>
      </right>
      <top style="thick">
        <color theme="0" tint="-0.14993743705557422"/>
      </top>
      <bottom style="thin">
        <color theme="0" tint="-0.14993743705557422"/>
      </bottom>
      <diagonal/>
    </border>
    <border>
      <left style="thin">
        <color theme="0" tint="-0.14993743705557422"/>
      </left>
      <right style="thin">
        <color theme="0" tint="-0.14993743705557422"/>
      </right>
      <top style="thin">
        <color theme="0" tint="-0.14993743705557422"/>
      </top>
      <bottom style="medium">
        <color theme="0" tint="-0.14993743705557422"/>
      </bottom>
      <diagonal/>
    </border>
    <border>
      <left style="thin">
        <color theme="0" tint="-0.14993743705557422"/>
      </left>
      <right style="thin">
        <color theme="0" tint="-0.14993743705557422"/>
      </right>
      <top style="medium">
        <color theme="0" tint="-0.14993743705557422"/>
      </top>
      <bottom style="medium">
        <color theme="0" tint="-0.14993743705557422"/>
      </bottom>
      <diagonal/>
    </border>
    <border>
      <left style="thin">
        <color theme="0" tint="-0.14993743705557422"/>
      </left>
      <right style="thin">
        <color theme="0" tint="-0.14993743705557422"/>
      </right>
      <top style="thin">
        <color theme="0" tint="-0.14993743705557422"/>
      </top>
      <bottom/>
      <diagonal/>
    </border>
    <border>
      <left style="thin">
        <color theme="0" tint="-0.14993743705557422"/>
      </left>
      <right style="thin">
        <color theme="0" tint="-0.14993743705557422"/>
      </right>
      <top style="medium">
        <color theme="0" tint="-0.14990691854609822"/>
      </top>
      <bottom/>
      <diagonal/>
    </border>
    <border>
      <left style="thin">
        <color theme="0" tint="-0.14993743705557422"/>
      </left>
      <right style="thin">
        <color theme="0" tint="-0.14993743705557422"/>
      </right>
      <top style="double">
        <color theme="0" tint="-0.14990691854609822"/>
      </top>
      <bottom style="medium">
        <color theme="0" tint="-0.14990691854609822"/>
      </bottom>
      <diagonal/>
    </border>
    <border>
      <left style="thick">
        <color theme="0" tint="-0.14990691854609822"/>
      </left>
      <right/>
      <top/>
      <bottom style="thin">
        <color theme="0" tint="-0.14999847407452621"/>
      </bottom>
      <diagonal/>
    </border>
    <border>
      <left style="thick">
        <color theme="0" tint="-0.14990691854609822"/>
      </left>
      <right/>
      <top style="thin">
        <color theme="0" tint="-0.14999847407452621"/>
      </top>
      <bottom style="thin">
        <color theme="0" tint="-0.14999847407452621"/>
      </bottom>
      <diagonal/>
    </border>
    <border>
      <left style="thick">
        <color theme="0" tint="-0.14990691854609822"/>
      </left>
      <right/>
      <top style="thin">
        <color theme="0" tint="-0.14999847407452621"/>
      </top>
      <bottom style="double">
        <color theme="0" tint="-0.14999847407452621"/>
      </bottom>
      <diagonal/>
    </border>
    <border>
      <left style="thick">
        <color theme="0" tint="-0.14990691854609822"/>
      </left>
      <right/>
      <top style="thin">
        <color theme="0" tint="-0.14999847407452621"/>
      </top>
      <bottom style="medium">
        <color theme="0" tint="-0.14996795556505021"/>
      </bottom>
      <diagonal/>
    </border>
    <border>
      <left style="thick">
        <color theme="0" tint="-0.14990691854609822"/>
      </left>
      <right/>
      <top/>
      <bottom style="medium">
        <color theme="0" tint="-0.14996795556505021"/>
      </bottom>
      <diagonal/>
    </border>
    <border>
      <left style="thick">
        <color theme="0" tint="-0.14990691854609822"/>
      </left>
      <right/>
      <top style="thin">
        <color theme="0" tint="-0.14999847407452621"/>
      </top>
      <bottom/>
      <diagonal/>
    </border>
    <border>
      <left style="thick">
        <color theme="0" tint="-0.14990691854609822"/>
      </left>
      <right/>
      <top style="medium">
        <color theme="0" tint="-0.14990691854609822"/>
      </top>
      <bottom/>
      <diagonal/>
    </border>
    <border>
      <left style="thin">
        <color theme="0" tint="-0.14993743705557422"/>
      </left>
      <right style="thin">
        <color theme="0" tint="-0.14993743705557422"/>
      </right>
      <top style="medium">
        <color theme="0" tint="-0.14996795556505021"/>
      </top>
      <bottom/>
      <diagonal/>
    </border>
    <border>
      <left style="thin">
        <color theme="0" tint="-0.14993743705557422"/>
      </left>
      <right style="thin">
        <color theme="0" tint="-0.14993743705557422"/>
      </right>
      <top style="thick">
        <color theme="0" tint="-0.1498764000366222"/>
      </top>
      <bottom style="thin">
        <color theme="0" tint="-0.1498764000366222"/>
      </bottom>
      <diagonal/>
    </border>
    <border>
      <left style="thin">
        <color theme="0" tint="-0.14993743705557422"/>
      </left>
      <right style="thin">
        <color theme="0" tint="-0.14993743705557422"/>
      </right>
      <top style="thin">
        <color theme="0" tint="-0.1498764000366222"/>
      </top>
      <bottom style="thin">
        <color theme="0" tint="-0.1498764000366222"/>
      </bottom>
      <diagonal/>
    </border>
    <border>
      <left style="thin">
        <color theme="0" tint="-0.14993743705557422"/>
      </left>
      <right style="thin">
        <color theme="0" tint="-0.14993743705557422"/>
      </right>
      <top style="thin">
        <color theme="0" tint="-0.1498764000366222"/>
      </top>
      <bottom style="thick">
        <color theme="0" tint="-0.1498764000366222"/>
      </bottom>
      <diagonal/>
    </border>
    <border>
      <left style="thin">
        <color theme="0" tint="-0.14993743705557422"/>
      </left>
      <right style="thin">
        <color theme="0" tint="-0.14993743705557422"/>
      </right>
      <top style="medium">
        <color theme="0" tint="-0.1498764000366222"/>
      </top>
      <bottom style="thin">
        <color theme="0" tint="-0.1498764000366222"/>
      </bottom>
      <diagonal/>
    </border>
    <border>
      <left style="thin">
        <color theme="0" tint="-0.14993743705557422"/>
      </left>
      <right style="thin">
        <color theme="0" tint="-0.14993743705557422"/>
      </right>
      <top style="thin">
        <color theme="0" tint="-0.1498764000366222"/>
      </top>
      <bottom/>
      <diagonal/>
    </border>
    <border>
      <left style="thin">
        <color theme="0" tint="-0.14993743705557422"/>
      </left>
      <right style="thin">
        <color theme="0" tint="-0.14993743705557422"/>
      </right>
      <top style="medium">
        <color theme="0" tint="-0.1498458815271462"/>
      </top>
      <bottom style="thin">
        <color theme="0" tint="-0.1498764000366222"/>
      </bottom>
      <diagonal/>
    </border>
    <border>
      <left style="thin">
        <color theme="0" tint="-0.14993743705557422"/>
      </left>
      <right style="thin">
        <color theme="0" tint="-0.14993743705557422"/>
      </right>
      <top style="thin">
        <color theme="0" tint="-0.1498764000366222"/>
      </top>
      <bottom style="thick">
        <color theme="0" tint="-0.14993743705557422"/>
      </bottom>
      <diagonal/>
    </border>
    <border>
      <left style="thick">
        <color theme="0" tint="-0.14993743705557422"/>
      </left>
      <right/>
      <top style="thick">
        <color theme="0" tint="-0.14993743705557422"/>
      </top>
      <bottom style="thick">
        <color theme="0" tint="-0.14993743705557422"/>
      </bottom>
      <diagonal/>
    </border>
    <border>
      <left/>
      <right/>
      <top style="thick">
        <color theme="0" tint="-0.14993743705557422"/>
      </top>
      <bottom style="thick">
        <color theme="0" tint="-0.14993743705557422"/>
      </bottom>
      <diagonal/>
    </border>
    <border>
      <left style="thin">
        <color theme="0" tint="-0.14993743705557422"/>
      </left>
      <right style="thin">
        <color theme="0" tint="-0.14993743705557422"/>
      </right>
      <top style="medium">
        <color theme="0" tint="-0.14996795556505021"/>
      </top>
      <bottom style="thick">
        <color theme="0" tint="-0.14981536301767021"/>
      </bottom>
      <diagonal/>
    </border>
    <border>
      <left/>
      <right style="thin">
        <color theme="0" tint="-0.14993743705557422"/>
      </right>
      <top style="medium">
        <color theme="0" tint="-0.14996795556505021"/>
      </top>
      <bottom style="thin">
        <color theme="0" tint="-0.14993743705557422"/>
      </bottom>
      <diagonal/>
    </border>
    <border>
      <left style="medium">
        <color theme="0" tint="-0.1498764000366222"/>
      </left>
      <right style="medium">
        <color theme="0" tint="-0.1498764000366222"/>
      </right>
      <top/>
      <bottom style="medium">
        <color theme="0" tint="-0.14996795556505021"/>
      </bottom>
      <diagonal/>
    </border>
    <border>
      <left style="thick">
        <color theme="0" tint="-0.14993743705557422"/>
      </left>
      <right/>
      <top style="thick">
        <color theme="0" tint="-0.14993743705557422"/>
      </top>
      <bottom/>
      <diagonal/>
    </border>
    <border>
      <left style="thick">
        <color theme="0" tint="-0.14993743705557422"/>
      </left>
      <right/>
      <top/>
      <bottom style="thick">
        <color theme="0" tint="-0.14993743705557422"/>
      </bottom>
      <diagonal/>
    </border>
    <border>
      <left style="thick">
        <color theme="0" tint="-0.14990691854609822"/>
      </left>
      <right/>
      <top/>
      <bottom style="thick">
        <color theme="0" tint="-0.14993743705557422"/>
      </bottom>
      <diagonal/>
    </border>
    <border>
      <left style="thick">
        <color theme="0" tint="-0.14990691854609822"/>
      </left>
      <right/>
      <top style="thick">
        <color theme="0" tint="-0.14993743705557422"/>
      </top>
      <bottom style="thick">
        <color theme="0" tint="-0.14996795556505021"/>
      </bottom>
      <diagonal/>
    </border>
    <border>
      <left style="thick">
        <color theme="0" tint="-0.14990691854609822"/>
      </left>
      <right/>
      <top style="thin">
        <color theme="0" tint="-0.14999847407452621"/>
      </top>
      <bottom style="thick">
        <color theme="0" tint="-0.14993743705557422"/>
      </bottom>
      <diagonal/>
    </border>
    <border>
      <left style="thick">
        <color theme="0" tint="-0.14990691854609822"/>
      </left>
      <right/>
      <top style="thick">
        <color theme="0" tint="-0.14993743705557422"/>
      </top>
      <bottom style="thick">
        <color theme="0" tint="-0.14993743705557422"/>
      </bottom>
      <diagonal/>
    </border>
    <border>
      <left style="thick">
        <color theme="0" tint="-0.14990691854609822"/>
      </left>
      <right/>
      <top style="thick">
        <color theme="0" tint="-0.14993743705557422"/>
      </top>
      <bottom style="medium">
        <color theme="0" tint="-0.14999847407452621"/>
      </bottom>
      <diagonal/>
    </border>
    <border>
      <left style="thick">
        <color theme="0" tint="-0.14990691854609822"/>
      </left>
      <right/>
      <top style="double">
        <color theme="0" tint="-0.14990691854609822"/>
      </top>
      <bottom style="medium">
        <color theme="0" tint="-0.14990691854609822"/>
      </bottom>
      <diagonal/>
    </border>
    <border>
      <left style="thick">
        <color theme="0" tint="-0.14990691854609822"/>
      </left>
      <right/>
      <top style="thick">
        <color theme="0" tint="-0.14993743705557422"/>
      </top>
      <bottom style="thin">
        <color theme="0" tint="-0.14999847407452621"/>
      </bottom>
      <diagonal/>
    </border>
    <border>
      <left style="thick">
        <color theme="0" tint="-0.14990691854609822"/>
      </left>
      <right/>
      <top style="thin">
        <color theme="0" tint="-0.14999847407452621"/>
      </top>
      <bottom style="double">
        <color theme="0" tint="-0.14996795556505021"/>
      </bottom>
      <diagonal/>
    </border>
    <border>
      <left style="thick">
        <color theme="0" tint="-0.1498764000366222"/>
      </left>
      <right/>
      <top style="thick">
        <color theme="0" tint="-0.1498764000366222"/>
      </top>
      <bottom style="thin">
        <color theme="0" tint="-0.1498764000366222"/>
      </bottom>
      <diagonal/>
    </border>
    <border>
      <left style="thick">
        <color theme="0" tint="-0.1498764000366222"/>
      </left>
      <right/>
      <top style="thin">
        <color theme="0" tint="-0.1498764000366222"/>
      </top>
      <bottom style="thin">
        <color theme="0" tint="-0.1498764000366222"/>
      </bottom>
      <diagonal/>
    </border>
    <border>
      <left style="thick">
        <color theme="0" tint="-0.1498764000366222"/>
      </left>
      <right/>
      <top style="thin">
        <color theme="0" tint="-0.1498764000366222"/>
      </top>
      <bottom style="thick">
        <color theme="0" tint="-0.1498764000366222"/>
      </bottom>
      <diagonal/>
    </border>
    <border>
      <left style="thick">
        <color theme="0" tint="-0.14993743705557422"/>
      </left>
      <right/>
      <top style="medium">
        <color theme="0" tint="-0.1498764000366222"/>
      </top>
      <bottom style="thin">
        <color theme="0" tint="-0.1498764000366222"/>
      </bottom>
      <diagonal/>
    </border>
    <border>
      <left style="thick">
        <color theme="0" tint="-0.14993743705557422"/>
      </left>
      <right/>
      <top style="thin">
        <color theme="0" tint="-0.1498764000366222"/>
      </top>
      <bottom/>
      <diagonal/>
    </border>
    <border>
      <left style="thick">
        <color theme="0" tint="-0.14993743705557422"/>
      </left>
      <right/>
      <top style="medium">
        <color theme="0" tint="-0.1498458815271462"/>
      </top>
      <bottom style="thin">
        <color theme="0" tint="-0.1498764000366222"/>
      </bottom>
      <diagonal/>
    </border>
    <border>
      <left style="thick">
        <color theme="0" tint="-0.14993743705557422"/>
      </left>
      <right/>
      <top style="thin">
        <color theme="0" tint="-0.1498764000366222"/>
      </top>
      <bottom style="thick">
        <color theme="0" tint="-0.14993743705557422"/>
      </bottom>
      <diagonal/>
    </border>
    <border>
      <left style="thick">
        <color theme="0" tint="-0.14993743705557422"/>
      </left>
      <right/>
      <top style="medium">
        <color theme="0" tint="-0.14999847407452621"/>
      </top>
      <bottom style="thin">
        <color theme="0" tint="-0.14999847407452621"/>
      </bottom>
      <diagonal/>
    </border>
    <border>
      <left style="thick">
        <color theme="0" tint="-0.14993743705557422"/>
      </left>
      <right/>
      <top style="thin">
        <color theme="0" tint="-0.14999847407452621"/>
      </top>
      <bottom style="thick">
        <color theme="0" tint="-0.14993743705557422"/>
      </bottom>
      <diagonal/>
    </border>
    <border>
      <left/>
      <right style="thin">
        <color theme="0" tint="-0.14993743705557422"/>
      </right>
      <top style="medium">
        <color theme="0" tint="-0.14996795556505021"/>
      </top>
      <bottom style="thick">
        <color theme="0" tint="-0.14981536301767021"/>
      </bottom>
      <diagonal/>
    </border>
    <border>
      <left/>
      <right style="thin">
        <color theme="0" tint="-0.14993743705557422"/>
      </right>
      <top style="thin">
        <color theme="0" tint="-0.14993743705557422"/>
      </top>
      <bottom style="double">
        <color theme="0" tint="-0.14993743705557422"/>
      </bottom>
      <diagonal/>
    </border>
    <border>
      <left/>
      <right style="thin">
        <color theme="0" tint="-0.14993743705557422"/>
      </right>
      <top style="double">
        <color theme="0" tint="-0.14993743705557422"/>
      </top>
      <bottom style="thin">
        <color theme="0" tint="-0.14993743705557422"/>
      </bottom>
      <diagonal/>
    </border>
    <border>
      <left/>
      <right style="thin">
        <color theme="0" tint="-0.14993743705557422"/>
      </right>
      <top style="thin">
        <color theme="0" tint="-0.14993743705557422"/>
      </top>
      <bottom style="thick">
        <color theme="0" tint="-0.14993743705557422"/>
      </bottom>
      <diagonal/>
    </border>
    <border>
      <left/>
      <right style="thin">
        <color theme="0" tint="-0.14993743705557422"/>
      </right>
      <top style="medium">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right style="thin">
        <color theme="0" tint="-0.14993743705557422"/>
      </right>
      <top/>
      <bottom style="thin">
        <color theme="0" tint="-0.14993743705557422"/>
      </bottom>
      <diagonal/>
    </border>
    <border>
      <left/>
      <right style="thin">
        <color theme="0" tint="-0.14993743705557422"/>
      </right>
      <top style="thick">
        <color theme="0" tint="-0.14993743705557422"/>
      </top>
      <bottom style="thick">
        <color theme="0" tint="-0.14993743705557422"/>
      </bottom>
      <diagonal/>
    </border>
    <border>
      <left/>
      <right style="thin">
        <color theme="0" tint="-0.14993743705557422"/>
      </right>
      <top style="thin">
        <color theme="0" tint="-0.14993743705557422"/>
      </top>
      <bottom style="medium">
        <color theme="0" tint="-0.14993743705557422"/>
      </bottom>
      <diagonal/>
    </border>
    <border>
      <left/>
      <right style="thin">
        <color theme="0" tint="-0.14993743705557422"/>
      </right>
      <top style="medium">
        <color theme="0" tint="-0.14993743705557422"/>
      </top>
      <bottom style="medium">
        <color theme="0" tint="-0.14993743705557422"/>
      </bottom>
      <diagonal/>
    </border>
    <border>
      <left/>
      <right style="thin">
        <color theme="0" tint="-0.14993743705557422"/>
      </right>
      <top style="thin">
        <color theme="0" tint="-0.14993743705557422"/>
      </top>
      <bottom/>
      <diagonal/>
    </border>
    <border>
      <left/>
      <right style="thin">
        <color theme="0" tint="-0.14993743705557422"/>
      </right>
      <top style="medium">
        <color theme="0" tint="-0.14990691854609822"/>
      </top>
      <bottom/>
      <diagonal/>
    </border>
    <border>
      <left/>
      <right style="thin">
        <color theme="0" tint="-0.14993743705557422"/>
      </right>
      <top style="double">
        <color theme="0" tint="-0.14990691854609822"/>
      </top>
      <bottom style="medium">
        <color theme="0" tint="-0.14990691854609822"/>
      </bottom>
      <diagonal/>
    </border>
    <border>
      <left/>
      <right style="thin">
        <color theme="0" tint="-0.14993743705557422"/>
      </right>
      <top/>
      <bottom style="thick">
        <color theme="0" tint="-0.14993743705557422"/>
      </bottom>
      <diagonal/>
    </border>
    <border>
      <left/>
      <right style="thin">
        <color theme="0" tint="-0.14993743705557422"/>
      </right>
      <top style="thick">
        <color theme="0" tint="-0.14993743705557422"/>
      </top>
      <bottom style="thin">
        <color theme="0" tint="-0.14993743705557422"/>
      </bottom>
      <diagonal/>
    </border>
    <border>
      <left/>
      <right style="thin">
        <color theme="0" tint="-0.14993743705557422"/>
      </right>
      <top style="thin">
        <color theme="0" tint="-0.14993743705557422"/>
      </top>
      <bottom style="medium">
        <color theme="0" tint="-0.14996795556505021"/>
      </bottom>
      <diagonal/>
    </border>
    <border>
      <left/>
      <right style="thin">
        <color theme="0" tint="-0.14993743705557422"/>
      </right>
      <top/>
      <bottom style="medium">
        <color theme="0" tint="-0.14996795556505021"/>
      </bottom>
      <diagonal/>
    </border>
    <border>
      <left/>
      <right style="thin">
        <color theme="0" tint="-0.14993743705557422"/>
      </right>
      <top style="medium">
        <color theme="0" tint="-0.14996795556505021"/>
      </top>
      <bottom/>
      <diagonal/>
    </border>
    <border>
      <left/>
      <right style="thin">
        <color theme="0" tint="-0.14993743705557422"/>
      </right>
      <top style="thick">
        <color theme="0" tint="-0.1498764000366222"/>
      </top>
      <bottom style="thin">
        <color theme="0" tint="-0.1498764000366222"/>
      </bottom>
      <diagonal/>
    </border>
    <border>
      <left/>
      <right style="thin">
        <color theme="0" tint="-0.14993743705557422"/>
      </right>
      <top style="thin">
        <color theme="0" tint="-0.1498764000366222"/>
      </top>
      <bottom style="thin">
        <color theme="0" tint="-0.1498764000366222"/>
      </bottom>
      <diagonal/>
    </border>
    <border>
      <left/>
      <right style="thin">
        <color theme="0" tint="-0.14993743705557422"/>
      </right>
      <top style="thin">
        <color theme="0" tint="-0.1498764000366222"/>
      </top>
      <bottom style="thick">
        <color theme="0" tint="-0.1498764000366222"/>
      </bottom>
      <diagonal/>
    </border>
    <border>
      <left/>
      <right style="thin">
        <color theme="0" tint="-0.14993743705557422"/>
      </right>
      <top style="medium">
        <color theme="0" tint="-0.1498764000366222"/>
      </top>
      <bottom style="thin">
        <color theme="0" tint="-0.1498764000366222"/>
      </bottom>
      <diagonal/>
    </border>
    <border>
      <left/>
      <right style="thin">
        <color theme="0" tint="-0.14993743705557422"/>
      </right>
      <top style="thin">
        <color theme="0" tint="-0.1498764000366222"/>
      </top>
      <bottom/>
      <diagonal/>
    </border>
    <border>
      <left/>
      <right style="thin">
        <color theme="0" tint="-0.14993743705557422"/>
      </right>
      <top style="medium">
        <color theme="0" tint="-0.1498458815271462"/>
      </top>
      <bottom style="thin">
        <color theme="0" tint="-0.1498764000366222"/>
      </bottom>
      <diagonal/>
    </border>
    <border>
      <left/>
      <right style="thin">
        <color theme="0" tint="-0.14993743705557422"/>
      </right>
      <top style="thin">
        <color theme="0" tint="-0.1498764000366222"/>
      </top>
      <bottom style="thick">
        <color theme="0" tint="-0.14993743705557422"/>
      </bottom>
      <diagonal/>
    </border>
    <border>
      <left style="thin">
        <color theme="0" tint="-0.14993743705557422"/>
      </left>
      <right style="thick">
        <color theme="0" tint="-0.14978484450819421"/>
      </right>
      <top style="medium">
        <color theme="0" tint="-0.14996795556505021"/>
      </top>
      <bottom style="thick">
        <color theme="0" tint="-0.14981536301767021"/>
      </bottom>
      <diagonal/>
    </border>
    <border>
      <left/>
      <right style="thick">
        <color theme="0" tint="-0.14978484450819421"/>
      </right>
      <top/>
      <bottom/>
      <diagonal/>
    </border>
    <border>
      <left/>
      <right style="thick">
        <color theme="0" tint="-0.14978484450819421"/>
      </right>
      <top style="thick">
        <color theme="0" tint="-0.14993743705557422"/>
      </top>
      <bottom/>
      <diagonal/>
    </border>
    <border>
      <left style="thin">
        <color theme="0" tint="-0.14993743705557422"/>
      </left>
      <right style="thick">
        <color theme="0" tint="-0.14978484450819421"/>
      </right>
      <top style="medium">
        <color theme="0" tint="-0.14996795556505021"/>
      </top>
      <bottom style="thin">
        <color theme="0" tint="-0.14993743705557422"/>
      </bottom>
      <diagonal/>
    </border>
    <border>
      <left style="thin">
        <color theme="0" tint="-0.14993743705557422"/>
      </left>
      <right style="thick">
        <color theme="0" tint="-0.14978484450819421"/>
      </right>
      <top style="thin">
        <color theme="0" tint="-0.14993743705557422"/>
      </top>
      <bottom style="double">
        <color theme="0" tint="-0.14993743705557422"/>
      </bottom>
      <diagonal/>
    </border>
    <border>
      <left style="thin">
        <color theme="0" tint="-0.14993743705557422"/>
      </left>
      <right style="thick">
        <color theme="0" tint="-0.14978484450819421"/>
      </right>
      <top style="double">
        <color theme="0" tint="-0.14993743705557422"/>
      </top>
      <bottom style="thin">
        <color theme="0" tint="-0.14993743705557422"/>
      </bottom>
      <diagonal/>
    </border>
    <border>
      <left style="thin">
        <color theme="0" tint="-0.14993743705557422"/>
      </left>
      <right style="thick">
        <color theme="0" tint="-0.14978484450819421"/>
      </right>
      <top style="thin">
        <color theme="0" tint="-0.14993743705557422"/>
      </top>
      <bottom style="thick">
        <color theme="0" tint="-0.14993743705557422"/>
      </bottom>
      <diagonal/>
    </border>
    <border>
      <left style="thin">
        <color theme="0" tint="-0.14993743705557422"/>
      </left>
      <right style="thick">
        <color theme="0" tint="-0.14978484450819421"/>
      </right>
      <top style="medium">
        <color theme="0" tint="-0.14993743705557422"/>
      </top>
      <bottom style="thin">
        <color theme="0" tint="-0.14993743705557422"/>
      </bottom>
      <diagonal/>
    </border>
    <border>
      <left style="thin">
        <color theme="0" tint="-0.14993743705557422"/>
      </left>
      <right style="thick">
        <color theme="0" tint="-0.14978484450819421"/>
      </right>
      <top style="thin">
        <color theme="0" tint="-0.14993743705557422"/>
      </top>
      <bottom style="thin">
        <color theme="0" tint="-0.14993743705557422"/>
      </bottom>
      <diagonal/>
    </border>
    <border>
      <left style="thin">
        <color theme="0" tint="-0.14993743705557422"/>
      </left>
      <right style="thick">
        <color theme="0" tint="-0.14978484450819421"/>
      </right>
      <top/>
      <bottom style="thin">
        <color theme="0" tint="-0.14993743705557422"/>
      </bottom>
      <diagonal/>
    </border>
    <border>
      <left style="thin">
        <color theme="0" tint="-0.14993743705557422"/>
      </left>
      <right style="thick">
        <color theme="0" tint="-0.14978484450819421"/>
      </right>
      <top style="thick">
        <color theme="0" tint="-0.14993743705557422"/>
      </top>
      <bottom style="thick">
        <color theme="0" tint="-0.14993743705557422"/>
      </bottom>
      <diagonal/>
    </border>
    <border>
      <left style="thin">
        <color theme="0" tint="-0.14993743705557422"/>
      </left>
      <right style="thick">
        <color theme="0" tint="-0.14978484450819421"/>
      </right>
      <top style="thin">
        <color theme="0" tint="-0.14993743705557422"/>
      </top>
      <bottom style="medium">
        <color theme="0" tint="-0.14993743705557422"/>
      </bottom>
      <diagonal/>
    </border>
    <border>
      <left style="thin">
        <color theme="0" tint="-0.14993743705557422"/>
      </left>
      <right style="thick">
        <color theme="0" tint="-0.14978484450819421"/>
      </right>
      <top style="medium">
        <color theme="0" tint="-0.14993743705557422"/>
      </top>
      <bottom style="medium">
        <color theme="0" tint="-0.14993743705557422"/>
      </bottom>
      <diagonal/>
    </border>
    <border>
      <left style="thin">
        <color theme="0" tint="-0.14993743705557422"/>
      </left>
      <right style="thick">
        <color theme="0" tint="-0.14978484450819421"/>
      </right>
      <top style="thin">
        <color theme="0" tint="-0.14993743705557422"/>
      </top>
      <bottom/>
      <diagonal/>
    </border>
    <border>
      <left style="thin">
        <color theme="0" tint="-0.14993743705557422"/>
      </left>
      <right style="thick">
        <color theme="0" tint="-0.14978484450819421"/>
      </right>
      <top style="medium">
        <color theme="0" tint="-0.14990691854609822"/>
      </top>
      <bottom/>
      <diagonal/>
    </border>
    <border>
      <left style="thin">
        <color theme="0" tint="-0.14993743705557422"/>
      </left>
      <right style="thick">
        <color theme="0" tint="-0.14978484450819421"/>
      </right>
      <top style="double">
        <color theme="0" tint="-0.14990691854609822"/>
      </top>
      <bottom style="medium">
        <color theme="0" tint="-0.14990691854609822"/>
      </bottom>
      <diagonal/>
    </border>
    <border>
      <left style="thin">
        <color theme="0" tint="-0.14993743705557422"/>
      </left>
      <right style="thick">
        <color theme="0" tint="-0.14978484450819421"/>
      </right>
      <top/>
      <bottom style="thick">
        <color theme="0" tint="-0.14993743705557422"/>
      </bottom>
      <diagonal/>
    </border>
    <border>
      <left style="thin">
        <color theme="0" tint="-0.14993743705557422"/>
      </left>
      <right style="thick">
        <color theme="0" tint="-0.14978484450819421"/>
      </right>
      <top style="thick">
        <color theme="0" tint="-0.14993743705557422"/>
      </top>
      <bottom style="thin">
        <color theme="0" tint="-0.14993743705557422"/>
      </bottom>
      <diagonal/>
    </border>
    <border>
      <left style="thin">
        <color theme="0" tint="-0.14993743705557422"/>
      </left>
      <right style="thick">
        <color theme="0" tint="-0.14978484450819421"/>
      </right>
      <top style="thin">
        <color theme="0" tint="-0.14993743705557422"/>
      </top>
      <bottom style="medium">
        <color theme="0" tint="-0.14996795556505021"/>
      </bottom>
      <diagonal/>
    </border>
    <border>
      <left style="thin">
        <color theme="0" tint="-0.14993743705557422"/>
      </left>
      <right style="thick">
        <color theme="0" tint="-0.14978484450819421"/>
      </right>
      <top/>
      <bottom style="medium">
        <color theme="0" tint="-0.14996795556505021"/>
      </bottom>
      <diagonal/>
    </border>
    <border>
      <left style="thin">
        <color theme="0" tint="-0.14993743705557422"/>
      </left>
      <right style="thick">
        <color theme="0" tint="-0.14978484450819421"/>
      </right>
      <top style="medium">
        <color theme="0" tint="-0.14996795556505021"/>
      </top>
      <bottom/>
      <diagonal/>
    </border>
    <border>
      <left style="thin">
        <color theme="0" tint="-0.14993743705557422"/>
      </left>
      <right style="thick">
        <color theme="0" tint="-0.14978484450819421"/>
      </right>
      <top style="thick">
        <color theme="0" tint="-0.1498764000366222"/>
      </top>
      <bottom style="thin">
        <color theme="0" tint="-0.1498764000366222"/>
      </bottom>
      <diagonal/>
    </border>
    <border>
      <left style="thin">
        <color theme="0" tint="-0.14993743705557422"/>
      </left>
      <right style="thick">
        <color theme="0" tint="-0.14978484450819421"/>
      </right>
      <top style="thin">
        <color theme="0" tint="-0.1498764000366222"/>
      </top>
      <bottom style="thin">
        <color theme="0" tint="-0.1498764000366222"/>
      </bottom>
      <diagonal/>
    </border>
    <border>
      <left style="thin">
        <color theme="0" tint="-0.14993743705557422"/>
      </left>
      <right style="thick">
        <color theme="0" tint="-0.14978484450819421"/>
      </right>
      <top style="thin">
        <color theme="0" tint="-0.1498764000366222"/>
      </top>
      <bottom style="thick">
        <color theme="0" tint="-0.1498764000366222"/>
      </bottom>
      <diagonal/>
    </border>
    <border>
      <left style="thin">
        <color theme="0" tint="-0.14993743705557422"/>
      </left>
      <right style="thick">
        <color theme="0" tint="-0.14978484450819421"/>
      </right>
      <top style="medium">
        <color theme="0" tint="-0.1498764000366222"/>
      </top>
      <bottom style="thin">
        <color theme="0" tint="-0.1498764000366222"/>
      </bottom>
      <diagonal/>
    </border>
    <border>
      <left style="thin">
        <color theme="0" tint="-0.14993743705557422"/>
      </left>
      <right style="thick">
        <color theme="0" tint="-0.14978484450819421"/>
      </right>
      <top style="thin">
        <color theme="0" tint="-0.1498764000366222"/>
      </top>
      <bottom/>
      <diagonal/>
    </border>
    <border>
      <left style="thin">
        <color theme="0" tint="-0.14993743705557422"/>
      </left>
      <right style="thick">
        <color theme="0" tint="-0.14978484450819421"/>
      </right>
      <top style="medium">
        <color theme="0" tint="-0.1498458815271462"/>
      </top>
      <bottom style="thin">
        <color theme="0" tint="-0.1498764000366222"/>
      </bottom>
      <diagonal/>
    </border>
    <border>
      <left style="thin">
        <color theme="0" tint="-0.14993743705557422"/>
      </left>
      <right style="thick">
        <color theme="0" tint="-0.14978484450819421"/>
      </right>
      <top style="thin">
        <color theme="0" tint="-0.1498764000366222"/>
      </top>
      <bottom style="thick">
        <color theme="0" tint="-0.14993743705557422"/>
      </bottom>
      <diagonal/>
    </border>
    <border>
      <left/>
      <right style="thick">
        <color theme="0" tint="-0.14978484450819421"/>
      </right>
      <top style="thick">
        <color theme="0" tint="-0.14993743705557422"/>
      </top>
      <bottom style="thick">
        <color theme="0" tint="-0.14993743705557422"/>
      </bottom>
      <diagonal/>
    </border>
    <border>
      <left style="thin">
        <color theme="0" tint="-0.14993743705557422"/>
      </left>
      <right style="thin">
        <color theme="0" tint="-0.14993743705557422"/>
      </right>
      <top style="thin">
        <color theme="0" tint="-0.14993743705557422"/>
      </top>
      <bottom style="thick">
        <color theme="0" tint="-0.14978484450819421"/>
      </bottom>
      <diagonal/>
    </border>
    <border>
      <left style="thin">
        <color theme="0" tint="-0.14993743705557422"/>
      </left>
      <right style="thick">
        <color theme="0" tint="-0.14978484450819421"/>
      </right>
      <top style="thin">
        <color theme="0" tint="-0.14993743705557422"/>
      </top>
      <bottom style="thick">
        <color theme="0" tint="-0.14978484450819421"/>
      </bottom>
      <diagonal/>
    </border>
    <border>
      <left/>
      <right style="thin">
        <color theme="0" tint="-0.14993743705557422"/>
      </right>
      <top style="thin">
        <color theme="0" tint="-0.14993743705557422"/>
      </top>
      <bottom style="thick">
        <color theme="0" tint="-0.14978484450819421"/>
      </bottom>
      <diagonal/>
    </border>
    <border>
      <left/>
      <right/>
      <top style="thick">
        <color theme="0" tint="-0.14978484450819421"/>
      </top>
      <bottom style="thick">
        <color theme="0" tint="-0.14981536301767021"/>
      </bottom>
      <diagonal/>
    </border>
    <border>
      <left style="thick">
        <color theme="0" tint="-0.14972380748924222"/>
      </left>
      <right style="thick">
        <color theme="0" tint="-0.14972380748924222"/>
      </right>
      <top/>
      <bottom/>
      <diagonal/>
    </border>
    <border>
      <left style="medium">
        <color theme="0" tint="-0.1498764000366222"/>
      </left>
      <right style="medium">
        <color theme="0" tint="-0.1498764000366222"/>
      </right>
      <top/>
      <bottom/>
      <diagonal/>
    </border>
    <border>
      <left/>
      <right style="thick">
        <color theme="0" tint="-0.14975432599871821"/>
      </right>
      <top style="thick">
        <color theme="0" tint="-0.14975432599871821"/>
      </top>
      <bottom style="thick">
        <color theme="0" tint="-0.14975432599871821"/>
      </bottom>
      <diagonal/>
    </border>
    <border>
      <left/>
      <right/>
      <top style="thick">
        <color theme="0" tint="-0.14975432599871821"/>
      </top>
      <bottom style="thick">
        <color theme="0" tint="-0.14975432599871821"/>
      </bottom>
      <diagonal/>
    </border>
    <border>
      <left style="thick">
        <color theme="0" tint="-0.14972380748924222"/>
      </left>
      <right style="thick">
        <color theme="0" tint="-0.14972380748924222"/>
      </right>
      <top style="thick">
        <color theme="0" tint="-0.14972380748924222"/>
      </top>
      <bottom/>
      <diagonal/>
    </border>
    <border>
      <left style="thick">
        <color theme="0" tint="-0.14972380748924222"/>
      </left>
      <right style="thick">
        <color theme="0" tint="-0.14972380748924222"/>
      </right>
      <top/>
      <bottom style="thick">
        <color theme="0" tint="-0.14972380748924222"/>
      </bottom>
      <diagonal/>
    </border>
    <border>
      <left style="medium">
        <color theme="0" tint="-0.1498764000366222"/>
      </left>
      <right/>
      <top style="thick">
        <color theme="0" tint="-0.14981536301767021"/>
      </top>
      <bottom/>
      <diagonal/>
    </border>
    <border>
      <left style="medium">
        <color theme="0" tint="-0.1498764000366222"/>
      </left>
      <right/>
      <top/>
      <bottom/>
      <diagonal/>
    </border>
    <border>
      <left style="thick">
        <color theme="0" tint="-0.14969328897976622"/>
      </left>
      <right style="thick">
        <color theme="0" tint="-0.14969328897976622"/>
      </right>
      <top style="thick">
        <color theme="0" tint="-0.14969328897976622"/>
      </top>
      <bottom style="thick">
        <color theme="0" tint="-0.14981536301767021"/>
      </bottom>
      <diagonal/>
    </border>
    <border>
      <left style="thick">
        <color theme="0" tint="-0.14969328897976622"/>
      </left>
      <right style="thick">
        <color theme="0" tint="-0.14969328897976622"/>
      </right>
      <top/>
      <bottom/>
      <diagonal/>
    </border>
    <border>
      <left style="thick">
        <color theme="0" tint="-0.14969328897976622"/>
      </left>
      <right style="thick">
        <color theme="0" tint="-0.14969328897976622"/>
      </right>
      <top style="thick">
        <color theme="0" tint="-0.14993743705557422"/>
      </top>
      <bottom/>
      <diagonal/>
    </border>
    <border>
      <left style="thick">
        <color theme="0" tint="-0.14969328897976622"/>
      </left>
      <right style="thick">
        <color theme="0" tint="-0.14969328897976622"/>
      </right>
      <top style="medium">
        <color theme="0" tint="-0.14996795556505021"/>
      </top>
      <bottom style="thin">
        <color theme="0" tint="-0.14993743705557422"/>
      </bottom>
      <diagonal/>
    </border>
    <border>
      <left style="thick">
        <color theme="0" tint="-0.14969328897976622"/>
      </left>
      <right style="thick">
        <color theme="0" tint="-0.14969328897976622"/>
      </right>
      <top style="thin">
        <color theme="0" tint="-0.14993743705557422"/>
      </top>
      <bottom style="double">
        <color theme="0" tint="-0.14993743705557422"/>
      </bottom>
      <diagonal/>
    </border>
    <border>
      <left style="thick">
        <color theme="0" tint="-0.14969328897976622"/>
      </left>
      <right style="thick">
        <color theme="0" tint="-0.14969328897976622"/>
      </right>
      <top style="double">
        <color theme="0" tint="-0.14993743705557422"/>
      </top>
      <bottom style="thin">
        <color theme="0" tint="-0.14993743705557422"/>
      </bottom>
      <diagonal/>
    </border>
    <border>
      <left style="thick">
        <color theme="0" tint="-0.14969328897976622"/>
      </left>
      <right style="thick">
        <color theme="0" tint="-0.14969328897976622"/>
      </right>
      <top style="thin">
        <color theme="0" tint="-0.14993743705557422"/>
      </top>
      <bottom style="thick">
        <color theme="0" tint="-0.14993743705557422"/>
      </bottom>
      <diagonal/>
    </border>
    <border>
      <left style="thick">
        <color theme="0" tint="-0.14969328897976622"/>
      </left>
      <right style="thick">
        <color theme="0" tint="-0.14969328897976622"/>
      </right>
      <top style="medium">
        <color theme="0" tint="-0.14993743705557422"/>
      </top>
      <bottom style="thin">
        <color theme="0" tint="-0.14993743705557422"/>
      </bottom>
      <diagonal/>
    </border>
    <border>
      <left style="thick">
        <color theme="0" tint="-0.14969328897976622"/>
      </left>
      <right style="thick">
        <color theme="0" tint="-0.14969328897976622"/>
      </right>
      <top style="thin">
        <color theme="0" tint="-0.14993743705557422"/>
      </top>
      <bottom style="thin">
        <color theme="0" tint="-0.14993743705557422"/>
      </bottom>
      <diagonal/>
    </border>
    <border>
      <left style="thick">
        <color theme="0" tint="-0.14969328897976622"/>
      </left>
      <right style="thick">
        <color theme="0" tint="-0.14969328897976622"/>
      </right>
      <top/>
      <bottom style="thin">
        <color theme="0" tint="-0.14993743705557422"/>
      </bottom>
      <diagonal/>
    </border>
    <border>
      <left style="thick">
        <color theme="0" tint="-0.14969328897976622"/>
      </left>
      <right style="thick">
        <color theme="0" tint="-0.14969328897976622"/>
      </right>
      <top style="thick">
        <color theme="0" tint="-0.14993743705557422"/>
      </top>
      <bottom style="thick">
        <color theme="0" tint="-0.14993743705557422"/>
      </bottom>
      <diagonal/>
    </border>
    <border>
      <left style="thick">
        <color theme="0" tint="-0.14969328897976622"/>
      </left>
      <right style="thick">
        <color theme="0" tint="-0.14969328897976622"/>
      </right>
      <top style="thin">
        <color theme="0" tint="-0.14993743705557422"/>
      </top>
      <bottom style="medium">
        <color theme="0" tint="-0.14993743705557422"/>
      </bottom>
      <diagonal/>
    </border>
    <border>
      <left style="thick">
        <color theme="0" tint="-0.14969328897976622"/>
      </left>
      <right style="thick">
        <color theme="0" tint="-0.14969328897976622"/>
      </right>
      <top style="medium">
        <color theme="0" tint="-0.14993743705557422"/>
      </top>
      <bottom style="medium">
        <color theme="0" tint="-0.14993743705557422"/>
      </bottom>
      <diagonal/>
    </border>
    <border>
      <left style="thick">
        <color theme="0" tint="-0.14969328897976622"/>
      </left>
      <right style="thick">
        <color theme="0" tint="-0.14969328897976622"/>
      </right>
      <top style="thin">
        <color theme="0" tint="-0.14993743705557422"/>
      </top>
      <bottom/>
      <diagonal/>
    </border>
    <border>
      <left style="thick">
        <color theme="0" tint="-0.14969328897976622"/>
      </left>
      <right style="thick">
        <color theme="0" tint="-0.14969328897976622"/>
      </right>
      <top style="medium">
        <color theme="0" tint="-0.14990691854609822"/>
      </top>
      <bottom/>
      <diagonal/>
    </border>
    <border>
      <left style="thick">
        <color theme="0" tint="-0.14969328897976622"/>
      </left>
      <right style="thick">
        <color theme="0" tint="-0.14969328897976622"/>
      </right>
      <top style="double">
        <color theme="0" tint="-0.14990691854609822"/>
      </top>
      <bottom style="medium">
        <color theme="0" tint="-0.14990691854609822"/>
      </bottom>
      <diagonal/>
    </border>
    <border>
      <left style="thick">
        <color theme="0" tint="-0.14969328897976622"/>
      </left>
      <right style="thick">
        <color theme="0" tint="-0.14969328897976622"/>
      </right>
      <top/>
      <bottom style="thick">
        <color theme="0" tint="-0.14993743705557422"/>
      </bottom>
      <diagonal/>
    </border>
    <border>
      <left style="thick">
        <color theme="0" tint="-0.14969328897976622"/>
      </left>
      <right style="thick">
        <color theme="0" tint="-0.14969328897976622"/>
      </right>
      <top style="thick">
        <color theme="0" tint="-0.14993743705557422"/>
      </top>
      <bottom style="thin">
        <color theme="0" tint="-0.14993743705557422"/>
      </bottom>
      <diagonal/>
    </border>
    <border>
      <left style="thick">
        <color theme="0" tint="-0.14969328897976622"/>
      </left>
      <right style="thick">
        <color theme="0" tint="-0.14969328897976622"/>
      </right>
      <top style="thin">
        <color theme="0" tint="-0.14993743705557422"/>
      </top>
      <bottom style="medium">
        <color theme="0" tint="-0.14996795556505021"/>
      </bottom>
      <diagonal/>
    </border>
    <border>
      <left style="thick">
        <color theme="0" tint="-0.14969328897976622"/>
      </left>
      <right style="thick">
        <color theme="0" tint="-0.14969328897976622"/>
      </right>
      <top/>
      <bottom style="medium">
        <color theme="0" tint="-0.14996795556505021"/>
      </bottom>
      <diagonal/>
    </border>
    <border>
      <left style="thick">
        <color theme="0" tint="-0.14969328897976622"/>
      </left>
      <right style="thick">
        <color theme="0" tint="-0.14969328897976622"/>
      </right>
      <top style="medium">
        <color theme="0" tint="-0.14996795556505021"/>
      </top>
      <bottom/>
      <diagonal/>
    </border>
    <border>
      <left style="thick">
        <color theme="0" tint="-0.14969328897976622"/>
      </left>
      <right style="thick">
        <color theme="0" tint="-0.14969328897976622"/>
      </right>
      <top style="thick">
        <color theme="0" tint="-0.1498764000366222"/>
      </top>
      <bottom style="thin">
        <color theme="0" tint="-0.1498764000366222"/>
      </bottom>
      <diagonal/>
    </border>
    <border>
      <left style="thick">
        <color theme="0" tint="-0.14969328897976622"/>
      </left>
      <right style="thick">
        <color theme="0" tint="-0.14969328897976622"/>
      </right>
      <top style="thin">
        <color theme="0" tint="-0.1498764000366222"/>
      </top>
      <bottom style="thin">
        <color theme="0" tint="-0.1498764000366222"/>
      </bottom>
      <diagonal/>
    </border>
    <border>
      <left style="thick">
        <color theme="0" tint="-0.14969328897976622"/>
      </left>
      <right style="thick">
        <color theme="0" tint="-0.14969328897976622"/>
      </right>
      <top style="thin">
        <color theme="0" tint="-0.1498764000366222"/>
      </top>
      <bottom style="thick">
        <color theme="0" tint="-0.1498764000366222"/>
      </bottom>
      <diagonal/>
    </border>
    <border>
      <left style="thick">
        <color theme="0" tint="-0.14969328897976622"/>
      </left>
      <right style="thick">
        <color theme="0" tint="-0.14969328897976622"/>
      </right>
      <top style="medium">
        <color theme="0" tint="-0.1498764000366222"/>
      </top>
      <bottom style="thin">
        <color theme="0" tint="-0.1498764000366222"/>
      </bottom>
      <diagonal/>
    </border>
    <border>
      <left style="thick">
        <color theme="0" tint="-0.14969328897976622"/>
      </left>
      <right style="thick">
        <color theme="0" tint="-0.14969328897976622"/>
      </right>
      <top style="thin">
        <color theme="0" tint="-0.1498764000366222"/>
      </top>
      <bottom/>
      <diagonal/>
    </border>
    <border>
      <left style="thick">
        <color theme="0" tint="-0.14969328897976622"/>
      </left>
      <right style="thick">
        <color theme="0" tint="-0.14969328897976622"/>
      </right>
      <top style="medium">
        <color theme="0" tint="-0.1498458815271462"/>
      </top>
      <bottom style="thin">
        <color theme="0" tint="-0.1498764000366222"/>
      </bottom>
      <diagonal/>
    </border>
    <border>
      <left style="thick">
        <color theme="0" tint="-0.14969328897976622"/>
      </left>
      <right style="thick">
        <color theme="0" tint="-0.14969328897976622"/>
      </right>
      <top style="thin">
        <color theme="0" tint="-0.1498764000366222"/>
      </top>
      <bottom style="thick">
        <color theme="0" tint="-0.14993743705557422"/>
      </bottom>
      <diagonal/>
    </border>
    <border>
      <left style="thick">
        <color theme="0" tint="-0.14969328897976622"/>
      </left>
      <right style="thick">
        <color theme="0" tint="-0.14969328897976622"/>
      </right>
      <top style="thin">
        <color theme="0" tint="-0.14993743705557422"/>
      </top>
      <bottom style="thick">
        <color theme="0" tint="-0.14969328897976622"/>
      </bottom>
      <diagonal/>
    </border>
  </borders>
  <cellStyleXfs count="976">
    <xf numFmtId="0" fontId="0" fillId="0" borderId="0"/>
    <xf numFmtId="43" fontId="1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12" fillId="0" borderId="0"/>
    <xf numFmtId="0" fontId="23" fillId="0" borderId="0"/>
    <xf numFmtId="0" fontId="31" fillId="0" borderId="0" applyNumberFormat="0" applyFill="0" applyBorder="0" applyAlignment="0" applyProtection="0"/>
    <xf numFmtId="0" fontId="32" fillId="0" borderId="3" applyNumberFormat="0" applyFill="0" applyAlignment="0" applyProtection="0"/>
    <xf numFmtId="0" fontId="33" fillId="0" borderId="4" applyNumberFormat="0" applyFill="0" applyAlignment="0" applyProtection="0"/>
    <xf numFmtId="0" fontId="34" fillId="0" borderId="5" applyNumberFormat="0" applyFill="0" applyAlignment="0" applyProtection="0"/>
    <xf numFmtId="0" fontId="34" fillId="0" borderId="0" applyNumberFormat="0" applyFill="0" applyBorder="0" applyAlignment="0" applyProtection="0"/>
    <xf numFmtId="0" fontId="35" fillId="12" borderId="0" applyNumberFormat="0" applyBorder="0" applyAlignment="0" applyProtection="0"/>
    <xf numFmtId="0" fontId="36" fillId="13" borderId="0" applyNumberFormat="0" applyBorder="0" applyAlignment="0" applyProtection="0"/>
    <xf numFmtId="0" fontId="37" fillId="14" borderId="0" applyNumberFormat="0" applyBorder="0" applyAlignment="0" applyProtection="0"/>
    <xf numFmtId="0" fontId="38" fillId="15" borderId="6" applyNumberFormat="0" applyAlignment="0" applyProtection="0"/>
    <xf numFmtId="0" fontId="39" fillId="16" borderId="7" applyNumberFormat="0" applyAlignment="0" applyProtection="0"/>
    <xf numFmtId="0" fontId="40" fillId="16" borderId="6" applyNumberFormat="0" applyAlignment="0" applyProtection="0"/>
    <xf numFmtId="0" fontId="41" fillId="0" borderId="8" applyNumberFormat="0" applyFill="0" applyAlignment="0" applyProtection="0"/>
    <xf numFmtId="0" fontId="14" fillId="17" borderId="9"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11" applyNumberFormat="0" applyFill="0" applyAlignment="0" applyProtection="0"/>
    <xf numFmtId="0" fontId="45"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45" fillId="22" borderId="0" applyNumberFormat="0" applyBorder="0" applyAlignment="0" applyProtection="0"/>
    <xf numFmtId="0" fontId="45"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45" fillId="26" borderId="0" applyNumberFormat="0" applyBorder="0" applyAlignment="0" applyProtection="0"/>
    <xf numFmtId="0" fontId="45" fillId="27"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45" fillId="30" borderId="0" applyNumberFormat="0" applyBorder="0" applyAlignment="0" applyProtection="0"/>
    <xf numFmtId="0" fontId="45" fillId="31"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45" fillId="34" borderId="0" applyNumberFormat="0" applyBorder="0" applyAlignment="0" applyProtection="0"/>
    <xf numFmtId="0" fontId="45" fillId="35" borderId="0" applyNumberFormat="0" applyBorder="0" applyAlignment="0" applyProtection="0"/>
    <xf numFmtId="0" fontId="11" fillId="36" borderId="0" applyNumberFormat="0" applyBorder="0" applyAlignment="0" applyProtection="0"/>
    <xf numFmtId="0" fontId="11" fillId="37" borderId="0" applyNumberFormat="0" applyBorder="0" applyAlignment="0" applyProtection="0"/>
    <xf numFmtId="0" fontId="45" fillId="38" borderId="0" applyNumberFormat="0" applyBorder="0" applyAlignment="0" applyProtection="0"/>
    <xf numFmtId="0" fontId="45" fillId="39"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45" fillId="42" borderId="0" applyNumberFormat="0" applyBorder="0" applyAlignment="0" applyProtection="0"/>
    <xf numFmtId="0" fontId="13" fillId="0" borderId="0"/>
    <xf numFmtId="0" fontId="11" fillId="0" borderId="0"/>
    <xf numFmtId="0" fontId="11" fillId="18" borderId="10" applyNumberFormat="0" applyFont="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1" fillId="0" borderId="0"/>
    <xf numFmtId="9" fontId="13" fillId="0" borderId="0" applyFont="0" applyFill="0" applyBorder="0" applyAlignment="0" applyProtection="0"/>
    <xf numFmtId="0" fontId="10" fillId="0" borderId="0"/>
    <xf numFmtId="43" fontId="13" fillId="0" borderId="0" applyFont="0" applyFill="0" applyBorder="0" applyAlignment="0" applyProtection="0"/>
    <xf numFmtId="0" fontId="9" fillId="18" borderId="10" applyNumberFormat="0" applyFont="0" applyAlignment="0" applyProtection="0"/>
    <xf numFmtId="0" fontId="9" fillId="20" borderId="0" applyNumberFormat="0" applyBorder="0" applyAlignment="0" applyProtection="0"/>
    <xf numFmtId="0" fontId="9" fillId="21"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9" fillId="28" borderId="0" applyNumberFormat="0" applyBorder="0" applyAlignment="0" applyProtection="0"/>
    <xf numFmtId="0" fontId="9" fillId="29"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9" fillId="36" borderId="0" applyNumberFormat="0" applyBorder="0" applyAlignment="0" applyProtection="0"/>
    <xf numFmtId="0" fontId="9" fillId="37" borderId="0" applyNumberFormat="0" applyBorder="0" applyAlignment="0" applyProtection="0"/>
    <xf numFmtId="0" fontId="9" fillId="40" borderId="0" applyNumberFormat="0" applyBorder="0" applyAlignment="0" applyProtection="0"/>
    <xf numFmtId="0" fontId="9" fillId="41" borderId="0" applyNumberFormat="0" applyBorder="0" applyAlignment="0" applyProtection="0"/>
    <xf numFmtId="0" fontId="8" fillId="0" borderId="0"/>
    <xf numFmtId="0" fontId="8" fillId="18" borderId="10" applyNumberFormat="0" applyFont="0" applyAlignment="0" applyProtection="0"/>
    <xf numFmtId="0" fontId="8" fillId="20"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2" borderId="0" applyNumberFormat="0" applyBorder="0" applyAlignment="0" applyProtection="0"/>
    <xf numFmtId="0" fontId="8" fillId="33" borderId="0" applyNumberFormat="0" applyBorder="0" applyAlignment="0" applyProtection="0"/>
    <xf numFmtId="0" fontId="8" fillId="36" borderId="0" applyNumberFormat="0" applyBorder="0" applyAlignment="0" applyProtection="0"/>
    <xf numFmtId="0" fontId="8" fillId="37" borderId="0" applyNumberFormat="0" applyBorder="0" applyAlignment="0" applyProtection="0"/>
    <xf numFmtId="0" fontId="8" fillId="40" borderId="0" applyNumberFormat="0" applyBorder="0" applyAlignment="0" applyProtection="0"/>
    <xf numFmtId="0" fontId="8" fillId="41" borderId="0" applyNumberFormat="0" applyBorder="0" applyAlignment="0" applyProtection="0"/>
    <xf numFmtId="0" fontId="7" fillId="0" borderId="0"/>
    <xf numFmtId="0" fontId="6" fillId="0" borderId="0"/>
    <xf numFmtId="0" fontId="6" fillId="20" borderId="0" applyNumberFormat="0" applyBorder="0" applyAlignment="0" applyProtection="0"/>
    <xf numFmtId="0" fontId="6" fillId="21"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xf numFmtId="0" fontId="6" fillId="40" borderId="0" applyNumberFormat="0" applyBorder="0" applyAlignment="0" applyProtection="0"/>
    <xf numFmtId="0" fontId="6" fillId="41" borderId="0" applyNumberFormat="0" applyBorder="0" applyAlignment="0" applyProtection="0"/>
    <xf numFmtId="0" fontId="13" fillId="0" borderId="0"/>
    <xf numFmtId="43" fontId="13" fillId="0" borderId="0" applyFont="0" applyFill="0" applyBorder="0" applyAlignment="0" applyProtection="0"/>
    <xf numFmtId="0" fontId="6" fillId="0" borderId="0"/>
    <xf numFmtId="0" fontId="6" fillId="0" borderId="0"/>
    <xf numFmtId="0" fontId="6" fillId="18" borderId="10" applyNumberFormat="0" applyFont="0" applyAlignment="0" applyProtection="0"/>
    <xf numFmtId="0" fontId="6" fillId="0" borderId="0"/>
    <xf numFmtId="0" fontId="6" fillId="0" borderId="0"/>
    <xf numFmtId="0" fontId="6" fillId="18" borderId="10" applyNumberFormat="0" applyFont="0" applyAlignment="0" applyProtection="0"/>
    <xf numFmtId="0" fontId="6" fillId="20" borderId="0" applyNumberFormat="0" applyBorder="0" applyAlignment="0" applyProtection="0"/>
    <xf numFmtId="0" fontId="6" fillId="21"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xf numFmtId="0" fontId="6" fillId="40" borderId="0" applyNumberFormat="0" applyBorder="0" applyAlignment="0" applyProtection="0"/>
    <xf numFmtId="0" fontId="6" fillId="41" borderId="0" applyNumberFormat="0" applyBorder="0" applyAlignment="0" applyProtection="0"/>
    <xf numFmtId="0" fontId="6" fillId="0" borderId="0"/>
    <xf numFmtId="0" fontId="6" fillId="18" borderId="10" applyNumberFormat="0" applyFont="0" applyAlignment="0" applyProtection="0"/>
    <xf numFmtId="0" fontId="6" fillId="20" borderId="0" applyNumberFormat="0" applyBorder="0" applyAlignment="0" applyProtection="0"/>
    <xf numFmtId="0" fontId="6" fillId="21"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xf numFmtId="0" fontId="6" fillId="40" borderId="0" applyNumberFormat="0" applyBorder="0" applyAlignment="0" applyProtection="0"/>
    <xf numFmtId="0" fontId="6" fillId="41" borderId="0" applyNumberFormat="0" applyBorder="0" applyAlignment="0" applyProtection="0"/>
    <xf numFmtId="0" fontId="6" fillId="0" borderId="0"/>
    <xf numFmtId="0" fontId="5" fillId="0" borderId="0"/>
    <xf numFmtId="0" fontId="4" fillId="0" borderId="0"/>
    <xf numFmtId="0" fontId="4" fillId="18" borderId="10" applyNumberFormat="0" applyFont="0" applyAlignment="0" applyProtection="0"/>
    <xf numFmtId="0" fontId="4" fillId="20"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6" borderId="0" applyNumberFormat="0" applyBorder="0" applyAlignment="0" applyProtection="0"/>
    <xf numFmtId="0" fontId="4" fillId="37"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xf numFmtId="0" fontId="4" fillId="0" borderId="0"/>
    <xf numFmtId="0" fontId="4" fillId="0" borderId="0"/>
    <xf numFmtId="0" fontId="4" fillId="18" borderId="10" applyNumberFormat="0" applyFont="0" applyAlignment="0" applyProtection="0"/>
    <xf numFmtId="0" fontId="4" fillId="0" borderId="0"/>
    <xf numFmtId="0" fontId="4" fillId="0" borderId="0"/>
    <xf numFmtId="0" fontId="4" fillId="18" borderId="10" applyNumberFormat="0" applyFont="0" applyAlignment="0" applyProtection="0"/>
    <xf numFmtId="0" fontId="4" fillId="20"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6" borderId="0" applyNumberFormat="0" applyBorder="0" applyAlignment="0" applyProtection="0"/>
    <xf numFmtId="0" fontId="4" fillId="37"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xf numFmtId="0" fontId="4" fillId="0" borderId="0"/>
    <xf numFmtId="0" fontId="4" fillId="18" borderId="10" applyNumberFormat="0" applyFont="0" applyAlignment="0" applyProtection="0"/>
    <xf numFmtId="0" fontId="4" fillId="20"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6" borderId="0" applyNumberFormat="0" applyBorder="0" applyAlignment="0" applyProtection="0"/>
    <xf numFmtId="0" fontId="4" fillId="37"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xf numFmtId="0" fontId="4" fillId="0" borderId="0"/>
    <xf numFmtId="0" fontId="4" fillId="0" borderId="0"/>
    <xf numFmtId="0" fontId="4" fillId="20"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6" borderId="0" applyNumberFormat="0" applyBorder="0" applyAlignment="0" applyProtection="0"/>
    <xf numFmtId="0" fontId="4" fillId="37"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xf numFmtId="0" fontId="4" fillId="0" borderId="0"/>
    <xf numFmtId="0" fontId="4" fillId="0" borderId="0"/>
    <xf numFmtId="0" fontId="4" fillId="18" borderId="10" applyNumberFormat="0" applyFont="0" applyAlignment="0" applyProtection="0"/>
    <xf numFmtId="0" fontId="4" fillId="0" borderId="0"/>
    <xf numFmtId="0" fontId="4" fillId="0" borderId="0"/>
    <xf numFmtId="0" fontId="4" fillId="18" borderId="10" applyNumberFormat="0" applyFont="0" applyAlignment="0" applyProtection="0"/>
    <xf numFmtId="0" fontId="4" fillId="20"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6" borderId="0" applyNumberFormat="0" applyBorder="0" applyAlignment="0" applyProtection="0"/>
    <xf numFmtId="0" fontId="4" fillId="37"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xf numFmtId="0" fontId="4" fillId="0" borderId="0"/>
    <xf numFmtId="0" fontId="4" fillId="18" borderId="10" applyNumberFormat="0" applyFont="0" applyAlignment="0" applyProtection="0"/>
    <xf numFmtId="0" fontId="4" fillId="20"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6" borderId="0" applyNumberFormat="0" applyBorder="0" applyAlignment="0" applyProtection="0"/>
    <xf numFmtId="0" fontId="4" fillId="37" borderId="0" applyNumberFormat="0" applyBorder="0" applyAlignment="0" applyProtection="0"/>
    <xf numFmtId="0" fontId="4" fillId="40" borderId="0" applyNumberFormat="0" applyBorder="0" applyAlignment="0" applyProtection="0"/>
    <xf numFmtId="0" fontId="4" fillId="41" borderId="0" applyNumberFormat="0" applyBorder="0" applyAlignment="0" applyProtection="0"/>
    <xf numFmtId="0" fontId="4" fillId="0" borderId="0"/>
    <xf numFmtId="0" fontId="4" fillId="0" borderId="0"/>
    <xf numFmtId="167" fontId="3" fillId="0" borderId="0" applyFont="0" applyFill="0" applyBorder="0" applyAlignment="0" applyProtection="0"/>
    <xf numFmtId="9" fontId="3" fillId="0" borderId="0" applyFont="0" applyFill="0" applyBorder="0" applyAlignment="0" applyProtection="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167" fontId="13" fillId="0" borderId="0" applyFont="0" applyFill="0" applyBorder="0" applyAlignment="0" applyProtection="0"/>
    <xf numFmtId="0" fontId="3" fillId="0" borderId="0"/>
    <xf numFmtId="0" fontId="3" fillId="0" borderId="0"/>
    <xf numFmtId="0" fontId="3" fillId="0" borderId="0"/>
    <xf numFmtId="0" fontId="29" fillId="44" borderId="0"/>
    <xf numFmtId="0" fontId="52" fillId="45" borderId="0" applyNumberFormat="0" applyBorder="0" applyAlignment="0" applyProtection="0"/>
    <xf numFmtId="0" fontId="53" fillId="46" borderId="0" applyNumberFormat="0" applyBorder="0" applyAlignment="0" applyProtection="0"/>
    <xf numFmtId="0" fontId="53" fillId="47" borderId="0" applyNumberFormat="0" applyBorder="0" applyAlignment="0" applyProtection="0"/>
    <xf numFmtId="0" fontId="52" fillId="48" borderId="0" applyNumberFormat="0" applyBorder="0" applyAlignment="0" applyProtection="0"/>
    <xf numFmtId="0" fontId="52" fillId="49" borderId="0" applyNumberFormat="0" applyBorder="0" applyAlignment="0" applyProtection="0"/>
    <xf numFmtId="0" fontId="53" fillId="50" borderId="0" applyNumberFormat="0" applyBorder="0" applyAlignment="0" applyProtection="0"/>
    <xf numFmtId="0" fontId="53" fillId="51" borderId="0" applyNumberFormat="0" applyBorder="0" applyAlignment="0" applyProtection="0"/>
    <xf numFmtId="0" fontId="52" fillId="52" borderId="0" applyNumberFormat="0" applyBorder="0" applyAlignment="0" applyProtection="0"/>
    <xf numFmtId="0" fontId="52" fillId="53" borderId="0" applyNumberFormat="0" applyBorder="0" applyAlignment="0" applyProtection="0"/>
    <xf numFmtId="0" fontId="53" fillId="54" borderId="0" applyNumberFormat="0" applyBorder="0" applyAlignment="0" applyProtection="0"/>
    <xf numFmtId="0" fontId="53" fillId="55" borderId="0" applyNumberFormat="0" applyBorder="0" applyAlignment="0" applyProtection="0"/>
    <xf numFmtId="0" fontId="52" fillId="56" borderId="0" applyNumberFormat="0" applyBorder="0" applyAlignment="0" applyProtection="0"/>
    <xf numFmtId="0" fontId="52" fillId="57" borderId="0" applyNumberFormat="0" applyBorder="0" applyAlignment="0" applyProtection="0"/>
    <xf numFmtId="0" fontId="53" fillId="50" borderId="0" applyNumberFormat="0" applyBorder="0" applyAlignment="0" applyProtection="0"/>
    <xf numFmtId="0" fontId="53" fillId="58" borderId="0" applyNumberFormat="0" applyBorder="0" applyAlignment="0" applyProtection="0"/>
    <xf numFmtId="0" fontId="52" fillId="51" borderId="0" applyNumberFormat="0" applyBorder="0" applyAlignment="0" applyProtection="0"/>
    <xf numFmtId="0" fontId="52" fillId="48" borderId="0" applyNumberFormat="0" applyBorder="0" applyAlignment="0" applyProtection="0"/>
    <xf numFmtId="0" fontId="53" fillId="59" borderId="0" applyNumberFormat="0" applyBorder="0" applyAlignment="0" applyProtection="0"/>
    <xf numFmtId="0" fontId="53" fillId="60" borderId="0" applyNumberFormat="0" applyBorder="0" applyAlignment="0" applyProtection="0"/>
    <xf numFmtId="0" fontId="52" fillId="48" borderId="0" applyNumberFormat="0" applyBorder="0" applyAlignment="0" applyProtection="0"/>
    <xf numFmtId="0" fontId="52" fillId="61" borderId="0" applyNumberFormat="0" applyBorder="0" applyAlignment="0" applyProtection="0"/>
    <xf numFmtId="0" fontId="53" fillId="62" borderId="0" applyNumberFormat="0" applyBorder="0" applyAlignment="0" applyProtection="0"/>
    <xf numFmtId="0" fontId="53" fillId="63" borderId="0" applyNumberFormat="0" applyBorder="0" applyAlignment="0" applyProtection="0"/>
    <xf numFmtId="0" fontId="52" fillId="64" borderId="0" applyNumberFormat="0" applyBorder="0" applyAlignment="0" applyProtection="0"/>
    <xf numFmtId="0" fontId="54" fillId="62" borderId="0" applyNumberFormat="0" applyBorder="0" applyAlignment="0" applyProtection="0"/>
    <xf numFmtId="0" fontId="55" fillId="65" borderId="17" applyNumberFormat="0" applyAlignment="0" applyProtection="0"/>
    <xf numFmtId="0" fontId="56" fillId="57" borderId="18" applyNumberFormat="0" applyAlignment="0" applyProtection="0"/>
    <xf numFmtId="0" fontId="57" fillId="66" borderId="0" applyNumberFormat="0" applyBorder="0" applyAlignment="0" applyProtection="0"/>
    <xf numFmtId="0" fontId="57" fillId="67" borderId="0" applyNumberFormat="0" applyBorder="0" applyAlignment="0" applyProtection="0"/>
    <xf numFmtId="0" fontId="57" fillId="68" borderId="0" applyNumberFormat="0" applyBorder="0" applyAlignment="0" applyProtection="0"/>
    <xf numFmtId="0" fontId="53" fillId="55" borderId="0" applyNumberFormat="0" applyBorder="0" applyAlignment="0" applyProtection="0"/>
    <xf numFmtId="0" fontId="58" fillId="0" borderId="19" applyNumberFormat="0" applyFill="0" applyAlignment="0" applyProtection="0"/>
    <xf numFmtId="0" fontId="59" fillId="0" borderId="20" applyNumberFormat="0" applyFill="0" applyAlignment="0" applyProtection="0"/>
    <xf numFmtId="0" fontId="60" fillId="0" borderId="21" applyNumberFormat="0" applyFill="0" applyAlignment="0" applyProtection="0"/>
    <xf numFmtId="0" fontId="60" fillId="0" borderId="0" applyNumberFormat="0" applyFill="0" applyBorder="0" applyAlignment="0" applyProtection="0"/>
    <xf numFmtId="0" fontId="61" fillId="63" borderId="17" applyNumberFormat="0" applyAlignment="0" applyProtection="0"/>
    <xf numFmtId="0" fontId="62" fillId="0" borderId="22" applyNumberFormat="0" applyFill="0" applyAlignment="0" applyProtection="0"/>
    <xf numFmtId="0" fontId="62" fillId="63" borderId="0" applyNumberFormat="0" applyBorder="0" applyAlignment="0" applyProtection="0"/>
    <xf numFmtId="0" fontId="29" fillId="62" borderId="17" applyNumberFormat="0" applyFont="0" applyAlignment="0" applyProtection="0"/>
    <xf numFmtId="0" fontId="63" fillId="65" borderId="23" applyNumberFormat="0" applyAlignment="0" applyProtection="0"/>
    <xf numFmtId="4" fontId="29" fillId="69" borderId="17" applyNumberFormat="0" applyProtection="0">
      <alignment vertical="center"/>
    </xf>
    <xf numFmtId="4" fontId="66" fillId="43" borderId="17" applyNumberFormat="0" applyProtection="0">
      <alignment vertical="center"/>
    </xf>
    <xf numFmtId="4" fontId="29" fillId="43" borderId="17" applyNumberFormat="0" applyProtection="0">
      <alignment horizontal="left" vertical="center" indent="1"/>
    </xf>
    <xf numFmtId="0" fontId="49" fillId="69" borderId="24" applyNumberFormat="0" applyProtection="0">
      <alignment horizontal="left" vertical="top" indent="1"/>
    </xf>
    <xf numFmtId="4" fontId="29" fillId="70" borderId="17" applyNumberFormat="0" applyProtection="0">
      <alignment horizontal="left" vertical="center" indent="1"/>
    </xf>
    <xf numFmtId="4" fontId="29" fillId="71" borderId="17" applyNumberFormat="0" applyProtection="0">
      <alignment horizontal="right" vertical="center"/>
    </xf>
    <xf numFmtId="4" fontId="29" fillId="72" borderId="17" applyNumberFormat="0" applyProtection="0">
      <alignment horizontal="right" vertical="center"/>
    </xf>
    <xf numFmtId="4" fontId="29" fillId="73" borderId="25" applyNumberFormat="0" applyProtection="0">
      <alignment horizontal="right" vertical="center"/>
    </xf>
    <xf numFmtId="4" fontId="29" fillId="74" borderId="17" applyNumberFormat="0" applyProtection="0">
      <alignment horizontal="right" vertical="center"/>
    </xf>
    <xf numFmtId="4" fontId="29" fillId="75" borderId="17" applyNumberFormat="0" applyProtection="0">
      <alignment horizontal="right" vertical="center"/>
    </xf>
    <xf numFmtId="4" fontId="29" fillId="76" borderId="17" applyNumberFormat="0" applyProtection="0">
      <alignment horizontal="right" vertical="center"/>
    </xf>
    <xf numFmtId="4" fontId="29" fillId="77" borderId="17" applyNumberFormat="0" applyProtection="0">
      <alignment horizontal="right" vertical="center"/>
    </xf>
    <xf numFmtId="4" fontId="29" fillId="78" borderId="17" applyNumberFormat="0" applyProtection="0">
      <alignment horizontal="right" vertical="center"/>
    </xf>
    <xf numFmtId="4" fontId="29" fillId="79" borderId="17" applyNumberFormat="0" applyProtection="0">
      <alignment horizontal="right" vertical="center"/>
    </xf>
    <xf numFmtId="4" fontId="29" fillId="80" borderId="25" applyNumberFormat="0" applyProtection="0">
      <alignment horizontal="left" vertical="center" indent="1"/>
    </xf>
    <xf numFmtId="4" fontId="13" fillId="81" borderId="25" applyNumberFormat="0" applyProtection="0">
      <alignment horizontal="left" vertical="center" indent="1"/>
    </xf>
    <xf numFmtId="4" fontId="13" fillId="81" borderId="25" applyNumberFormat="0" applyProtection="0">
      <alignment horizontal="left" vertical="center" indent="1"/>
    </xf>
    <xf numFmtId="4" fontId="29" fillId="82" borderId="17" applyNumberFormat="0" applyProtection="0">
      <alignment horizontal="right" vertical="center"/>
    </xf>
    <xf numFmtId="4" fontId="29" fillId="83" borderId="25" applyNumberFormat="0" applyProtection="0">
      <alignment horizontal="left" vertical="center" indent="1"/>
    </xf>
    <xf numFmtId="4" fontId="29" fillId="82" borderId="25" applyNumberFormat="0" applyProtection="0">
      <alignment horizontal="left" vertical="center" indent="1"/>
    </xf>
    <xf numFmtId="0" fontId="29" fillId="84" borderId="17" applyNumberFormat="0" applyProtection="0">
      <alignment horizontal="left" vertical="center" indent="1"/>
    </xf>
    <xf numFmtId="0" fontId="29" fillId="81" borderId="24" applyNumberFormat="0" applyProtection="0">
      <alignment horizontal="left" vertical="top" indent="1"/>
    </xf>
    <xf numFmtId="0" fontId="29" fillId="85" borderId="17" applyNumberFormat="0" applyProtection="0">
      <alignment horizontal="left" vertical="center" indent="1"/>
    </xf>
    <xf numFmtId="0" fontId="29" fillId="82" borderId="24" applyNumberFormat="0" applyProtection="0">
      <alignment horizontal="left" vertical="top" indent="1"/>
    </xf>
    <xf numFmtId="0" fontId="29" fillId="86" borderId="17" applyNumberFormat="0" applyProtection="0">
      <alignment horizontal="left" vertical="center" indent="1"/>
    </xf>
    <xf numFmtId="0" fontId="29" fillId="86" borderId="24" applyNumberFormat="0" applyProtection="0">
      <alignment horizontal="left" vertical="top" indent="1"/>
    </xf>
    <xf numFmtId="0" fontId="29" fillId="83" borderId="17" applyNumberFormat="0" applyProtection="0">
      <alignment horizontal="left" vertical="center" indent="1"/>
    </xf>
    <xf numFmtId="0" fontId="29" fillId="83" borderId="24" applyNumberFormat="0" applyProtection="0">
      <alignment horizontal="left" vertical="top" indent="1"/>
    </xf>
    <xf numFmtId="0" fontId="29" fillId="87" borderId="26" applyNumberFormat="0">
      <protection locked="0"/>
    </xf>
    <xf numFmtId="0" fontId="47" fillId="81" borderId="27" applyBorder="0"/>
    <xf numFmtId="4" fontId="48" fillId="88" borderId="24" applyNumberFormat="0" applyProtection="0">
      <alignment vertical="center"/>
    </xf>
    <xf numFmtId="4" fontId="66" fillId="89" borderId="1" applyNumberFormat="0" applyProtection="0">
      <alignment vertical="center"/>
    </xf>
    <xf numFmtId="4" fontId="48" fillId="84" borderId="24" applyNumberFormat="0" applyProtection="0">
      <alignment horizontal="left" vertical="center" indent="1"/>
    </xf>
    <xf numFmtId="0" fontId="48" fillId="88" borderId="24" applyNumberFormat="0" applyProtection="0">
      <alignment horizontal="left" vertical="top" indent="1"/>
    </xf>
    <xf numFmtId="4" fontId="29" fillId="0" borderId="17" applyNumberFormat="0" applyProtection="0">
      <alignment horizontal="right" vertical="center"/>
    </xf>
    <xf numFmtId="4" fontId="66" fillId="90" borderId="17" applyNumberFormat="0" applyProtection="0">
      <alignment horizontal="right" vertical="center"/>
    </xf>
    <xf numFmtId="4" fontId="29" fillId="70" borderId="17" applyNumberFormat="0" applyProtection="0">
      <alignment horizontal="left" vertical="center" indent="1"/>
    </xf>
    <xf numFmtId="0" fontId="48" fillId="82" borderId="24" applyNumberFormat="0" applyProtection="0">
      <alignment horizontal="left" vertical="top" indent="1"/>
    </xf>
    <xf numFmtId="4" fontId="50" fillId="91" borderId="25" applyNumberFormat="0" applyProtection="0">
      <alignment horizontal="left" vertical="center" indent="1"/>
    </xf>
    <xf numFmtId="0" fontId="29" fillId="92" borderId="1"/>
    <xf numFmtId="4" fontId="51" fillId="87" borderId="17" applyNumberFormat="0" applyProtection="0">
      <alignment horizontal="right" vertical="center"/>
    </xf>
    <xf numFmtId="0" fontId="64" fillId="0" borderId="0" applyNumberFormat="0" applyFill="0" applyBorder="0" applyAlignment="0" applyProtection="0"/>
    <xf numFmtId="0" fontId="57" fillId="0" borderId="28" applyNumberFormat="0" applyFill="0" applyAlignment="0" applyProtection="0"/>
    <xf numFmtId="0" fontId="65" fillId="0" borderId="0" applyNumberForma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13" fillId="0" borderId="0"/>
    <xf numFmtId="43" fontId="13" fillId="0" borderId="0" applyFont="0" applyFill="0" applyBorder="0" applyAlignment="0" applyProtection="0"/>
    <xf numFmtId="0" fontId="3" fillId="0" borderId="0"/>
    <xf numFmtId="0" fontId="13" fillId="0" borderId="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18" borderId="10" applyNumberFormat="0" applyFont="0" applyAlignment="0" applyProtection="0"/>
    <xf numFmtId="0" fontId="3" fillId="0" borderId="0"/>
    <xf numFmtId="9" fontId="13" fillId="0" borderId="0" applyFont="0" applyFill="0" applyBorder="0" applyAlignment="0" applyProtection="0"/>
    <xf numFmtId="0" fontId="3" fillId="0" borderId="0"/>
    <xf numFmtId="43" fontId="13" fillId="0" borderId="0" applyFont="0" applyFill="0" applyBorder="0" applyAlignment="0" applyProtection="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0" borderId="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0" borderId="0"/>
    <xf numFmtId="0" fontId="3" fillId="18" borderId="10" applyNumberFormat="0" applyFont="0" applyAlignment="0" applyProtection="0"/>
    <xf numFmtId="0" fontId="3" fillId="0" borderId="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0" borderId="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0" borderId="0"/>
    <xf numFmtId="0" fontId="3" fillId="18" borderId="10" applyNumberFormat="0" applyFont="0" applyAlignment="0" applyProtection="0"/>
    <xf numFmtId="0" fontId="3" fillId="0" borderId="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0" borderId="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0" borderId="0"/>
    <xf numFmtId="0" fontId="3" fillId="18" borderId="10" applyNumberFormat="0" applyFont="0" applyAlignment="0" applyProtection="0"/>
    <xf numFmtId="0" fontId="3" fillId="0" borderId="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18" borderId="10" applyNumberFormat="0" applyFont="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40" borderId="0" applyNumberFormat="0" applyBorder="0" applyAlignment="0" applyProtection="0"/>
    <xf numFmtId="0" fontId="3" fillId="41" borderId="0" applyNumberFormat="0" applyBorder="0" applyAlignment="0" applyProtection="0"/>
    <xf numFmtId="0" fontId="3" fillId="0" borderId="0"/>
    <xf numFmtId="0" fontId="3"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18" borderId="10" applyNumberFormat="0" applyFont="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18" borderId="10" applyNumberFormat="0" applyFont="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18" borderId="10" applyNumberFormat="0" applyFont="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167" fontId="2" fillId="0" borderId="0" applyFont="0" applyFill="0" applyBorder="0" applyAlignment="0" applyProtection="0"/>
    <xf numFmtId="9" fontId="2" fillId="0" borderId="0" applyFont="0" applyFill="0" applyBorder="0" applyAlignment="0" applyProtection="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4" fontId="66" fillId="89" borderId="29" applyNumberFormat="0" applyProtection="0">
      <alignment vertical="center"/>
    </xf>
    <xf numFmtId="0" fontId="29" fillId="92" borderId="29"/>
    <xf numFmtId="43" fontId="2" fillId="0" borderId="0" applyFont="0" applyFill="0" applyBorder="0" applyAlignment="0" applyProtection="0"/>
    <xf numFmtId="9" fontId="2" fillId="0" borderId="0" applyFont="0" applyFill="0" applyBorder="0" applyAlignment="0" applyProtection="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18" borderId="10" applyNumberFormat="0" applyFont="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18" borderId="10" applyNumberFormat="0" applyFont="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2" fillId="18" borderId="10" applyNumberFormat="0" applyFont="0" applyAlignment="0" applyProtection="0"/>
    <xf numFmtId="0" fontId="2" fillId="0" borderId="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18" borderId="10" applyNumberFormat="0" applyFont="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0" borderId="0"/>
    <xf numFmtId="0" fontId="2" fillId="0" borderId="0"/>
    <xf numFmtId="0" fontId="1" fillId="0" borderId="0"/>
  </cellStyleXfs>
  <cellXfs count="205">
    <xf numFmtId="0" fontId="0" fillId="0" borderId="0" xfId="0" applyAlignment="1">
      <alignment vertical="top"/>
    </xf>
    <xf numFmtId="1" fontId="25" fillId="2" borderId="0" xfId="0" applyNumberFormat="1" applyFont="1" applyFill="1" applyBorder="1" applyAlignment="1">
      <alignment horizontal="center" vertical="center"/>
    </xf>
    <xf numFmtId="0" fontId="15" fillId="2" borderId="0" xfId="0" applyFont="1" applyFill="1" applyBorder="1" applyAlignment="1">
      <alignment vertical="top"/>
    </xf>
    <xf numFmtId="1" fontId="25" fillId="2" borderId="0" xfId="46" applyNumberFormat="1" applyFont="1" applyFill="1" applyBorder="1" applyAlignment="1">
      <alignment horizontal="center" vertical="center"/>
    </xf>
    <xf numFmtId="0" fontId="24" fillId="2" borderId="0" xfId="46" applyFont="1" applyFill="1" applyBorder="1" applyAlignment="1">
      <alignment horizontal="center" vertical="center"/>
    </xf>
    <xf numFmtId="164" fontId="15" fillId="5" borderId="14" xfId="50" quotePrefix="1" applyNumberFormat="1" applyFont="1" applyFill="1" applyBorder="1" applyAlignment="1">
      <alignment horizontal="center" vertical="center"/>
    </xf>
    <xf numFmtId="164" fontId="15" fillId="7" borderId="13" xfId="50" applyNumberFormat="1" applyFont="1" applyFill="1" applyBorder="1" applyAlignment="1">
      <alignment horizontal="center" vertical="center"/>
    </xf>
    <xf numFmtId="0" fontId="16" fillId="2" borderId="0" xfId="0" applyFont="1" applyFill="1" applyBorder="1" applyAlignment="1">
      <alignment horizontal="center" vertical="center"/>
    </xf>
    <xf numFmtId="164" fontId="15" fillId="11" borderId="14" xfId="50" quotePrefix="1" applyNumberFormat="1" applyFont="1" applyFill="1" applyBorder="1" applyAlignment="1">
      <alignment horizontal="center" vertical="center"/>
    </xf>
    <xf numFmtId="1" fontId="15" fillId="10" borderId="15" xfId="46" applyNumberFormat="1" applyFont="1" applyFill="1" applyBorder="1" applyAlignment="1">
      <alignment horizontal="center" vertical="center"/>
    </xf>
    <xf numFmtId="9" fontId="16" fillId="8" borderId="13" xfId="53" applyFont="1" applyFill="1" applyBorder="1" applyAlignment="1">
      <alignment horizontal="center" vertical="center"/>
    </xf>
    <xf numFmtId="1" fontId="15" fillId="10" borderId="30" xfId="46" applyNumberFormat="1" applyFont="1" applyFill="1" applyBorder="1" applyAlignment="1">
      <alignment horizontal="center" vertical="center"/>
    </xf>
    <xf numFmtId="1" fontId="15" fillId="93" borderId="30" xfId="46" applyNumberFormat="1" applyFont="1" applyFill="1" applyBorder="1" applyAlignment="1">
      <alignment horizontal="center" vertical="center"/>
    </xf>
    <xf numFmtId="164" fontId="15" fillId="7" borderId="32" xfId="50" quotePrefix="1" applyNumberFormat="1" applyFont="1" applyFill="1" applyBorder="1" applyAlignment="1">
      <alignment horizontal="center" vertical="center"/>
    </xf>
    <xf numFmtId="164" fontId="21" fillId="2" borderId="33" xfId="1" applyNumberFormat="1" applyFont="1" applyFill="1" applyBorder="1" applyAlignment="1">
      <alignment horizontal="center" vertical="center"/>
    </xf>
    <xf numFmtId="164" fontId="21" fillId="2" borderId="31" xfId="1" applyNumberFormat="1" applyFont="1" applyFill="1" applyBorder="1" applyAlignment="1">
      <alignment horizontal="center" vertical="center"/>
    </xf>
    <xf numFmtId="164" fontId="15" fillId="5" borderId="34" xfId="50" quotePrefix="1" applyNumberFormat="1" applyFont="1" applyFill="1" applyBorder="1" applyAlignment="1">
      <alignment horizontal="center" vertical="center"/>
    </xf>
    <xf numFmtId="164" fontId="15" fillId="5" borderId="32" xfId="50" quotePrefix="1" applyNumberFormat="1" applyFont="1" applyFill="1" applyBorder="1" applyAlignment="1">
      <alignment horizontal="center" vertical="center"/>
    </xf>
    <xf numFmtId="0" fontId="21" fillId="6" borderId="35" xfId="46" applyFont="1" applyFill="1" applyBorder="1" applyAlignment="1">
      <alignment horizontal="center" vertical="center"/>
    </xf>
    <xf numFmtId="9" fontId="16" fillId="8" borderId="36" xfId="53" applyFont="1" applyFill="1" applyBorder="1" applyAlignment="1">
      <alignment horizontal="center" vertical="center"/>
    </xf>
    <xf numFmtId="164" fontId="26" fillId="3" borderId="37" xfId="0" applyNumberFormat="1" applyFont="1" applyFill="1" applyBorder="1" applyAlignment="1">
      <alignment horizontal="center" vertical="center"/>
    </xf>
    <xf numFmtId="164" fontId="15" fillId="10" borderId="38" xfId="50" quotePrefix="1" applyNumberFormat="1" applyFont="1" applyFill="1" applyBorder="1" applyAlignment="1">
      <alignment horizontal="center" vertical="center"/>
    </xf>
    <xf numFmtId="164" fontId="15" fillId="11" borderId="34" xfId="50" quotePrefix="1" applyNumberFormat="1" applyFont="1" applyFill="1" applyBorder="1" applyAlignment="1">
      <alignment horizontal="center" vertical="center"/>
    </xf>
    <xf numFmtId="164" fontId="15" fillId="11" borderId="39" xfId="50" quotePrefix="1" applyNumberFormat="1" applyFont="1" applyFill="1" applyBorder="1" applyAlignment="1">
      <alignment horizontal="center" vertical="center"/>
    </xf>
    <xf numFmtId="164" fontId="19" fillId="9" borderId="40" xfId="50" quotePrefix="1" applyNumberFormat="1" applyFont="1" applyFill="1" applyBorder="1" applyAlignment="1">
      <alignment horizontal="center" vertical="center"/>
    </xf>
    <xf numFmtId="164" fontId="15" fillId="11" borderId="41" xfId="50" quotePrefix="1" applyNumberFormat="1" applyFont="1" applyFill="1" applyBorder="1" applyAlignment="1">
      <alignment horizontal="center" vertical="center"/>
    </xf>
    <xf numFmtId="9" fontId="16" fillId="8" borderId="16" xfId="53" applyFont="1" applyFill="1" applyBorder="1" applyAlignment="1">
      <alignment horizontal="center" vertical="center"/>
    </xf>
    <xf numFmtId="1" fontId="19" fillId="9" borderId="42" xfId="46" applyNumberFormat="1" applyFont="1" applyFill="1" applyBorder="1" applyAlignment="1">
      <alignment horizontal="center" vertical="center"/>
    </xf>
    <xf numFmtId="1" fontId="21" fillId="2" borderId="43" xfId="1" applyNumberFormat="1" applyFont="1" applyFill="1" applyBorder="1" applyAlignment="1">
      <alignment horizontal="center" vertical="center"/>
    </xf>
    <xf numFmtId="0" fontId="24" fillId="2" borderId="2" xfId="46" applyFont="1" applyFill="1" applyBorder="1" applyAlignment="1">
      <alignment vertical="center"/>
    </xf>
    <xf numFmtId="0" fontId="15" fillId="2" borderId="44" xfId="46" quotePrefix="1" applyFont="1" applyFill="1" applyBorder="1" applyAlignment="1">
      <alignment vertical="center"/>
    </xf>
    <xf numFmtId="0" fontId="15" fillId="2" borderId="45" xfId="46" quotePrefix="1" applyFont="1" applyFill="1" applyBorder="1" applyAlignment="1">
      <alignment vertical="center"/>
    </xf>
    <xf numFmtId="0" fontId="15" fillId="2" borderId="46" xfId="46" quotePrefix="1" applyFont="1" applyFill="1" applyBorder="1" applyAlignment="1">
      <alignment vertical="center"/>
    </xf>
    <xf numFmtId="0" fontId="16" fillId="2" borderId="2" xfId="46" applyFont="1" applyFill="1" applyBorder="1" applyAlignment="1">
      <alignment vertical="center"/>
    </xf>
    <xf numFmtId="0" fontId="67" fillId="2" borderId="47" xfId="46" quotePrefix="1" applyFont="1" applyFill="1" applyBorder="1" applyAlignment="1">
      <alignment vertical="center"/>
    </xf>
    <xf numFmtId="0" fontId="19" fillId="2" borderId="48" xfId="46" applyFont="1" applyFill="1" applyBorder="1" applyAlignment="1">
      <alignment vertical="center"/>
    </xf>
    <xf numFmtId="0" fontId="15" fillId="2" borderId="49" xfId="46" quotePrefix="1" applyFont="1" applyFill="1" applyBorder="1" applyAlignment="1">
      <alignment vertical="center"/>
    </xf>
    <xf numFmtId="0" fontId="19" fillId="2" borderId="50" xfId="46" applyFont="1" applyFill="1" applyBorder="1" applyAlignment="1">
      <alignment horizontal="left" vertical="center"/>
    </xf>
    <xf numFmtId="1" fontId="21" fillId="2" borderId="51" xfId="1" applyNumberFormat="1" applyFont="1" applyFill="1" applyBorder="1" applyAlignment="1">
      <alignment horizontal="center" vertical="center"/>
    </xf>
    <xf numFmtId="9" fontId="16" fillId="8" borderId="52" xfId="53" applyFont="1" applyFill="1" applyBorder="1" applyAlignment="1">
      <alignment horizontal="center" vertical="center"/>
    </xf>
    <xf numFmtId="9" fontId="16" fillId="8" borderId="53" xfId="53" applyFont="1" applyFill="1" applyBorder="1" applyAlignment="1">
      <alignment horizontal="center" vertical="center"/>
    </xf>
    <xf numFmtId="9" fontId="16" fillId="8" borderId="54" xfId="53" applyFont="1" applyFill="1" applyBorder="1" applyAlignment="1">
      <alignment horizontal="center" vertical="center"/>
    </xf>
    <xf numFmtId="9" fontId="16" fillId="8" borderId="55" xfId="53" applyFont="1" applyFill="1" applyBorder="1" applyAlignment="1">
      <alignment horizontal="center" vertical="center"/>
    </xf>
    <xf numFmtId="9" fontId="16" fillId="8" borderId="56" xfId="53" applyFont="1" applyFill="1" applyBorder="1" applyAlignment="1">
      <alignment horizontal="center" vertical="center"/>
    </xf>
    <xf numFmtId="9" fontId="16" fillId="8" borderId="57" xfId="53" applyFont="1" applyFill="1" applyBorder="1" applyAlignment="1">
      <alignment horizontal="center" vertical="center"/>
    </xf>
    <xf numFmtId="0" fontId="21" fillId="6" borderId="35" xfId="0" applyFont="1" applyFill="1" applyBorder="1" applyAlignment="1">
      <alignment horizontal="center" vertical="center"/>
    </xf>
    <xf numFmtId="9" fontId="16" fillId="8" borderId="58" xfId="53" applyFont="1" applyFill="1" applyBorder="1" applyAlignment="1">
      <alignment horizontal="center" vertical="center"/>
    </xf>
    <xf numFmtId="0" fontId="16" fillId="2" borderId="59" xfId="46" applyFont="1" applyFill="1" applyBorder="1" applyAlignment="1">
      <alignment vertical="center"/>
    </xf>
    <xf numFmtId="9" fontId="16" fillId="2" borderId="60" xfId="53" applyFont="1" applyFill="1" applyBorder="1" applyAlignment="1">
      <alignment horizontal="center" vertical="center"/>
    </xf>
    <xf numFmtId="0" fontId="22" fillId="2" borderId="61" xfId="46" applyFont="1" applyFill="1" applyBorder="1" applyAlignment="1">
      <alignment horizontal="center" vertical="top"/>
    </xf>
    <xf numFmtId="0" fontId="0" fillId="0" borderId="0" xfId="0" applyAlignment="1">
      <alignment horizontal="left" vertical="top" indent="1"/>
    </xf>
    <xf numFmtId="0" fontId="15" fillId="2" borderId="64" xfId="46" applyFont="1" applyFill="1" applyBorder="1" applyAlignment="1">
      <alignment vertical="top"/>
    </xf>
    <xf numFmtId="0" fontId="20" fillId="2" borderId="65" xfId="46" applyFont="1" applyFill="1" applyBorder="1" applyAlignment="1">
      <alignment vertical="center"/>
    </xf>
    <xf numFmtId="0" fontId="15" fillId="2" borderId="2" xfId="46" applyFont="1" applyFill="1" applyBorder="1" applyAlignment="1">
      <alignment vertical="center"/>
    </xf>
    <xf numFmtId="0" fontId="21" fillId="2" borderId="66" xfId="46" applyFont="1" applyFill="1" applyBorder="1" applyAlignment="1">
      <alignment vertical="top"/>
    </xf>
    <xf numFmtId="0" fontId="21" fillId="6" borderId="67" xfId="46" applyFont="1" applyFill="1" applyBorder="1" applyAlignment="1">
      <alignment horizontal="left" vertical="center"/>
    </xf>
    <xf numFmtId="0" fontId="15" fillId="2" borderId="44" xfId="84" applyFont="1" applyFill="1" applyBorder="1" applyAlignment="1">
      <alignment vertical="center"/>
    </xf>
    <xf numFmtId="0" fontId="21" fillId="2" borderId="44" xfId="46" quotePrefix="1" applyFont="1" applyFill="1" applyBorder="1" applyAlignment="1">
      <alignment horizontal="left" vertical="center"/>
    </xf>
    <xf numFmtId="0" fontId="16" fillId="2" borderId="68" xfId="46" applyFont="1" applyFill="1" applyBorder="1" applyAlignment="1">
      <alignment vertical="center"/>
    </xf>
    <xf numFmtId="0" fontId="21" fillId="6" borderId="69" xfId="46" applyFont="1" applyFill="1" applyBorder="1" applyAlignment="1">
      <alignment horizontal="left" vertical="center"/>
    </xf>
    <xf numFmtId="0" fontId="21" fillId="6" borderId="70" xfId="46" applyFont="1" applyFill="1" applyBorder="1" applyAlignment="1">
      <alignment horizontal="left" vertical="center"/>
    </xf>
    <xf numFmtId="0" fontId="21" fillId="2" borderId="71" xfId="46" quotePrefix="1" applyFont="1" applyFill="1" applyBorder="1" applyAlignment="1">
      <alignment horizontal="left" vertical="center"/>
    </xf>
    <xf numFmtId="0" fontId="16" fillId="2" borderId="66" xfId="46" applyFont="1" applyFill="1" applyBorder="1" applyAlignment="1">
      <alignment vertical="center"/>
    </xf>
    <xf numFmtId="0" fontId="19" fillId="2" borderId="72" xfId="46" quotePrefix="1" applyFont="1" applyFill="1" applyBorder="1" applyAlignment="1">
      <alignment vertical="center"/>
    </xf>
    <xf numFmtId="0" fontId="19" fillId="2" borderId="73" xfId="46" applyFont="1" applyFill="1" applyBorder="1" applyAlignment="1">
      <alignment horizontal="left" vertical="center"/>
    </xf>
    <xf numFmtId="0" fontId="67" fillId="2" borderId="45" xfId="46" quotePrefix="1" applyFont="1" applyFill="1" applyBorder="1" applyAlignment="1">
      <alignment vertical="center"/>
    </xf>
    <xf numFmtId="0" fontId="19" fillId="2" borderId="2" xfId="46" quotePrefix="1" applyFont="1" applyFill="1" applyBorder="1" applyAlignment="1">
      <alignment vertical="center"/>
    </xf>
    <xf numFmtId="0" fontId="21" fillId="2" borderId="2" xfId="46" quotePrefix="1" applyFont="1" applyFill="1" applyBorder="1" applyAlignment="1">
      <alignment horizontal="left" vertical="center"/>
    </xf>
    <xf numFmtId="0" fontId="16" fillId="2" borderId="74" xfId="46" applyFont="1" applyFill="1" applyBorder="1" applyAlignment="1">
      <alignment vertical="center"/>
    </xf>
    <xf numFmtId="0" fontId="16" fillId="2" borderId="75" xfId="46" applyFont="1" applyFill="1" applyBorder="1" applyAlignment="1">
      <alignment vertical="center"/>
    </xf>
    <xf numFmtId="0" fontId="16" fillId="2" borderId="76" xfId="46" applyFont="1" applyFill="1" applyBorder="1" applyAlignment="1">
      <alignment vertical="center"/>
    </xf>
    <xf numFmtId="0" fontId="21" fillId="6" borderId="64" xfId="46" applyFont="1" applyFill="1" applyBorder="1" applyAlignment="1">
      <alignment horizontal="left" vertical="center"/>
    </xf>
    <xf numFmtId="0" fontId="16" fillId="2" borderId="77" xfId="46" applyFont="1" applyFill="1" applyBorder="1" applyAlignment="1">
      <alignment vertical="center"/>
    </xf>
    <xf numFmtId="0" fontId="16" fillId="2" borderId="78" xfId="46" applyFont="1" applyFill="1" applyBorder="1" applyAlignment="1">
      <alignment vertical="center"/>
    </xf>
    <xf numFmtId="0" fontId="16" fillId="2" borderId="79" xfId="46" applyFont="1" applyFill="1" applyBorder="1" applyAlignment="1">
      <alignment vertical="center"/>
    </xf>
    <xf numFmtId="0" fontId="16" fillId="2" borderId="80" xfId="46" applyFont="1" applyFill="1" applyBorder="1" applyAlignment="1">
      <alignment vertical="center"/>
    </xf>
    <xf numFmtId="0" fontId="16" fillId="2" borderId="81" xfId="46" applyFont="1" applyFill="1" applyBorder="1" applyAlignment="1">
      <alignment vertical="center"/>
    </xf>
    <xf numFmtId="0" fontId="16" fillId="2" borderId="82" xfId="46" applyFont="1" applyFill="1" applyBorder="1" applyAlignment="1">
      <alignment vertical="center"/>
    </xf>
    <xf numFmtId="2" fontId="21" fillId="2" borderId="83" xfId="50" applyNumberFormat="1" applyFont="1" applyFill="1" applyBorder="1" applyAlignment="1">
      <alignment horizontal="center" vertical="top"/>
    </xf>
    <xf numFmtId="164" fontId="15" fillId="7" borderId="62" xfId="50" applyNumberFormat="1" applyFont="1" applyFill="1" applyBorder="1" applyAlignment="1">
      <alignment horizontal="center" vertical="center"/>
    </xf>
    <xf numFmtId="164" fontId="15" fillId="7" borderId="84" xfId="50" quotePrefix="1" applyNumberFormat="1" applyFont="1" applyFill="1" applyBorder="1" applyAlignment="1">
      <alignment horizontal="center" vertical="center"/>
    </xf>
    <xf numFmtId="164" fontId="21" fillId="2" borderId="85" xfId="1" applyNumberFormat="1" applyFont="1" applyFill="1" applyBorder="1" applyAlignment="1">
      <alignment horizontal="center" vertical="center"/>
    </xf>
    <xf numFmtId="9" fontId="16" fillId="8" borderId="86" xfId="53" applyFont="1" applyFill="1" applyBorder="1" applyAlignment="1">
      <alignment horizontal="center" vertical="center"/>
    </xf>
    <xf numFmtId="164" fontId="15" fillId="5" borderId="87" xfId="50" quotePrefix="1" applyNumberFormat="1" applyFont="1" applyFill="1" applyBorder="1" applyAlignment="1">
      <alignment horizontal="center" vertical="center"/>
    </xf>
    <xf numFmtId="164" fontId="15" fillId="5" borderId="88" xfId="50" quotePrefix="1" applyNumberFormat="1" applyFont="1" applyFill="1" applyBorder="1" applyAlignment="1">
      <alignment horizontal="center" vertical="center"/>
    </xf>
    <xf numFmtId="164" fontId="15" fillId="5" borderId="84" xfId="50" quotePrefix="1" applyNumberFormat="1" applyFont="1" applyFill="1" applyBorder="1" applyAlignment="1">
      <alignment horizontal="center" vertical="center"/>
    </xf>
    <xf numFmtId="164" fontId="21" fillId="2" borderId="89" xfId="1" applyNumberFormat="1" applyFont="1" applyFill="1" applyBorder="1" applyAlignment="1">
      <alignment horizontal="center" vertical="center"/>
    </xf>
    <xf numFmtId="164" fontId="26" fillId="3" borderId="90" xfId="0" applyNumberFormat="1" applyFont="1" applyFill="1" applyBorder="1" applyAlignment="1">
      <alignment horizontal="center" vertical="center"/>
    </xf>
    <xf numFmtId="164" fontId="15" fillId="11" borderId="87" xfId="50" quotePrefix="1" applyNumberFormat="1" applyFont="1" applyFill="1" applyBorder="1" applyAlignment="1">
      <alignment horizontal="center" vertical="center"/>
    </xf>
    <xf numFmtId="164" fontId="15" fillId="11" borderId="88" xfId="50" quotePrefix="1" applyNumberFormat="1" applyFont="1" applyFill="1" applyBorder="1" applyAlignment="1">
      <alignment horizontal="center" vertical="center"/>
    </xf>
    <xf numFmtId="164" fontId="15" fillId="11" borderId="91" xfId="50" quotePrefix="1" applyNumberFormat="1" applyFont="1" applyFill="1" applyBorder="1" applyAlignment="1">
      <alignment horizontal="center" vertical="center"/>
    </xf>
    <xf numFmtId="164" fontId="19" fillId="9" borderId="92" xfId="50" quotePrefix="1" applyNumberFormat="1" applyFont="1" applyFill="1" applyBorder="1" applyAlignment="1">
      <alignment horizontal="center" vertical="center"/>
    </xf>
    <xf numFmtId="164" fontId="15" fillId="11" borderId="93" xfId="50" quotePrefix="1" applyNumberFormat="1" applyFont="1" applyFill="1" applyBorder="1" applyAlignment="1">
      <alignment horizontal="center" vertical="center"/>
    </xf>
    <xf numFmtId="1" fontId="19" fillId="9" borderId="94" xfId="46" applyNumberFormat="1" applyFont="1" applyFill="1" applyBorder="1" applyAlignment="1">
      <alignment horizontal="center" vertical="center"/>
    </xf>
    <xf numFmtId="1" fontId="21" fillId="2" borderId="95" xfId="1" applyNumberFormat="1" applyFont="1" applyFill="1" applyBorder="1" applyAlignment="1">
      <alignment horizontal="center" vertical="center"/>
    </xf>
    <xf numFmtId="9" fontId="16" fillId="8" borderId="96" xfId="53" applyFont="1" applyFill="1" applyBorder="1" applyAlignment="1">
      <alignment horizontal="center" vertical="center"/>
    </xf>
    <xf numFmtId="164" fontId="15" fillId="10" borderId="97" xfId="50" quotePrefix="1" applyNumberFormat="1" applyFont="1" applyFill="1" applyBorder="1" applyAlignment="1">
      <alignment horizontal="center" vertical="center"/>
    </xf>
    <xf numFmtId="1" fontId="15" fillId="10" borderId="98" xfId="46" applyNumberFormat="1" applyFont="1" applyFill="1" applyBorder="1" applyAlignment="1">
      <alignment horizontal="center" vertical="center"/>
    </xf>
    <xf numFmtId="1" fontId="15" fillId="93" borderId="99" xfId="46" applyNumberFormat="1" applyFont="1" applyFill="1" applyBorder="1" applyAlignment="1">
      <alignment horizontal="center" vertical="center"/>
    </xf>
    <xf numFmtId="1" fontId="15" fillId="10" borderId="99" xfId="46" applyNumberFormat="1" applyFont="1" applyFill="1" applyBorder="1" applyAlignment="1">
      <alignment horizontal="center" vertical="center"/>
    </xf>
    <xf numFmtId="1" fontId="21" fillId="2" borderId="100" xfId="1" applyNumberFormat="1" applyFont="1" applyFill="1" applyBorder="1" applyAlignment="1">
      <alignment horizontal="center" vertical="center"/>
    </xf>
    <xf numFmtId="9" fontId="16" fillId="8" borderId="101" xfId="53" applyFont="1" applyFill="1" applyBorder="1" applyAlignment="1">
      <alignment horizontal="center" vertical="center"/>
    </xf>
    <xf numFmtId="9" fontId="16" fillId="8" borderId="102" xfId="53" applyFont="1" applyFill="1" applyBorder="1" applyAlignment="1">
      <alignment horizontal="center" vertical="center"/>
    </xf>
    <xf numFmtId="9" fontId="16" fillId="8" borderId="103" xfId="53" applyFont="1" applyFill="1" applyBorder="1" applyAlignment="1">
      <alignment horizontal="center" vertical="center"/>
    </xf>
    <xf numFmtId="9" fontId="16" fillId="8" borderId="104" xfId="53" applyFont="1" applyFill="1" applyBorder="1" applyAlignment="1">
      <alignment horizontal="center" vertical="center"/>
    </xf>
    <xf numFmtId="9" fontId="16" fillId="8" borderId="105" xfId="53" applyFont="1" applyFill="1" applyBorder="1" applyAlignment="1">
      <alignment horizontal="center" vertical="center"/>
    </xf>
    <xf numFmtId="9" fontId="16" fillId="8" borderId="106" xfId="53" applyFont="1" applyFill="1" applyBorder="1" applyAlignment="1">
      <alignment horizontal="center" vertical="center"/>
    </xf>
    <xf numFmtId="9" fontId="16" fillId="8" borderId="107" xfId="53" applyFont="1" applyFill="1" applyBorder="1" applyAlignment="1">
      <alignment horizontal="center" vertical="center"/>
    </xf>
    <xf numFmtId="9" fontId="16" fillId="8" borderId="62" xfId="53" applyFont="1" applyFill="1" applyBorder="1" applyAlignment="1">
      <alignment horizontal="center" vertical="center"/>
    </xf>
    <xf numFmtId="2" fontId="22" fillId="2" borderId="108" xfId="46" applyNumberFormat="1" applyFont="1" applyFill="1" applyBorder="1" applyAlignment="1">
      <alignment horizontal="center" vertical="top"/>
    </xf>
    <xf numFmtId="1" fontId="25" fillId="2" borderId="109" xfId="46" applyNumberFormat="1" applyFont="1" applyFill="1" applyBorder="1" applyAlignment="1">
      <alignment horizontal="center" vertical="center"/>
    </xf>
    <xf numFmtId="0" fontId="21" fillId="6" borderId="110" xfId="46" applyFont="1" applyFill="1" applyBorder="1" applyAlignment="1">
      <alignment horizontal="center" vertical="center"/>
    </xf>
    <xf numFmtId="164" fontId="15" fillId="7" borderId="111" xfId="50" applyNumberFormat="1" applyFont="1" applyFill="1" applyBorder="1" applyAlignment="1">
      <alignment horizontal="center" vertical="center"/>
    </xf>
    <xf numFmtId="164" fontId="15" fillId="7" borderId="112" xfId="50" quotePrefix="1" applyNumberFormat="1" applyFont="1" applyFill="1" applyBorder="1" applyAlignment="1">
      <alignment horizontal="center" vertical="center"/>
    </xf>
    <xf numFmtId="164" fontId="21" fillId="2" borderId="113" xfId="1" applyNumberFormat="1" applyFont="1" applyFill="1" applyBorder="1" applyAlignment="1">
      <alignment horizontal="center" vertical="center"/>
    </xf>
    <xf numFmtId="9" fontId="16" fillId="8" borderId="114" xfId="53" applyFont="1" applyFill="1" applyBorder="1" applyAlignment="1">
      <alignment horizontal="center" vertical="center"/>
    </xf>
    <xf numFmtId="164" fontId="15" fillId="5" borderId="115" xfId="50" quotePrefix="1" applyNumberFormat="1" applyFont="1" applyFill="1" applyBorder="1" applyAlignment="1">
      <alignment horizontal="center" vertical="center"/>
    </xf>
    <xf numFmtId="164" fontId="15" fillId="5" borderId="116" xfId="50" quotePrefix="1" applyNumberFormat="1" applyFont="1" applyFill="1" applyBorder="1" applyAlignment="1">
      <alignment horizontal="center" vertical="center"/>
    </xf>
    <xf numFmtId="164" fontId="15" fillId="5" borderId="112" xfId="50" quotePrefix="1" applyNumberFormat="1" applyFont="1" applyFill="1" applyBorder="1" applyAlignment="1">
      <alignment horizontal="center" vertical="center"/>
    </xf>
    <xf numFmtId="164" fontId="21" fillId="2" borderId="117" xfId="1" applyNumberFormat="1" applyFont="1" applyFill="1" applyBorder="1" applyAlignment="1">
      <alignment horizontal="center" vertical="center"/>
    </xf>
    <xf numFmtId="0" fontId="16" fillId="2" borderId="109" xfId="0" applyFont="1" applyFill="1" applyBorder="1" applyAlignment="1">
      <alignment horizontal="center" vertical="center"/>
    </xf>
    <xf numFmtId="164" fontId="26" fillId="3" borderId="118" xfId="0" applyNumberFormat="1" applyFont="1" applyFill="1" applyBorder="1" applyAlignment="1">
      <alignment horizontal="center" vertical="center"/>
    </xf>
    <xf numFmtId="0" fontId="24" fillId="2" borderId="109" xfId="46" applyFont="1" applyFill="1" applyBorder="1" applyAlignment="1">
      <alignment horizontal="center" vertical="center"/>
    </xf>
    <xf numFmtId="164" fontId="15" fillId="11" borderId="115" xfId="50" quotePrefix="1" applyNumberFormat="1" applyFont="1" applyFill="1" applyBorder="1" applyAlignment="1">
      <alignment horizontal="center" vertical="center"/>
    </xf>
    <xf numFmtId="164" fontId="15" fillId="11" borderId="116" xfId="50" quotePrefix="1" applyNumberFormat="1" applyFont="1" applyFill="1" applyBorder="1" applyAlignment="1">
      <alignment horizontal="center" vertical="center"/>
    </xf>
    <xf numFmtId="164" fontId="15" fillId="11" borderId="119" xfId="50" quotePrefix="1" applyNumberFormat="1" applyFont="1" applyFill="1" applyBorder="1" applyAlignment="1">
      <alignment horizontal="center" vertical="center"/>
    </xf>
    <xf numFmtId="164" fontId="19" fillId="9" borderId="120" xfId="50" quotePrefix="1" applyNumberFormat="1" applyFont="1" applyFill="1" applyBorder="1" applyAlignment="1">
      <alignment horizontal="center" vertical="center"/>
    </xf>
    <xf numFmtId="164" fontId="15" fillId="11" borderId="121" xfId="50" quotePrefix="1" applyNumberFormat="1" applyFont="1" applyFill="1" applyBorder="1" applyAlignment="1">
      <alignment horizontal="center" vertical="center"/>
    </xf>
    <xf numFmtId="1" fontId="19" fillId="9" borderId="122" xfId="46" applyNumberFormat="1" applyFont="1" applyFill="1" applyBorder="1" applyAlignment="1">
      <alignment horizontal="center" vertical="center"/>
    </xf>
    <xf numFmtId="1" fontId="21" fillId="2" borderId="123" xfId="1" applyNumberFormat="1" applyFont="1" applyFill="1" applyBorder="1" applyAlignment="1">
      <alignment horizontal="center" vertical="center"/>
    </xf>
    <xf numFmtId="9" fontId="16" fillId="8" borderId="124" xfId="53" applyFont="1" applyFill="1" applyBorder="1" applyAlignment="1">
      <alignment horizontal="center" vertical="center"/>
    </xf>
    <xf numFmtId="164" fontId="15" fillId="10" borderId="125" xfId="50" quotePrefix="1" applyNumberFormat="1" applyFont="1" applyFill="1" applyBorder="1" applyAlignment="1">
      <alignment horizontal="center" vertical="center"/>
    </xf>
    <xf numFmtId="1" fontId="15" fillId="10" borderId="126" xfId="46" applyNumberFormat="1" applyFont="1" applyFill="1" applyBorder="1" applyAlignment="1">
      <alignment horizontal="center" vertical="center"/>
    </xf>
    <xf numFmtId="1" fontId="15" fillId="93" borderId="127" xfId="46" applyNumberFormat="1" applyFont="1" applyFill="1" applyBorder="1" applyAlignment="1">
      <alignment horizontal="center" vertical="center"/>
    </xf>
    <xf numFmtId="1" fontId="15" fillId="10" borderId="127" xfId="46" applyNumberFormat="1" applyFont="1" applyFill="1" applyBorder="1" applyAlignment="1">
      <alignment horizontal="center" vertical="center"/>
    </xf>
    <xf numFmtId="1" fontId="21" fillId="2" borderId="128" xfId="1" applyNumberFormat="1" applyFont="1" applyFill="1" applyBorder="1" applyAlignment="1">
      <alignment horizontal="center" vertical="center"/>
    </xf>
    <xf numFmtId="9" fontId="16" fillId="8" borderId="129" xfId="53" applyFont="1" applyFill="1" applyBorder="1" applyAlignment="1">
      <alignment horizontal="center" vertical="center"/>
    </xf>
    <xf numFmtId="9" fontId="16" fillId="8" borderId="130" xfId="53" applyFont="1" applyFill="1" applyBorder="1" applyAlignment="1">
      <alignment horizontal="center" vertical="center"/>
    </xf>
    <xf numFmtId="9" fontId="16" fillId="8" borderId="131" xfId="53" applyFont="1" applyFill="1" applyBorder="1" applyAlignment="1">
      <alignment horizontal="center" vertical="center"/>
    </xf>
    <xf numFmtId="1" fontId="25" fillId="2" borderId="109" xfId="0" applyNumberFormat="1" applyFont="1" applyFill="1" applyBorder="1" applyAlignment="1">
      <alignment horizontal="center" vertical="center"/>
    </xf>
    <xf numFmtId="0" fontId="21" fillId="6" borderId="110" xfId="0" applyFont="1" applyFill="1" applyBorder="1" applyAlignment="1">
      <alignment horizontal="center" vertical="center"/>
    </xf>
    <xf numFmtId="9" fontId="16" fillId="8" borderId="132" xfId="53" applyFont="1" applyFill="1" applyBorder="1" applyAlignment="1">
      <alignment horizontal="center" vertical="center"/>
    </xf>
    <xf numFmtId="9" fontId="16" fillId="8" borderId="133" xfId="53" applyFont="1" applyFill="1" applyBorder="1" applyAlignment="1">
      <alignment horizontal="center" vertical="center"/>
    </xf>
    <xf numFmtId="9" fontId="16" fillId="8" borderId="134" xfId="53" applyFont="1" applyFill="1" applyBorder="1" applyAlignment="1">
      <alignment horizontal="center" vertical="center"/>
    </xf>
    <xf numFmtId="9" fontId="16" fillId="8" borderId="135" xfId="53" applyFont="1" applyFill="1" applyBorder="1" applyAlignment="1">
      <alignment horizontal="center" vertical="center"/>
    </xf>
    <xf numFmtId="9" fontId="16" fillId="2" borderId="136" xfId="53" applyFont="1" applyFill="1" applyBorder="1" applyAlignment="1">
      <alignment horizontal="center" vertical="center"/>
    </xf>
    <xf numFmtId="9" fontId="16" fillId="8" borderId="111" xfId="53" applyFont="1" applyFill="1" applyBorder="1" applyAlignment="1">
      <alignment horizontal="center" vertical="center"/>
    </xf>
    <xf numFmtId="9" fontId="16" fillId="8" borderId="137" xfId="53" applyFont="1" applyFill="1" applyBorder="1" applyAlignment="1">
      <alignment horizontal="center" vertical="center"/>
    </xf>
    <xf numFmtId="9" fontId="16" fillId="8" borderId="138" xfId="53" applyFont="1" applyFill="1" applyBorder="1" applyAlignment="1">
      <alignment horizontal="center" vertical="center"/>
    </xf>
    <xf numFmtId="9" fontId="16" fillId="8" borderId="139" xfId="53" applyFont="1" applyFill="1" applyBorder="1" applyAlignment="1">
      <alignment horizontal="center" vertical="center"/>
    </xf>
    <xf numFmtId="1" fontId="18" fillId="5" borderId="140" xfId="46" applyNumberFormat="1" applyFont="1" applyFill="1" applyBorder="1" applyAlignment="1">
      <alignment horizontal="center" vertical="center"/>
    </xf>
    <xf numFmtId="2" fontId="0" fillId="0" borderId="0" xfId="0" applyNumberFormat="1" applyAlignment="1">
      <alignment vertical="top"/>
    </xf>
    <xf numFmtId="0" fontId="68" fillId="3" borderId="145" xfId="46" applyFont="1" applyFill="1" applyBorder="1" applyAlignment="1">
      <alignment horizontal="center" vertical="center" wrapText="1"/>
    </xf>
    <xf numFmtId="0" fontId="68" fillId="3" borderId="141" xfId="46" applyFont="1" applyFill="1" applyBorder="1" applyAlignment="1">
      <alignment horizontal="center" vertical="center" wrapText="1"/>
    </xf>
    <xf numFmtId="0" fontId="17" fillId="4" borderId="144" xfId="46" applyFont="1" applyFill="1" applyBorder="1" applyAlignment="1">
      <alignment horizontal="center" vertical="center" wrapText="1"/>
    </xf>
    <xf numFmtId="0" fontId="17" fillId="4" borderId="143" xfId="46" applyFont="1" applyFill="1" applyBorder="1" applyAlignment="1">
      <alignment horizontal="center" vertical="center" wrapText="1"/>
    </xf>
    <xf numFmtId="0" fontId="30" fillId="3" borderId="12" xfId="46" applyFont="1" applyFill="1" applyBorder="1" applyAlignment="1">
      <alignment horizontal="center" vertical="center" wrapText="1"/>
    </xf>
    <xf numFmtId="0" fontId="30" fillId="3" borderId="142" xfId="46" applyFont="1" applyFill="1" applyBorder="1" applyAlignment="1">
      <alignment horizontal="center" vertical="center" wrapText="1"/>
    </xf>
    <xf numFmtId="0" fontId="30" fillId="3" borderId="63" xfId="46" applyFont="1" applyFill="1" applyBorder="1" applyAlignment="1">
      <alignment horizontal="center" vertical="center" wrapText="1"/>
    </xf>
    <xf numFmtId="0" fontId="30" fillId="3" borderId="147" xfId="46" applyFont="1" applyFill="1" applyBorder="1" applyAlignment="1">
      <alignment horizontal="center" vertical="center"/>
    </xf>
    <xf numFmtId="0" fontId="30" fillId="3" borderId="148" xfId="46" applyFont="1" applyFill="1" applyBorder="1" applyAlignment="1">
      <alignment horizontal="center" vertical="center"/>
    </xf>
    <xf numFmtId="0" fontId="46" fillId="3" borderId="145" xfId="0" applyFont="1" applyFill="1" applyBorder="1" applyAlignment="1">
      <alignment horizontal="left" vertical="center" indent="1"/>
    </xf>
    <xf numFmtId="0" fontId="46" fillId="3" borderId="141" xfId="0" applyFont="1" applyFill="1" applyBorder="1" applyAlignment="1">
      <alignment horizontal="left" vertical="center" indent="1"/>
    </xf>
    <xf numFmtId="0" fontId="46" fillId="3" borderId="146" xfId="0" applyFont="1" applyFill="1" applyBorder="1" applyAlignment="1">
      <alignment horizontal="left" vertical="center" indent="1"/>
    </xf>
    <xf numFmtId="0" fontId="69" fillId="0" borderId="0" xfId="0" applyFont="1" applyAlignment="1">
      <alignment vertical="top"/>
    </xf>
    <xf numFmtId="0" fontId="69" fillId="0" borderId="0" xfId="0" applyFont="1" applyAlignment="1">
      <alignment horizontal="center" vertical="center"/>
    </xf>
    <xf numFmtId="2" fontId="21" fillId="2" borderId="149" xfId="50" applyNumberFormat="1" applyFont="1" applyFill="1" applyBorder="1" applyAlignment="1">
      <alignment horizontal="center" vertical="top"/>
    </xf>
    <xf numFmtId="1" fontId="25" fillId="2" borderId="150" xfId="46" applyNumberFormat="1" applyFont="1" applyFill="1" applyBorder="1" applyAlignment="1">
      <alignment horizontal="center" vertical="center"/>
    </xf>
    <xf numFmtId="0" fontId="21" fillId="6" borderId="151" xfId="46" applyFont="1" applyFill="1" applyBorder="1" applyAlignment="1">
      <alignment horizontal="center" vertical="center"/>
    </xf>
    <xf numFmtId="164" fontId="15" fillId="7" borderId="152" xfId="50" applyNumberFormat="1" applyFont="1" applyFill="1" applyBorder="1" applyAlignment="1">
      <alignment horizontal="center" vertical="center"/>
    </xf>
    <xf numFmtId="164" fontId="15" fillId="7" borderId="153" xfId="50" quotePrefix="1" applyNumberFormat="1" applyFont="1" applyFill="1" applyBorder="1" applyAlignment="1">
      <alignment horizontal="center" vertical="center"/>
    </xf>
    <xf numFmtId="164" fontId="21" fillId="2" borderId="154" xfId="1" applyNumberFormat="1" applyFont="1" applyFill="1" applyBorder="1" applyAlignment="1">
      <alignment horizontal="center" vertical="center"/>
    </xf>
    <xf numFmtId="9" fontId="16" fillId="8" borderId="155" xfId="53" applyFont="1" applyFill="1" applyBorder="1" applyAlignment="1">
      <alignment horizontal="center" vertical="center"/>
    </xf>
    <xf numFmtId="164" fontId="15" fillId="5" borderId="156" xfId="50" quotePrefix="1" applyNumberFormat="1" applyFont="1" applyFill="1" applyBorder="1" applyAlignment="1">
      <alignment horizontal="center" vertical="center"/>
    </xf>
    <xf numFmtId="164" fontId="15" fillId="5" borderId="157" xfId="50" quotePrefix="1" applyNumberFormat="1" applyFont="1" applyFill="1" applyBorder="1" applyAlignment="1">
      <alignment horizontal="center" vertical="center"/>
    </xf>
    <xf numFmtId="164" fontId="15" fillId="5" borderId="153" xfId="50" quotePrefix="1" applyNumberFormat="1" applyFont="1" applyFill="1" applyBorder="1" applyAlignment="1">
      <alignment horizontal="center" vertical="center"/>
    </xf>
    <xf numFmtId="164" fontId="21" fillId="2" borderId="158" xfId="1" applyNumberFormat="1" applyFont="1" applyFill="1" applyBorder="1" applyAlignment="1">
      <alignment horizontal="center" vertical="center"/>
    </xf>
    <xf numFmtId="0" fontId="16" fillId="2" borderId="150" xfId="0" applyFont="1" applyFill="1" applyBorder="1" applyAlignment="1">
      <alignment horizontal="center" vertical="center"/>
    </xf>
    <xf numFmtId="164" fontId="26" fillId="3" borderId="159" xfId="0" applyNumberFormat="1" applyFont="1" applyFill="1" applyBorder="1" applyAlignment="1">
      <alignment horizontal="center" vertical="center"/>
    </xf>
    <xf numFmtId="0" fontId="24" fillId="2" borderId="150" xfId="46" applyFont="1" applyFill="1" applyBorder="1" applyAlignment="1">
      <alignment horizontal="center" vertical="center"/>
    </xf>
    <xf numFmtId="164" fontId="15" fillId="11" borderId="156" xfId="50" quotePrefix="1" applyNumberFormat="1" applyFont="1" applyFill="1" applyBorder="1" applyAlignment="1">
      <alignment horizontal="center" vertical="center"/>
    </xf>
    <xf numFmtId="164" fontId="15" fillId="11" borderId="157" xfId="50" quotePrefix="1" applyNumberFormat="1" applyFont="1" applyFill="1" applyBorder="1" applyAlignment="1">
      <alignment horizontal="center" vertical="center"/>
    </xf>
    <xf numFmtId="164" fontId="15" fillId="11" borderId="160" xfId="50" quotePrefix="1" applyNumberFormat="1" applyFont="1" applyFill="1" applyBorder="1" applyAlignment="1">
      <alignment horizontal="center" vertical="center"/>
    </xf>
    <xf numFmtId="164" fontId="19" fillId="9" borderId="161" xfId="50" quotePrefix="1" applyNumberFormat="1" applyFont="1" applyFill="1" applyBorder="1" applyAlignment="1">
      <alignment horizontal="center" vertical="center"/>
    </xf>
    <xf numFmtId="164" fontId="15" fillId="11" borderId="162" xfId="50" quotePrefix="1" applyNumberFormat="1" applyFont="1" applyFill="1" applyBorder="1" applyAlignment="1">
      <alignment horizontal="center" vertical="center"/>
    </xf>
    <xf numFmtId="1" fontId="19" fillId="9" borderId="163" xfId="46" applyNumberFormat="1" applyFont="1" applyFill="1" applyBorder="1" applyAlignment="1">
      <alignment horizontal="center" vertical="center"/>
    </xf>
    <xf numFmtId="1" fontId="21" fillId="2" borderId="164" xfId="1" applyNumberFormat="1" applyFont="1" applyFill="1" applyBorder="1" applyAlignment="1">
      <alignment horizontal="center" vertical="center"/>
    </xf>
    <xf numFmtId="9" fontId="16" fillId="8" borderId="165" xfId="53" applyFont="1" applyFill="1" applyBorder="1" applyAlignment="1">
      <alignment horizontal="center" vertical="center"/>
    </xf>
    <xf numFmtId="164" fontId="15" fillId="10" borderId="166" xfId="50" quotePrefix="1" applyNumberFormat="1" applyFont="1" applyFill="1" applyBorder="1" applyAlignment="1">
      <alignment horizontal="center" vertical="center"/>
    </xf>
    <xf numFmtId="1" fontId="15" fillId="10" borderId="167" xfId="46" applyNumberFormat="1" applyFont="1" applyFill="1" applyBorder="1" applyAlignment="1">
      <alignment horizontal="center" vertical="center"/>
    </xf>
    <xf numFmtId="1" fontId="15" fillId="93" borderId="168" xfId="46" applyNumberFormat="1" applyFont="1" applyFill="1" applyBorder="1" applyAlignment="1">
      <alignment horizontal="center" vertical="center"/>
    </xf>
    <xf numFmtId="1" fontId="15" fillId="10" borderId="168" xfId="46" applyNumberFormat="1" applyFont="1" applyFill="1" applyBorder="1" applyAlignment="1">
      <alignment horizontal="center" vertical="center"/>
    </xf>
    <xf numFmtId="1" fontId="21" fillId="2" borderId="169" xfId="1" applyNumberFormat="1" applyFont="1" applyFill="1" applyBorder="1" applyAlignment="1">
      <alignment horizontal="center" vertical="center"/>
    </xf>
    <xf numFmtId="9" fontId="16" fillId="8" borderId="170" xfId="53" applyFont="1" applyFill="1" applyBorder="1" applyAlignment="1">
      <alignment horizontal="center" vertical="center"/>
    </xf>
    <xf numFmtId="9" fontId="16" fillId="8" borderId="171" xfId="53" applyFont="1" applyFill="1" applyBorder="1" applyAlignment="1">
      <alignment horizontal="center" vertical="center"/>
    </xf>
    <xf numFmtId="9" fontId="16" fillId="8" borderId="172" xfId="53" applyFont="1" applyFill="1" applyBorder="1" applyAlignment="1">
      <alignment horizontal="center" vertical="center"/>
    </xf>
    <xf numFmtId="1" fontId="25" fillId="2" borderId="150" xfId="0" applyNumberFormat="1" applyFont="1" applyFill="1" applyBorder="1" applyAlignment="1">
      <alignment horizontal="center" vertical="center"/>
    </xf>
    <xf numFmtId="0" fontId="21" fillId="6" borderId="151" xfId="0" applyFont="1" applyFill="1" applyBorder="1" applyAlignment="1">
      <alignment horizontal="center" vertical="center"/>
    </xf>
    <xf numFmtId="9" fontId="16" fillId="8" borderId="173" xfId="53" applyFont="1" applyFill="1" applyBorder="1" applyAlignment="1">
      <alignment horizontal="center" vertical="center"/>
    </xf>
    <xf numFmtId="9" fontId="16" fillId="8" borderId="174" xfId="53" applyFont="1" applyFill="1" applyBorder="1" applyAlignment="1">
      <alignment horizontal="center" vertical="center"/>
    </xf>
    <xf numFmtId="9" fontId="16" fillId="8" borderId="175" xfId="53" applyFont="1" applyFill="1" applyBorder="1" applyAlignment="1">
      <alignment horizontal="center" vertical="center"/>
    </xf>
    <xf numFmtId="9" fontId="16" fillId="8" borderId="176" xfId="53" applyFont="1" applyFill="1" applyBorder="1" applyAlignment="1">
      <alignment horizontal="center" vertical="center"/>
    </xf>
    <xf numFmtId="9" fontId="16" fillId="2" borderId="159" xfId="53" applyFont="1" applyFill="1" applyBorder="1" applyAlignment="1">
      <alignment horizontal="center" vertical="center"/>
    </xf>
    <xf numFmtId="9" fontId="16" fillId="8" borderId="152" xfId="53" applyFont="1" applyFill="1" applyBorder="1" applyAlignment="1">
      <alignment horizontal="center" vertical="center"/>
    </xf>
    <xf numFmtId="9" fontId="16" fillId="8" borderId="177" xfId="53" applyFont="1" applyFill="1" applyBorder="1" applyAlignment="1">
      <alignment horizontal="center" vertical="center"/>
    </xf>
  </cellXfs>
  <cellStyles count="976">
    <cellStyle name="20 % - Accent1" xfId="23" builtinId="30" customBuiltin="1"/>
    <cellStyle name="20 % - Accent1 2" xfId="57"/>
    <cellStyle name="20 % - Accent1 2 2" xfId="105"/>
    <cellStyle name="20 % - Accent1 2 2 2" xfId="199"/>
    <cellStyle name="20 % - Accent1 2 2 2 2" xfId="524"/>
    <cellStyle name="20 % - Accent1 2 2 2 2 2" xfId="947"/>
    <cellStyle name="20 % - Accent1 2 2 2 3" xfId="711"/>
    <cellStyle name="20 % - Accent1 2 2 3" xfId="430"/>
    <cellStyle name="20 % - Accent1 2 2 3 2" xfId="853"/>
    <cellStyle name="20 % - Accent1 2 2 4" xfId="617"/>
    <cellStyle name="20 % - Accent1 2 3" xfId="153"/>
    <cellStyle name="20 % - Accent1 2 3 2" xfId="478"/>
    <cellStyle name="20 % - Accent1 2 3 2 2" xfId="901"/>
    <cellStyle name="20 % - Accent1 2 3 3" xfId="665"/>
    <cellStyle name="20 % - Accent1 2 4" xfId="384"/>
    <cellStyle name="20 % - Accent1 2 4 2" xfId="807"/>
    <cellStyle name="20 % - Accent1 2 5" xfId="334"/>
    <cellStyle name="20 % - Accent1 2 5 2" xfId="762"/>
    <cellStyle name="20 % - Accent1 2 6" xfId="571"/>
    <cellStyle name="20 % - Accent1 3" xfId="71"/>
    <cellStyle name="20 % - Accent1 3 2" xfId="119"/>
    <cellStyle name="20 % - Accent1 3 2 2" xfId="213"/>
    <cellStyle name="20 % - Accent1 3 2 2 2" xfId="538"/>
    <cellStyle name="20 % - Accent1 3 2 2 2 2" xfId="961"/>
    <cellStyle name="20 % - Accent1 3 2 2 3" xfId="725"/>
    <cellStyle name="20 % - Accent1 3 2 3" xfId="444"/>
    <cellStyle name="20 % - Accent1 3 2 3 2" xfId="867"/>
    <cellStyle name="20 % - Accent1 3 2 4" xfId="631"/>
    <cellStyle name="20 % - Accent1 3 3" xfId="167"/>
    <cellStyle name="20 % - Accent1 3 3 2" xfId="492"/>
    <cellStyle name="20 % - Accent1 3 3 2 2" xfId="915"/>
    <cellStyle name="20 % - Accent1 3 3 3" xfId="679"/>
    <cellStyle name="20 % - Accent1 3 4" xfId="398"/>
    <cellStyle name="20 % - Accent1 3 4 2" xfId="821"/>
    <cellStyle name="20 % - Accent1 3 5" xfId="349"/>
    <cellStyle name="20 % - Accent1 3 5 2" xfId="777"/>
    <cellStyle name="20 % - Accent1 3 6" xfId="585"/>
    <cellStyle name="20 % - Accent1 4" xfId="85"/>
    <cellStyle name="20 % - Accent1 4 2" xfId="181"/>
    <cellStyle name="20 % - Accent1 4 2 2" xfId="506"/>
    <cellStyle name="20 % - Accent1 4 2 2 2" xfId="929"/>
    <cellStyle name="20 % - Accent1 4 2 3" xfId="693"/>
    <cellStyle name="20 % - Accent1 4 3" xfId="412"/>
    <cellStyle name="20 % - Accent1 4 3 2" xfId="835"/>
    <cellStyle name="20 % - Accent1 4 4" xfId="599"/>
    <cellStyle name="20 % - Accent1 5" xfId="135"/>
    <cellStyle name="20 % - Accent1 5 2" xfId="460"/>
    <cellStyle name="20 % - Accent1 5 2 2" xfId="883"/>
    <cellStyle name="20 % - Accent1 5 3" xfId="647"/>
    <cellStyle name="20 % - Accent1 6" xfId="365"/>
    <cellStyle name="20 % - Accent1 6 2" xfId="790"/>
    <cellStyle name="20 % - Accent1 7" xfId="230"/>
    <cellStyle name="20 % - Accent1 7 2" xfId="742"/>
    <cellStyle name="20 % - Accent1 8" xfId="554"/>
    <cellStyle name="20 % - Accent2" xfId="27" builtinId="34" customBuiltin="1"/>
    <cellStyle name="20 % - Accent2 2" xfId="59"/>
    <cellStyle name="20 % - Accent2 2 2" xfId="107"/>
    <cellStyle name="20 % - Accent2 2 2 2" xfId="201"/>
    <cellStyle name="20 % - Accent2 2 2 2 2" xfId="526"/>
    <cellStyle name="20 % - Accent2 2 2 2 2 2" xfId="949"/>
    <cellStyle name="20 % - Accent2 2 2 2 3" xfId="713"/>
    <cellStyle name="20 % - Accent2 2 2 3" xfId="432"/>
    <cellStyle name="20 % - Accent2 2 2 3 2" xfId="855"/>
    <cellStyle name="20 % - Accent2 2 2 4" xfId="619"/>
    <cellStyle name="20 % - Accent2 2 3" xfId="155"/>
    <cellStyle name="20 % - Accent2 2 3 2" xfId="480"/>
    <cellStyle name="20 % - Accent2 2 3 2 2" xfId="903"/>
    <cellStyle name="20 % - Accent2 2 3 3" xfId="667"/>
    <cellStyle name="20 % - Accent2 2 4" xfId="386"/>
    <cellStyle name="20 % - Accent2 2 4 2" xfId="809"/>
    <cellStyle name="20 % - Accent2 2 5" xfId="336"/>
    <cellStyle name="20 % - Accent2 2 5 2" xfId="764"/>
    <cellStyle name="20 % - Accent2 2 6" xfId="573"/>
    <cellStyle name="20 % - Accent2 3" xfId="73"/>
    <cellStyle name="20 % - Accent2 3 2" xfId="121"/>
    <cellStyle name="20 % - Accent2 3 2 2" xfId="215"/>
    <cellStyle name="20 % - Accent2 3 2 2 2" xfId="540"/>
    <cellStyle name="20 % - Accent2 3 2 2 2 2" xfId="963"/>
    <cellStyle name="20 % - Accent2 3 2 2 3" xfId="727"/>
    <cellStyle name="20 % - Accent2 3 2 3" xfId="446"/>
    <cellStyle name="20 % - Accent2 3 2 3 2" xfId="869"/>
    <cellStyle name="20 % - Accent2 3 2 4" xfId="633"/>
    <cellStyle name="20 % - Accent2 3 3" xfId="169"/>
    <cellStyle name="20 % - Accent2 3 3 2" xfId="494"/>
    <cellStyle name="20 % - Accent2 3 3 2 2" xfId="917"/>
    <cellStyle name="20 % - Accent2 3 3 3" xfId="681"/>
    <cellStyle name="20 % - Accent2 3 4" xfId="400"/>
    <cellStyle name="20 % - Accent2 3 4 2" xfId="823"/>
    <cellStyle name="20 % - Accent2 3 5" xfId="351"/>
    <cellStyle name="20 % - Accent2 3 5 2" xfId="779"/>
    <cellStyle name="20 % - Accent2 3 6" xfId="587"/>
    <cellStyle name="20 % - Accent2 4" xfId="87"/>
    <cellStyle name="20 % - Accent2 4 2" xfId="183"/>
    <cellStyle name="20 % - Accent2 4 2 2" xfId="508"/>
    <cellStyle name="20 % - Accent2 4 2 2 2" xfId="931"/>
    <cellStyle name="20 % - Accent2 4 2 3" xfId="695"/>
    <cellStyle name="20 % - Accent2 4 3" xfId="414"/>
    <cellStyle name="20 % - Accent2 4 3 2" xfId="837"/>
    <cellStyle name="20 % - Accent2 4 4" xfId="601"/>
    <cellStyle name="20 % - Accent2 5" xfId="137"/>
    <cellStyle name="20 % - Accent2 5 2" xfId="462"/>
    <cellStyle name="20 % - Accent2 5 2 2" xfId="885"/>
    <cellStyle name="20 % - Accent2 5 3" xfId="649"/>
    <cellStyle name="20 % - Accent2 6" xfId="367"/>
    <cellStyle name="20 % - Accent2 6 2" xfId="792"/>
    <cellStyle name="20 % - Accent2 7" xfId="232"/>
    <cellStyle name="20 % - Accent2 7 2" xfId="744"/>
    <cellStyle name="20 % - Accent2 8" xfId="556"/>
    <cellStyle name="20 % - Accent3" xfId="31" builtinId="38" customBuiltin="1"/>
    <cellStyle name="20 % - Accent3 2" xfId="61"/>
    <cellStyle name="20 % - Accent3 2 2" xfId="109"/>
    <cellStyle name="20 % - Accent3 2 2 2" xfId="203"/>
    <cellStyle name="20 % - Accent3 2 2 2 2" xfId="528"/>
    <cellStyle name="20 % - Accent3 2 2 2 2 2" xfId="951"/>
    <cellStyle name="20 % - Accent3 2 2 2 3" xfId="715"/>
    <cellStyle name="20 % - Accent3 2 2 3" xfId="434"/>
    <cellStyle name="20 % - Accent3 2 2 3 2" xfId="857"/>
    <cellStyle name="20 % - Accent3 2 2 4" xfId="621"/>
    <cellStyle name="20 % - Accent3 2 3" xfId="157"/>
    <cellStyle name="20 % - Accent3 2 3 2" xfId="482"/>
    <cellStyle name="20 % - Accent3 2 3 2 2" xfId="905"/>
    <cellStyle name="20 % - Accent3 2 3 3" xfId="669"/>
    <cellStyle name="20 % - Accent3 2 4" xfId="388"/>
    <cellStyle name="20 % - Accent3 2 4 2" xfId="811"/>
    <cellStyle name="20 % - Accent3 2 5" xfId="338"/>
    <cellStyle name="20 % - Accent3 2 5 2" xfId="766"/>
    <cellStyle name="20 % - Accent3 2 6" xfId="575"/>
    <cellStyle name="20 % - Accent3 3" xfId="75"/>
    <cellStyle name="20 % - Accent3 3 2" xfId="123"/>
    <cellStyle name="20 % - Accent3 3 2 2" xfId="217"/>
    <cellStyle name="20 % - Accent3 3 2 2 2" xfId="542"/>
    <cellStyle name="20 % - Accent3 3 2 2 2 2" xfId="965"/>
    <cellStyle name="20 % - Accent3 3 2 2 3" xfId="729"/>
    <cellStyle name="20 % - Accent3 3 2 3" xfId="448"/>
    <cellStyle name="20 % - Accent3 3 2 3 2" xfId="871"/>
    <cellStyle name="20 % - Accent3 3 2 4" xfId="635"/>
    <cellStyle name="20 % - Accent3 3 3" xfId="171"/>
    <cellStyle name="20 % - Accent3 3 3 2" xfId="496"/>
    <cellStyle name="20 % - Accent3 3 3 2 2" xfId="919"/>
    <cellStyle name="20 % - Accent3 3 3 3" xfId="683"/>
    <cellStyle name="20 % - Accent3 3 4" xfId="402"/>
    <cellStyle name="20 % - Accent3 3 4 2" xfId="825"/>
    <cellStyle name="20 % - Accent3 3 5" xfId="353"/>
    <cellStyle name="20 % - Accent3 3 5 2" xfId="781"/>
    <cellStyle name="20 % - Accent3 3 6" xfId="589"/>
    <cellStyle name="20 % - Accent3 4" xfId="89"/>
    <cellStyle name="20 % - Accent3 4 2" xfId="185"/>
    <cellStyle name="20 % - Accent3 4 2 2" xfId="510"/>
    <cellStyle name="20 % - Accent3 4 2 2 2" xfId="933"/>
    <cellStyle name="20 % - Accent3 4 2 3" xfId="697"/>
    <cellStyle name="20 % - Accent3 4 3" xfId="416"/>
    <cellStyle name="20 % - Accent3 4 3 2" xfId="839"/>
    <cellStyle name="20 % - Accent3 4 4" xfId="603"/>
    <cellStyle name="20 % - Accent3 5" xfId="139"/>
    <cellStyle name="20 % - Accent3 5 2" xfId="464"/>
    <cellStyle name="20 % - Accent3 5 2 2" xfId="887"/>
    <cellStyle name="20 % - Accent3 5 3" xfId="651"/>
    <cellStyle name="20 % - Accent3 6" xfId="369"/>
    <cellStyle name="20 % - Accent3 6 2" xfId="794"/>
    <cellStyle name="20 % - Accent3 7" xfId="234"/>
    <cellStyle name="20 % - Accent3 7 2" xfId="746"/>
    <cellStyle name="20 % - Accent3 8" xfId="558"/>
    <cellStyle name="20 % - Accent4" xfId="35" builtinId="42" customBuiltin="1"/>
    <cellStyle name="20 % - Accent4 2" xfId="63"/>
    <cellStyle name="20 % - Accent4 2 2" xfId="111"/>
    <cellStyle name="20 % - Accent4 2 2 2" xfId="205"/>
    <cellStyle name="20 % - Accent4 2 2 2 2" xfId="530"/>
    <cellStyle name="20 % - Accent4 2 2 2 2 2" xfId="953"/>
    <cellStyle name="20 % - Accent4 2 2 2 3" xfId="717"/>
    <cellStyle name="20 % - Accent4 2 2 3" xfId="436"/>
    <cellStyle name="20 % - Accent4 2 2 3 2" xfId="859"/>
    <cellStyle name="20 % - Accent4 2 2 4" xfId="623"/>
    <cellStyle name="20 % - Accent4 2 3" xfId="159"/>
    <cellStyle name="20 % - Accent4 2 3 2" xfId="484"/>
    <cellStyle name="20 % - Accent4 2 3 2 2" xfId="907"/>
    <cellStyle name="20 % - Accent4 2 3 3" xfId="671"/>
    <cellStyle name="20 % - Accent4 2 4" xfId="390"/>
    <cellStyle name="20 % - Accent4 2 4 2" xfId="813"/>
    <cellStyle name="20 % - Accent4 2 5" xfId="340"/>
    <cellStyle name="20 % - Accent4 2 5 2" xfId="768"/>
    <cellStyle name="20 % - Accent4 2 6" xfId="577"/>
    <cellStyle name="20 % - Accent4 3" xfId="77"/>
    <cellStyle name="20 % - Accent4 3 2" xfId="125"/>
    <cellStyle name="20 % - Accent4 3 2 2" xfId="219"/>
    <cellStyle name="20 % - Accent4 3 2 2 2" xfId="544"/>
    <cellStyle name="20 % - Accent4 3 2 2 2 2" xfId="967"/>
    <cellStyle name="20 % - Accent4 3 2 2 3" xfId="731"/>
    <cellStyle name="20 % - Accent4 3 2 3" xfId="450"/>
    <cellStyle name="20 % - Accent4 3 2 3 2" xfId="873"/>
    <cellStyle name="20 % - Accent4 3 2 4" xfId="637"/>
    <cellStyle name="20 % - Accent4 3 3" xfId="173"/>
    <cellStyle name="20 % - Accent4 3 3 2" xfId="498"/>
    <cellStyle name="20 % - Accent4 3 3 2 2" xfId="921"/>
    <cellStyle name="20 % - Accent4 3 3 3" xfId="685"/>
    <cellStyle name="20 % - Accent4 3 4" xfId="404"/>
    <cellStyle name="20 % - Accent4 3 4 2" xfId="827"/>
    <cellStyle name="20 % - Accent4 3 5" xfId="355"/>
    <cellStyle name="20 % - Accent4 3 5 2" xfId="783"/>
    <cellStyle name="20 % - Accent4 3 6" xfId="591"/>
    <cellStyle name="20 % - Accent4 4" xfId="91"/>
    <cellStyle name="20 % - Accent4 4 2" xfId="187"/>
    <cellStyle name="20 % - Accent4 4 2 2" xfId="512"/>
    <cellStyle name="20 % - Accent4 4 2 2 2" xfId="935"/>
    <cellStyle name="20 % - Accent4 4 2 3" xfId="699"/>
    <cellStyle name="20 % - Accent4 4 3" xfId="418"/>
    <cellStyle name="20 % - Accent4 4 3 2" xfId="841"/>
    <cellStyle name="20 % - Accent4 4 4" xfId="605"/>
    <cellStyle name="20 % - Accent4 5" xfId="141"/>
    <cellStyle name="20 % - Accent4 5 2" xfId="466"/>
    <cellStyle name="20 % - Accent4 5 2 2" xfId="889"/>
    <cellStyle name="20 % - Accent4 5 3" xfId="653"/>
    <cellStyle name="20 % - Accent4 6" xfId="371"/>
    <cellStyle name="20 % - Accent4 6 2" xfId="796"/>
    <cellStyle name="20 % - Accent4 7" xfId="236"/>
    <cellStyle name="20 % - Accent4 7 2" xfId="748"/>
    <cellStyle name="20 % - Accent4 8" xfId="560"/>
    <cellStyle name="20 % - Accent5" xfId="39" builtinId="46" customBuiltin="1"/>
    <cellStyle name="20 % - Accent5 2" xfId="65"/>
    <cellStyle name="20 % - Accent5 2 2" xfId="113"/>
    <cellStyle name="20 % - Accent5 2 2 2" xfId="207"/>
    <cellStyle name="20 % - Accent5 2 2 2 2" xfId="532"/>
    <cellStyle name="20 % - Accent5 2 2 2 2 2" xfId="955"/>
    <cellStyle name="20 % - Accent5 2 2 2 3" xfId="719"/>
    <cellStyle name="20 % - Accent5 2 2 3" xfId="438"/>
    <cellStyle name="20 % - Accent5 2 2 3 2" xfId="861"/>
    <cellStyle name="20 % - Accent5 2 2 4" xfId="625"/>
    <cellStyle name="20 % - Accent5 2 3" xfId="161"/>
    <cellStyle name="20 % - Accent5 2 3 2" xfId="486"/>
    <cellStyle name="20 % - Accent5 2 3 2 2" xfId="909"/>
    <cellStyle name="20 % - Accent5 2 3 3" xfId="673"/>
    <cellStyle name="20 % - Accent5 2 4" xfId="392"/>
    <cellStyle name="20 % - Accent5 2 4 2" xfId="815"/>
    <cellStyle name="20 % - Accent5 2 5" xfId="342"/>
    <cellStyle name="20 % - Accent5 2 5 2" xfId="770"/>
    <cellStyle name="20 % - Accent5 2 6" xfId="579"/>
    <cellStyle name="20 % - Accent5 3" xfId="79"/>
    <cellStyle name="20 % - Accent5 3 2" xfId="127"/>
    <cellStyle name="20 % - Accent5 3 2 2" xfId="221"/>
    <cellStyle name="20 % - Accent5 3 2 2 2" xfId="546"/>
    <cellStyle name="20 % - Accent5 3 2 2 2 2" xfId="969"/>
    <cellStyle name="20 % - Accent5 3 2 2 3" xfId="733"/>
    <cellStyle name="20 % - Accent5 3 2 3" xfId="452"/>
    <cellStyle name="20 % - Accent5 3 2 3 2" xfId="875"/>
    <cellStyle name="20 % - Accent5 3 2 4" xfId="639"/>
    <cellStyle name="20 % - Accent5 3 3" xfId="175"/>
    <cellStyle name="20 % - Accent5 3 3 2" xfId="500"/>
    <cellStyle name="20 % - Accent5 3 3 2 2" xfId="923"/>
    <cellStyle name="20 % - Accent5 3 3 3" xfId="687"/>
    <cellStyle name="20 % - Accent5 3 4" xfId="406"/>
    <cellStyle name="20 % - Accent5 3 4 2" xfId="829"/>
    <cellStyle name="20 % - Accent5 3 5" xfId="357"/>
    <cellStyle name="20 % - Accent5 3 5 2" xfId="785"/>
    <cellStyle name="20 % - Accent5 3 6" xfId="593"/>
    <cellStyle name="20 % - Accent5 4" xfId="93"/>
    <cellStyle name="20 % - Accent5 4 2" xfId="189"/>
    <cellStyle name="20 % - Accent5 4 2 2" xfId="514"/>
    <cellStyle name="20 % - Accent5 4 2 2 2" xfId="937"/>
    <cellStyle name="20 % - Accent5 4 2 3" xfId="701"/>
    <cellStyle name="20 % - Accent5 4 3" xfId="420"/>
    <cellStyle name="20 % - Accent5 4 3 2" xfId="843"/>
    <cellStyle name="20 % - Accent5 4 4" xfId="607"/>
    <cellStyle name="20 % - Accent5 5" xfId="143"/>
    <cellStyle name="20 % - Accent5 5 2" xfId="468"/>
    <cellStyle name="20 % - Accent5 5 2 2" xfId="891"/>
    <cellStyle name="20 % - Accent5 5 3" xfId="655"/>
    <cellStyle name="20 % - Accent5 6" xfId="373"/>
    <cellStyle name="20 % - Accent5 6 2" xfId="798"/>
    <cellStyle name="20 % - Accent5 7" xfId="238"/>
    <cellStyle name="20 % - Accent5 7 2" xfId="750"/>
    <cellStyle name="20 % - Accent5 8" xfId="562"/>
    <cellStyle name="20 % - Accent6" xfId="43" builtinId="50" customBuiltin="1"/>
    <cellStyle name="20 % - Accent6 2" xfId="67"/>
    <cellStyle name="20 % - Accent6 2 2" xfId="115"/>
    <cellStyle name="20 % - Accent6 2 2 2" xfId="209"/>
    <cellStyle name="20 % - Accent6 2 2 2 2" xfId="534"/>
    <cellStyle name="20 % - Accent6 2 2 2 2 2" xfId="957"/>
    <cellStyle name="20 % - Accent6 2 2 2 3" xfId="721"/>
    <cellStyle name="20 % - Accent6 2 2 3" xfId="440"/>
    <cellStyle name="20 % - Accent6 2 2 3 2" xfId="863"/>
    <cellStyle name="20 % - Accent6 2 2 4" xfId="627"/>
    <cellStyle name="20 % - Accent6 2 3" xfId="163"/>
    <cellStyle name="20 % - Accent6 2 3 2" xfId="488"/>
    <cellStyle name="20 % - Accent6 2 3 2 2" xfId="911"/>
    <cellStyle name="20 % - Accent6 2 3 3" xfId="675"/>
    <cellStyle name="20 % - Accent6 2 4" xfId="394"/>
    <cellStyle name="20 % - Accent6 2 4 2" xfId="817"/>
    <cellStyle name="20 % - Accent6 2 5" xfId="344"/>
    <cellStyle name="20 % - Accent6 2 5 2" xfId="772"/>
    <cellStyle name="20 % - Accent6 2 6" xfId="581"/>
    <cellStyle name="20 % - Accent6 3" xfId="81"/>
    <cellStyle name="20 % - Accent6 3 2" xfId="129"/>
    <cellStyle name="20 % - Accent6 3 2 2" xfId="223"/>
    <cellStyle name="20 % - Accent6 3 2 2 2" xfId="548"/>
    <cellStyle name="20 % - Accent6 3 2 2 2 2" xfId="971"/>
    <cellStyle name="20 % - Accent6 3 2 2 3" xfId="735"/>
    <cellStyle name="20 % - Accent6 3 2 3" xfId="454"/>
    <cellStyle name="20 % - Accent6 3 2 3 2" xfId="877"/>
    <cellStyle name="20 % - Accent6 3 2 4" xfId="641"/>
    <cellStyle name="20 % - Accent6 3 3" xfId="177"/>
    <cellStyle name="20 % - Accent6 3 3 2" xfId="502"/>
    <cellStyle name="20 % - Accent6 3 3 2 2" xfId="925"/>
    <cellStyle name="20 % - Accent6 3 3 3" xfId="689"/>
    <cellStyle name="20 % - Accent6 3 4" xfId="408"/>
    <cellStyle name="20 % - Accent6 3 4 2" xfId="831"/>
    <cellStyle name="20 % - Accent6 3 5" xfId="359"/>
    <cellStyle name="20 % - Accent6 3 5 2" xfId="787"/>
    <cellStyle name="20 % - Accent6 3 6" xfId="595"/>
    <cellStyle name="20 % - Accent6 4" xfId="95"/>
    <cellStyle name="20 % - Accent6 4 2" xfId="191"/>
    <cellStyle name="20 % - Accent6 4 2 2" xfId="516"/>
    <cellStyle name="20 % - Accent6 4 2 2 2" xfId="939"/>
    <cellStyle name="20 % - Accent6 4 2 3" xfId="703"/>
    <cellStyle name="20 % - Accent6 4 3" xfId="422"/>
    <cellStyle name="20 % - Accent6 4 3 2" xfId="845"/>
    <cellStyle name="20 % - Accent6 4 4" xfId="609"/>
    <cellStyle name="20 % - Accent6 5" xfId="145"/>
    <cellStyle name="20 % - Accent6 5 2" xfId="470"/>
    <cellStyle name="20 % - Accent6 5 2 2" xfId="893"/>
    <cellStyle name="20 % - Accent6 5 3" xfId="657"/>
    <cellStyle name="20 % - Accent6 6" xfId="375"/>
    <cellStyle name="20 % - Accent6 6 2" xfId="800"/>
    <cellStyle name="20 % - Accent6 7" xfId="240"/>
    <cellStyle name="20 % - Accent6 7 2" xfId="752"/>
    <cellStyle name="20 % - Accent6 8" xfId="564"/>
    <cellStyle name="40 % - Accent1" xfId="24" builtinId="31" customBuiltin="1"/>
    <cellStyle name="40 % - Accent1 2" xfId="58"/>
    <cellStyle name="40 % - Accent1 2 2" xfId="106"/>
    <cellStyle name="40 % - Accent1 2 2 2" xfId="200"/>
    <cellStyle name="40 % - Accent1 2 2 2 2" xfId="525"/>
    <cellStyle name="40 % - Accent1 2 2 2 2 2" xfId="948"/>
    <cellStyle name="40 % - Accent1 2 2 2 3" xfId="712"/>
    <cellStyle name="40 % - Accent1 2 2 3" xfId="431"/>
    <cellStyle name="40 % - Accent1 2 2 3 2" xfId="854"/>
    <cellStyle name="40 % - Accent1 2 2 4" xfId="618"/>
    <cellStyle name="40 % - Accent1 2 3" xfId="154"/>
    <cellStyle name="40 % - Accent1 2 3 2" xfId="479"/>
    <cellStyle name="40 % - Accent1 2 3 2 2" xfId="902"/>
    <cellStyle name="40 % - Accent1 2 3 3" xfId="666"/>
    <cellStyle name="40 % - Accent1 2 4" xfId="385"/>
    <cellStyle name="40 % - Accent1 2 4 2" xfId="808"/>
    <cellStyle name="40 % - Accent1 2 5" xfId="335"/>
    <cellStyle name="40 % - Accent1 2 5 2" xfId="763"/>
    <cellStyle name="40 % - Accent1 2 6" xfId="572"/>
    <cellStyle name="40 % - Accent1 3" xfId="72"/>
    <cellStyle name="40 % - Accent1 3 2" xfId="120"/>
    <cellStyle name="40 % - Accent1 3 2 2" xfId="214"/>
    <cellStyle name="40 % - Accent1 3 2 2 2" xfId="539"/>
    <cellStyle name="40 % - Accent1 3 2 2 2 2" xfId="962"/>
    <cellStyle name="40 % - Accent1 3 2 2 3" xfId="726"/>
    <cellStyle name="40 % - Accent1 3 2 3" xfId="445"/>
    <cellStyle name="40 % - Accent1 3 2 3 2" xfId="868"/>
    <cellStyle name="40 % - Accent1 3 2 4" xfId="632"/>
    <cellStyle name="40 % - Accent1 3 3" xfId="168"/>
    <cellStyle name="40 % - Accent1 3 3 2" xfId="493"/>
    <cellStyle name="40 % - Accent1 3 3 2 2" xfId="916"/>
    <cellStyle name="40 % - Accent1 3 3 3" xfId="680"/>
    <cellStyle name="40 % - Accent1 3 4" xfId="399"/>
    <cellStyle name="40 % - Accent1 3 4 2" xfId="822"/>
    <cellStyle name="40 % - Accent1 3 5" xfId="350"/>
    <cellStyle name="40 % - Accent1 3 5 2" xfId="778"/>
    <cellStyle name="40 % - Accent1 3 6" xfId="586"/>
    <cellStyle name="40 % - Accent1 4" xfId="86"/>
    <cellStyle name="40 % - Accent1 4 2" xfId="182"/>
    <cellStyle name="40 % - Accent1 4 2 2" xfId="507"/>
    <cellStyle name="40 % - Accent1 4 2 2 2" xfId="930"/>
    <cellStyle name="40 % - Accent1 4 2 3" xfId="694"/>
    <cellStyle name="40 % - Accent1 4 3" xfId="413"/>
    <cellStyle name="40 % - Accent1 4 3 2" xfId="836"/>
    <cellStyle name="40 % - Accent1 4 4" xfId="600"/>
    <cellStyle name="40 % - Accent1 5" xfId="136"/>
    <cellStyle name="40 % - Accent1 5 2" xfId="461"/>
    <cellStyle name="40 % - Accent1 5 2 2" xfId="884"/>
    <cellStyle name="40 % - Accent1 5 3" xfId="648"/>
    <cellStyle name="40 % - Accent1 6" xfId="366"/>
    <cellStyle name="40 % - Accent1 6 2" xfId="791"/>
    <cellStyle name="40 % - Accent1 7" xfId="231"/>
    <cellStyle name="40 % - Accent1 7 2" xfId="743"/>
    <cellStyle name="40 % - Accent1 8" xfId="555"/>
    <cellStyle name="40 % - Accent2" xfId="28" builtinId="35" customBuiltin="1"/>
    <cellStyle name="40 % - Accent2 2" xfId="60"/>
    <cellStyle name="40 % - Accent2 2 2" xfId="108"/>
    <cellStyle name="40 % - Accent2 2 2 2" xfId="202"/>
    <cellStyle name="40 % - Accent2 2 2 2 2" xfId="527"/>
    <cellStyle name="40 % - Accent2 2 2 2 2 2" xfId="950"/>
    <cellStyle name="40 % - Accent2 2 2 2 3" xfId="714"/>
    <cellStyle name="40 % - Accent2 2 2 3" xfId="433"/>
    <cellStyle name="40 % - Accent2 2 2 3 2" xfId="856"/>
    <cellStyle name="40 % - Accent2 2 2 4" xfId="620"/>
    <cellStyle name="40 % - Accent2 2 3" xfId="156"/>
    <cellStyle name="40 % - Accent2 2 3 2" xfId="481"/>
    <cellStyle name="40 % - Accent2 2 3 2 2" xfId="904"/>
    <cellStyle name="40 % - Accent2 2 3 3" xfId="668"/>
    <cellStyle name="40 % - Accent2 2 4" xfId="387"/>
    <cellStyle name="40 % - Accent2 2 4 2" xfId="810"/>
    <cellStyle name="40 % - Accent2 2 5" xfId="337"/>
    <cellStyle name="40 % - Accent2 2 5 2" xfId="765"/>
    <cellStyle name="40 % - Accent2 2 6" xfId="574"/>
    <cellStyle name="40 % - Accent2 3" xfId="74"/>
    <cellStyle name="40 % - Accent2 3 2" xfId="122"/>
    <cellStyle name="40 % - Accent2 3 2 2" xfId="216"/>
    <cellStyle name="40 % - Accent2 3 2 2 2" xfId="541"/>
    <cellStyle name="40 % - Accent2 3 2 2 2 2" xfId="964"/>
    <cellStyle name="40 % - Accent2 3 2 2 3" xfId="728"/>
    <cellStyle name="40 % - Accent2 3 2 3" xfId="447"/>
    <cellStyle name="40 % - Accent2 3 2 3 2" xfId="870"/>
    <cellStyle name="40 % - Accent2 3 2 4" xfId="634"/>
    <cellStyle name="40 % - Accent2 3 3" xfId="170"/>
    <cellStyle name="40 % - Accent2 3 3 2" xfId="495"/>
    <cellStyle name="40 % - Accent2 3 3 2 2" xfId="918"/>
    <cellStyle name="40 % - Accent2 3 3 3" xfId="682"/>
    <cellStyle name="40 % - Accent2 3 4" xfId="401"/>
    <cellStyle name="40 % - Accent2 3 4 2" xfId="824"/>
    <cellStyle name="40 % - Accent2 3 5" xfId="352"/>
    <cellStyle name="40 % - Accent2 3 5 2" xfId="780"/>
    <cellStyle name="40 % - Accent2 3 6" xfId="588"/>
    <cellStyle name="40 % - Accent2 4" xfId="88"/>
    <cellStyle name="40 % - Accent2 4 2" xfId="184"/>
    <cellStyle name="40 % - Accent2 4 2 2" xfId="509"/>
    <cellStyle name="40 % - Accent2 4 2 2 2" xfId="932"/>
    <cellStyle name="40 % - Accent2 4 2 3" xfId="696"/>
    <cellStyle name="40 % - Accent2 4 3" xfId="415"/>
    <cellStyle name="40 % - Accent2 4 3 2" xfId="838"/>
    <cellStyle name="40 % - Accent2 4 4" xfId="602"/>
    <cellStyle name="40 % - Accent2 5" xfId="138"/>
    <cellStyle name="40 % - Accent2 5 2" xfId="463"/>
    <cellStyle name="40 % - Accent2 5 2 2" xfId="886"/>
    <cellStyle name="40 % - Accent2 5 3" xfId="650"/>
    <cellStyle name="40 % - Accent2 6" xfId="368"/>
    <cellStyle name="40 % - Accent2 6 2" xfId="793"/>
    <cellStyle name="40 % - Accent2 7" xfId="233"/>
    <cellStyle name="40 % - Accent2 7 2" xfId="745"/>
    <cellStyle name="40 % - Accent2 8" xfId="557"/>
    <cellStyle name="40 % - Accent3" xfId="32" builtinId="39" customBuiltin="1"/>
    <cellStyle name="40 % - Accent3 2" xfId="62"/>
    <cellStyle name="40 % - Accent3 2 2" xfId="110"/>
    <cellStyle name="40 % - Accent3 2 2 2" xfId="204"/>
    <cellStyle name="40 % - Accent3 2 2 2 2" xfId="529"/>
    <cellStyle name="40 % - Accent3 2 2 2 2 2" xfId="952"/>
    <cellStyle name="40 % - Accent3 2 2 2 3" xfId="716"/>
    <cellStyle name="40 % - Accent3 2 2 3" xfId="435"/>
    <cellStyle name="40 % - Accent3 2 2 3 2" xfId="858"/>
    <cellStyle name="40 % - Accent3 2 2 4" xfId="622"/>
    <cellStyle name="40 % - Accent3 2 3" xfId="158"/>
    <cellStyle name="40 % - Accent3 2 3 2" xfId="483"/>
    <cellStyle name="40 % - Accent3 2 3 2 2" xfId="906"/>
    <cellStyle name="40 % - Accent3 2 3 3" xfId="670"/>
    <cellStyle name="40 % - Accent3 2 4" xfId="389"/>
    <cellStyle name="40 % - Accent3 2 4 2" xfId="812"/>
    <cellStyle name="40 % - Accent3 2 5" xfId="339"/>
    <cellStyle name="40 % - Accent3 2 5 2" xfId="767"/>
    <cellStyle name="40 % - Accent3 2 6" xfId="576"/>
    <cellStyle name="40 % - Accent3 3" xfId="76"/>
    <cellStyle name="40 % - Accent3 3 2" xfId="124"/>
    <cellStyle name="40 % - Accent3 3 2 2" xfId="218"/>
    <cellStyle name="40 % - Accent3 3 2 2 2" xfId="543"/>
    <cellStyle name="40 % - Accent3 3 2 2 2 2" xfId="966"/>
    <cellStyle name="40 % - Accent3 3 2 2 3" xfId="730"/>
    <cellStyle name="40 % - Accent3 3 2 3" xfId="449"/>
    <cellStyle name="40 % - Accent3 3 2 3 2" xfId="872"/>
    <cellStyle name="40 % - Accent3 3 2 4" xfId="636"/>
    <cellStyle name="40 % - Accent3 3 3" xfId="172"/>
    <cellStyle name="40 % - Accent3 3 3 2" xfId="497"/>
    <cellStyle name="40 % - Accent3 3 3 2 2" xfId="920"/>
    <cellStyle name="40 % - Accent3 3 3 3" xfId="684"/>
    <cellStyle name="40 % - Accent3 3 4" xfId="403"/>
    <cellStyle name="40 % - Accent3 3 4 2" xfId="826"/>
    <cellStyle name="40 % - Accent3 3 5" xfId="354"/>
    <cellStyle name="40 % - Accent3 3 5 2" xfId="782"/>
    <cellStyle name="40 % - Accent3 3 6" xfId="590"/>
    <cellStyle name="40 % - Accent3 4" xfId="90"/>
    <cellStyle name="40 % - Accent3 4 2" xfId="186"/>
    <cellStyle name="40 % - Accent3 4 2 2" xfId="511"/>
    <cellStyle name="40 % - Accent3 4 2 2 2" xfId="934"/>
    <cellStyle name="40 % - Accent3 4 2 3" xfId="698"/>
    <cellStyle name="40 % - Accent3 4 3" xfId="417"/>
    <cellStyle name="40 % - Accent3 4 3 2" xfId="840"/>
    <cellStyle name="40 % - Accent3 4 4" xfId="604"/>
    <cellStyle name="40 % - Accent3 5" xfId="140"/>
    <cellStyle name="40 % - Accent3 5 2" xfId="465"/>
    <cellStyle name="40 % - Accent3 5 2 2" xfId="888"/>
    <cellStyle name="40 % - Accent3 5 3" xfId="652"/>
    <cellStyle name="40 % - Accent3 6" xfId="370"/>
    <cellStyle name="40 % - Accent3 6 2" xfId="795"/>
    <cellStyle name="40 % - Accent3 7" xfId="235"/>
    <cellStyle name="40 % - Accent3 7 2" xfId="747"/>
    <cellStyle name="40 % - Accent3 8" xfId="559"/>
    <cellStyle name="40 % - Accent4" xfId="36" builtinId="43" customBuiltin="1"/>
    <cellStyle name="40 % - Accent4 2" xfId="64"/>
    <cellStyle name="40 % - Accent4 2 2" xfId="112"/>
    <cellStyle name="40 % - Accent4 2 2 2" xfId="206"/>
    <cellStyle name="40 % - Accent4 2 2 2 2" xfId="531"/>
    <cellStyle name="40 % - Accent4 2 2 2 2 2" xfId="954"/>
    <cellStyle name="40 % - Accent4 2 2 2 3" xfId="718"/>
    <cellStyle name="40 % - Accent4 2 2 3" xfId="437"/>
    <cellStyle name="40 % - Accent4 2 2 3 2" xfId="860"/>
    <cellStyle name="40 % - Accent4 2 2 4" xfId="624"/>
    <cellStyle name="40 % - Accent4 2 3" xfId="160"/>
    <cellStyle name="40 % - Accent4 2 3 2" xfId="485"/>
    <cellStyle name="40 % - Accent4 2 3 2 2" xfId="908"/>
    <cellStyle name="40 % - Accent4 2 3 3" xfId="672"/>
    <cellStyle name="40 % - Accent4 2 4" xfId="391"/>
    <cellStyle name="40 % - Accent4 2 4 2" xfId="814"/>
    <cellStyle name="40 % - Accent4 2 5" xfId="341"/>
    <cellStyle name="40 % - Accent4 2 5 2" xfId="769"/>
    <cellStyle name="40 % - Accent4 2 6" xfId="578"/>
    <cellStyle name="40 % - Accent4 3" xfId="78"/>
    <cellStyle name="40 % - Accent4 3 2" xfId="126"/>
    <cellStyle name="40 % - Accent4 3 2 2" xfId="220"/>
    <cellStyle name="40 % - Accent4 3 2 2 2" xfId="545"/>
    <cellStyle name="40 % - Accent4 3 2 2 2 2" xfId="968"/>
    <cellStyle name="40 % - Accent4 3 2 2 3" xfId="732"/>
    <cellStyle name="40 % - Accent4 3 2 3" xfId="451"/>
    <cellStyle name="40 % - Accent4 3 2 3 2" xfId="874"/>
    <cellStyle name="40 % - Accent4 3 2 4" xfId="638"/>
    <cellStyle name="40 % - Accent4 3 3" xfId="174"/>
    <cellStyle name="40 % - Accent4 3 3 2" xfId="499"/>
    <cellStyle name="40 % - Accent4 3 3 2 2" xfId="922"/>
    <cellStyle name="40 % - Accent4 3 3 3" xfId="686"/>
    <cellStyle name="40 % - Accent4 3 4" xfId="405"/>
    <cellStyle name="40 % - Accent4 3 4 2" xfId="828"/>
    <cellStyle name="40 % - Accent4 3 5" xfId="356"/>
    <cellStyle name="40 % - Accent4 3 5 2" xfId="784"/>
    <cellStyle name="40 % - Accent4 3 6" xfId="592"/>
    <cellStyle name="40 % - Accent4 4" xfId="92"/>
    <cellStyle name="40 % - Accent4 4 2" xfId="188"/>
    <cellStyle name="40 % - Accent4 4 2 2" xfId="513"/>
    <cellStyle name="40 % - Accent4 4 2 2 2" xfId="936"/>
    <cellStyle name="40 % - Accent4 4 2 3" xfId="700"/>
    <cellStyle name="40 % - Accent4 4 3" xfId="419"/>
    <cellStyle name="40 % - Accent4 4 3 2" xfId="842"/>
    <cellStyle name="40 % - Accent4 4 4" xfId="606"/>
    <cellStyle name="40 % - Accent4 5" xfId="142"/>
    <cellStyle name="40 % - Accent4 5 2" xfId="467"/>
    <cellStyle name="40 % - Accent4 5 2 2" xfId="890"/>
    <cellStyle name="40 % - Accent4 5 3" xfId="654"/>
    <cellStyle name="40 % - Accent4 6" xfId="372"/>
    <cellStyle name="40 % - Accent4 6 2" xfId="797"/>
    <cellStyle name="40 % - Accent4 7" xfId="237"/>
    <cellStyle name="40 % - Accent4 7 2" xfId="749"/>
    <cellStyle name="40 % - Accent4 8" xfId="561"/>
    <cellStyle name="40 % - Accent5" xfId="40" builtinId="47" customBuiltin="1"/>
    <cellStyle name="40 % - Accent5 2" xfId="66"/>
    <cellStyle name="40 % - Accent5 2 2" xfId="114"/>
    <cellStyle name="40 % - Accent5 2 2 2" xfId="208"/>
    <cellStyle name="40 % - Accent5 2 2 2 2" xfId="533"/>
    <cellStyle name="40 % - Accent5 2 2 2 2 2" xfId="956"/>
    <cellStyle name="40 % - Accent5 2 2 2 3" xfId="720"/>
    <cellStyle name="40 % - Accent5 2 2 3" xfId="439"/>
    <cellStyle name="40 % - Accent5 2 2 3 2" xfId="862"/>
    <cellStyle name="40 % - Accent5 2 2 4" xfId="626"/>
    <cellStyle name="40 % - Accent5 2 3" xfId="162"/>
    <cellStyle name="40 % - Accent5 2 3 2" xfId="487"/>
    <cellStyle name="40 % - Accent5 2 3 2 2" xfId="910"/>
    <cellStyle name="40 % - Accent5 2 3 3" xfId="674"/>
    <cellStyle name="40 % - Accent5 2 4" xfId="393"/>
    <cellStyle name="40 % - Accent5 2 4 2" xfId="816"/>
    <cellStyle name="40 % - Accent5 2 5" xfId="343"/>
    <cellStyle name="40 % - Accent5 2 5 2" xfId="771"/>
    <cellStyle name="40 % - Accent5 2 6" xfId="580"/>
    <cellStyle name="40 % - Accent5 3" xfId="80"/>
    <cellStyle name="40 % - Accent5 3 2" xfId="128"/>
    <cellStyle name="40 % - Accent5 3 2 2" xfId="222"/>
    <cellStyle name="40 % - Accent5 3 2 2 2" xfId="547"/>
    <cellStyle name="40 % - Accent5 3 2 2 2 2" xfId="970"/>
    <cellStyle name="40 % - Accent5 3 2 2 3" xfId="734"/>
    <cellStyle name="40 % - Accent5 3 2 3" xfId="453"/>
    <cellStyle name="40 % - Accent5 3 2 3 2" xfId="876"/>
    <cellStyle name="40 % - Accent5 3 2 4" xfId="640"/>
    <cellStyle name="40 % - Accent5 3 3" xfId="176"/>
    <cellStyle name="40 % - Accent5 3 3 2" xfId="501"/>
    <cellStyle name="40 % - Accent5 3 3 2 2" xfId="924"/>
    <cellStyle name="40 % - Accent5 3 3 3" xfId="688"/>
    <cellStyle name="40 % - Accent5 3 4" xfId="407"/>
    <cellStyle name="40 % - Accent5 3 4 2" xfId="830"/>
    <cellStyle name="40 % - Accent5 3 5" xfId="358"/>
    <cellStyle name="40 % - Accent5 3 5 2" xfId="786"/>
    <cellStyle name="40 % - Accent5 3 6" xfId="594"/>
    <cellStyle name="40 % - Accent5 4" xfId="94"/>
    <cellStyle name="40 % - Accent5 4 2" xfId="190"/>
    <cellStyle name="40 % - Accent5 4 2 2" xfId="515"/>
    <cellStyle name="40 % - Accent5 4 2 2 2" xfId="938"/>
    <cellStyle name="40 % - Accent5 4 2 3" xfId="702"/>
    <cellStyle name="40 % - Accent5 4 3" xfId="421"/>
    <cellStyle name="40 % - Accent5 4 3 2" xfId="844"/>
    <cellStyle name="40 % - Accent5 4 4" xfId="608"/>
    <cellStyle name="40 % - Accent5 5" xfId="144"/>
    <cellStyle name="40 % - Accent5 5 2" xfId="469"/>
    <cellStyle name="40 % - Accent5 5 2 2" xfId="892"/>
    <cellStyle name="40 % - Accent5 5 3" xfId="656"/>
    <cellStyle name="40 % - Accent5 6" xfId="374"/>
    <cellStyle name="40 % - Accent5 6 2" xfId="799"/>
    <cellStyle name="40 % - Accent5 7" xfId="239"/>
    <cellStyle name="40 % - Accent5 7 2" xfId="751"/>
    <cellStyle name="40 % - Accent5 8" xfId="563"/>
    <cellStyle name="40 % - Accent6" xfId="44" builtinId="51" customBuiltin="1"/>
    <cellStyle name="40 % - Accent6 2" xfId="68"/>
    <cellStyle name="40 % - Accent6 2 2" xfId="116"/>
    <cellStyle name="40 % - Accent6 2 2 2" xfId="210"/>
    <cellStyle name="40 % - Accent6 2 2 2 2" xfId="535"/>
    <cellStyle name="40 % - Accent6 2 2 2 2 2" xfId="958"/>
    <cellStyle name="40 % - Accent6 2 2 2 3" xfId="722"/>
    <cellStyle name="40 % - Accent6 2 2 3" xfId="441"/>
    <cellStyle name="40 % - Accent6 2 2 3 2" xfId="864"/>
    <cellStyle name="40 % - Accent6 2 2 4" xfId="628"/>
    <cellStyle name="40 % - Accent6 2 3" xfId="164"/>
    <cellStyle name="40 % - Accent6 2 3 2" xfId="489"/>
    <cellStyle name="40 % - Accent6 2 3 2 2" xfId="912"/>
    <cellStyle name="40 % - Accent6 2 3 3" xfId="676"/>
    <cellStyle name="40 % - Accent6 2 4" xfId="395"/>
    <cellStyle name="40 % - Accent6 2 4 2" xfId="818"/>
    <cellStyle name="40 % - Accent6 2 5" xfId="345"/>
    <cellStyle name="40 % - Accent6 2 5 2" xfId="773"/>
    <cellStyle name="40 % - Accent6 2 6" xfId="582"/>
    <cellStyle name="40 % - Accent6 3" xfId="82"/>
    <cellStyle name="40 % - Accent6 3 2" xfId="130"/>
    <cellStyle name="40 % - Accent6 3 2 2" xfId="224"/>
    <cellStyle name="40 % - Accent6 3 2 2 2" xfId="549"/>
    <cellStyle name="40 % - Accent6 3 2 2 2 2" xfId="972"/>
    <cellStyle name="40 % - Accent6 3 2 2 3" xfId="736"/>
    <cellStyle name="40 % - Accent6 3 2 3" xfId="455"/>
    <cellStyle name="40 % - Accent6 3 2 3 2" xfId="878"/>
    <cellStyle name="40 % - Accent6 3 2 4" xfId="642"/>
    <cellStyle name="40 % - Accent6 3 3" xfId="178"/>
    <cellStyle name="40 % - Accent6 3 3 2" xfId="503"/>
    <cellStyle name="40 % - Accent6 3 3 2 2" xfId="926"/>
    <cellStyle name="40 % - Accent6 3 3 3" xfId="690"/>
    <cellStyle name="40 % - Accent6 3 4" xfId="409"/>
    <cellStyle name="40 % - Accent6 3 4 2" xfId="832"/>
    <cellStyle name="40 % - Accent6 3 5" xfId="360"/>
    <cellStyle name="40 % - Accent6 3 5 2" xfId="788"/>
    <cellStyle name="40 % - Accent6 3 6" xfId="596"/>
    <cellStyle name="40 % - Accent6 4" xfId="96"/>
    <cellStyle name="40 % - Accent6 4 2" xfId="192"/>
    <cellStyle name="40 % - Accent6 4 2 2" xfId="517"/>
    <cellStyle name="40 % - Accent6 4 2 2 2" xfId="940"/>
    <cellStyle name="40 % - Accent6 4 2 3" xfId="704"/>
    <cellStyle name="40 % - Accent6 4 3" xfId="423"/>
    <cellStyle name="40 % - Accent6 4 3 2" xfId="846"/>
    <cellStyle name="40 % - Accent6 4 4" xfId="610"/>
    <cellStyle name="40 % - Accent6 5" xfId="146"/>
    <cellStyle name="40 % - Accent6 5 2" xfId="471"/>
    <cellStyle name="40 % - Accent6 5 2 2" xfId="894"/>
    <cellStyle name="40 % - Accent6 5 3" xfId="658"/>
    <cellStyle name="40 % - Accent6 6" xfId="376"/>
    <cellStyle name="40 % - Accent6 6 2" xfId="801"/>
    <cellStyle name="40 % - Accent6 7" xfId="241"/>
    <cellStyle name="40 % - Accent6 7 2" xfId="753"/>
    <cellStyle name="40 % - Accent6 8" xfId="565"/>
    <cellStyle name="60 % - Accent1" xfId="25" builtinId="32" customBuiltin="1"/>
    <cellStyle name="60 % - Accent2" xfId="29" builtinId="36" customBuiltin="1"/>
    <cellStyle name="60 % - Accent3" xfId="33" builtinId="40" customBuiltin="1"/>
    <cellStyle name="60 % - Accent4" xfId="37" builtinId="44" customBuiltin="1"/>
    <cellStyle name="60 % - Accent5" xfId="41" builtinId="48" customBuiltin="1"/>
    <cellStyle name="60 % - Accent6" xfId="45" builtinId="52" customBuiltin="1"/>
    <cellStyle name="Accent1" xfId="22" builtinId="29" customBuiltin="1"/>
    <cellStyle name="Accent1 - 20%" xfId="248"/>
    <cellStyle name="Accent1 - 40%" xfId="249"/>
    <cellStyle name="Accent1 - 60%" xfId="250"/>
    <cellStyle name="Accent1 2" xfId="247"/>
    <cellStyle name="Accent2" xfId="26" builtinId="33" customBuiltin="1"/>
    <cellStyle name="Accent2 - 20%" xfId="252"/>
    <cellStyle name="Accent2 - 40%" xfId="253"/>
    <cellStyle name="Accent2 - 60%" xfId="254"/>
    <cellStyle name="Accent2 2" xfId="251"/>
    <cellStyle name="Accent3" xfId="30" builtinId="37" customBuiltin="1"/>
    <cellStyle name="Accent3 - 20%" xfId="256"/>
    <cellStyle name="Accent3 - 40%" xfId="257"/>
    <cellStyle name="Accent3 - 60%" xfId="258"/>
    <cellStyle name="Accent3 2" xfId="255"/>
    <cellStyle name="Accent4" xfId="34" builtinId="41" customBuiltin="1"/>
    <cellStyle name="Accent4 - 20%" xfId="260"/>
    <cellStyle name="Accent4 - 40%" xfId="261"/>
    <cellStyle name="Accent4 - 60%" xfId="262"/>
    <cellStyle name="Accent4 2" xfId="259"/>
    <cellStyle name="Accent5" xfId="38" builtinId="45" customBuiltin="1"/>
    <cellStyle name="Accent5 - 20%" xfId="264"/>
    <cellStyle name="Accent5 - 40%" xfId="265"/>
    <cellStyle name="Accent5 - 60%" xfId="266"/>
    <cellStyle name="Accent5 2" xfId="263"/>
    <cellStyle name="Accent6" xfId="42" builtinId="49" customBuiltin="1"/>
    <cellStyle name="Accent6 - 20%" xfId="268"/>
    <cellStyle name="Accent6 - 40%" xfId="269"/>
    <cellStyle name="Accent6 - 60%" xfId="270"/>
    <cellStyle name="Accent6 2" xfId="267"/>
    <cellStyle name="Avertissement" xfId="19" builtinId="11" customBuiltin="1"/>
    <cellStyle name="Avertissement 2" xfId="330"/>
    <cellStyle name="Calcul" xfId="16" builtinId="22" customBuiltin="1"/>
    <cellStyle name="Calcul 2" xfId="272"/>
    <cellStyle name="Cellule liée" xfId="17" builtinId="24" customBuiltin="1"/>
    <cellStyle name="Cellule liée 2" xfId="283"/>
    <cellStyle name="Comma 2" xfId="2"/>
    <cellStyle name="Comma 2 2" xfId="50"/>
    <cellStyle name="Comma 2 3" xfId="242"/>
    <cellStyle name="Commentaire 2" xfId="48"/>
    <cellStyle name="Commentaire 2 2" xfId="101"/>
    <cellStyle name="Commentaire 2 2 2" xfId="195"/>
    <cellStyle name="Commentaire 2 2 2 2" xfId="520"/>
    <cellStyle name="Commentaire 2 2 2 2 2" xfId="943"/>
    <cellStyle name="Commentaire 2 2 2 3" xfId="707"/>
    <cellStyle name="Commentaire 2 2 3" xfId="426"/>
    <cellStyle name="Commentaire 2 2 3 2" xfId="849"/>
    <cellStyle name="Commentaire 2 2 4" xfId="613"/>
    <cellStyle name="Commentaire 2 3" xfId="149"/>
    <cellStyle name="Commentaire 2 3 2" xfId="474"/>
    <cellStyle name="Commentaire 2 3 2 2" xfId="897"/>
    <cellStyle name="Commentaire 2 3 3" xfId="661"/>
    <cellStyle name="Commentaire 2 4" xfId="378"/>
    <cellStyle name="Commentaire 2 4 2" xfId="803"/>
    <cellStyle name="Commentaire 2 5" xfId="285"/>
    <cellStyle name="Commentaire 2 6" xfId="567"/>
    <cellStyle name="Commentaire 3" xfId="56"/>
    <cellStyle name="Commentaire 3 2" xfId="104"/>
    <cellStyle name="Commentaire 3 2 2" xfId="198"/>
    <cellStyle name="Commentaire 3 2 2 2" xfId="523"/>
    <cellStyle name="Commentaire 3 2 2 2 2" xfId="946"/>
    <cellStyle name="Commentaire 3 2 2 3" xfId="710"/>
    <cellStyle name="Commentaire 3 2 3" xfId="429"/>
    <cellStyle name="Commentaire 3 2 3 2" xfId="852"/>
    <cellStyle name="Commentaire 3 2 4" xfId="616"/>
    <cellStyle name="Commentaire 3 3" xfId="152"/>
    <cellStyle name="Commentaire 3 3 2" xfId="477"/>
    <cellStyle name="Commentaire 3 3 2 2" xfId="900"/>
    <cellStyle name="Commentaire 3 3 3" xfId="664"/>
    <cellStyle name="Commentaire 3 4" xfId="383"/>
    <cellStyle name="Commentaire 3 4 2" xfId="806"/>
    <cellStyle name="Commentaire 3 5" xfId="333"/>
    <cellStyle name="Commentaire 3 5 2" xfId="761"/>
    <cellStyle name="Commentaire 3 6" xfId="570"/>
    <cellStyle name="Commentaire 4" xfId="70"/>
    <cellStyle name="Commentaire 4 2" xfId="118"/>
    <cellStyle name="Commentaire 4 2 2" xfId="212"/>
    <cellStyle name="Commentaire 4 2 2 2" xfId="537"/>
    <cellStyle name="Commentaire 4 2 2 2 2" xfId="960"/>
    <cellStyle name="Commentaire 4 2 2 3" xfId="724"/>
    <cellStyle name="Commentaire 4 2 3" xfId="443"/>
    <cellStyle name="Commentaire 4 2 3 2" xfId="866"/>
    <cellStyle name="Commentaire 4 2 4" xfId="630"/>
    <cellStyle name="Commentaire 4 3" xfId="166"/>
    <cellStyle name="Commentaire 4 3 2" xfId="491"/>
    <cellStyle name="Commentaire 4 3 2 2" xfId="914"/>
    <cellStyle name="Commentaire 4 3 3" xfId="678"/>
    <cellStyle name="Commentaire 4 4" xfId="397"/>
    <cellStyle name="Commentaire 4 4 2" xfId="820"/>
    <cellStyle name="Commentaire 4 5" xfId="348"/>
    <cellStyle name="Commentaire 4 5 2" xfId="776"/>
    <cellStyle name="Commentaire 4 6" xfId="584"/>
    <cellStyle name="Commentaire 5" xfId="134"/>
    <cellStyle name="Commentaire 5 2" xfId="459"/>
    <cellStyle name="Commentaire 5 2 2" xfId="882"/>
    <cellStyle name="Commentaire 5 3" xfId="646"/>
    <cellStyle name="Commentaire 6" xfId="229"/>
    <cellStyle name="Commentaire 6 2" xfId="741"/>
    <cellStyle name="Commentaire 7" xfId="553"/>
    <cellStyle name="Emphasis 1" xfId="274"/>
    <cellStyle name="Emphasis 2" xfId="275"/>
    <cellStyle name="Emphasis 3" xfId="276"/>
    <cellStyle name="Entrée" xfId="14" builtinId="20" customBuiltin="1"/>
    <cellStyle name="Entrée 2" xfId="282"/>
    <cellStyle name="Insatisfaisant" xfId="12" builtinId="27" customBuiltin="1"/>
    <cellStyle name="Insatisfaisant 2" xfId="271"/>
    <cellStyle name="Milliers" xfId="1" builtinId="3"/>
    <cellStyle name="Milliers 2" xfId="55"/>
    <cellStyle name="Milliers 2 2" xfId="382"/>
    <cellStyle name="Milliers 2 3" xfId="331"/>
    <cellStyle name="Milliers 2 3 2" xfId="759"/>
    <cellStyle name="Milliers 3" xfId="98"/>
    <cellStyle name="Milliers 4" xfId="362"/>
    <cellStyle name="Milliers 5" xfId="227"/>
    <cellStyle name="Milliers 5 2" xfId="739"/>
    <cellStyle name="Neutre" xfId="13" builtinId="28" customBuiltin="1"/>
    <cellStyle name="Neutre 2" xfId="284"/>
    <cellStyle name="Normal" xfId="0" builtinId="0"/>
    <cellStyle name="Normal 10" xfId="133"/>
    <cellStyle name="Normal 10 2" xfId="458"/>
    <cellStyle name="Normal 10 2 2" xfId="881"/>
    <cellStyle name="Normal 10 3" xfId="645"/>
    <cellStyle name="Normal 11" xfId="361"/>
    <cellStyle name="Normal 12" xfId="975"/>
    <cellStyle name="Normal 2" xfId="5"/>
    <cellStyle name="Normal 2 2" xfId="46"/>
    <cellStyle name="Normal 2 3" xfId="364"/>
    <cellStyle name="Normal 2 4" xfId="246"/>
    <cellStyle name="Normal 3" xfId="4"/>
    <cellStyle name="Normal 3 2" xfId="52"/>
    <cellStyle name="Normal 3 2 2" xfId="102"/>
    <cellStyle name="Normal 3 2 2 2" xfId="196"/>
    <cellStyle name="Normal 3 2 2 2 2" xfId="521"/>
    <cellStyle name="Normal 3 2 2 2 2 2" xfId="944"/>
    <cellStyle name="Normal 3 2 2 2 3" xfId="708"/>
    <cellStyle name="Normal 3 2 2 3" xfId="427"/>
    <cellStyle name="Normal 3 2 2 3 2" xfId="850"/>
    <cellStyle name="Normal 3 2 2 4" xfId="614"/>
    <cellStyle name="Normal 3 2 3" xfId="150"/>
    <cellStyle name="Normal 3 2 3 2" xfId="475"/>
    <cellStyle name="Normal 3 2 3 2 2" xfId="898"/>
    <cellStyle name="Normal 3 2 3 3" xfId="662"/>
    <cellStyle name="Normal 3 2 4" xfId="379"/>
    <cellStyle name="Normal 3 2 4 2" xfId="804"/>
    <cellStyle name="Normal 3 2 5" xfId="347"/>
    <cellStyle name="Normal 3 2 5 2" xfId="775"/>
    <cellStyle name="Normal 3 2 6" xfId="568"/>
    <cellStyle name="Normal 3 3" xfId="54"/>
    <cellStyle name="Normal 3 3 2" xfId="103"/>
    <cellStyle name="Normal 3 3 2 2" xfId="197"/>
    <cellStyle name="Normal 3 3 2 2 2" xfId="522"/>
    <cellStyle name="Normal 3 3 2 2 2 2" xfId="945"/>
    <cellStyle name="Normal 3 3 2 2 3" xfId="709"/>
    <cellStyle name="Normal 3 3 2 3" xfId="428"/>
    <cellStyle name="Normal 3 3 2 3 2" xfId="851"/>
    <cellStyle name="Normal 3 3 2 4" xfId="615"/>
    <cellStyle name="Normal 3 3 3" xfId="151"/>
    <cellStyle name="Normal 3 3 3 2" xfId="476"/>
    <cellStyle name="Normal 3 3 3 2 2" xfId="899"/>
    <cellStyle name="Normal 3 3 3 3" xfId="663"/>
    <cellStyle name="Normal 3 3 4" xfId="381"/>
    <cellStyle name="Normal 3 3 4 2" xfId="805"/>
    <cellStyle name="Normal 3 3 5" xfId="346"/>
    <cellStyle name="Normal 3 3 5 2" xfId="774"/>
    <cellStyle name="Normal 3 3 6" xfId="569"/>
    <cellStyle name="Normal 3 4" xfId="99"/>
    <cellStyle name="Normal 3 4 2" xfId="193"/>
    <cellStyle name="Normal 3 4 2 2" xfId="518"/>
    <cellStyle name="Normal 3 4 2 2 2" xfId="941"/>
    <cellStyle name="Normal 3 4 2 3" xfId="705"/>
    <cellStyle name="Normal 3 4 3" xfId="424"/>
    <cellStyle name="Normal 3 4 3 2" xfId="847"/>
    <cellStyle name="Normal 3 4 4" xfId="611"/>
    <cellStyle name="Normal 3 5" xfId="147"/>
    <cellStyle name="Normal 3 5 2" xfId="472"/>
    <cellStyle name="Normal 3 5 2 2" xfId="895"/>
    <cellStyle name="Normal 3 5 3" xfId="659"/>
    <cellStyle name="Normal 3 6" xfId="363"/>
    <cellStyle name="Normal 3 6 2" xfId="789"/>
    <cellStyle name="Normal 3 7" xfId="243"/>
    <cellStyle name="Normal 3 7 2" xfId="754"/>
    <cellStyle name="Normal 3 8" xfId="552"/>
    <cellStyle name="Normal 4" xfId="47"/>
    <cellStyle name="Normal 4 2" xfId="100"/>
    <cellStyle name="Normal 4 2 2" xfId="194"/>
    <cellStyle name="Normal 4 2 2 2" xfId="519"/>
    <cellStyle name="Normal 4 2 2 2 2" xfId="942"/>
    <cellStyle name="Normal 4 2 2 3" xfId="706"/>
    <cellStyle name="Normal 4 2 3" xfId="425"/>
    <cellStyle name="Normal 4 2 3 2" xfId="848"/>
    <cellStyle name="Normal 4 2 4" xfId="612"/>
    <cellStyle name="Normal 4 3" xfId="148"/>
    <cellStyle name="Normal 4 3 2" xfId="473"/>
    <cellStyle name="Normal 4 3 2 2" xfId="896"/>
    <cellStyle name="Normal 4 3 3" xfId="660"/>
    <cellStyle name="Normal 4 4" xfId="377"/>
    <cellStyle name="Normal 4 4 2" xfId="802"/>
    <cellStyle name="Normal 4 5" xfId="244"/>
    <cellStyle name="Normal 4 5 2" xfId="755"/>
    <cellStyle name="Normal 4 6" xfId="566"/>
    <cellStyle name="Normal 5" xfId="69"/>
    <cellStyle name="Normal 5 2" xfId="117"/>
    <cellStyle name="Normal 5 2 2" xfId="211"/>
    <cellStyle name="Normal 5 2 2 2" xfId="536"/>
    <cellStyle name="Normal 5 2 2 2 2" xfId="959"/>
    <cellStyle name="Normal 5 2 2 3" xfId="723"/>
    <cellStyle name="Normal 5 2 3" xfId="442"/>
    <cellStyle name="Normal 5 2 3 2" xfId="865"/>
    <cellStyle name="Normal 5 2 4" xfId="629"/>
    <cellStyle name="Normal 5 3" xfId="165"/>
    <cellStyle name="Normal 5 3 2" xfId="490"/>
    <cellStyle name="Normal 5 3 2 2" xfId="913"/>
    <cellStyle name="Normal 5 3 3" xfId="677"/>
    <cellStyle name="Normal 5 4" xfId="396"/>
    <cellStyle name="Normal 5 4 2" xfId="819"/>
    <cellStyle name="Normal 5 5" xfId="245"/>
    <cellStyle name="Normal 5 5 2" xfId="756"/>
    <cellStyle name="Normal 5 6" xfId="583"/>
    <cellStyle name="Normal 6" xfId="83"/>
    <cellStyle name="Normal 6 2" xfId="131"/>
    <cellStyle name="Normal 6 2 2" xfId="225"/>
    <cellStyle name="Normal 6 2 2 2" xfId="550"/>
    <cellStyle name="Normal 6 2 2 2 2" xfId="973"/>
    <cellStyle name="Normal 6 2 2 3" xfId="737"/>
    <cellStyle name="Normal 6 2 3" xfId="456"/>
    <cellStyle name="Normal 6 2 3 2" xfId="879"/>
    <cellStyle name="Normal 6 2 4" xfId="643"/>
    <cellStyle name="Normal 6 3" xfId="179"/>
    <cellStyle name="Normal 6 3 2" xfId="504"/>
    <cellStyle name="Normal 6 3 2 2" xfId="927"/>
    <cellStyle name="Normal 6 3 3" xfId="691"/>
    <cellStyle name="Normal 6 4" xfId="410"/>
    <cellStyle name="Normal 6 4 2" xfId="833"/>
    <cellStyle name="Normal 6 5" xfId="597"/>
    <cellStyle name="Normal 7" xfId="97"/>
    <cellStyle name="Normal 8" xfId="84"/>
    <cellStyle name="Normal 8 2" xfId="180"/>
    <cellStyle name="Normal 8 2 2" xfId="505"/>
    <cellStyle name="Normal 8 2 2 2" xfId="928"/>
    <cellStyle name="Normal 8 2 3" xfId="692"/>
    <cellStyle name="Normal 8 3" xfId="411"/>
    <cellStyle name="Normal 8 3 2" xfId="834"/>
    <cellStyle name="Normal 8 4" xfId="598"/>
    <cellStyle name="Normal 9" xfId="132"/>
    <cellStyle name="Normal 9 2" xfId="226"/>
    <cellStyle name="Normal 9 2 2" xfId="551"/>
    <cellStyle name="Normal 9 2 2 2" xfId="974"/>
    <cellStyle name="Normal 9 2 3" xfId="738"/>
    <cellStyle name="Normal 9 3" xfId="457"/>
    <cellStyle name="Normal 9 3 2" xfId="880"/>
    <cellStyle name="Normal 9 4" xfId="644"/>
    <cellStyle name="Percent 2" xfId="3"/>
    <cellStyle name="Percent 2 2" xfId="51"/>
    <cellStyle name="Pourcentage 2" xfId="53"/>
    <cellStyle name="Pourcentage 2 2" xfId="380"/>
    <cellStyle name="Pourcentage 2 3" xfId="332"/>
    <cellStyle name="Pourcentage 2 3 2" xfId="760"/>
    <cellStyle name="Pourcentage 3" xfId="228"/>
    <cellStyle name="Pourcentage 3 2" xfId="740"/>
    <cellStyle name="SAPBEXaggData" xfId="287"/>
    <cellStyle name="SAPBEXaggDataEmph" xfId="288"/>
    <cellStyle name="SAPBEXaggItem" xfId="289"/>
    <cellStyle name="SAPBEXaggItemX" xfId="290"/>
    <cellStyle name="SAPBEXchaText" xfId="291"/>
    <cellStyle name="SAPBEXexcBad7" xfId="292"/>
    <cellStyle name="SAPBEXexcBad8" xfId="293"/>
    <cellStyle name="SAPBEXexcBad9" xfId="294"/>
    <cellStyle name="SAPBEXexcCritical4" xfId="295"/>
    <cellStyle name="SAPBEXexcCritical5" xfId="296"/>
    <cellStyle name="SAPBEXexcCritical6" xfId="297"/>
    <cellStyle name="SAPBEXexcGood1" xfId="298"/>
    <cellStyle name="SAPBEXexcGood2" xfId="299"/>
    <cellStyle name="SAPBEXexcGood3" xfId="300"/>
    <cellStyle name="SAPBEXfilterDrill" xfId="301"/>
    <cellStyle name="SAPBEXfilterItem" xfId="302"/>
    <cellStyle name="SAPBEXfilterText" xfId="303"/>
    <cellStyle name="SAPBEXformats" xfId="304"/>
    <cellStyle name="SAPBEXheaderItem" xfId="305"/>
    <cellStyle name="SAPBEXheaderText" xfId="306"/>
    <cellStyle name="SAPBEXHLevel0" xfId="307"/>
    <cellStyle name="SAPBEXHLevel0X" xfId="308"/>
    <cellStyle name="SAPBEXHLevel1" xfId="309"/>
    <cellStyle name="SAPBEXHLevel1X" xfId="310"/>
    <cellStyle name="SAPBEXHLevel2" xfId="311"/>
    <cellStyle name="SAPBEXHLevel2X" xfId="312"/>
    <cellStyle name="SAPBEXHLevel3" xfId="313"/>
    <cellStyle name="SAPBEXHLevel3X" xfId="314"/>
    <cellStyle name="SAPBEXinputData" xfId="315"/>
    <cellStyle name="SAPBEXItemHeader" xfId="316"/>
    <cellStyle name="SAPBEXresData" xfId="317"/>
    <cellStyle name="SAPBEXresDataEmph" xfId="318"/>
    <cellStyle name="SAPBEXresDataEmph 2" xfId="757"/>
    <cellStyle name="SAPBEXresItem" xfId="319"/>
    <cellStyle name="SAPBEXresItemX" xfId="320"/>
    <cellStyle name="SAPBEXstdData" xfId="321"/>
    <cellStyle name="SAPBEXstdDataEmph" xfId="322"/>
    <cellStyle name="SAPBEXstdItem" xfId="323"/>
    <cellStyle name="SAPBEXstdItemX" xfId="324"/>
    <cellStyle name="SAPBEXtitle" xfId="325"/>
    <cellStyle name="SAPBEXunassignedItem" xfId="326"/>
    <cellStyle name="SAPBEXunassignedItem 2" xfId="758"/>
    <cellStyle name="SAPBEXundefined" xfId="327"/>
    <cellStyle name="Satisfaisant" xfId="11" builtinId="26" customBuiltin="1"/>
    <cellStyle name="Satisfaisant 2" xfId="277"/>
    <cellStyle name="Sheet Title" xfId="328"/>
    <cellStyle name="Sortie" xfId="15" builtinId="21" customBuiltin="1"/>
    <cellStyle name="Sortie 2" xfId="286"/>
    <cellStyle name="Standard 3" xfId="49"/>
    <cellStyle name="Texte explicatif" xfId="20" builtinId="53" customBuiltin="1"/>
    <cellStyle name="Titre" xfId="6" builtinId="15" customBuiltin="1"/>
    <cellStyle name="Titre 1" xfId="7" builtinId="16" customBuiltin="1"/>
    <cellStyle name="Titre 1 2" xfId="278"/>
    <cellStyle name="Titre 2" xfId="8" builtinId="17" customBuiltin="1"/>
    <cellStyle name="Titre 2 2" xfId="279"/>
    <cellStyle name="Titre 3" xfId="9" builtinId="18" customBuiltin="1"/>
    <cellStyle name="Titre 3 2" xfId="280"/>
    <cellStyle name="Titre 4" xfId="10" builtinId="19" customBuiltin="1"/>
    <cellStyle name="Titre 4 2" xfId="281"/>
    <cellStyle name="Total" xfId="21" builtinId="25" customBuiltin="1"/>
    <cellStyle name="Total 2" xfId="329"/>
    <cellStyle name="Vérification" xfId="18" builtinId="23" customBuiltin="1"/>
    <cellStyle name="Vérification 2" xfId="2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theme" Target="theme/theme1.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5.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6.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7.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8.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09.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1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N:\001-Administration\2.ANALYSES\3.TDB%20SERVICE\MENSUEL%20SUD\2014\TDB%20SUD%202014_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row r="10">
          <cell r="F10" t="str">
            <v>Maintenant que nous avons les relevés on devrait le tenir!</v>
          </cell>
        </row>
        <row r="23">
          <cell r="F23" t="str">
            <v>A suivre de prés enormément de maladie l'an passé</v>
          </cell>
        </row>
        <row r="33">
          <cell r="F33" t="str">
            <v>Les blocs de formations ont commencé + Formation SST</v>
          </cell>
        </row>
        <row r="42">
          <cell r="F42" t="str">
            <v>OK</v>
          </cell>
        </row>
        <row r="46">
          <cell r="F46" t="str">
            <v>Des erreurs de clef avant la communication</v>
          </cell>
        </row>
        <row r="51">
          <cell r="F51" t="str">
            <v>impact de la formation ???</v>
          </cell>
        </row>
        <row r="52">
          <cell r="F52" t="str">
            <v xml:space="preserve">Impact de la neige sur le puy en velay </v>
          </cell>
        </row>
        <row r="53">
          <cell r="F53" t="str">
            <v xml:space="preserve">Impact de la neige sur le puy en velay </v>
          </cell>
        </row>
        <row r="57">
          <cell r="F57" t="str">
            <v>impact de la formation ???</v>
          </cell>
        </row>
      </sheetData>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B GLOBAL"/>
      <sheetName val="TDB unitaire"/>
      <sheetName val="COMMENTAIRES"/>
      <sheetName val="DATAS"/>
      <sheetName val="EXTRACT"/>
      <sheetName val="ABS"/>
      <sheetName val="DISPO"/>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67"/>
  <sheetViews>
    <sheetView tabSelected="1" zoomScale="75" zoomScaleNormal="75" workbookViewId="0">
      <selection activeCell="F14" sqref="F14"/>
    </sheetView>
  </sheetViews>
  <sheetFormatPr baseColWidth="10" defaultRowHeight="15" x14ac:dyDescent="0.2"/>
  <cols>
    <col min="1" max="1" width="52.42578125" style="2" customWidth="1"/>
    <col min="2" max="2" width="19.7109375" style="2" customWidth="1"/>
    <col min="3" max="5" width="15.7109375" customWidth="1"/>
    <col min="6" max="6" width="74.7109375" style="50" customWidth="1"/>
  </cols>
  <sheetData>
    <row r="1" spans="1:6" ht="21.75" customHeight="1" thickTop="1" thickBot="1" x14ac:dyDescent="0.25">
      <c r="A1" s="51"/>
      <c r="B1" s="152" t="s">
        <v>60</v>
      </c>
      <c r="C1" s="154" t="s">
        <v>59</v>
      </c>
      <c r="D1" s="155"/>
      <c r="E1" s="150">
        <v>2</v>
      </c>
      <c r="F1" s="161" t="s">
        <v>58</v>
      </c>
    </row>
    <row r="2" spans="1:6" ht="13.5" customHeight="1" thickTop="1" thickBot="1" x14ac:dyDescent="0.25">
      <c r="A2" s="52"/>
      <c r="B2" s="153"/>
      <c r="C2" s="156" t="s">
        <v>10</v>
      </c>
      <c r="D2" s="157" t="s">
        <v>57</v>
      </c>
      <c r="E2" s="159" t="s">
        <v>11</v>
      </c>
      <c r="F2" s="162"/>
    </row>
    <row r="3" spans="1:6" ht="13.5" customHeight="1" thickTop="1" thickBot="1" x14ac:dyDescent="0.25">
      <c r="A3" s="53"/>
      <c r="B3" s="153"/>
      <c r="C3" s="156"/>
      <c r="D3" s="158"/>
      <c r="E3" s="160"/>
      <c r="F3" s="163"/>
    </row>
    <row r="4" spans="1:6" ht="17.25" thickTop="1" thickBot="1" x14ac:dyDescent="0.25">
      <c r="A4" s="54" t="s">
        <v>12</v>
      </c>
      <c r="B4" s="166" t="str">
        <f>IFERROR(VLOOKUP(A4,#REF!,(COMMENTAIRES!$E$1)+1,FALSE),"")</f>
        <v/>
      </c>
      <c r="C4" s="78"/>
      <c r="D4" s="49"/>
      <c r="E4" s="109"/>
      <c r="F4" s="166" t="str">
        <f>IF(VLOOKUP(A4,'COMMENTAIRES EXTRACT'!A:M,(COMMENTAIRES!$E$1)+1,FALSE)="","",VLOOKUP(A4,'COMMENTAIRES EXTRACT'!B:M,COMMENTAIRES!$E$1+1,FALSE))</f>
        <v/>
      </c>
    </row>
    <row r="5" spans="1:6" ht="17.25" thickTop="1" thickBot="1" x14ac:dyDescent="0.25">
      <c r="A5" s="29"/>
      <c r="B5" s="167" t="str">
        <f>IFERROR(VLOOKUP(A5,#REF!,(COMMENTAIRES!$E$1)+1,FALSE),"")</f>
        <v/>
      </c>
      <c r="C5" s="3"/>
      <c r="D5" s="3"/>
      <c r="E5" s="110"/>
      <c r="F5" s="167"/>
    </row>
    <row r="6" spans="1:6" ht="17.25" thickTop="1" thickBot="1" x14ac:dyDescent="0.25">
      <c r="A6" s="55" t="s">
        <v>13</v>
      </c>
      <c r="B6" s="168"/>
      <c r="C6" s="18"/>
      <c r="D6" s="18"/>
      <c r="E6" s="111"/>
      <c r="F6" s="168" t="str">
        <f>IF(VLOOKUP(A6,'COMMENTAIRES EXTRACT'!A:M,(COMMENTAIRES!$E$1)+1,FALSE)="","",VLOOKUP(A6,'COMMENTAIRES EXTRACT'!B:M,COMMENTAIRES!$E$1+1,FALSE))</f>
        <v/>
      </c>
    </row>
    <row r="7" spans="1:6" ht="15.75" thickTop="1" x14ac:dyDescent="0.2">
      <c r="A7" s="56" t="s">
        <v>51</v>
      </c>
      <c r="B7" s="169" t="str">
        <f>IFERROR(VLOOKUP(A7,#REF!,(COMMENTAIRES!$E$1)+1,FALSE),"")</f>
        <v/>
      </c>
      <c r="C7" s="79"/>
      <c r="D7" s="6"/>
      <c r="E7" s="112"/>
      <c r="F7" s="169" t="str">
        <f>IF(VLOOKUP(A7,'COMMENTAIRES EXTRACT'!A:M,(COMMENTAIRES!$E$1)+1,FALSE)="","",VLOOKUP(A7,'COMMENTAIRES EXTRACT'!B:M,COMMENTAIRES!$E$1+1,FALSE))</f>
        <v/>
      </c>
    </row>
    <row r="8" spans="1:6" ht="15.75" thickBot="1" x14ac:dyDescent="0.25">
      <c r="A8" s="32" t="s">
        <v>14</v>
      </c>
      <c r="B8" s="170" t="str">
        <f>IFERROR(VLOOKUP(A8,#REF!,(COMMENTAIRES!$E$1)+1,FALSE),"")</f>
        <v/>
      </c>
      <c r="C8" s="80"/>
      <c r="D8" s="13"/>
      <c r="E8" s="113"/>
      <c r="F8" s="170" t="str">
        <f>IF(VLOOKUP(A8,'COMMENTAIRES EXTRACT'!A:M,(COMMENTAIRES!$E$1)+1,FALSE)="","",VLOOKUP(A8,'COMMENTAIRES EXTRACT'!B:M,COMMENTAIRES!$E$1+1,FALSE))</f>
        <v/>
      </c>
    </row>
    <row r="9" spans="1:6" ht="16.5" thickTop="1" x14ac:dyDescent="0.2">
      <c r="A9" s="57" t="s">
        <v>15</v>
      </c>
      <c r="B9" s="171" t="str">
        <f>IFERROR(VLOOKUP(A9,#REF!,(COMMENTAIRES!$E$1)+1,FALSE),"")</f>
        <v/>
      </c>
      <c r="C9" s="81"/>
      <c r="D9" s="14"/>
      <c r="E9" s="114"/>
      <c r="F9" s="171" t="str">
        <f>IF(VLOOKUP(A9,'COMMENTAIRES EXTRACT'!A:M,(COMMENTAIRES!$E$1)+1,FALSE)="","",VLOOKUP(A9,'COMMENTAIRES EXTRACT'!B:M,COMMENTAIRES!$E$1+1,FALSE))</f>
        <v/>
      </c>
    </row>
    <row r="10" spans="1:6" ht="16.5" thickBot="1" x14ac:dyDescent="0.25">
      <c r="A10" s="58" t="s">
        <v>16</v>
      </c>
      <c r="B10" s="172" t="str">
        <f>IFERROR(VLOOKUP(A10,#REF!,(COMMENTAIRES!$E$1)+1,FALSE),"")</f>
        <v/>
      </c>
      <c r="C10" s="82"/>
      <c r="D10" s="19"/>
      <c r="E10" s="115"/>
      <c r="F10" s="172" t="e">
        <f>IF(VLOOKUP(A10,'COMMENTAIRES EXTRACT'!A:M,(COMMENTAIRES!$E$1)+1,FALSE)="","",VLOOKUP(A10,'COMMENTAIRES EXTRACT'!B:M,COMMENTAIRES!$E$1+1,FALSE))</f>
        <v>#N/A</v>
      </c>
    </row>
    <row r="11" spans="1:6" ht="17.25" thickTop="1" thickBot="1" x14ac:dyDescent="0.25">
      <c r="A11" s="29"/>
      <c r="B11" s="167" t="str">
        <f>IFERROR(VLOOKUP(A11,#REF!,(COMMENTAIRES!$E$1)+1,FALSE),"")</f>
        <v/>
      </c>
      <c r="C11" s="3"/>
      <c r="D11" s="3"/>
      <c r="E11" s="110"/>
      <c r="F11" s="167"/>
    </row>
    <row r="12" spans="1:6" ht="17.25" thickTop="1" thickBot="1" x14ac:dyDescent="0.25">
      <c r="A12" s="55" t="s">
        <v>17</v>
      </c>
      <c r="B12" s="168"/>
      <c r="C12" s="18"/>
      <c r="D12" s="18"/>
      <c r="E12" s="111"/>
      <c r="F12" s="168" t="str">
        <f>IF(VLOOKUP(A12,'COMMENTAIRES EXTRACT'!A:M,(COMMENTAIRES!$E$1)+1,FALSE)="","",VLOOKUP(A12,'COMMENTAIRES EXTRACT'!B:M,COMMENTAIRES!$E$1+1,FALSE))</f>
        <v/>
      </c>
    </row>
    <row r="13" spans="1:6" ht="15.75" thickTop="1" x14ac:dyDescent="0.2">
      <c r="A13" s="30" t="s">
        <v>18</v>
      </c>
      <c r="B13" s="173" t="str">
        <f>IFERROR(VLOOKUP(A13,#REF!,(COMMENTAIRES!$E$1)+1,FALSE),"")</f>
        <v/>
      </c>
      <c r="C13" s="83"/>
      <c r="D13" s="16"/>
      <c r="E13" s="116"/>
      <c r="F13" s="173" t="str">
        <f>IF(VLOOKUP(A13,'COMMENTAIRES EXTRACT'!A:M,(COMMENTAIRES!$E$1)+1,FALSE)="","",VLOOKUP(A13,'COMMENTAIRES EXTRACT'!B:M,COMMENTAIRES!$E$1+1,FALSE))</f>
        <v/>
      </c>
    </row>
    <row r="14" spans="1:6" x14ac:dyDescent="0.2">
      <c r="A14" s="31" t="s">
        <v>19</v>
      </c>
      <c r="B14" s="174" t="str">
        <f>IFERROR(VLOOKUP(A14,#REF!,(COMMENTAIRES!$E$1)+1,FALSE),"")</f>
        <v/>
      </c>
      <c r="C14" s="84"/>
      <c r="D14" s="5"/>
      <c r="E14" s="117"/>
      <c r="F14" s="174" t="str">
        <f>IF(VLOOKUP(A14,'COMMENTAIRES EXTRACT'!A:M,(COMMENTAIRES!$E$1)+1,FALSE)="","",VLOOKUP(A14,'COMMENTAIRES EXTRACT'!B:M,COMMENTAIRES!$E$1+1,FALSE))</f>
        <v/>
      </c>
    </row>
    <row r="15" spans="1:6" x14ac:dyDescent="0.2">
      <c r="A15" s="31" t="s">
        <v>20</v>
      </c>
      <c r="B15" s="174" t="str">
        <f>IFERROR(VLOOKUP(A15,#REF!,(COMMENTAIRES!$E$1)+1,FALSE),"")</f>
        <v/>
      </c>
      <c r="C15" s="84"/>
      <c r="D15" s="5"/>
      <c r="E15" s="117"/>
      <c r="F15" s="174" t="str">
        <f>IF(VLOOKUP(A15,'COMMENTAIRES EXTRACT'!A:M,(COMMENTAIRES!$E$1)+1,FALSE)="","",VLOOKUP(A15,'COMMENTAIRES EXTRACT'!B:M,COMMENTAIRES!$E$1+1,FALSE))</f>
        <v/>
      </c>
    </row>
    <row r="16" spans="1:6" x14ac:dyDescent="0.2">
      <c r="A16" s="31" t="s">
        <v>21</v>
      </c>
      <c r="B16" s="174" t="str">
        <f>IFERROR(VLOOKUP(A16,#REF!,(COMMENTAIRES!$E$1)+1,FALSE),"")</f>
        <v/>
      </c>
      <c r="C16" s="84"/>
      <c r="D16" s="5"/>
      <c r="E16" s="117"/>
      <c r="F16" s="174" t="str">
        <f>IF(VLOOKUP(A16,'COMMENTAIRES EXTRACT'!A:M,(COMMENTAIRES!$E$1)+1,FALSE)="","",VLOOKUP(A16,'COMMENTAIRES EXTRACT'!B:M,COMMENTAIRES!$E$1+1,FALSE))</f>
        <v/>
      </c>
    </row>
    <row r="17" spans="1:6" x14ac:dyDescent="0.2">
      <c r="A17" s="31" t="s">
        <v>22</v>
      </c>
      <c r="B17" s="174" t="str">
        <f>IFERROR(VLOOKUP(A17,#REF!,(COMMENTAIRES!$E$1)+1,FALSE),"")</f>
        <v/>
      </c>
      <c r="C17" s="84"/>
      <c r="D17" s="5"/>
      <c r="E17" s="117"/>
      <c r="F17" s="174" t="str">
        <f>IF(VLOOKUP(A17,'COMMENTAIRES EXTRACT'!A:M,(COMMENTAIRES!$E$1)+1,FALSE)="","",VLOOKUP(A17,'COMMENTAIRES EXTRACT'!B:M,COMMENTAIRES!$E$1+1,FALSE))</f>
        <v/>
      </c>
    </row>
    <row r="18" spans="1:6" x14ac:dyDescent="0.2">
      <c r="A18" s="31" t="s">
        <v>23</v>
      </c>
      <c r="B18" s="174" t="str">
        <f>IFERROR(VLOOKUP(A18,#REF!,(COMMENTAIRES!$E$1)+1,FALSE),"")</f>
        <v/>
      </c>
      <c r="C18" s="84"/>
      <c r="D18" s="5"/>
      <c r="E18" s="117"/>
      <c r="F18" s="174" t="str">
        <f>IF(VLOOKUP(A18,'COMMENTAIRES EXTRACT'!A:M,(COMMENTAIRES!$E$1)+1,FALSE)="","",VLOOKUP(A18,'COMMENTAIRES EXTRACT'!B:M,COMMENTAIRES!$E$1+1,FALSE))</f>
        <v/>
      </c>
    </row>
    <row r="19" spans="1:6" x14ac:dyDescent="0.2">
      <c r="A19" s="31" t="s">
        <v>24</v>
      </c>
      <c r="B19" s="174" t="str">
        <f>IFERROR(VLOOKUP(A19,#REF!,(COMMENTAIRES!$E$1)+1,FALSE),"")</f>
        <v/>
      </c>
      <c r="C19" s="84"/>
      <c r="D19" s="5"/>
      <c r="E19" s="117"/>
      <c r="F19" s="174" t="str">
        <f>IF(VLOOKUP(A19,'COMMENTAIRES EXTRACT'!A:M,(COMMENTAIRES!$E$1)+1,FALSE)="","",VLOOKUP(A19,'COMMENTAIRES EXTRACT'!B:M,COMMENTAIRES!$E$1+1,FALSE))</f>
        <v/>
      </c>
    </row>
    <row r="20" spans="1:6" x14ac:dyDescent="0.2">
      <c r="A20" s="31" t="s">
        <v>25</v>
      </c>
      <c r="B20" s="174" t="str">
        <f>IFERROR(VLOOKUP(A20,#REF!,(COMMENTAIRES!$E$1)+1,FALSE),"")</f>
        <v/>
      </c>
      <c r="C20" s="84"/>
      <c r="D20" s="5"/>
      <c r="E20" s="117"/>
      <c r="F20" s="174" t="str">
        <f>IF(VLOOKUP(A20,'COMMENTAIRES EXTRACT'!A:M,(COMMENTAIRES!$E$1)+1,FALSE)="","",VLOOKUP(A20,'COMMENTAIRES EXTRACT'!B:M,COMMENTAIRES!$E$1+1,FALSE))</f>
        <v/>
      </c>
    </row>
    <row r="21" spans="1:6" ht="15.75" thickBot="1" x14ac:dyDescent="0.25">
      <c r="A21" s="32" t="s">
        <v>26</v>
      </c>
      <c r="B21" s="175" t="str">
        <f>IFERROR(VLOOKUP(A21,#REF!,(COMMENTAIRES!$E$1)+1,FALSE),"")</f>
        <v/>
      </c>
      <c r="C21" s="85"/>
      <c r="D21" s="17"/>
      <c r="E21" s="118"/>
      <c r="F21" s="175" t="str">
        <f>IF(VLOOKUP(A21,'COMMENTAIRES EXTRACT'!A:M,(COMMENTAIRES!$E$1)+1,FALSE)="","",VLOOKUP(A21,'COMMENTAIRES EXTRACT'!B:M,COMMENTAIRES!$E$1+1,FALSE))</f>
        <v/>
      </c>
    </row>
    <row r="22" spans="1:6" ht="16.5" thickTop="1" x14ac:dyDescent="0.2">
      <c r="A22" s="57" t="s">
        <v>27</v>
      </c>
      <c r="B22" s="176" t="str">
        <f>IFERROR(VLOOKUP(A22,#REF!,(COMMENTAIRES!$E$1)+1,FALSE),"")</f>
        <v/>
      </c>
      <c r="C22" s="86"/>
      <c r="D22" s="15"/>
      <c r="E22" s="119"/>
      <c r="F22" s="176" t="str">
        <f>IF(VLOOKUP(A22,'COMMENTAIRES EXTRACT'!A:M,(COMMENTAIRES!$E$1)+1,FALSE)="","",VLOOKUP(A22,'COMMENTAIRES EXTRACT'!B:M,COMMENTAIRES!$E$1+1,FALSE))</f>
        <v/>
      </c>
    </row>
    <row r="23" spans="1:6" ht="16.5" thickBot="1" x14ac:dyDescent="0.25">
      <c r="A23" s="58" t="s">
        <v>28</v>
      </c>
      <c r="B23" s="172" t="str">
        <f>IFERROR(VLOOKUP(A23,#REF!,(COMMENTAIRES!$E$1)+1,FALSE),"")</f>
        <v/>
      </c>
      <c r="C23" s="82"/>
      <c r="D23" s="19"/>
      <c r="E23" s="115"/>
      <c r="F23" s="172" t="e">
        <f>IF(VLOOKUP(A23,'COMMENTAIRES EXTRACT'!A:M,(COMMENTAIRES!$E$1)+1,FALSE)="","",VLOOKUP(A23,'COMMENTAIRES EXTRACT'!B:M,COMMENTAIRES!$E$1+1,FALSE))</f>
        <v>#N/A</v>
      </c>
    </row>
    <row r="24" spans="1:6" ht="17.25" thickTop="1" thickBot="1" x14ac:dyDescent="0.25">
      <c r="A24" s="33"/>
      <c r="B24" s="177" t="str">
        <f>IFERROR(VLOOKUP(A24,#REF!,(COMMENTAIRES!$E$1)+1,FALSE),"")</f>
        <v/>
      </c>
      <c r="C24" s="7"/>
      <c r="D24" s="7"/>
      <c r="E24" s="120"/>
      <c r="F24" s="177"/>
    </row>
    <row r="25" spans="1:6" ht="17.25" thickTop="1" thickBot="1" x14ac:dyDescent="0.25">
      <c r="A25" s="59" t="s">
        <v>29</v>
      </c>
      <c r="B25" s="178" t="str">
        <f>IFERROR(VLOOKUP(A25,#REF!,(COMMENTAIRES!$E$1)+1,FALSE),"")</f>
        <v/>
      </c>
      <c r="C25" s="87"/>
      <c r="D25" s="20"/>
      <c r="E25" s="121"/>
      <c r="F25" s="178" t="str">
        <f>IF(VLOOKUP(A25,'COMMENTAIRES EXTRACT'!A:M,(COMMENTAIRES!$E$1)+1,FALSE)="","",VLOOKUP(A25,'COMMENTAIRES EXTRACT'!B:M,COMMENTAIRES!$E$1+1,FALSE))</f>
        <v/>
      </c>
    </row>
    <row r="26" spans="1:6" ht="17.25" thickTop="1" thickBot="1" x14ac:dyDescent="0.25">
      <c r="A26" s="29"/>
      <c r="B26" s="179" t="str">
        <f>IFERROR(VLOOKUP(A26,#REF!,(COMMENTAIRES!$E$1)+1,FALSE),"")</f>
        <v/>
      </c>
      <c r="C26" s="4"/>
      <c r="D26" s="4"/>
      <c r="E26" s="122"/>
      <c r="F26" s="179"/>
    </row>
    <row r="27" spans="1:6" ht="17.25" thickTop="1" thickBot="1" x14ac:dyDescent="0.25">
      <c r="A27" s="60" t="s">
        <v>30</v>
      </c>
      <c r="B27" s="168"/>
      <c r="C27" s="18"/>
      <c r="D27" s="18"/>
      <c r="E27" s="111"/>
      <c r="F27" s="168" t="str">
        <f>IF(VLOOKUP(A27,'COMMENTAIRES EXTRACT'!A:M,(COMMENTAIRES!$E$1)+1,FALSE)="","",VLOOKUP(A27,'COMMENTAIRES EXTRACT'!B:M,COMMENTAIRES!$E$1+1,FALSE))</f>
        <v/>
      </c>
    </row>
    <row r="28" spans="1:6" x14ac:dyDescent="0.2">
      <c r="A28" s="31" t="s">
        <v>1</v>
      </c>
      <c r="B28" s="180" t="str">
        <f>IFERROR(VLOOKUP(A28,#REF!,(COMMENTAIRES!$E$1)+1,FALSE),"")</f>
        <v/>
      </c>
      <c r="C28" s="88"/>
      <c r="D28" s="22"/>
      <c r="E28" s="123"/>
      <c r="F28" s="180" t="str">
        <f>IF(VLOOKUP(A28,'COMMENTAIRES EXTRACT'!A:M,(COMMENTAIRES!$E$1)+1,FALSE)="","",VLOOKUP(A28,'COMMENTAIRES EXTRACT'!B:M,COMMENTAIRES!$E$1+1,FALSE))</f>
        <v/>
      </c>
    </row>
    <row r="29" spans="1:6" x14ac:dyDescent="0.2">
      <c r="A29" s="31" t="s">
        <v>55</v>
      </c>
      <c r="B29" s="181" t="str">
        <f>IFERROR(VLOOKUP(A29,#REF!,(COMMENTAIRES!$E$1)+1,FALSE),"")</f>
        <v/>
      </c>
      <c r="C29" s="89"/>
      <c r="D29" s="8"/>
      <c r="E29" s="124"/>
      <c r="F29" s="181" t="str">
        <f>IF(VLOOKUP(A29,'COMMENTAIRES EXTRACT'!A:M,(COMMENTAIRES!$E$1)+1,FALSE)="","",VLOOKUP(A29,'COMMENTAIRES EXTRACT'!B:M,COMMENTAIRES!$E$1+1,FALSE))</f>
        <v/>
      </c>
    </row>
    <row r="30" spans="1:6" x14ac:dyDescent="0.2">
      <c r="A30" s="31" t="s">
        <v>5</v>
      </c>
      <c r="B30" s="181" t="str">
        <f>IFERROR(VLOOKUP(A30,#REF!,(COMMENTAIRES!$E$1)+1,FALSE),"")</f>
        <v/>
      </c>
      <c r="C30" s="89"/>
      <c r="D30" s="8"/>
      <c r="E30" s="124"/>
      <c r="F30" s="181" t="str">
        <f>IF(VLOOKUP(A30,'COMMENTAIRES EXTRACT'!A:M,(COMMENTAIRES!$E$1)+1,FALSE)="","",VLOOKUP(A30,'COMMENTAIRES EXTRACT'!B:M,COMMENTAIRES!$E$1+1,FALSE))</f>
        <v/>
      </c>
    </row>
    <row r="31" spans="1:6" x14ac:dyDescent="0.2">
      <c r="A31" s="31" t="s">
        <v>47</v>
      </c>
      <c r="B31" s="181" t="str">
        <f>IFERROR(VLOOKUP(A31,#REF!,(COMMENTAIRES!$E$1)+1,FALSE),"")</f>
        <v/>
      </c>
      <c r="C31" s="89"/>
      <c r="D31" s="8"/>
      <c r="E31" s="124"/>
      <c r="F31" s="181" t="str">
        <f>IF(VLOOKUP(A31,'COMMENTAIRES EXTRACT'!A:M,(COMMENTAIRES!$E$1)+1,FALSE)="","",VLOOKUP(A31,'COMMENTAIRES EXTRACT'!B:M,COMMENTAIRES!$E$1+1,FALSE))</f>
        <v/>
      </c>
    </row>
    <row r="32" spans="1:6" x14ac:dyDescent="0.2">
      <c r="A32" s="31" t="s">
        <v>0</v>
      </c>
      <c r="B32" s="181" t="str">
        <f>IFERROR(VLOOKUP(A32,#REF!,(COMMENTAIRES!$E$1)+1,FALSE),"")</f>
        <v/>
      </c>
      <c r="C32" s="89"/>
      <c r="D32" s="8"/>
      <c r="E32" s="124"/>
      <c r="F32" s="181" t="str">
        <f>IF(VLOOKUP(A32,'COMMENTAIRES EXTRACT'!A:M,(COMMENTAIRES!$E$1)+1,FALSE)="","",VLOOKUP(A32,'COMMENTAIRES EXTRACT'!B:M,COMMENTAIRES!$E$1+1,FALSE))</f>
        <v/>
      </c>
    </row>
    <row r="33" spans="1:6" x14ac:dyDescent="0.2">
      <c r="A33" s="31" t="s">
        <v>7</v>
      </c>
      <c r="B33" s="181" t="str">
        <f>IFERROR(VLOOKUP(A33,#REF!,(COMMENTAIRES!$E$1)+1,FALSE),"")</f>
        <v/>
      </c>
      <c r="C33" s="89"/>
      <c r="D33" s="8"/>
      <c r="E33" s="124"/>
      <c r="F33" s="181" t="e">
        <f>IF(VLOOKUP(A33,'COMMENTAIRES EXTRACT'!A:M,(COMMENTAIRES!$E$1)+1,FALSE)="","",VLOOKUP(A33,'COMMENTAIRES EXTRACT'!B:M,COMMENTAIRES!$E$1+1,FALSE))</f>
        <v>#N/A</v>
      </c>
    </row>
    <row r="34" spans="1:6" x14ac:dyDescent="0.2">
      <c r="A34" s="31" t="s">
        <v>3</v>
      </c>
      <c r="B34" s="181" t="str">
        <f>IFERROR(VLOOKUP(A34,#REF!,(COMMENTAIRES!$E$1)+1,FALSE),"")</f>
        <v/>
      </c>
      <c r="C34" s="89"/>
      <c r="D34" s="8"/>
      <c r="E34" s="124"/>
      <c r="F34" s="181" t="str">
        <f>IF(VLOOKUP(A34,'COMMENTAIRES EXTRACT'!A:M,(COMMENTAIRES!$E$1)+1,FALSE)="","",VLOOKUP(A34,'COMMENTAIRES EXTRACT'!B:M,COMMENTAIRES!$E$1+1,FALSE))</f>
        <v/>
      </c>
    </row>
    <row r="35" spans="1:6" ht="15.75" thickBot="1" x14ac:dyDescent="0.25">
      <c r="A35" s="34" t="s">
        <v>9</v>
      </c>
      <c r="B35" s="182" t="str">
        <f>IFERROR(VLOOKUP(A35,#REF!,(COMMENTAIRES!$E$1)+1,FALSE),"")</f>
        <v/>
      </c>
      <c r="C35" s="90"/>
      <c r="D35" s="23"/>
      <c r="E35" s="125"/>
      <c r="F35" s="182" t="str">
        <f>IF(VLOOKUP(A35,'COMMENTAIRES EXTRACT'!A:M,(COMMENTAIRES!$E$1)+1,FALSE)="","",VLOOKUP(A35,'COMMENTAIRES EXTRACT'!B:M,COMMENTAIRES!$E$1+1,FALSE))</f>
        <v/>
      </c>
    </row>
    <row r="36" spans="1:6" ht="16.5" thickBot="1" x14ac:dyDescent="0.25">
      <c r="A36" s="35" t="s">
        <v>32</v>
      </c>
      <c r="B36" s="183" t="str">
        <f>IFERROR(VLOOKUP(A36,#REF!,(COMMENTAIRES!$E$1)+1,FALSE),"")</f>
        <v/>
      </c>
      <c r="C36" s="91"/>
      <c r="D36" s="24"/>
      <c r="E36" s="126"/>
      <c r="F36" s="183" t="str">
        <f>IF(VLOOKUP(A36,'COMMENTAIRES EXTRACT'!A:M,(COMMENTAIRES!$E$1)+1,FALSE)="","",VLOOKUP(A36,'COMMENTAIRES EXTRACT'!B:M,COMMENTAIRES!$E$1+1,FALSE))</f>
        <v/>
      </c>
    </row>
    <row r="37" spans="1:6" x14ac:dyDescent="0.2">
      <c r="A37" s="30" t="s">
        <v>2</v>
      </c>
      <c r="B37" s="180" t="str">
        <f>IFERROR(VLOOKUP(A37,#REF!,(COMMENTAIRES!$E$1)+1,FALSE),"")</f>
        <v/>
      </c>
      <c r="C37" s="88"/>
      <c r="D37" s="22"/>
      <c r="E37" s="123"/>
      <c r="F37" s="180" t="str">
        <f>IF(VLOOKUP(A37,'COMMENTAIRES EXTRACT'!A:M,(COMMENTAIRES!$E$1)+1,FALSE)="","",VLOOKUP(A37,'COMMENTAIRES EXTRACT'!B:M,COMMENTAIRES!$E$1+1,FALSE))</f>
        <v/>
      </c>
    </row>
    <row r="38" spans="1:6" x14ac:dyDescent="0.2">
      <c r="A38" s="31" t="s">
        <v>8</v>
      </c>
      <c r="B38" s="181" t="str">
        <f>IFERROR(VLOOKUP(A38,#REF!,(COMMENTAIRES!$E$1)+1,FALSE),"")</f>
        <v/>
      </c>
      <c r="C38" s="89"/>
      <c r="D38" s="8"/>
      <c r="E38" s="124"/>
      <c r="F38" s="181" t="str">
        <f>IF(VLOOKUP(A38,'COMMENTAIRES EXTRACT'!A:M,(COMMENTAIRES!$E$1)+1,FALSE)="","",VLOOKUP(A38,'COMMENTAIRES EXTRACT'!B:M,COMMENTAIRES!$E$1+1,FALSE))</f>
        <v/>
      </c>
    </row>
    <row r="39" spans="1:6" ht="15.75" thickBot="1" x14ac:dyDescent="0.25">
      <c r="A39" s="36" t="s">
        <v>4</v>
      </c>
      <c r="B39" s="184" t="str">
        <f>IFERROR(VLOOKUP(A39,#REF!,(COMMENTAIRES!$E$1)+1,FALSE),"")</f>
        <v/>
      </c>
      <c r="C39" s="92"/>
      <c r="D39" s="25"/>
      <c r="E39" s="127"/>
      <c r="F39" s="184" t="str">
        <f>IF(VLOOKUP(A39,'COMMENTAIRES EXTRACT'!A:M,(COMMENTAIRES!$E$1)+1,FALSE)="","",VLOOKUP(A39,'COMMENTAIRES EXTRACT'!B:M,COMMENTAIRES!$E$1+1,FALSE))</f>
        <v/>
      </c>
    </row>
    <row r="40" spans="1:6" ht="16.5" thickBot="1" x14ac:dyDescent="0.25">
      <c r="A40" s="37" t="s">
        <v>31</v>
      </c>
      <c r="B40" s="185" t="str">
        <f>IFERROR(VLOOKUP(A40,#REF!,(COMMENTAIRES!$E$1)+1,FALSE),"")</f>
        <v/>
      </c>
      <c r="C40" s="93"/>
      <c r="D40" s="27"/>
      <c r="E40" s="128"/>
      <c r="F40" s="185" t="str">
        <f>IF(VLOOKUP(A40,'COMMENTAIRES EXTRACT'!A:M,(COMMENTAIRES!$E$1)+1,FALSE)="","",VLOOKUP(A40,'COMMENTAIRES EXTRACT'!B:M,COMMENTAIRES!$E$1+1,FALSE))</f>
        <v/>
      </c>
    </row>
    <row r="41" spans="1:6" ht="17.25" thickTop="1" thickBot="1" x14ac:dyDescent="0.25">
      <c r="A41" s="61" t="s">
        <v>33</v>
      </c>
      <c r="B41" s="186" t="str">
        <f>IFERROR(VLOOKUP(A41,#REF!,(COMMENTAIRES!$E$1)+1,FALSE),"")</f>
        <v/>
      </c>
      <c r="C41" s="94"/>
      <c r="D41" s="28"/>
      <c r="E41" s="129"/>
      <c r="F41" s="186" t="str">
        <f>IF(VLOOKUP(A41,'COMMENTAIRES EXTRACT'!A:M,(COMMENTAIRES!$E$1)+1,FALSE)="","",VLOOKUP(A41,'COMMENTAIRES EXTRACT'!B:M,COMMENTAIRES!$E$1+1,FALSE))</f>
        <v/>
      </c>
    </row>
    <row r="42" spans="1:6" ht="16.5" thickBot="1" x14ac:dyDescent="0.25">
      <c r="A42" s="62" t="s">
        <v>34</v>
      </c>
      <c r="B42" s="187" t="str">
        <f>IFERROR(VLOOKUP(A42,#REF!,(COMMENTAIRES!$E$1)+1,FALSE),"")</f>
        <v/>
      </c>
      <c r="C42" s="95"/>
      <c r="D42" s="26"/>
      <c r="E42" s="130"/>
      <c r="F42" s="187" t="e">
        <f>IF(VLOOKUP(A42,'COMMENTAIRES EXTRACT'!A:M,(COMMENTAIRES!$E$1)+1,FALSE)="","",VLOOKUP(A42,'COMMENTAIRES EXTRACT'!B:M,COMMENTAIRES!$E$1+1,FALSE))</f>
        <v>#N/A</v>
      </c>
    </row>
    <row r="43" spans="1:6" ht="17.25" thickTop="1" thickBot="1" x14ac:dyDescent="0.25">
      <c r="A43" s="29"/>
      <c r="B43" s="179" t="str">
        <f>IFERROR(VLOOKUP(A43,#REF!,(COMMENTAIRES!$E$1)+1,FALSE),"")</f>
        <v/>
      </c>
      <c r="C43" s="4"/>
      <c r="D43" s="4"/>
      <c r="E43" s="122"/>
      <c r="F43" s="179"/>
    </row>
    <row r="44" spans="1:6" ht="16.5" thickTop="1" x14ac:dyDescent="0.2">
      <c r="A44" s="63" t="s">
        <v>36</v>
      </c>
      <c r="B44" s="188" t="str">
        <f>IFERROR(VLOOKUP(A44,#REF!,(COMMENTAIRES!$E$1)+1,FALSE),"")</f>
        <v/>
      </c>
      <c r="C44" s="96"/>
      <c r="D44" s="21"/>
      <c r="E44" s="131"/>
      <c r="F44" s="188" t="str">
        <f>IF(VLOOKUP(A44,'COMMENTAIRES EXTRACT'!A:M,(COMMENTAIRES!$E$1)+1,FALSE)="","",VLOOKUP(A44,'COMMENTAIRES EXTRACT'!B:M,COMMENTAIRES!$E$1+1,FALSE))</f>
        <v/>
      </c>
    </row>
    <row r="45" spans="1:6" ht="16.5" thickBot="1" x14ac:dyDescent="0.25">
      <c r="A45" s="64" t="s">
        <v>35</v>
      </c>
      <c r="B45" s="189" t="str">
        <f>IFERROR(VLOOKUP(A45,#REF!,(COMMENTAIRES!$E$1)+1,FALSE),"")</f>
        <v/>
      </c>
      <c r="C45" s="97"/>
      <c r="D45" s="9"/>
      <c r="E45" s="132"/>
      <c r="F45" s="189" t="str">
        <f>IF(VLOOKUP(A45,'COMMENTAIRES EXTRACT'!A:M,(COMMENTAIRES!$E$1)+1,FALSE)="","",VLOOKUP(A45,'COMMENTAIRES EXTRACT'!B:M,COMMENTAIRES!$E$1+1,FALSE))</f>
        <v/>
      </c>
    </row>
    <row r="46" spans="1:6" ht="16.5" thickTop="1" thickBot="1" x14ac:dyDescent="0.25">
      <c r="A46" s="65" t="s">
        <v>6</v>
      </c>
      <c r="B46" s="190" t="str">
        <f>IFERROR(VLOOKUP(A46,#REF!,(COMMENTAIRES!$E$1)+1,FALSE),"")</f>
        <v/>
      </c>
      <c r="C46" s="98"/>
      <c r="D46" s="12"/>
      <c r="E46" s="133"/>
      <c r="F46" s="190" t="e">
        <f>IF(VLOOKUP(A46,'COMMENTAIRES EXTRACT'!A:M,(COMMENTAIRES!$E$1)+1,FALSE)="","",VLOOKUP(A46,'COMMENTAIRES EXTRACT'!B:M,COMMENTAIRES!$E$1+1,FALSE))</f>
        <v>#N/A</v>
      </c>
    </row>
    <row r="47" spans="1:6" ht="15.75" thickBot="1" x14ac:dyDescent="0.25">
      <c r="A47" s="36" t="s">
        <v>48</v>
      </c>
      <c r="B47" s="190" t="str">
        <f>IFERROR(VLOOKUP(A47,#REF!,(COMMENTAIRES!$E$1)+1,FALSE),"")</f>
        <v/>
      </c>
      <c r="C47" s="98"/>
      <c r="D47" s="12"/>
      <c r="E47" s="133"/>
      <c r="F47" s="190" t="str">
        <f>IF(VLOOKUP(A47,'COMMENTAIRES EXTRACT'!A:M,(COMMENTAIRES!$E$1)+1,FALSE)="","",VLOOKUP(A47,'COMMENTAIRES EXTRACT'!B:M,COMMENTAIRES!$E$1+1,FALSE))</f>
        <v/>
      </c>
    </row>
    <row r="48" spans="1:6" ht="15.75" thickBot="1" x14ac:dyDescent="0.25">
      <c r="A48" s="36" t="s">
        <v>49</v>
      </c>
      <c r="B48" s="190" t="str">
        <f>IFERROR(VLOOKUP(A48,#REF!,(COMMENTAIRES!$E$1)+1,FALSE),"")</f>
        <v/>
      </c>
      <c r="C48" s="98"/>
      <c r="D48" s="12"/>
      <c r="E48" s="133"/>
      <c r="F48" s="190" t="str">
        <f>IF(VLOOKUP(A48,'COMMENTAIRES EXTRACT'!A:M,(COMMENTAIRES!$E$1)+1,FALSE)="","",VLOOKUP(A48,'COMMENTAIRES EXTRACT'!B:M,COMMENTAIRES!$E$1+1,FALSE))</f>
        <v/>
      </c>
    </row>
    <row r="49" spans="1:6" ht="15.75" thickBot="1" x14ac:dyDescent="0.25">
      <c r="A49" s="36" t="s">
        <v>50</v>
      </c>
      <c r="B49" s="190" t="str">
        <f>IFERROR(VLOOKUP(A49,#REF!,(COMMENTAIRES!$E$1)+1,FALSE),"")</f>
        <v/>
      </c>
      <c r="C49" s="98"/>
      <c r="D49" s="12"/>
      <c r="E49" s="133"/>
      <c r="F49" s="190" t="str">
        <f>IF(VLOOKUP(A49,'COMMENTAIRES EXTRACT'!A:M,(COMMENTAIRES!$E$1)+1,FALSE)="","",VLOOKUP(A49,'COMMENTAIRES EXTRACT'!B:M,COMMENTAIRES!$E$1+1,FALSE))</f>
        <v/>
      </c>
    </row>
    <row r="50" spans="1:6" ht="16.5" thickBot="1" x14ac:dyDescent="0.25">
      <c r="A50" s="66" t="s">
        <v>56</v>
      </c>
      <c r="B50" s="191" t="str">
        <f>IFERROR(VLOOKUP(A50,#REF!,(COMMENTAIRES!$E$1)+1,FALSE),"")</f>
        <v/>
      </c>
      <c r="C50" s="99"/>
      <c r="D50" s="11"/>
      <c r="E50" s="134"/>
      <c r="F50" s="191" t="str">
        <f>IF(VLOOKUP(A50,'COMMENTAIRES EXTRACT'!A:M,(COMMENTAIRES!$E$1)+1,FALSE)="","",VLOOKUP(A50,'COMMENTAIRES EXTRACT'!B:M,COMMENTAIRES!$E$1+1,FALSE))</f>
        <v/>
      </c>
    </row>
    <row r="51" spans="1:6" ht="16.5" thickBot="1" x14ac:dyDescent="0.25">
      <c r="A51" s="67" t="s">
        <v>37</v>
      </c>
      <c r="B51" s="192" t="str">
        <f>IFERROR(VLOOKUP(A51,#REF!,(COMMENTAIRES!$E$1)+1,FALSE),"")</f>
        <v/>
      </c>
      <c r="C51" s="100"/>
      <c r="D51" s="38"/>
      <c r="E51" s="135"/>
      <c r="F51" s="192" t="e">
        <f>IF(VLOOKUP(A51,'COMMENTAIRES EXTRACT'!A:M,(COMMENTAIRES!$E$1)+1,FALSE)="","",VLOOKUP(A51,'COMMENTAIRES EXTRACT'!B:M,COMMENTAIRES!$E$1+1,FALSE))</f>
        <v>#N/A</v>
      </c>
    </row>
    <row r="52" spans="1:6" ht="16.5" thickTop="1" x14ac:dyDescent="0.2">
      <c r="A52" s="68" t="s">
        <v>38</v>
      </c>
      <c r="B52" s="193" t="str">
        <f>IFERROR(VLOOKUP(A52,#REF!,(COMMENTAIRES!$E$1)+1,FALSE),"")</f>
        <v/>
      </c>
      <c r="C52" s="101"/>
      <c r="D52" s="39"/>
      <c r="E52" s="136"/>
      <c r="F52" s="193" t="e">
        <f>IF(VLOOKUP(A52,'COMMENTAIRES EXTRACT'!A:M,(COMMENTAIRES!$E$1)+1,FALSE)="","",VLOOKUP(A52,'COMMENTAIRES EXTRACT'!B:M,COMMENTAIRES!$E$1+1,FALSE))</f>
        <v>#N/A</v>
      </c>
    </row>
    <row r="53" spans="1:6" ht="15.75" x14ac:dyDescent="0.2">
      <c r="A53" s="69" t="s">
        <v>39</v>
      </c>
      <c r="B53" s="194" t="str">
        <f>IFERROR(VLOOKUP(A53,#REF!,(COMMENTAIRES!$E$1)+1,FALSE),"")</f>
        <v/>
      </c>
      <c r="C53" s="102"/>
      <c r="D53" s="40"/>
      <c r="E53" s="137"/>
      <c r="F53" s="194" t="e">
        <f>IF(VLOOKUP(A53,'COMMENTAIRES EXTRACT'!A:M,(COMMENTAIRES!$E$1)+1,FALSE)="","",VLOOKUP(A53,'COMMENTAIRES EXTRACT'!B:M,COMMENTAIRES!$E$1+1,FALSE))</f>
        <v>#N/A</v>
      </c>
    </row>
    <row r="54" spans="1:6" ht="16.5" thickBot="1" x14ac:dyDescent="0.25">
      <c r="A54" s="70" t="s">
        <v>52</v>
      </c>
      <c r="B54" s="195" t="str">
        <f>IFERROR(VLOOKUP(A54,#REF!,(COMMENTAIRES!$E$1)+1,FALSE),"")</f>
        <v/>
      </c>
      <c r="C54" s="103"/>
      <c r="D54" s="41"/>
      <c r="E54" s="138"/>
      <c r="F54" s="195" t="str">
        <f>IF(VLOOKUP(A54,'COMMENTAIRES EXTRACT'!A:M,(COMMENTAIRES!$E$1)+1,FALSE)="","",VLOOKUP(A54,'COMMENTAIRES EXTRACT'!B:M,COMMENTAIRES!$E$1+1,FALSE))</f>
        <v/>
      </c>
    </row>
    <row r="55" spans="1:6" ht="17.25" thickTop="1" thickBot="1" x14ac:dyDescent="0.25">
      <c r="A55" s="29"/>
      <c r="B55" s="196"/>
      <c r="C55" s="1"/>
      <c r="D55" s="1"/>
      <c r="E55" s="139"/>
      <c r="F55" s="196"/>
    </row>
    <row r="56" spans="1:6" ht="17.25" thickTop="1" thickBot="1" x14ac:dyDescent="0.25">
      <c r="A56" s="71" t="s">
        <v>40</v>
      </c>
      <c r="B56" s="197"/>
      <c r="C56" s="45"/>
      <c r="D56" s="45"/>
      <c r="E56" s="140"/>
      <c r="F56" s="197" t="str">
        <f>IF(VLOOKUP(A56,'COMMENTAIRES EXTRACT'!A:M,(COMMENTAIRES!$E$1)+1,FALSE)="","",VLOOKUP(A56,'COMMENTAIRES EXTRACT'!B:M,COMMENTAIRES!$E$1+1,FALSE))</f>
        <v/>
      </c>
    </row>
    <row r="57" spans="1:6" ht="15.75" x14ac:dyDescent="0.2">
      <c r="A57" s="72" t="s">
        <v>41</v>
      </c>
      <c r="B57" s="198" t="str">
        <f>IFERROR(VLOOKUP(A57,#REF!,(COMMENTAIRES!$E$1)+1,FALSE),"")</f>
        <v/>
      </c>
      <c r="C57" s="104"/>
      <c r="D57" s="42"/>
      <c r="E57" s="141"/>
      <c r="F57" s="198" t="e">
        <f>IF(VLOOKUP(A57,'COMMENTAIRES EXTRACT'!A:M,(COMMENTAIRES!$E$1)+1,FALSE)="","",VLOOKUP(A57,'COMMENTAIRES EXTRACT'!B:M,COMMENTAIRES!$E$1+1,FALSE))</f>
        <v>#N/A</v>
      </c>
    </row>
    <row r="58" spans="1:6" ht="16.5" thickBot="1" x14ac:dyDescent="0.25">
      <c r="A58" s="73" t="s">
        <v>42</v>
      </c>
      <c r="B58" s="199" t="str">
        <f>IFERROR(VLOOKUP(A58,#REF!,(COMMENTAIRES!$E$1)+1,FALSE),"")</f>
        <v/>
      </c>
      <c r="C58" s="105"/>
      <c r="D58" s="43"/>
      <c r="E58" s="142"/>
      <c r="F58" s="199" t="str">
        <f>IF(VLOOKUP(A58,'COMMENTAIRES EXTRACT'!A:M,(COMMENTAIRES!$E$1)+1,FALSE)="","",VLOOKUP(A58,'COMMENTAIRES EXTRACT'!B:M,COMMENTAIRES!$E$1+1,FALSE))</f>
        <v/>
      </c>
    </row>
    <row r="59" spans="1:6" ht="15.75" x14ac:dyDescent="0.2">
      <c r="A59" s="74" t="s">
        <v>53</v>
      </c>
      <c r="B59" s="200" t="str">
        <f>IFERROR(VLOOKUP(A59,#REF!,(COMMENTAIRES!$E$1)+1,FALSE),"")</f>
        <v/>
      </c>
      <c r="C59" s="106"/>
      <c r="D59" s="44"/>
      <c r="E59" s="143"/>
      <c r="F59" s="200" t="str">
        <f>IF(VLOOKUP(A59,'COMMENTAIRES EXTRACT'!A:M,(COMMENTAIRES!$E$1)+1,FALSE)="","",VLOOKUP(A59,'COMMENTAIRES EXTRACT'!B:M,COMMENTAIRES!$E$1+1,FALSE))</f>
        <v/>
      </c>
    </row>
    <row r="60" spans="1:6" ht="16.5" thickBot="1" x14ac:dyDescent="0.25">
      <c r="A60" s="75" t="s">
        <v>54</v>
      </c>
      <c r="B60" s="201" t="str">
        <f>IFERROR(VLOOKUP(A60,#REF!,(COMMENTAIRES!$E$1)+1,FALSE),"")</f>
        <v/>
      </c>
      <c r="C60" s="107"/>
      <c r="D60" s="46"/>
      <c r="E60" s="144"/>
      <c r="F60" s="201" t="str">
        <f>IF(VLOOKUP(A60,'COMMENTAIRES EXTRACT'!A:M,(COMMENTAIRES!$E$1)+1,FALSE)="","",VLOOKUP(A60,'COMMENTAIRES EXTRACT'!B:M,COMMENTAIRES!$E$1+1,FALSE))</f>
        <v/>
      </c>
    </row>
    <row r="61" spans="1:6" ht="17.25" thickTop="1" thickBot="1" x14ac:dyDescent="0.25">
      <c r="A61" s="47"/>
      <c r="B61" s="202"/>
      <c r="C61" s="48"/>
      <c r="D61" s="48"/>
      <c r="E61" s="145"/>
      <c r="F61" s="202"/>
    </row>
    <row r="62" spans="1:6" ht="17.25" thickTop="1" thickBot="1" x14ac:dyDescent="0.25">
      <c r="A62" s="71" t="s">
        <v>43</v>
      </c>
      <c r="B62" s="197"/>
      <c r="C62" s="45"/>
      <c r="D62" s="45"/>
      <c r="E62" s="140"/>
      <c r="F62" s="197" t="str">
        <f>IF(VLOOKUP(A62,'COMMENTAIRES EXTRACT'!A:M,(COMMENTAIRES!$E$1)+1,FALSE)="","",VLOOKUP(A62,'COMMENTAIRES EXTRACT'!B:M,COMMENTAIRES!$E$1+1,FALSE))</f>
        <v/>
      </c>
    </row>
    <row r="63" spans="1:6" ht="15.75" x14ac:dyDescent="0.2">
      <c r="A63" s="76" t="s">
        <v>44</v>
      </c>
      <c r="B63" s="203" t="str">
        <f>IFERROR(VLOOKUP(A63,#REF!,(COMMENTAIRES!$E$1)+1,FALSE),"")</f>
        <v/>
      </c>
      <c r="C63" s="108"/>
      <c r="D63" s="10"/>
      <c r="E63" s="146"/>
      <c r="F63" s="203" t="str">
        <f>IF(VLOOKUP(A63,'COMMENTAIRES EXTRACT'!A:M,(COMMENTAIRES!$E$1)+1,FALSE)="","",VLOOKUP(A63,'COMMENTAIRES EXTRACT'!B:M,COMMENTAIRES!$E$1+1,FALSE))</f>
        <v/>
      </c>
    </row>
    <row r="64" spans="1:6" ht="16.5" thickBot="1" x14ac:dyDescent="0.25">
      <c r="A64" s="77" t="s">
        <v>45</v>
      </c>
      <c r="B64" s="204" t="str">
        <f>IFERROR(VLOOKUP(A64,#REF!,(COMMENTAIRES!$E$1)+1,FALSE),"")</f>
        <v/>
      </c>
      <c r="C64" s="149"/>
      <c r="D64" s="147"/>
      <c r="E64" s="148"/>
      <c r="F64" s="204" t="str">
        <f>IF(VLOOKUP(A64,'COMMENTAIRES EXTRACT'!A:M,(COMMENTAIRES!$E$1)+1,FALSE)="","",VLOOKUP(A64,'COMMENTAIRES EXTRACT'!B:M,COMMENTAIRES!$E$1+1,FALSE))</f>
        <v/>
      </c>
    </row>
    <row r="65" spans="1:1" ht="15.75" thickTop="1" x14ac:dyDescent="0.2"/>
    <row r="67" spans="1:1" x14ac:dyDescent="0.2">
      <c r="A67" s="2" t="s">
        <v>46</v>
      </c>
    </row>
  </sheetData>
  <mergeCells count="6">
    <mergeCell ref="F1:F3"/>
    <mergeCell ref="B1:B3"/>
    <mergeCell ref="C1:D1"/>
    <mergeCell ref="C2:C3"/>
    <mergeCell ref="D2:D3"/>
    <mergeCell ref="E2:E3"/>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zoomScale="75" zoomScaleNormal="75" workbookViewId="0">
      <selection activeCell="C11" sqref="C11"/>
    </sheetView>
  </sheetViews>
  <sheetFormatPr baseColWidth="10" defaultRowHeight="12.75" x14ac:dyDescent="0.2"/>
  <cols>
    <col min="1" max="1" width="71.42578125" bestFit="1" customWidth="1"/>
    <col min="3" max="3" width="49.28515625" bestFit="1" customWidth="1"/>
  </cols>
  <sheetData>
    <row r="1" spans="1:13" s="164" customFormat="1" ht="19.5" thickBot="1" x14ac:dyDescent="0.25">
      <c r="B1" s="165">
        <v>1</v>
      </c>
      <c r="C1" s="165">
        <v>2</v>
      </c>
      <c r="D1" s="165">
        <v>3</v>
      </c>
      <c r="E1" s="165">
        <v>4</v>
      </c>
      <c r="F1" s="165">
        <v>5</v>
      </c>
      <c r="G1" s="165">
        <v>6</v>
      </c>
      <c r="H1" s="165">
        <v>7</v>
      </c>
      <c r="I1" s="165">
        <v>8</v>
      </c>
      <c r="J1" s="165">
        <v>9</v>
      </c>
      <c r="K1" s="165">
        <v>10</v>
      </c>
      <c r="L1" s="165">
        <v>11</v>
      </c>
      <c r="M1" s="165">
        <v>12</v>
      </c>
    </row>
    <row r="2" spans="1:13" ht="27" customHeight="1" thickTop="1" x14ac:dyDescent="0.2">
      <c r="A2" s="51"/>
    </row>
    <row r="3" spans="1:13" ht="29.25" thickBot="1" x14ac:dyDescent="0.25">
      <c r="A3" s="52"/>
    </row>
    <row r="4" spans="1:13" ht="16.5" customHeight="1" thickTop="1" x14ac:dyDescent="0.2">
      <c r="A4" s="53"/>
    </row>
    <row r="5" spans="1:13" ht="16.5" thickBot="1" x14ac:dyDescent="0.25">
      <c r="A5" s="54" t="s">
        <v>12</v>
      </c>
      <c r="B5" s="151" t="str">
        <f>IF([2]COMMENTAIRES!$F4="","",[2]COMMENTAIRES!$F4)</f>
        <v/>
      </c>
      <c r="C5" s="151" t="str">
        <f>IF([1]COMMENTAIRES!$F4="","",[1]COMMENTAIRES!$F4)</f>
        <v/>
      </c>
      <c r="D5" s="151" t="str">
        <f>IF([3]COMMENTAIRES!$F4="","",[3]COMMENTAIRES!$F4)</f>
        <v/>
      </c>
      <c r="E5" s="151" t="str">
        <f>IF([4]COMMENTAIRES!$F4="","",[4]COMMENTAIRES!$F4)</f>
        <v/>
      </c>
      <c r="F5" s="151" t="str">
        <f>IF([5]COMMENTAIRES!$F4="","",[5]COMMENTAIRES!$F4)</f>
        <v/>
      </c>
      <c r="G5" s="151" t="str">
        <f>IF([6]COMMENTAIRES!$F4="","",[6]COMMENTAIRES!$F4)</f>
        <v/>
      </c>
      <c r="H5" s="151" t="str">
        <f>IF([7]COMMENTAIRES!$F4="","",[7]COMMENTAIRES!$F4)</f>
        <v/>
      </c>
      <c r="I5" s="151" t="str">
        <f>IF([8]COMMENTAIRES!$F4="","",[8]COMMENTAIRES!$F4)</f>
        <v/>
      </c>
      <c r="J5" s="151" t="str">
        <f>IF([9]COMMENTAIRES!$F4="","",[9]COMMENTAIRES!$F4)</f>
        <v/>
      </c>
      <c r="K5" s="151" t="str">
        <f>IF([10]COMMENTAIRES!$F4="","",[10]COMMENTAIRES!$F4)</f>
        <v/>
      </c>
      <c r="L5" s="151" t="str">
        <f>IF([11]COMMENTAIRES!$F4="","",[11]COMMENTAIRES!$F4)</f>
        <v/>
      </c>
      <c r="M5" s="151" t="str">
        <f>IF([12]COMMENTAIRES!$F4="","",[12]COMMENTAIRES!$F4)</f>
        <v/>
      </c>
    </row>
    <row r="6" spans="1:13" ht="17.25" thickTop="1" thickBot="1" x14ac:dyDescent="0.25">
      <c r="A6" s="29"/>
      <c r="B6" s="151" t="str">
        <f>IF([2]COMMENTAIRES!$F5="","",[2]COMMENTAIRES!$F5)</f>
        <v/>
      </c>
      <c r="C6" s="151" t="str">
        <f>IF([1]COMMENTAIRES!$F5="","",[1]COMMENTAIRES!$F5)</f>
        <v/>
      </c>
      <c r="D6" s="151" t="str">
        <f>IF([3]COMMENTAIRES!$F5="","",[3]COMMENTAIRES!$F5)</f>
        <v/>
      </c>
      <c r="E6" s="151" t="str">
        <f>IF([4]COMMENTAIRES!$F5="","",[4]COMMENTAIRES!$F5)</f>
        <v/>
      </c>
      <c r="F6" s="151" t="str">
        <f>IF([5]COMMENTAIRES!$F5="","",[5]COMMENTAIRES!$F5)</f>
        <v/>
      </c>
      <c r="G6" s="151" t="str">
        <f>IF([6]COMMENTAIRES!$F5="","",[6]COMMENTAIRES!$F5)</f>
        <v/>
      </c>
      <c r="H6" s="151" t="str">
        <f>IF([7]COMMENTAIRES!$F5="","",[7]COMMENTAIRES!$F5)</f>
        <v/>
      </c>
      <c r="I6" s="151" t="str">
        <f>IF([8]COMMENTAIRES!$F5="","",[8]COMMENTAIRES!$F5)</f>
        <v/>
      </c>
      <c r="J6" s="151" t="str">
        <f>IF([9]COMMENTAIRES!$F5="","",[9]COMMENTAIRES!$F5)</f>
        <v/>
      </c>
      <c r="K6" s="151" t="str">
        <f>IF([10]COMMENTAIRES!$F5="","",[10]COMMENTAIRES!$F5)</f>
        <v/>
      </c>
      <c r="L6" s="151" t="str">
        <f>IF([11]COMMENTAIRES!$F5="","",[11]COMMENTAIRES!$F5)</f>
        <v/>
      </c>
      <c r="M6" s="151" t="str">
        <f>IF([12]COMMENTAIRES!$F5="","",[12]COMMENTAIRES!$F5)</f>
        <v/>
      </c>
    </row>
    <row r="7" spans="1:13" ht="17.25" thickTop="1" thickBot="1" x14ac:dyDescent="0.25">
      <c r="A7" s="55" t="s">
        <v>13</v>
      </c>
      <c r="B7" s="151" t="str">
        <f>IF([2]COMMENTAIRES!$F6="","",[2]COMMENTAIRES!$F6)</f>
        <v/>
      </c>
      <c r="C7" s="151" t="str">
        <f>IF([1]COMMENTAIRES!$F6="","",[1]COMMENTAIRES!$F6)</f>
        <v/>
      </c>
      <c r="D7" s="151" t="str">
        <f>IF([3]COMMENTAIRES!$F6="","",[3]COMMENTAIRES!$F6)</f>
        <v/>
      </c>
      <c r="E7" s="151" t="str">
        <f>IF([4]COMMENTAIRES!$F6="","",[4]COMMENTAIRES!$F6)</f>
        <v/>
      </c>
      <c r="F7" s="151" t="str">
        <f>IF([5]COMMENTAIRES!$F6="","",[5]COMMENTAIRES!$F6)</f>
        <v/>
      </c>
      <c r="G7" s="151" t="str">
        <f>IF([6]COMMENTAIRES!$F6="","",[6]COMMENTAIRES!$F6)</f>
        <v/>
      </c>
      <c r="H7" s="151" t="str">
        <f>IF([7]COMMENTAIRES!$F6="","",[7]COMMENTAIRES!$F6)</f>
        <v/>
      </c>
      <c r="I7" s="151" t="str">
        <f>IF([8]COMMENTAIRES!$F6="","",[8]COMMENTAIRES!$F6)</f>
        <v/>
      </c>
      <c r="J7" s="151" t="str">
        <f>IF([9]COMMENTAIRES!$F6="","",[9]COMMENTAIRES!$F6)</f>
        <v/>
      </c>
      <c r="K7" s="151" t="str">
        <f>IF([10]COMMENTAIRES!$F6="","",[10]COMMENTAIRES!$F6)</f>
        <v/>
      </c>
      <c r="L7" s="151" t="str">
        <f>IF([11]COMMENTAIRES!$F6="","",[11]COMMENTAIRES!$F6)</f>
        <v/>
      </c>
      <c r="M7" s="151" t="str">
        <f>IF([12]COMMENTAIRES!$F6="","",[12]COMMENTAIRES!$F6)</f>
        <v/>
      </c>
    </row>
    <row r="8" spans="1:13" ht="15.75" thickTop="1" x14ac:dyDescent="0.2">
      <c r="A8" s="56" t="s">
        <v>51</v>
      </c>
      <c r="B8" s="151" t="str">
        <f>IF([2]COMMENTAIRES!$F7="","",[2]COMMENTAIRES!$F7)</f>
        <v/>
      </c>
      <c r="C8" s="151" t="str">
        <f>IF([1]COMMENTAIRES!$F7="","",[1]COMMENTAIRES!$F7)</f>
        <v/>
      </c>
      <c r="D8" s="151" t="str">
        <f>IF([3]COMMENTAIRES!$F7="","",[3]COMMENTAIRES!$F7)</f>
        <v/>
      </c>
      <c r="E8" s="151" t="str">
        <f>IF([4]COMMENTAIRES!$F7="","",[4]COMMENTAIRES!$F7)</f>
        <v/>
      </c>
      <c r="F8" s="151" t="str">
        <f>IF([5]COMMENTAIRES!$F7="","",[5]COMMENTAIRES!$F7)</f>
        <v/>
      </c>
      <c r="G8" s="151" t="str">
        <f>IF([6]COMMENTAIRES!$F7="","",[6]COMMENTAIRES!$F7)</f>
        <v/>
      </c>
      <c r="H8" s="151" t="str">
        <f>IF([7]COMMENTAIRES!$F7="","",[7]COMMENTAIRES!$F7)</f>
        <v/>
      </c>
      <c r="I8" s="151" t="str">
        <f>IF([8]COMMENTAIRES!$F7="","",[8]COMMENTAIRES!$F7)</f>
        <v/>
      </c>
      <c r="J8" s="151" t="str">
        <f>IF([9]COMMENTAIRES!$F7="","",[9]COMMENTAIRES!$F7)</f>
        <v/>
      </c>
      <c r="K8" s="151" t="str">
        <f>IF([10]COMMENTAIRES!$F7="","",[10]COMMENTAIRES!$F7)</f>
        <v/>
      </c>
      <c r="L8" s="151" t="str">
        <f>IF([11]COMMENTAIRES!$F7="","",[11]COMMENTAIRES!$F7)</f>
        <v/>
      </c>
      <c r="M8" s="151" t="str">
        <f>IF([12]COMMENTAIRES!$F7="","",[12]COMMENTAIRES!$F7)</f>
        <v/>
      </c>
    </row>
    <row r="9" spans="1:13" ht="15.75" thickBot="1" x14ac:dyDescent="0.25">
      <c r="A9" s="32" t="s">
        <v>14</v>
      </c>
      <c r="B9" s="151" t="str">
        <f>IF([2]COMMENTAIRES!$F8="","",[2]COMMENTAIRES!$F8)</f>
        <v/>
      </c>
      <c r="C9" s="151" t="str">
        <f>IF([1]COMMENTAIRES!$F8="","",[1]COMMENTAIRES!$F8)</f>
        <v/>
      </c>
      <c r="D9" s="151" t="str">
        <f>IF([3]COMMENTAIRES!$F8="","",[3]COMMENTAIRES!$F8)</f>
        <v/>
      </c>
      <c r="E9" s="151" t="str">
        <f>IF([4]COMMENTAIRES!$F8="","",[4]COMMENTAIRES!$F8)</f>
        <v/>
      </c>
      <c r="F9" s="151" t="str">
        <f>IF([5]COMMENTAIRES!$F8="","",[5]COMMENTAIRES!$F8)</f>
        <v/>
      </c>
      <c r="G9" s="151" t="str">
        <f>IF([6]COMMENTAIRES!$F8="","",[6]COMMENTAIRES!$F8)</f>
        <v/>
      </c>
      <c r="H9" s="151" t="str">
        <f>IF([7]COMMENTAIRES!$F8="","",[7]COMMENTAIRES!$F8)</f>
        <v/>
      </c>
      <c r="I9" s="151" t="str">
        <f>IF([8]COMMENTAIRES!$F8="","",[8]COMMENTAIRES!$F8)</f>
        <v/>
      </c>
      <c r="J9" s="151" t="str">
        <f>IF([9]COMMENTAIRES!$F8="","",[9]COMMENTAIRES!$F8)</f>
        <v/>
      </c>
      <c r="K9" s="151" t="str">
        <f>IF([10]COMMENTAIRES!$F8="","",[10]COMMENTAIRES!$F8)</f>
        <v/>
      </c>
      <c r="L9" s="151" t="str">
        <f>IF([11]COMMENTAIRES!$F8="","",[11]COMMENTAIRES!$F8)</f>
        <v/>
      </c>
      <c r="M9" s="151" t="str">
        <f>IF([12]COMMENTAIRES!$F8="","",[12]COMMENTAIRES!$F8)</f>
        <v/>
      </c>
    </row>
    <row r="10" spans="1:13" ht="16.5" thickTop="1" x14ac:dyDescent="0.2">
      <c r="A10" s="57" t="s">
        <v>15</v>
      </c>
      <c r="B10" s="151" t="str">
        <f>IF([2]COMMENTAIRES!$F9="","",[2]COMMENTAIRES!$F9)</f>
        <v/>
      </c>
      <c r="C10" s="151" t="str">
        <f>IF([1]COMMENTAIRES!$F9="","",[1]COMMENTAIRES!$F9)</f>
        <v/>
      </c>
      <c r="D10" s="151" t="str">
        <f>IF([3]COMMENTAIRES!$F9="","",[3]COMMENTAIRES!$F9)</f>
        <v/>
      </c>
      <c r="E10" s="151" t="str">
        <f>IF([4]COMMENTAIRES!$F9="","",[4]COMMENTAIRES!$F9)</f>
        <v/>
      </c>
      <c r="F10" s="151" t="str">
        <f>IF([5]COMMENTAIRES!$F9="","",[5]COMMENTAIRES!$F9)</f>
        <v/>
      </c>
      <c r="G10" s="151" t="str">
        <f>IF([6]COMMENTAIRES!$F9="","",[6]COMMENTAIRES!$F9)</f>
        <v/>
      </c>
      <c r="H10" s="151" t="str">
        <f>IF([7]COMMENTAIRES!$F9="","",[7]COMMENTAIRES!$F9)</f>
        <v/>
      </c>
      <c r="I10" s="151" t="str">
        <f>IF([8]COMMENTAIRES!$F9="","",[8]COMMENTAIRES!$F9)</f>
        <v/>
      </c>
      <c r="J10" s="151" t="str">
        <f>IF([9]COMMENTAIRES!$F9="","",[9]COMMENTAIRES!$F9)</f>
        <v/>
      </c>
      <c r="K10" s="151" t="str">
        <f>IF([10]COMMENTAIRES!$F9="","",[10]COMMENTAIRES!$F9)</f>
        <v/>
      </c>
      <c r="L10" s="151" t="str">
        <f>IF([11]COMMENTAIRES!$F9="","",[11]COMMENTAIRES!$F9)</f>
        <v/>
      </c>
      <c r="M10" s="151" t="str">
        <f>IF([12]COMMENTAIRES!$F9="","",[12]COMMENTAIRES!$F9)</f>
        <v/>
      </c>
    </row>
    <row r="11" spans="1:13" ht="16.5" thickBot="1" x14ac:dyDescent="0.25">
      <c r="A11" s="58" t="s">
        <v>16</v>
      </c>
      <c r="B11" s="151" t="str">
        <f>IF([2]COMMENTAIRES!$F10="","",[2]COMMENTAIRES!$F10)</f>
        <v/>
      </c>
      <c r="C11" s="151" t="str">
        <f>IF([1]COMMENTAIRES!$F10="","",[1]COMMENTAIRES!$F10)</f>
        <v>Maintenant que nous avons les relevés on devrait le tenir!</v>
      </c>
      <c r="D11" s="151" t="str">
        <f>IF([3]COMMENTAIRES!$F10="","",[3]COMMENTAIRES!$F10)</f>
        <v/>
      </c>
      <c r="E11" s="151" t="str">
        <f>IF([4]COMMENTAIRES!$F10="","",[4]COMMENTAIRES!$F10)</f>
        <v/>
      </c>
      <c r="F11" s="151" t="str">
        <f>IF([5]COMMENTAIRES!$F10="","",[5]COMMENTAIRES!$F10)</f>
        <v/>
      </c>
      <c r="G11" s="151" t="str">
        <f>IF([6]COMMENTAIRES!$F10="","",[6]COMMENTAIRES!$F10)</f>
        <v/>
      </c>
      <c r="H11" s="151" t="str">
        <f>IF([7]COMMENTAIRES!$F10="","",[7]COMMENTAIRES!$F10)</f>
        <v/>
      </c>
      <c r="I11" s="151" t="str">
        <f>IF([8]COMMENTAIRES!$F10="","",[8]COMMENTAIRES!$F10)</f>
        <v/>
      </c>
      <c r="J11" s="151" t="str">
        <f>IF([9]COMMENTAIRES!$F10="","",[9]COMMENTAIRES!$F10)</f>
        <v/>
      </c>
      <c r="K11" s="151" t="str">
        <f>IF([10]COMMENTAIRES!$F10="","",[10]COMMENTAIRES!$F10)</f>
        <v/>
      </c>
      <c r="L11" s="151" t="str">
        <f>IF([11]COMMENTAIRES!$F10="","",[11]COMMENTAIRES!$F10)</f>
        <v/>
      </c>
      <c r="M11" s="151" t="str">
        <f>IF([12]COMMENTAIRES!$F10="","",[12]COMMENTAIRES!$F10)</f>
        <v/>
      </c>
    </row>
    <row r="12" spans="1:13" ht="17.25" thickTop="1" thickBot="1" x14ac:dyDescent="0.25">
      <c r="A12" s="29"/>
      <c r="B12" s="151" t="str">
        <f>IF([2]COMMENTAIRES!$F11="","",[2]COMMENTAIRES!$F11)</f>
        <v/>
      </c>
      <c r="C12" s="151" t="str">
        <f>IF([1]COMMENTAIRES!$F11="","",[1]COMMENTAIRES!$F11)</f>
        <v/>
      </c>
      <c r="D12" s="151" t="str">
        <f>IF([3]COMMENTAIRES!$F11="","",[3]COMMENTAIRES!$F11)</f>
        <v/>
      </c>
      <c r="E12" s="151" t="str">
        <f>IF([4]COMMENTAIRES!$F11="","",[4]COMMENTAIRES!$F11)</f>
        <v/>
      </c>
      <c r="F12" s="151" t="str">
        <f>IF([5]COMMENTAIRES!$F11="","",[5]COMMENTAIRES!$F11)</f>
        <v/>
      </c>
      <c r="G12" s="151" t="str">
        <f>IF([6]COMMENTAIRES!$F11="","",[6]COMMENTAIRES!$F11)</f>
        <v/>
      </c>
      <c r="H12" s="151" t="str">
        <f>IF([7]COMMENTAIRES!$F11="","",[7]COMMENTAIRES!$F11)</f>
        <v/>
      </c>
      <c r="I12" s="151" t="str">
        <f>IF([8]COMMENTAIRES!$F11="","",[8]COMMENTAIRES!$F11)</f>
        <v/>
      </c>
      <c r="J12" s="151" t="str">
        <f>IF([9]COMMENTAIRES!$F11="","",[9]COMMENTAIRES!$F11)</f>
        <v/>
      </c>
      <c r="K12" s="151" t="str">
        <f>IF([10]COMMENTAIRES!$F11="","",[10]COMMENTAIRES!$F11)</f>
        <v/>
      </c>
      <c r="L12" s="151" t="str">
        <f>IF([11]COMMENTAIRES!$F11="","",[11]COMMENTAIRES!$F11)</f>
        <v/>
      </c>
      <c r="M12" s="151" t="str">
        <f>IF([12]COMMENTAIRES!$F11="","",[12]COMMENTAIRES!$F11)</f>
        <v/>
      </c>
    </row>
    <row r="13" spans="1:13" ht="17.25" thickTop="1" thickBot="1" x14ac:dyDescent="0.25">
      <c r="A13" s="55" t="s">
        <v>17</v>
      </c>
      <c r="B13" s="151" t="str">
        <f>IF([2]COMMENTAIRES!$F12="","",[2]COMMENTAIRES!$F12)</f>
        <v/>
      </c>
      <c r="C13" s="151" t="str">
        <f>IF([1]COMMENTAIRES!$F12="","",[1]COMMENTAIRES!$F12)</f>
        <v/>
      </c>
      <c r="D13" s="151" t="str">
        <f>IF([3]COMMENTAIRES!$F12="","",[3]COMMENTAIRES!$F12)</f>
        <v/>
      </c>
      <c r="E13" s="151" t="str">
        <f>IF([4]COMMENTAIRES!$F12="","",[4]COMMENTAIRES!$F12)</f>
        <v/>
      </c>
      <c r="F13" s="151" t="str">
        <f>IF([5]COMMENTAIRES!$F12="","",[5]COMMENTAIRES!$F12)</f>
        <v/>
      </c>
      <c r="G13" s="151" t="str">
        <f>IF([6]COMMENTAIRES!$F12="","",[6]COMMENTAIRES!$F12)</f>
        <v/>
      </c>
      <c r="H13" s="151" t="str">
        <f>IF([7]COMMENTAIRES!$F12="","",[7]COMMENTAIRES!$F12)</f>
        <v/>
      </c>
      <c r="I13" s="151" t="str">
        <f>IF([8]COMMENTAIRES!$F12="","",[8]COMMENTAIRES!$F12)</f>
        <v/>
      </c>
      <c r="J13" s="151" t="str">
        <f>IF([9]COMMENTAIRES!$F12="","",[9]COMMENTAIRES!$F12)</f>
        <v/>
      </c>
      <c r="K13" s="151" t="str">
        <f>IF([10]COMMENTAIRES!$F12="","",[10]COMMENTAIRES!$F12)</f>
        <v/>
      </c>
      <c r="L13" s="151" t="str">
        <f>IF([11]COMMENTAIRES!$F12="","",[11]COMMENTAIRES!$F12)</f>
        <v/>
      </c>
      <c r="M13" s="151" t="str">
        <f>IF([12]COMMENTAIRES!$F12="","",[12]COMMENTAIRES!$F12)</f>
        <v/>
      </c>
    </row>
    <row r="14" spans="1:13" ht="15.75" thickTop="1" x14ac:dyDescent="0.2">
      <c r="A14" s="30" t="s">
        <v>18</v>
      </c>
      <c r="B14" s="151" t="str">
        <f>IF([2]COMMENTAIRES!$F13="","",[2]COMMENTAIRES!$F13)</f>
        <v/>
      </c>
      <c r="C14" s="151" t="str">
        <f>IF([1]COMMENTAIRES!$F13="","",[1]COMMENTAIRES!$F13)</f>
        <v/>
      </c>
      <c r="D14" s="151" t="str">
        <f>IF([3]COMMENTAIRES!$F13="","",[3]COMMENTAIRES!$F13)</f>
        <v/>
      </c>
      <c r="E14" s="151" t="str">
        <f>IF([4]COMMENTAIRES!$F13="","",[4]COMMENTAIRES!$F13)</f>
        <v/>
      </c>
      <c r="F14" s="151" t="str">
        <f>IF([5]COMMENTAIRES!$F13="","",[5]COMMENTAIRES!$F13)</f>
        <v/>
      </c>
      <c r="G14" s="151" t="str">
        <f>IF([6]COMMENTAIRES!$F13="","",[6]COMMENTAIRES!$F13)</f>
        <v/>
      </c>
      <c r="H14" s="151" t="str">
        <f>IF([7]COMMENTAIRES!$F13="","",[7]COMMENTAIRES!$F13)</f>
        <v/>
      </c>
      <c r="I14" s="151" t="str">
        <f>IF([8]COMMENTAIRES!$F13="","",[8]COMMENTAIRES!$F13)</f>
        <v/>
      </c>
      <c r="J14" s="151" t="str">
        <f>IF([9]COMMENTAIRES!$F13="","",[9]COMMENTAIRES!$F13)</f>
        <v/>
      </c>
      <c r="K14" s="151" t="str">
        <f>IF([10]COMMENTAIRES!$F13="","",[10]COMMENTAIRES!$F13)</f>
        <v/>
      </c>
      <c r="L14" s="151" t="str">
        <f>IF([11]COMMENTAIRES!$F13="","",[11]COMMENTAIRES!$F13)</f>
        <v/>
      </c>
      <c r="M14" s="151" t="str">
        <f>IF([12]COMMENTAIRES!$F13="","",[12]COMMENTAIRES!$F13)</f>
        <v/>
      </c>
    </row>
    <row r="15" spans="1:13" ht="15" x14ac:dyDescent="0.2">
      <c r="A15" s="31" t="s">
        <v>19</v>
      </c>
      <c r="B15" s="151" t="str">
        <f>IF([2]COMMENTAIRES!$F14="","",[2]COMMENTAIRES!$F14)</f>
        <v/>
      </c>
      <c r="C15" s="151" t="str">
        <f>IF([1]COMMENTAIRES!$F14="","",[1]COMMENTAIRES!$F14)</f>
        <v/>
      </c>
      <c r="D15" s="151" t="str">
        <f>IF([3]COMMENTAIRES!$F14="","",[3]COMMENTAIRES!$F14)</f>
        <v/>
      </c>
      <c r="E15" s="151" t="str">
        <f>IF([4]COMMENTAIRES!$F14="","",[4]COMMENTAIRES!$F14)</f>
        <v/>
      </c>
      <c r="F15" s="151" t="str">
        <f>IF([5]COMMENTAIRES!$F14="","",[5]COMMENTAIRES!$F14)</f>
        <v/>
      </c>
      <c r="G15" s="151" t="str">
        <f>IF([6]COMMENTAIRES!$F14="","",[6]COMMENTAIRES!$F14)</f>
        <v/>
      </c>
      <c r="H15" s="151" t="str">
        <f>IF([7]COMMENTAIRES!$F14="","",[7]COMMENTAIRES!$F14)</f>
        <v/>
      </c>
      <c r="I15" s="151" t="str">
        <f>IF([8]COMMENTAIRES!$F14="","",[8]COMMENTAIRES!$F14)</f>
        <v/>
      </c>
      <c r="J15" s="151" t="str">
        <f>IF([9]COMMENTAIRES!$F14="","",[9]COMMENTAIRES!$F14)</f>
        <v/>
      </c>
      <c r="K15" s="151" t="str">
        <f>IF([10]COMMENTAIRES!$F14="","",[10]COMMENTAIRES!$F14)</f>
        <v/>
      </c>
      <c r="L15" s="151" t="str">
        <f>IF([11]COMMENTAIRES!$F14="","",[11]COMMENTAIRES!$F14)</f>
        <v/>
      </c>
      <c r="M15" s="151" t="str">
        <f>IF([12]COMMENTAIRES!$F14="","",[12]COMMENTAIRES!$F14)</f>
        <v/>
      </c>
    </row>
    <row r="16" spans="1:13" ht="15" x14ac:dyDescent="0.2">
      <c r="A16" s="31" t="s">
        <v>20</v>
      </c>
      <c r="B16" s="151" t="str">
        <f>IF([2]COMMENTAIRES!$F15="","",[2]COMMENTAIRES!$F15)</f>
        <v/>
      </c>
      <c r="C16" s="151" t="str">
        <f>IF([1]COMMENTAIRES!$F15="","",[1]COMMENTAIRES!$F15)</f>
        <v/>
      </c>
      <c r="D16" s="151" t="str">
        <f>IF([3]COMMENTAIRES!$F15="","",[3]COMMENTAIRES!$F15)</f>
        <v/>
      </c>
      <c r="E16" s="151" t="str">
        <f>IF([4]COMMENTAIRES!$F15="","",[4]COMMENTAIRES!$F15)</f>
        <v/>
      </c>
      <c r="F16" s="151" t="str">
        <f>IF([5]COMMENTAIRES!$F15="","",[5]COMMENTAIRES!$F15)</f>
        <v/>
      </c>
      <c r="G16" s="151" t="str">
        <f>IF([6]COMMENTAIRES!$F15="","",[6]COMMENTAIRES!$F15)</f>
        <v/>
      </c>
      <c r="H16" s="151" t="str">
        <f>IF([7]COMMENTAIRES!$F15="","",[7]COMMENTAIRES!$F15)</f>
        <v/>
      </c>
      <c r="I16" s="151" t="str">
        <f>IF([8]COMMENTAIRES!$F15="","",[8]COMMENTAIRES!$F15)</f>
        <v/>
      </c>
      <c r="J16" s="151" t="str">
        <f>IF([9]COMMENTAIRES!$F15="","",[9]COMMENTAIRES!$F15)</f>
        <v/>
      </c>
      <c r="K16" s="151" t="str">
        <f>IF([10]COMMENTAIRES!$F15="","",[10]COMMENTAIRES!$F15)</f>
        <v/>
      </c>
      <c r="L16" s="151" t="str">
        <f>IF([11]COMMENTAIRES!$F15="","",[11]COMMENTAIRES!$F15)</f>
        <v/>
      </c>
      <c r="M16" s="151" t="str">
        <f>IF([12]COMMENTAIRES!$F15="","",[12]COMMENTAIRES!$F15)</f>
        <v/>
      </c>
    </row>
    <row r="17" spans="1:13" ht="15" x14ac:dyDescent="0.2">
      <c r="A17" s="31" t="s">
        <v>21</v>
      </c>
      <c r="B17" s="151" t="str">
        <f>IF([2]COMMENTAIRES!$F16="","",[2]COMMENTAIRES!$F16)</f>
        <v/>
      </c>
      <c r="C17" s="151" t="str">
        <f>IF([1]COMMENTAIRES!$F16="","",[1]COMMENTAIRES!$F16)</f>
        <v/>
      </c>
      <c r="D17" s="151" t="str">
        <f>IF([3]COMMENTAIRES!$F16="","",[3]COMMENTAIRES!$F16)</f>
        <v/>
      </c>
      <c r="E17" s="151" t="str">
        <f>IF([4]COMMENTAIRES!$F16="","",[4]COMMENTAIRES!$F16)</f>
        <v/>
      </c>
      <c r="F17" s="151" t="str">
        <f>IF([5]COMMENTAIRES!$F16="","",[5]COMMENTAIRES!$F16)</f>
        <v/>
      </c>
      <c r="G17" s="151" t="str">
        <f>IF([6]COMMENTAIRES!$F16="","",[6]COMMENTAIRES!$F16)</f>
        <v/>
      </c>
      <c r="H17" s="151" t="str">
        <f>IF([7]COMMENTAIRES!$F16="","",[7]COMMENTAIRES!$F16)</f>
        <v/>
      </c>
      <c r="I17" s="151" t="str">
        <f>IF([8]COMMENTAIRES!$F16="","",[8]COMMENTAIRES!$F16)</f>
        <v/>
      </c>
      <c r="J17" s="151" t="str">
        <f>IF([9]COMMENTAIRES!$F16="","",[9]COMMENTAIRES!$F16)</f>
        <v/>
      </c>
      <c r="K17" s="151" t="str">
        <f>IF([10]COMMENTAIRES!$F16="","",[10]COMMENTAIRES!$F16)</f>
        <v/>
      </c>
      <c r="L17" s="151" t="str">
        <f>IF([11]COMMENTAIRES!$F16="","",[11]COMMENTAIRES!$F16)</f>
        <v/>
      </c>
      <c r="M17" s="151" t="str">
        <f>IF([12]COMMENTAIRES!$F16="","",[12]COMMENTAIRES!$F16)</f>
        <v/>
      </c>
    </row>
    <row r="18" spans="1:13" ht="15" x14ac:dyDescent="0.2">
      <c r="A18" s="31" t="s">
        <v>22</v>
      </c>
      <c r="B18" s="151" t="str">
        <f>IF([2]COMMENTAIRES!$F17="","",[2]COMMENTAIRES!$F17)</f>
        <v/>
      </c>
      <c r="C18" s="151" t="str">
        <f>IF([1]COMMENTAIRES!$F17="","",[1]COMMENTAIRES!$F17)</f>
        <v/>
      </c>
      <c r="D18" s="151" t="str">
        <f>IF([3]COMMENTAIRES!$F17="","",[3]COMMENTAIRES!$F17)</f>
        <v/>
      </c>
      <c r="E18" s="151" t="str">
        <f>IF([4]COMMENTAIRES!$F17="","",[4]COMMENTAIRES!$F17)</f>
        <v/>
      </c>
      <c r="F18" s="151" t="str">
        <f>IF([5]COMMENTAIRES!$F17="","",[5]COMMENTAIRES!$F17)</f>
        <v/>
      </c>
      <c r="G18" s="151" t="str">
        <f>IF([6]COMMENTAIRES!$F17="","",[6]COMMENTAIRES!$F17)</f>
        <v/>
      </c>
      <c r="H18" s="151" t="str">
        <f>IF([7]COMMENTAIRES!$F17="","",[7]COMMENTAIRES!$F17)</f>
        <v/>
      </c>
      <c r="I18" s="151" t="str">
        <f>IF([8]COMMENTAIRES!$F17="","",[8]COMMENTAIRES!$F17)</f>
        <v/>
      </c>
      <c r="J18" s="151" t="str">
        <f>IF([9]COMMENTAIRES!$F17="","",[9]COMMENTAIRES!$F17)</f>
        <v/>
      </c>
      <c r="K18" s="151" t="str">
        <f>IF([10]COMMENTAIRES!$F17="","",[10]COMMENTAIRES!$F17)</f>
        <v/>
      </c>
      <c r="L18" s="151" t="str">
        <f>IF([11]COMMENTAIRES!$F17="","",[11]COMMENTAIRES!$F17)</f>
        <v/>
      </c>
      <c r="M18" s="151" t="str">
        <f>IF([12]COMMENTAIRES!$F17="","",[12]COMMENTAIRES!$F17)</f>
        <v/>
      </c>
    </row>
    <row r="19" spans="1:13" ht="15" x14ac:dyDescent="0.2">
      <c r="A19" s="31" t="s">
        <v>23</v>
      </c>
      <c r="B19" s="151" t="str">
        <f>IF([2]COMMENTAIRES!$F18="","",[2]COMMENTAIRES!$F18)</f>
        <v/>
      </c>
      <c r="C19" s="151" t="str">
        <f>IF([1]COMMENTAIRES!$F18="","",[1]COMMENTAIRES!$F18)</f>
        <v/>
      </c>
      <c r="D19" s="151" t="str">
        <f>IF([3]COMMENTAIRES!$F18="","",[3]COMMENTAIRES!$F18)</f>
        <v/>
      </c>
      <c r="E19" s="151" t="str">
        <f>IF([4]COMMENTAIRES!$F18="","",[4]COMMENTAIRES!$F18)</f>
        <v/>
      </c>
      <c r="F19" s="151" t="str">
        <f>IF([5]COMMENTAIRES!$F18="","",[5]COMMENTAIRES!$F18)</f>
        <v/>
      </c>
      <c r="G19" s="151" t="str">
        <f>IF([6]COMMENTAIRES!$F18="","",[6]COMMENTAIRES!$F18)</f>
        <v/>
      </c>
      <c r="H19" s="151" t="str">
        <f>IF([7]COMMENTAIRES!$F18="","",[7]COMMENTAIRES!$F18)</f>
        <v/>
      </c>
      <c r="I19" s="151" t="str">
        <f>IF([8]COMMENTAIRES!$F18="","",[8]COMMENTAIRES!$F18)</f>
        <v/>
      </c>
      <c r="J19" s="151" t="str">
        <f>IF([9]COMMENTAIRES!$F18="","",[9]COMMENTAIRES!$F18)</f>
        <v/>
      </c>
      <c r="K19" s="151" t="str">
        <f>IF([10]COMMENTAIRES!$F18="","",[10]COMMENTAIRES!$F18)</f>
        <v/>
      </c>
      <c r="L19" s="151" t="str">
        <f>IF([11]COMMENTAIRES!$F18="","",[11]COMMENTAIRES!$F18)</f>
        <v/>
      </c>
      <c r="M19" s="151" t="str">
        <f>IF([12]COMMENTAIRES!$F18="","",[12]COMMENTAIRES!$F18)</f>
        <v/>
      </c>
    </row>
    <row r="20" spans="1:13" ht="15" x14ac:dyDescent="0.2">
      <c r="A20" s="31" t="s">
        <v>24</v>
      </c>
      <c r="B20" s="151" t="str">
        <f>IF([2]COMMENTAIRES!$F19="","",[2]COMMENTAIRES!$F19)</f>
        <v/>
      </c>
      <c r="C20" s="151" t="str">
        <f>IF([1]COMMENTAIRES!$F19="","",[1]COMMENTAIRES!$F19)</f>
        <v/>
      </c>
      <c r="D20" s="151" t="str">
        <f>IF([3]COMMENTAIRES!$F19="","",[3]COMMENTAIRES!$F19)</f>
        <v/>
      </c>
      <c r="E20" s="151" t="str">
        <f>IF([4]COMMENTAIRES!$F19="","",[4]COMMENTAIRES!$F19)</f>
        <v/>
      </c>
      <c r="F20" s="151" t="str">
        <f>IF([5]COMMENTAIRES!$F19="","",[5]COMMENTAIRES!$F19)</f>
        <v/>
      </c>
      <c r="G20" s="151" t="str">
        <f>IF([6]COMMENTAIRES!$F19="","",[6]COMMENTAIRES!$F19)</f>
        <v/>
      </c>
      <c r="H20" s="151" t="str">
        <f>IF([7]COMMENTAIRES!$F19="","",[7]COMMENTAIRES!$F19)</f>
        <v/>
      </c>
      <c r="I20" s="151" t="str">
        <f>IF([8]COMMENTAIRES!$F19="","",[8]COMMENTAIRES!$F19)</f>
        <v/>
      </c>
      <c r="J20" s="151" t="str">
        <f>IF([9]COMMENTAIRES!$F19="","",[9]COMMENTAIRES!$F19)</f>
        <v/>
      </c>
      <c r="K20" s="151" t="str">
        <f>IF([10]COMMENTAIRES!$F19="","",[10]COMMENTAIRES!$F19)</f>
        <v/>
      </c>
      <c r="L20" s="151" t="str">
        <f>IF([11]COMMENTAIRES!$F19="","",[11]COMMENTAIRES!$F19)</f>
        <v/>
      </c>
      <c r="M20" s="151" t="str">
        <f>IF([12]COMMENTAIRES!$F19="","",[12]COMMENTAIRES!$F19)</f>
        <v/>
      </c>
    </row>
    <row r="21" spans="1:13" ht="15" x14ac:dyDescent="0.2">
      <c r="A21" s="31" t="s">
        <v>25</v>
      </c>
      <c r="B21" s="151" t="str">
        <f>IF([2]COMMENTAIRES!$F20="","",[2]COMMENTAIRES!$F20)</f>
        <v/>
      </c>
      <c r="C21" s="151" t="str">
        <f>IF([1]COMMENTAIRES!$F20="","",[1]COMMENTAIRES!$F20)</f>
        <v/>
      </c>
      <c r="D21" s="151" t="str">
        <f>IF([3]COMMENTAIRES!$F20="","",[3]COMMENTAIRES!$F20)</f>
        <v/>
      </c>
      <c r="E21" s="151" t="str">
        <f>IF([4]COMMENTAIRES!$F20="","",[4]COMMENTAIRES!$F20)</f>
        <v/>
      </c>
      <c r="F21" s="151" t="str">
        <f>IF([5]COMMENTAIRES!$F20="","",[5]COMMENTAIRES!$F20)</f>
        <v/>
      </c>
      <c r="G21" s="151" t="str">
        <f>IF([6]COMMENTAIRES!$F20="","",[6]COMMENTAIRES!$F20)</f>
        <v/>
      </c>
      <c r="H21" s="151" t="str">
        <f>IF([7]COMMENTAIRES!$F20="","",[7]COMMENTAIRES!$F20)</f>
        <v/>
      </c>
      <c r="I21" s="151" t="str">
        <f>IF([8]COMMENTAIRES!$F20="","",[8]COMMENTAIRES!$F20)</f>
        <v/>
      </c>
      <c r="J21" s="151" t="str">
        <f>IF([9]COMMENTAIRES!$F20="","",[9]COMMENTAIRES!$F20)</f>
        <v/>
      </c>
      <c r="K21" s="151" t="str">
        <f>IF([10]COMMENTAIRES!$F20="","",[10]COMMENTAIRES!$F20)</f>
        <v/>
      </c>
      <c r="L21" s="151" t="str">
        <f>IF([11]COMMENTAIRES!$F20="","",[11]COMMENTAIRES!$F20)</f>
        <v/>
      </c>
      <c r="M21" s="151" t="str">
        <f>IF([12]COMMENTAIRES!$F20="","",[12]COMMENTAIRES!$F20)</f>
        <v/>
      </c>
    </row>
    <row r="22" spans="1:13" ht="15.75" thickBot="1" x14ac:dyDescent="0.25">
      <c r="A22" s="32" t="s">
        <v>26</v>
      </c>
      <c r="B22" s="151" t="str">
        <f>IF([2]COMMENTAIRES!$F21="","",[2]COMMENTAIRES!$F21)</f>
        <v/>
      </c>
      <c r="C22" s="151" t="str">
        <f>IF([1]COMMENTAIRES!$F21="","",[1]COMMENTAIRES!$F21)</f>
        <v/>
      </c>
      <c r="D22" s="151" t="str">
        <f>IF([3]COMMENTAIRES!$F21="","",[3]COMMENTAIRES!$F21)</f>
        <v/>
      </c>
      <c r="E22" s="151" t="str">
        <f>IF([4]COMMENTAIRES!$F21="","",[4]COMMENTAIRES!$F21)</f>
        <v/>
      </c>
      <c r="F22" s="151" t="str">
        <f>IF([5]COMMENTAIRES!$F21="","",[5]COMMENTAIRES!$F21)</f>
        <v/>
      </c>
      <c r="G22" s="151" t="str">
        <f>IF([6]COMMENTAIRES!$F21="","",[6]COMMENTAIRES!$F21)</f>
        <v/>
      </c>
      <c r="H22" s="151" t="str">
        <f>IF([7]COMMENTAIRES!$F21="","",[7]COMMENTAIRES!$F21)</f>
        <v/>
      </c>
      <c r="I22" s="151" t="str">
        <f>IF([8]COMMENTAIRES!$F21="","",[8]COMMENTAIRES!$F21)</f>
        <v/>
      </c>
      <c r="J22" s="151" t="str">
        <f>IF([9]COMMENTAIRES!$F21="","",[9]COMMENTAIRES!$F21)</f>
        <v/>
      </c>
      <c r="K22" s="151" t="str">
        <f>IF([10]COMMENTAIRES!$F21="","",[10]COMMENTAIRES!$F21)</f>
        <v/>
      </c>
      <c r="L22" s="151" t="str">
        <f>IF([11]COMMENTAIRES!$F21="","",[11]COMMENTAIRES!$F21)</f>
        <v/>
      </c>
      <c r="M22" s="151" t="str">
        <f>IF([12]COMMENTAIRES!$F21="","",[12]COMMENTAIRES!$F21)</f>
        <v/>
      </c>
    </row>
    <row r="23" spans="1:13" ht="16.5" thickTop="1" x14ac:dyDescent="0.2">
      <c r="A23" s="57" t="s">
        <v>27</v>
      </c>
      <c r="B23" s="151" t="str">
        <f>IF([2]COMMENTAIRES!$F22="","",[2]COMMENTAIRES!$F22)</f>
        <v/>
      </c>
      <c r="C23" s="151" t="str">
        <f>IF([1]COMMENTAIRES!$F22="","",[1]COMMENTAIRES!$F22)</f>
        <v/>
      </c>
      <c r="D23" s="151" t="str">
        <f>IF([3]COMMENTAIRES!$F22="","",[3]COMMENTAIRES!$F22)</f>
        <v/>
      </c>
      <c r="E23" s="151" t="str">
        <f>IF([4]COMMENTAIRES!$F22="","",[4]COMMENTAIRES!$F22)</f>
        <v/>
      </c>
      <c r="F23" s="151" t="str">
        <f>IF([5]COMMENTAIRES!$F22="","",[5]COMMENTAIRES!$F22)</f>
        <v/>
      </c>
      <c r="G23" s="151" t="str">
        <f>IF([6]COMMENTAIRES!$F22="","",[6]COMMENTAIRES!$F22)</f>
        <v/>
      </c>
      <c r="H23" s="151" t="str">
        <f>IF([7]COMMENTAIRES!$F22="","",[7]COMMENTAIRES!$F22)</f>
        <v/>
      </c>
      <c r="I23" s="151" t="str">
        <f>IF([8]COMMENTAIRES!$F22="","",[8]COMMENTAIRES!$F22)</f>
        <v/>
      </c>
      <c r="J23" s="151" t="str">
        <f>IF([9]COMMENTAIRES!$F22="","",[9]COMMENTAIRES!$F22)</f>
        <v/>
      </c>
      <c r="K23" s="151" t="str">
        <f>IF([10]COMMENTAIRES!$F22="","",[10]COMMENTAIRES!$F22)</f>
        <v/>
      </c>
      <c r="L23" s="151" t="str">
        <f>IF([11]COMMENTAIRES!$F22="","",[11]COMMENTAIRES!$F22)</f>
        <v/>
      </c>
      <c r="M23" s="151" t="str">
        <f>IF([12]COMMENTAIRES!$F22="","",[12]COMMENTAIRES!$F22)</f>
        <v/>
      </c>
    </row>
    <row r="24" spans="1:13" ht="16.5" thickBot="1" x14ac:dyDescent="0.25">
      <c r="A24" s="58" t="s">
        <v>28</v>
      </c>
      <c r="B24" s="151" t="str">
        <f>IF([2]COMMENTAIRES!$F23="","",[2]COMMENTAIRES!$F23)</f>
        <v/>
      </c>
      <c r="C24" s="151" t="str">
        <f>IF([1]COMMENTAIRES!$F23="","",[1]COMMENTAIRES!$F23)</f>
        <v>A suivre de prés enormément de maladie l'an passé</v>
      </c>
      <c r="D24" s="151" t="str">
        <f>IF([3]COMMENTAIRES!$F23="","",[3]COMMENTAIRES!$F23)</f>
        <v/>
      </c>
      <c r="E24" s="151" t="str">
        <f>IF([4]COMMENTAIRES!$F23="","",[4]COMMENTAIRES!$F23)</f>
        <v/>
      </c>
      <c r="F24" s="151" t="str">
        <f>IF([5]COMMENTAIRES!$F23="","",[5]COMMENTAIRES!$F23)</f>
        <v/>
      </c>
      <c r="G24" s="151" t="str">
        <f>IF([6]COMMENTAIRES!$F23="","",[6]COMMENTAIRES!$F23)</f>
        <v/>
      </c>
      <c r="H24" s="151" t="str">
        <f>IF([7]COMMENTAIRES!$F23="","",[7]COMMENTAIRES!$F23)</f>
        <v/>
      </c>
      <c r="I24" s="151" t="str">
        <f>IF([8]COMMENTAIRES!$F23="","",[8]COMMENTAIRES!$F23)</f>
        <v/>
      </c>
      <c r="J24" s="151" t="str">
        <f>IF([9]COMMENTAIRES!$F23="","",[9]COMMENTAIRES!$F23)</f>
        <v/>
      </c>
      <c r="K24" s="151" t="str">
        <f>IF([10]COMMENTAIRES!$F23="","",[10]COMMENTAIRES!$F23)</f>
        <v/>
      </c>
      <c r="L24" s="151" t="str">
        <f>IF([11]COMMENTAIRES!$F23="","",[11]COMMENTAIRES!$F23)</f>
        <v/>
      </c>
      <c r="M24" s="151" t="str">
        <f>IF([12]COMMENTAIRES!$F23="","",[12]COMMENTAIRES!$F23)</f>
        <v/>
      </c>
    </row>
    <row r="25" spans="1:13" ht="17.25" thickTop="1" thickBot="1" x14ac:dyDescent="0.25">
      <c r="A25" s="33"/>
      <c r="B25" s="151" t="str">
        <f>IF([2]COMMENTAIRES!$F24="","",[2]COMMENTAIRES!$F24)</f>
        <v/>
      </c>
      <c r="C25" s="151" t="str">
        <f>IF([1]COMMENTAIRES!$F24="","",[1]COMMENTAIRES!$F24)</f>
        <v/>
      </c>
      <c r="D25" s="151" t="str">
        <f>IF([3]COMMENTAIRES!$F24="","",[3]COMMENTAIRES!$F24)</f>
        <v/>
      </c>
      <c r="E25" s="151" t="str">
        <f>IF([4]COMMENTAIRES!$F24="","",[4]COMMENTAIRES!$F24)</f>
        <v/>
      </c>
      <c r="F25" s="151" t="str">
        <f>IF([5]COMMENTAIRES!$F24="","",[5]COMMENTAIRES!$F24)</f>
        <v/>
      </c>
      <c r="G25" s="151" t="str">
        <f>IF([6]COMMENTAIRES!$F24="","",[6]COMMENTAIRES!$F24)</f>
        <v/>
      </c>
      <c r="H25" s="151" t="str">
        <f>IF([7]COMMENTAIRES!$F24="","",[7]COMMENTAIRES!$F24)</f>
        <v/>
      </c>
      <c r="I25" s="151" t="str">
        <f>IF([8]COMMENTAIRES!$F24="","",[8]COMMENTAIRES!$F24)</f>
        <v/>
      </c>
      <c r="J25" s="151" t="str">
        <f>IF([9]COMMENTAIRES!$F24="","",[9]COMMENTAIRES!$F24)</f>
        <v/>
      </c>
      <c r="K25" s="151" t="str">
        <f>IF([10]COMMENTAIRES!$F24="","",[10]COMMENTAIRES!$F24)</f>
        <v/>
      </c>
      <c r="L25" s="151" t="str">
        <f>IF([11]COMMENTAIRES!$F24="","",[11]COMMENTAIRES!$F24)</f>
        <v/>
      </c>
      <c r="M25" s="151" t="str">
        <f>IF([12]COMMENTAIRES!$F24="","",[12]COMMENTAIRES!$F24)</f>
        <v/>
      </c>
    </row>
    <row r="26" spans="1:13" ht="17.25" thickTop="1" thickBot="1" x14ac:dyDescent="0.25">
      <c r="A26" s="59" t="s">
        <v>29</v>
      </c>
      <c r="B26" s="151" t="str">
        <f>IF([2]COMMENTAIRES!$F25="","",[2]COMMENTAIRES!$F25)</f>
        <v/>
      </c>
      <c r="C26" s="151" t="str">
        <f>IF([1]COMMENTAIRES!$F25="","",[1]COMMENTAIRES!$F25)</f>
        <v/>
      </c>
      <c r="D26" s="151" t="str">
        <f>IF([3]COMMENTAIRES!$F25="","",[3]COMMENTAIRES!$F25)</f>
        <v/>
      </c>
      <c r="E26" s="151" t="str">
        <f>IF([4]COMMENTAIRES!$F25="","",[4]COMMENTAIRES!$F25)</f>
        <v/>
      </c>
      <c r="F26" s="151" t="str">
        <f>IF([5]COMMENTAIRES!$F25="","",[5]COMMENTAIRES!$F25)</f>
        <v/>
      </c>
      <c r="G26" s="151" t="str">
        <f>IF([6]COMMENTAIRES!$F25="","",[6]COMMENTAIRES!$F25)</f>
        <v/>
      </c>
      <c r="H26" s="151" t="str">
        <f>IF([7]COMMENTAIRES!$F25="","",[7]COMMENTAIRES!$F25)</f>
        <v/>
      </c>
      <c r="I26" s="151" t="str">
        <f>IF([8]COMMENTAIRES!$F25="","",[8]COMMENTAIRES!$F25)</f>
        <v/>
      </c>
      <c r="J26" s="151" t="str">
        <f>IF([9]COMMENTAIRES!$F25="","",[9]COMMENTAIRES!$F25)</f>
        <v/>
      </c>
      <c r="K26" s="151" t="str">
        <f>IF([10]COMMENTAIRES!$F25="","",[10]COMMENTAIRES!$F25)</f>
        <v/>
      </c>
      <c r="L26" s="151" t="str">
        <f>IF([11]COMMENTAIRES!$F25="","",[11]COMMENTAIRES!$F25)</f>
        <v/>
      </c>
      <c r="M26" s="151" t="str">
        <f>IF([12]COMMENTAIRES!$F25="","",[12]COMMENTAIRES!$F25)</f>
        <v/>
      </c>
    </row>
    <row r="27" spans="1:13" ht="17.25" thickTop="1" thickBot="1" x14ac:dyDescent="0.25">
      <c r="A27" s="29"/>
      <c r="B27" s="151" t="str">
        <f>IF([2]COMMENTAIRES!$F26="","",[2]COMMENTAIRES!$F26)</f>
        <v/>
      </c>
      <c r="C27" s="151" t="str">
        <f>IF([1]COMMENTAIRES!$F26="","",[1]COMMENTAIRES!$F26)</f>
        <v/>
      </c>
      <c r="D27" s="151" t="str">
        <f>IF([3]COMMENTAIRES!$F26="","",[3]COMMENTAIRES!$F26)</f>
        <v/>
      </c>
      <c r="E27" s="151" t="str">
        <f>IF([4]COMMENTAIRES!$F26="","",[4]COMMENTAIRES!$F26)</f>
        <v/>
      </c>
      <c r="F27" s="151" t="str">
        <f>IF([5]COMMENTAIRES!$F26="","",[5]COMMENTAIRES!$F26)</f>
        <v/>
      </c>
      <c r="G27" s="151" t="str">
        <f>IF([6]COMMENTAIRES!$F26="","",[6]COMMENTAIRES!$F26)</f>
        <v/>
      </c>
      <c r="H27" s="151" t="str">
        <f>IF([7]COMMENTAIRES!$F26="","",[7]COMMENTAIRES!$F26)</f>
        <v/>
      </c>
      <c r="I27" s="151" t="str">
        <f>IF([8]COMMENTAIRES!$F26="","",[8]COMMENTAIRES!$F26)</f>
        <v/>
      </c>
      <c r="J27" s="151" t="str">
        <f>IF([9]COMMENTAIRES!$F26="","",[9]COMMENTAIRES!$F26)</f>
        <v/>
      </c>
      <c r="K27" s="151" t="str">
        <f>IF([10]COMMENTAIRES!$F26="","",[10]COMMENTAIRES!$F26)</f>
        <v/>
      </c>
      <c r="L27" s="151" t="str">
        <f>IF([11]COMMENTAIRES!$F26="","",[11]COMMENTAIRES!$F26)</f>
        <v/>
      </c>
      <c r="M27" s="151" t="str">
        <f>IF([12]COMMENTAIRES!$F26="","",[12]COMMENTAIRES!$F26)</f>
        <v/>
      </c>
    </row>
    <row r="28" spans="1:13" ht="17.25" thickTop="1" thickBot="1" x14ac:dyDescent="0.25">
      <c r="A28" s="60" t="s">
        <v>30</v>
      </c>
      <c r="B28" s="151" t="str">
        <f>IF([2]COMMENTAIRES!$F27="","",[2]COMMENTAIRES!$F27)</f>
        <v/>
      </c>
      <c r="C28" s="151" t="str">
        <f>IF([1]COMMENTAIRES!$F27="","",[1]COMMENTAIRES!$F27)</f>
        <v/>
      </c>
      <c r="D28" s="151" t="str">
        <f>IF([3]COMMENTAIRES!$F27="","",[3]COMMENTAIRES!$F27)</f>
        <v/>
      </c>
      <c r="E28" s="151" t="str">
        <f>IF([4]COMMENTAIRES!$F27="","",[4]COMMENTAIRES!$F27)</f>
        <v/>
      </c>
      <c r="F28" s="151" t="str">
        <f>IF([5]COMMENTAIRES!$F27="","",[5]COMMENTAIRES!$F27)</f>
        <v/>
      </c>
      <c r="G28" s="151" t="str">
        <f>IF([6]COMMENTAIRES!$F27="","",[6]COMMENTAIRES!$F27)</f>
        <v/>
      </c>
      <c r="H28" s="151" t="str">
        <f>IF([7]COMMENTAIRES!$F27="","",[7]COMMENTAIRES!$F27)</f>
        <v/>
      </c>
      <c r="I28" s="151" t="str">
        <f>IF([8]COMMENTAIRES!$F27="","",[8]COMMENTAIRES!$F27)</f>
        <v/>
      </c>
      <c r="J28" s="151" t="str">
        <f>IF([9]COMMENTAIRES!$F27="","",[9]COMMENTAIRES!$F27)</f>
        <v/>
      </c>
      <c r="K28" s="151" t="str">
        <f>IF([10]COMMENTAIRES!$F27="","",[10]COMMENTAIRES!$F27)</f>
        <v/>
      </c>
      <c r="L28" s="151" t="str">
        <f>IF([11]COMMENTAIRES!$F27="","",[11]COMMENTAIRES!$F27)</f>
        <v/>
      </c>
      <c r="M28" s="151" t="str">
        <f>IF([12]COMMENTAIRES!$F27="","",[12]COMMENTAIRES!$F27)</f>
        <v/>
      </c>
    </row>
    <row r="29" spans="1:13" ht="15" x14ac:dyDescent="0.2">
      <c r="A29" s="31" t="s">
        <v>1</v>
      </c>
      <c r="B29" s="151" t="str">
        <f>IF([2]COMMENTAIRES!$F28="","",[2]COMMENTAIRES!$F28)</f>
        <v/>
      </c>
      <c r="C29" s="151" t="str">
        <f>IF([1]COMMENTAIRES!$F28="","",[1]COMMENTAIRES!$F28)</f>
        <v/>
      </c>
      <c r="D29" s="151" t="str">
        <f>IF([3]COMMENTAIRES!$F28="","",[3]COMMENTAIRES!$F28)</f>
        <v/>
      </c>
      <c r="E29" s="151" t="str">
        <f>IF([4]COMMENTAIRES!$F28="","",[4]COMMENTAIRES!$F28)</f>
        <v/>
      </c>
      <c r="F29" s="151" t="str">
        <f>IF([5]COMMENTAIRES!$F28="","",[5]COMMENTAIRES!$F28)</f>
        <v/>
      </c>
      <c r="G29" s="151" t="str">
        <f>IF([6]COMMENTAIRES!$F28="","",[6]COMMENTAIRES!$F28)</f>
        <v/>
      </c>
      <c r="H29" s="151" t="str">
        <f>IF([7]COMMENTAIRES!$F28="","",[7]COMMENTAIRES!$F28)</f>
        <v/>
      </c>
      <c r="I29" s="151" t="str">
        <f>IF([8]COMMENTAIRES!$F28="","",[8]COMMENTAIRES!$F28)</f>
        <v/>
      </c>
      <c r="J29" s="151" t="str">
        <f>IF([9]COMMENTAIRES!$F28="","",[9]COMMENTAIRES!$F28)</f>
        <v/>
      </c>
      <c r="K29" s="151" t="str">
        <f>IF([10]COMMENTAIRES!$F28="","",[10]COMMENTAIRES!$F28)</f>
        <v/>
      </c>
      <c r="L29" s="151" t="str">
        <f>IF([11]COMMENTAIRES!$F28="","",[11]COMMENTAIRES!$F28)</f>
        <v/>
      </c>
      <c r="M29" s="151" t="str">
        <f>IF([12]COMMENTAIRES!$F28="","",[12]COMMENTAIRES!$F28)</f>
        <v/>
      </c>
    </row>
    <row r="30" spans="1:13" ht="15" x14ac:dyDescent="0.2">
      <c r="A30" s="31" t="s">
        <v>55</v>
      </c>
      <c r="B30" s="151" t="str">
        <f>IF([2]COMMENTAIRES!$F29="","",[2]COMMENTAIRES!$F29)</f>
        <v/>
      </c>
      <c r="C30" s="151" t="str">
        <f>IF([1]COMMENTAIRES!$F29="","",[1]COMMENTAIRES!$F29)</f>
        <v/>
      </c>
      <c r="D30" s="151" t="str">
        <f>IF([3]COMMENTAIRES!$F29="","",[3]COMMENTAIRES!$F29)</f>
        <v/>
      </c>
      <c r="E30" s="151" t="str">
        <f>IF([4]COMMENTAIRES!$F29="","",[4]COMMENTAIRES!$F29)</f>
        <v/>
      </c>
      <c r="F30" s="151" t="str">
        <f>IF([5]COMMENTAIRES!$F29="","",[5]COMMENTAIRES!$F29)</f>
        <v/>
      </c>
      <c r="G30" s="151" t="str">
        <f>IF([6]COMMENTAIRES!$F29="","",[6]COMMENTAIRES!$F29)</f>
        <v/>
      </c>
      <c r="H30" s="151" t="str">
        <f>IF([7]COMMENTAIRES!$F29="","",[7]COMMENTAIRES!$F29)</f>
        <v/>
      </c>
      <c r="I30" s="151" t="str">
        <f>IF([8]COMMENTAIRES!$F29="","",[8]COMMENTAIRES!$F29)</f>
        <v/>
      </c>
      <c r="J30" s="151" t="str">
        <f>IF([9]COMMENTAIRES!$F29="","",[9]COMMENTAIRES!$F29)</f>
        <v/>
      </c>
      <c r="K30" s="151" t="str">
        <f>IF([10]COMMENTAIRES!$F29="","",[10]COMMENTAIRES!$F29)</f>
        <v/>
      </c>
      <c r="L30" s="151" t="str">
        <f>IF([11]COMMENTAIRES!$F29="","",[11]COMMENTAIRES!$F29)</f>
        <v/>
      </c>
      <c r="M30" s="151" t="str">
        <f>IF([12]COMMENTAIRES!$F29="","",[12]COMMENTAIRES!$F29)</f>
        <v/>
      </c>
    </row>
    <row r="31" spans="1:13" ht="15" x14ac:dyDescent="0.2">
      <c r="A31" s="31" t="s">
        <v>5</v>
      </c>
      <c r="B31" s="151" t="str">
        <f>IF([2]COMMENTAIRES!$F30="","",[2]COMMENTAIRES!$F30)</f>
        <v/>
      </c>
      <c r="C31" s="151" t="str">
        <f>IF([1]COMMENTAIRES!$F30="","",[1]COMMENTAIRES!$F30)</f>
        <v/>
      </c>
      <c r="D31" s="151" t="str">
        <f>IF([3]COMMENTAIRES!$F30="","",[3]COMMENTAIRES!$F30)</f>
        <v/>
      </c>
      <c r="E31" s="151" t="str">
        <f>IF([4]COMMENTAIRES!$F30="","",[4]COMMENTAIRES!$F30)</f>
        <v/>
      </c>
      <c r="F31" s="151" t="str">
        <f>IF([5]COMMENTAIRES!$F30="","",[5]COMMENTAIRES!$F30)</f>
        <v/>
      </c>
      <c r="G31" s="151" t="str">
        <f>IF([6]COMMENTAIRES!$F30="","",[6]COMMENTAIRES!$F30)</f>
        <v/>
      </c>
      <c r="H31" s="151" t="str">
        <f>IF([7]COMMENTAIRES!$F30="","",[7]COMMENTAIRES!$F30)</f>
        <v/>
      </c>
      <c r="I31" s="151" t="str">
        <f>IF([8]COMMENTAIRES!$F30="","",[8]COMMENTAIRES!$F30)</f>
        <v/>
      </c>
      <c r="J31" s="151" t="str">
        <f>IF([9]COMMENTAIRES!$F30="","",[9]COMMENTAIRES!$F30)</f>
        <v/>
      </c>
      <c r="K31" s="151" t="str">
        <f>IF([10]COMMENTAIRES!$F30="","",[10]COMMENTAIRES!$F30)</f>
        <v/>
      </c>
      <c r="L31" s="151" t="str">
        <f>IF([11]COMMENTAIRES!$F30="","",[11]COMMENTAIRES!$F30)</f>
        <v/>
      </c>
      <c r="M31" s="151" t="str">
        <f>IF([12]COMMENTAIRES!$F30="","",[12]COMMENTAIRES!$F30)</f>
        <v/>
      </c>
    </row>
    <row r="32" spans="1:13" ht="15" x14ac:dyDescent="0.2">
      <c r="A32" s="31" t="s">
        <v>47</v>
      </c>
      <c r="B32" s="151" t="str">
        <f>IF([2]COMMENTAIRES!$F31="","",[2]COMMENTAIRES!$F31)</f>
        <v/>
      </c>
      <c r="C32" s="151" t="str">
        <f>IF([1]COMMENTAIRES!$F31="","",[1]COMMENTAIRES!$F31)</f>
        <v/>
      </c>
      <c r="D32" s="151" t="str">
        <f>IF([3]COMMENTAIRES!$F31="","",[3]COMMENTAIRES!$F31)</f>
        <v/>
      </c>
      <c r="E32" s="151" t="str">
        <f>IF([4]COMMENTAIRES!$F31="","",[4]COMMENTAIRES!$F31)</f>
        <v/>
      </c>
      <c r="F32" s="151" t="str">
        <f>IF([5]COMMENTAIRES!$F31="","",[5]COMMENTAIRES!$F31)</f>
        <v/>
      </c>
      <c r="G32" s="151" t="str">
        <f>IF([6]COMMENTAIRES!$F31="","",[6]COMMENTAIRES!$F31)</f>
        <v/>
      </c>
      <c r="H32" s="151" t="str">
        <f>IF([7]COMMENTAIRES!$F31="","",[7]COMMENTAIRES!$F31)</f>
        <v/>
      </c>
      <c r="I32" s="151" t="str">
        <f>IF([8]COMMENTAIRES!$F31="","",[8]COMMENTAIRES!$F31)</f>
        <v/>
      </c>
      <c r="J32" s="151" t="str">
        <f>IF([9]COMMENTAIRES!$F31="","",[9]COMMENTAIRES!$F31)</f>
        <v/>
      </c>
      <c r="K32" s="151" t="str">
        <f>IF([10]COMMENTAIRES!$F31="","",[10]COMMENTAIRES!$F31)</f>
        <v/>
      </c>
      <c r="L32" s="151" t="str">
        <f>IF([11]COMMENTAIRES!$F31="","",[11]COMMENTAIRES!$F31)</f>
        <v/>
      </c>
      <c r="M32" s="151" t="str">
        <f>IF([12]COMMENTAIRES!$F31="","",[12]COMMENTAIRES!$F31)</f>
        <v/>
      </c>
    </row>
    <row r="33" spans="1:13" ht="15" x14ac:dyDescent="0.2">
      <c r="A33" s="31" t="s">
        <v>0</v>
      </c>
      <c r="B33" s="151" t="str">
        <f>IF([2]COMMENTAIRES!$F32="","",[2]COMMENTAIRES!$F32)</f>
        <v/>
      </c>
      <c r="C33" s="151" t="str">
        <f>IF([1]COMMENTAIRES!$F32="","",[1]COMMENTAIRES!$F32)</f>
        <v/>
      </c>
      <c r="D33" s="151" t="str">
        <f>IF([3]COMMENTAIRES!$F32="","",[3]COMMENTAIRES!$F32)</f>
        <v/>
      </c>
      <c r="E33" s="151" t="str">
        <f>IF([4]COMMENTAIRES!$F32="","",[4]COMMENTAIRES!$F32)</f>
        <v/>
      </c>
      <c r="F33" s="151" t="str">
        <f>IF([5]COMMENTAIRES!$F32="","",[5]COMMENTAIRES!$F32)</f>
        <v/>
      </c>
      <c r="G33" s="151" t="str">
        <f>IF([6]COMMENTAIRES!$F32="","",[6]COMMENTAIRES!$F32)</f>
        <v/>
      </c>
      <c r="H33" s="151" t="str">
        <f>IF([7]COMMENTAIRES!$F32="","",[7]COMMENTAIRES!$F32)</f>
        <v/>
      </c>
      <c r="I33" s="151" t="str">
        <f>IF([8]COMMENTAIRES!$F32="","",[8]COMMENTAIRES!$F32)</f>
        <v/>
      </c>
      <c r="J33" s="151" t="str">
        <f>IF([9]COMMENTAIRES!$F32="","",[9]COMMENTAIRES!$F32)</f>
        <v/>
      </c>
      <c r="K33" s="151" t="str">
        <f>IF([10]COMMENTAIRES!$F32="","",[10]COMMENTAIRES!$F32)</f>
        <v/>
      </c>
      <c r="L33" s="151" t="str">
        <f>IF([11]COMMENTAIRES!$F32="","",[11]COMMENTAIRES!$F32)</f>
        <v/>
      </c>
      <c r="M33" s="151" t="str">
        <f>IF([12]COMMENTAIRES!$F32="","",[12]COMMENTAIRES!$F32)</f>
        <v/>
      </c>
    </row>
    <row r="34" spans="1:13" ht="15" x14ac:dyDescent="0.2">
      <c r="A34" s="31" t="s">
        <v>7</v>
      </c>
      <c r="B34" s="151" t="str">
        <f>IF([2]COMMENTAIRES!$F33="","",[2]COMMENTAIRES!$F33)</f>
        <v/>
      </c>
      <c r="C34" s="151" t="str">
        <f>IF([1]COMMENTAIRES!$F33="","",[1]COMMENTAIRES!$F33)</f>
        <v>Les blocs de formations ont commencé + Formation SST</v>
      </c>
      <c r="D34" s="151" t="str">
        <f>IF([3]COMMENTAIRES!$F33="","",[3]COMMENTAIRES!$F33)</f>
        <v/>
      </c>
      <c r="E34" s="151" t="str">
        <f>IF([4]COMMENTAIRES!$F33="","",[4]COMMENTAIRES!$F33)</f>
        <v/>
      </c>
      <c r="F34" s="151" t="str">
        <f>IF([5]COMMENTAIRES!$F33="","",[5]COMMENTAIRES!$F33)</f>
        <v/>
      </c>
      <c r="G34" s="151" t="str">
        <f>IF([6]COMMENTAIRES!$F33="","",[6]COMMENTAIRES!$F33)</f>
        <v/>
      </c>
      <c r="H34" s="151" t="str">
        <f>IF([7]COMMENTAIRES!$F33="","",[7]COMMENTAIRES!$F33)</f>
        <v/>
      </c>
      <c r="I34" s="151" t="str">
        <f>IF([8]COMMENTAIRES!$F33="","",[8]COMMENTAIRES!$F33)</f>
        <v/>
      </c>
      <c r="J34" s="151" t="str">
        <f>IF([9]COMMENTAIRES!$F33="","",[9]COMMENTAIRES!$F33)</f>
        <v/>
      </c>
      <c r="K34" s="151" t="str">
        <f>IF([10]COMMENTAIRES!$F33="","",[10]COMMENTAIRES!$F33)</f>
        <v/>
      </c>
      <c r="L34" s="151" t="str">
        <f>IF([11]COMMENTAIRES!$F33="","",[11]COMMENTAIRES!$F33)</f>
        <v/>
      </c>
      <c r="M34" s="151" t="str">
        <f>IF([12]COMMENTAIRES!$F33="","",[12]COMMENTAIRES!$F33)</f>
        <v/>
      </c>
    </row>
    <row r="35" spans="1:13" ht="15" x14ac:dyDescent="0.2">
      <c r="A35" s="31" t="s">
        <v>3</v>
      </c>
      <c r="B35" s="151" t="str">
        <f>IF([2]COMMENTAIRES!$F34="","",[2]COMMENTAIRES!$F34)</f>
        <v/>
      </c>
      <c r="C35" s="151" t="str">
        <f>IF([1]COMMENTAIRES!$F34="","",[1]COMMENTAIRES!$F34)</f>
        <v/>
      </c>
      <c r="D35" s="151" t="str">
        <f>IF([3]COMMENTAIRES!$F34="","",[3]COMMENTAIRES!$F34)</f>
        <v/>
      </c>
      <c r="E35" s="151" t="str">
        <f>IF([4]COMMENTAIRES!$F34="","",[4]COMMENTAIRES!$F34)</f>
        <v/>
      </c>
      <c r="F35" s="151" t="str">
        <f>IF([5]COMMENTAIRES!$F34="","",[5]COMMENTAIRES!$F34)</f>
        <v/>
      </c>
      <c r="G35" s="151" t="str">
        <f>IF([6]COMMENTAIRES!$F34="","",[6]COMMENTAIRES!$F34)</f>
        <v/>
      </c>
      <c r="H35" s="151" t="str">
        <f>IF([7]COMMENTAIRES!$F34="","",[7]COMMENTAIRES!$F34)</f>
        <v/>
      </c>
      <c r="I35" s="151" t="str">
        <f>IF([8]COMMENTAIRES!$F34="","",[8]COMMENTAIRES!$F34)</f>
        <v/>
      </c>
      <c r="J35" s="151" t="str">
        <f>IF([9]COMMENTAIRES!$F34="","",[9]COMMENTAIRES!$F34)</f>
        <v/>
      </c>
      <c r="K35" s="151" t="str">
        <f>IF([10]COMMENTAIRES!$F34="","",[10]COMMENTAIRES!$F34)</f>
        <v/>
      </c>
      <c r="L35" s="151" t="str">
        <f>IF([11]COMMENTAIRES!$F34="","",[11]COMMENTAIRES!$F34)</f>
        <v/>
      </c>
      <c r="M35" s="151" t="str">
        <f>IF([12]COMMENTAIRES!$F34="","",[12]COMMENTAIRES!$F34)</f>
        <v/>
      </c>
    </row>
    <row r="36" spans="1:13" ht="15.75" thickBot="1" x14ac:dyDescent="0.25">
      <c r="A36" s="34" t="s">
        <v>9</v>
      </c>
      <c r="B36" s="151" t="str">
        <f>IF([2]COMMENTAIRES!$F35="","",[2]COMMENTAIRES!$F35)</f>
        <v/>
      </c>
      <c r="C36" s="151" t="str">
        <f>IF([1]COMMENTAIRES!$F35="","",[1]COMMENTAIRES!$F35)</f>
        <v/>
      </c>
      <c r="D36" s="151" t="str">
        <f>IF([3]COMMENTAIRES!$F35="","",[3]COMMENTAIRES!$F35)</f>
        <v/>
      </c>
      <c r="E36" s="151" t="str">
        <f>IF([4]COMMENTAIRES!$F35="","",[4]COMMENTAIRES!$F35)</f>
        <v/>
      </c>
      <c r="F36" s="151" t="str">
        <f>IF([5]COMMENTAIRES!$F35="","",[5]COMMENTAIRES!$F35)</f>
        <v/>
      </c>
      <c r="G36" s="151" t="str">
        <f>IF([6]COMMENTAIRES!$F35="","",[6]COMMENTAIRES!$F35)</f>
        <v/>
      </c>
      <c r="H36" s="151" t="str">
        <f>IF([7]COMMENTAIRES!$F35="","",[7]COMMENTAIRES!$F35)</f>
        <v/>
      </c>
      <c r="I36" s="151" t="str">
        <f>IF([8]COMMENTAIRES!$F35="","",[8]COMMENTAIRES!$F35)</f>
        <v/>
      </c>
      <c r="J36" s="151" t="str">
        <f>IF([9]COMMENTAIRES!$F35="","",[9]COMMENTAIRES!$F35)</f>
        <v/>
      </c>
      <c r="K36" s="151" t="str">
        <f>IF([10]COMMENTAIRES!$F35="","",[10]COMMENTAIRES!$F35)</f>
        <v/>
      </c>
      <c r="L36" s="151" t="str">
        <f>IF([11]COMMENTAIRES!$F35="","",[11]COMMENTAIRES!$F35)</f>
        <v/>
      </c>
      <c r="M36" s="151" t="str">
        <f>IF([12]COMMENTAIRES!$F35="","",[12]COMMENTAIRES!$F35)</f>
        <v/>
      </c>
    </row>
    <row r="37" spans="1:13" ht="16.5" thickBot="1" x14ac:dyDescent="0.25">
      <c r="A37" s="35" t="s">
        <v>32</v>
      </c>
      <c r="B37" s="151" t="str">
        <f>IF([2]COMMENTAIRES!$F36="","",[2]COMMENTAIRES!$F36)</f>
        <v/>
      </c>
      <c r="C37" s="151" t="str">
        <f>IF([1]COMMENTAIRES!$F36="","",[1]COMMENTAIRES!$F36)</f>
        <v/>
      </c>
      <c r="D37" s="151" t="str">
        <f>IF([3]COMMENTAIRES!$F36="","",[3]COMMENTAIRES!$F36)</f>
        <v/>
      </c>
      <c r="E37" s="151" t="str">
        <f>IF([4]COMMENTAIRES!$F36="","",[4]COMMENTAIRES!$F36)</f>
        <v/>
      </c>
      <c r="F37" s="151" t="str">
        <f>IF([5]COMMENTAIRES!$F36="","",[5]COMMENTAIRES!$F36)</f>
        <v/>
      </c>
      <c r="G37" s="151" t="str">
        <f>IF([6]COMMENTAIRES!$F36="","",[6]COMMENTAIRES!$F36)</f>
        <v/>
      </c>
      <c r="H37" s="151" t="str">
        <f>IF([7]COMMENTAIRES!$F36="","",[7]COMMENTAIRES!$F36)</f>
        <v/>
      </c>
      <c r="I37" s="151" t="str">
        <f>IF([8]COMMENTAIRES!$F36="","",[8]COMMENTAIRES!$F36)</f>
        <v/>
      </c>
      <c r="J37" s="151" t="str">
        <f>IF([9]COMMENTAIRES!$F36="","",[9]COMMENTAIRES!$F36)</f>
        <v/>
      </c>
      <c r="K37" s="151" t="str">
        <f>IF([10]COMMENTAIRES!$F36="","",[10]COMMENTAIRES!$F36)</f>
        <v/>
      </c>
      <c r="L37" s="151" t="str">
        <f>IF([11]COMMENTAIRES!$F36="","",[11]COMMENTAIRES!$F36)</f>
        <v/>
      </c>
      <c r="M37" s="151" t="str">
        <f>IF([12]COMMENTAIRES!$F36="","",[12]COMMENTAIRES!$F36)</f>
        <v/>
      </c>
    </row>
    <row r="38" spans="1:13" ht="15" x14ac:dyDescent="0.2">
      <c r="A38" s="30" t="s">
        <v>2</v>
      </c>
      <c r="B38" s="151" t="str">
        <f>IF([2]COMMENTAIRES!$F37="","",[2]COMMENTAIRES!$F37)</f>
        <v/>
      </c>
      <c r="C38" s="151" t="str">
        <f>IF([1]COMMENTAIRES!$F37="","",[1]COMMENTAIRES!$F37)</f>
        <v/>
      </c>
      <c r="D38" s="151" t="str">
        <f>IF([3]COMMENTAIRES!$F37="","",[3]COMMENTAIRES!$F37)</f>
        <v/>
      </c>
      <c r="E38" s="151" t="str">
        <f>IF([4]COMMENTAIRES!$F37="","",[4]COMMENTAIRES!$F37)</f>
        <v/>
      </c>
      <c r="F38" s="151" t="str">
        <f>IF([5]COMMENTAIRES!$F37="","",[5]COMMENTAIRES!$F37)</f>
        <v/>
      </c>
      <c r="G38" s="151" t="str">
        <f>IF([6]COMMENTAIRES!$F37="","",[6]COMMENTAIRES!$F37)</f>
        <v/>
      </c>
      <c r="H38" s="151" t="str">
        <f>IF([7]COMMENTAIRES!$F37="","",[7]COMMENTAIRES!$F37)</f>
        <v/>
      </c>
      <c r="I38" s="151" t="str">
        <f>IF([8]COMMENTAIRES!$F37="","",[8]COMMENTAIRES!$F37)</f>
        <v/>
      </c>
      <c r="J38" s="151" t="str">
        <f>IF([9]COMMENTAIRES!$F37="","",[9]COMMENTAIRES!$F37)</f>
        <v/>
      </c>
      <c r="K38" s="151" t="str">
        <f>IF([10]COMMENTAIRES!$F37="","",[10]COMMENTAIRES!$F37)</f>
        <v/>
      </c>
      <c r="L38" s="151" t="str">
        <f>IF([11]COMMENTAIRES!$F37="","",[11]COMMENTAIRES!$F37)</f>
        <v/>
      </c>
      <c r="M38" s="151" t="str">
        <f>IF([12]COMMENTAIRES!$F37="","",[12]COMMENTAIRES!$F37)</f>
        <v/>
      </c>
    </row>
    <row r="39" spans="1:13" ht="15" x14ac:dyDescent="0.2">
      <c r="A39" s="31" t="s">
        <v>8</v>
      </c>
      <c r="B39" s="151" t="str">
        <f>IF([2]COMMENTAIRES!$F38="","",[2]COMMENTAIRES!$F38)</f>
        <v/>
      </c>
      <c r="C39" s="151" t="str">
        <f>IF([1]COMMENTAIRES!$F38="","",[1]COMMENTAIRES!$F38)</f>
        <v/>
      </c>
      <c r="D39" s="151" t="str">
        <f>IF([3]COMMENTAIRES!$F38="","",[3]COMMENTAIRES!$F38)</f>
        <v/>
      </c>
      <c r="E39" s="151" t="str">
        <f>IF([4]COMMENTAIRES!$F38="","",[4]COMMENTAIRES!$F38)</f>
        <v/>
      </c>
      <c r="F39" s="151" t="str">
        <f>IF([5]COMMENTAIRES!$F38="","",[5]COMMENTAIRES!$F38)</f>
        <v/>
      </c>
      <c r="G39" s="151" t="str">
        <f>IF([6]COMMENTAIRES!$F38="","",[6]COMMENTAIRES!$F38)</f>
        <v/>
      </c>
      <c r="H39" s="151" t="str">
        <f>IF([7]COMMENTAIRES!$F38="","",[7]COMMENTAIRES!$F38)</f>
        <v/>
      </c>
      <c r="I39" s="151" t="str">
        <f>IF([8]COMMENTAIRES!$F38="","",[8]COMMENTAIRES!$F38)</f>
        <v/>
      </c>
      <c r="J39" s="151" t="str">
        <f>IF([9]COMMENTAIRES!$F38="","",[9]COMMENTAIRES!$F38)</f>
        <v/>
      </c>
      <c r="K39" s="151" t="str">
        <f>IF([10]COMMENTAIRES!$F38="","",[10]COMMENTAIRES!$F38)</f>
        <v/>
      </c>
      <c r="L39" s="151" t="str">
        <f>IF([11]COMMENTAIRES!$F38="","",[11]COMMENTAIRES!$F38)</f>
        <v/>
      </c>
      <c r="M39" s="151" t="str">
        <f>IF([12]COMMENTAIRES!$F38="","",[12]COMMENTAIRES!$F38)</f>
        <v/>
      </c>
    </row>
    <row r="40" spans="1:13" ht="15.75" thickBot="1" x14ac:dyDescent="0.25">
      <c r="A40" s="36" t="s">
        <v>4</v>
      </c>
      <c r="B40" s="151" t="str">
        <f>IF([2]COMMENTAIRES!$F39="","",[2]COMMENTAIRES!$F39)</f>
        <v/>
      </c>
      <c r="C40" s="151" t="str">
        <f>IF([1]COMMENTAIRES!$F39="","",[1]COMMENTAIRES!$F39)</f>
        <v/>
      </c>
      <c r="D40" s="151" t="str">
        <f>IF([3]COMMENTAIRES!$F39="","",[3]COMMENTAIRES!$F39)</f>
        <v/>
      </c>
      <c r="E40" s="151" t="str">
        <f>IF([4]COMMENTAIRES!$F39="","",[4]COMMENTAIRES!$F39)</f>
        <v/>
      </c>
      <c r="F40" s="151" t="str">
        <f>IF([5]COMMENTAIRES!$F39="","",[5]COMMENTAIRES!$F39)</f>
        <v/>
      </c>
      <c r="G40" s="151" t="str">
        <f>IF([6]COMMENTAIRES!$F39="","",[6]COMMENTAIRES!$F39)</f>
        <v/>
      </c>
      <c r="H40" s="151" t="str">
        <f>IF([7]COMMENTAIRES!$F39="","",[7]COMMENTAIRES!$F39)</f>
        <v/>
      </c>
      <c r="I40" s="151" t="str">
        <f>IF([8]COMMENTAIRES!$F39="","",[8]COMMENTAIRES!$F39)</f>
        <v/>
      </c>
      <c r="J40" s="151" t="str">
        <f>IF([9]COMMENTAIRES!$F39="","",[9]COMMENTAIRES!$F39)</f>
        <v/>
      </c>
      <c r="K40" s="151" t="str">
        <f>IF([10]COMMENTAIRES!$F39="","",[10]COMMENTAIRES!$F39)</f>
        <v/>
      </c>
      <c r="L40" s="151" t="str">
        <f>IF([11]COMMENTAIRES!$F39="","",[11]COMMENTAIRES!$F39)</f>
        <v/>
      </c>
      <c r="M40" s="151" t="str">
        <f>IF([12]COMMENTAIRES!$F39="","",[12]COMMENTAIRES!$F39)</f>
        <v/>
      </c>
    </row>
    <row r="41" spans="1:13" ht="16.5" thickBot="1" x14ac:dyDescent="0.25">
      <c r="A41" s="37" t="s">
        <v>31</v>
      </c>
      <c r="B41" s="151" t="str">
        <f>IF([2]COMMENTAIRES!$F40="","",[2]COMMENTAIRES!$F40)</f>
        <v/>
      </c>
      <c r="C41" s="151" t="str">
        <f>IF([1]COMMENTAIRES!$F40="","",[1]COMMENTAIRES!$F40)</f>
        <v/>
      </c>
      <c r="D41" s="151" t="str">
        <f>IF([3]COMMENTAIRES!$F40="","",[3]COMMENTAIRES!$F40)</f>
        <v/>
      </c>
      <c r="E41" s="151" t="str">
        <f>IF([4]COMMENTAIRES!$F40="","",[4]COMMENTAIRES!$F40)</f>
        <v/>
      </c>
      <c r="F41" s="151" t="str">
        <f>IF([5]COMMENTAIRES!$F40="","",[5]COMMENTAIRES!$F40)</f>
        <v/>
      </c>
      <c r="G41" s="151" t="str">
        <f>IF([6]COMMENTAIRES!$F40="","",[6]COMMENTAIRES!$F40)</f>
        <v/>
      </c>
      <c r="H41" s="151" t="str">
        <f>IF([7]COMMENTAIRES!$F40="","",[7]COMMENTAIRES!$F40)</f>
        <v/>
      </c>
      <c r="I41" s="151" t="str">
        <f>IF([8]COMMENTAIRES!$F40="","",[8]COMMENTAIRES!$F40)</f>
        <v/>
      </c>
      <c r="J41" s="151" t="str">
        <f>IF([9]COMMENTAIRES!$F40="","",[9]COMMENTAIRES!$F40)</f>
        <v/>
      </c>
      <c r="K41" s="151" t="str">
        <f>IF([10]COMMENTAIRES!$F40="","",[10]COMMENTAIRES!$F40)</f>
        <v/>
      </c>
      <c r="L41" s="151" t="str">
        <f>IF([11]COMMENTAIRES!$F40="","",[11]COMMENTAIRES!$F40)</f>
        <v/>
      </c>
      <c r="M41" s="151" t="str">
        <f>IF([12]COMMENTAIRES!$F40="","",[12]COMMENTAIRES!$F40)</f>
        <v/>
      </c>
    </row>
    <row r="42" spans="1:13" ht="17.25" thickTop="1" thickBot="1" x14ac:dyDescent="0.25">
      <c r="A42" s="61" t="s">
        <v>33</v>
      </c>
      <c r="B42" s="151" t="str">
        <f>IF([2]COMMENTAIRES!$F41="","",[2]COMMENTAIRES!$F41)</f>
        <v/>
      </c>
      <c r="C42" s="151" t="str">
        <f>IF([1]COMMENTAIRES!$F41="","",[1]COMMENTAIRES!$F41)</f>
        <v/>
      </c>
      <c r="D42" s="151" t="str">
        <f>IF([3]COMMENTAIRES!$F41="","",[3]COMMENTAIRES!$F41)</f>
        <v/>
      </c>
      <c r="E42" s="151" t="str">
        <f>IF([4]COMMENTAIRES!$F41="","",[4]COMMENTAIRES!$F41)</f>
        <v/>
      </c>
      <c r="F42" s="151" t="str">
        <f>IF([5]COMMENTAIRES!$F41="","",[5]COMMENTAIRES!$F41)</f>
        <v/>
      </c>
      <c r="G42" s="151" t="str">
        <f>IF([6]COMMENTAIRES!$F41="","",[6]COMMENTAIRES!$F41)</f>
        <v/>
      </c>
      <c r="H42" s="151" t="str">
        <f>IF([7]COMMENTAIRES!$F41="","",[7]COMMENTAIRES!$F41)</f>
        <v/>
      </c>
      <c r="I42" s="151" t="str">
        <f>IF([8]COMMENTAIRES!$F41="","",[8]COMMENTAIRES!$F41)</f>
        <v/>
      </c>
      <c r="J42" s="151" t="str">
        <f>IF([9]COMMENTAIRES!$F41="","",[9]COMMENTAIRES!$F41)</f>
        <v/>
      </c>
      <c r="K42" s="151" t="str">
        <f>IF([10]COMMENTAIRES!$F41="","",[10]COMMENTAIRES!$F41)</f>
        <v/>
      </c>
      <c r="L42" s="151" t="str">
        <f>IF([11]COMMENTAIRES!$F41="","",[11]COMMENTAIRES!$F41)</f>
        <v/>
      </c>
      <c r="M42" s="151" t="str">
        <f>IF([12]COMMENTAIRES!$F41="","",[12]COMMENTAIRES!$F41)</f>
        <v/>
      </c>
    </row>
    <row r="43" spans="1:13" ht="16.5" thickBot="1" x14ac:dyDescent="0.25">
      <c r="A43" s="62" t="s">
        <v>34</v>
      </c>
      <c r="B43" s="151" t="str">
        <f>IF([2]COMMENTAIRES!$F42="","",[2]COMMENTAIRES!$F42)</f>
        <v/>
      </c>
      <c r="C43" s="151" t="str">
        <f>IF([1]COMMENTAIRES!$F42="","",[1]COMMENTAIRES!$F42)</f>
        <v>OK</v>
      </c>
      <c r="D43" s="151" t="str">
        <f>IF([3]COMMENTAIRES!$F42="","",[3]COMMENTAIRES!$F42)</f>
        <v/>
      </c>
      <c r="E43" s="151" t="str">
        <f>IF([4]COMMENTAIRES!$F42="","",[4]COMMENTAIRES!$F42)</f>
        <v/>
      </c>
      <c r="F43" s="151" t="str">
        <f>IF([5]COMMENTAIRES!$F42="","",[5]COMMENTAIRES!$F42)</f>
        <v/>
      </c>
      <c r="G43" s="151" t="str">
        <f>IF([6]COMMENTAIRES!$F42="","",[6]COMMENTAIRES!$F42)</f>
        <v/>
      </c>
      <c r="H43" s="151" t="str">
        <f>IF([7]COMMENTAIRES!$F42="","",[7]COMMENTAIRES!$F42)</f>
        <v/>
      </c>
      <c r="I43" s="151" t="str">
        <f>IF([8]COMMENTAIRES!$F42="","",[8]COMMENTAIRES!$F42)</f>
        <v/>
      </c>
      <c r="J43" s="151" t="str">
        <f>IF([9]COMMENTAIRES!$F42="","",[9]COMMENTAIRES!$F42)</f>
        <v/>
      </c>
      <c r="K43" s="151" t="str">
        <f>IF([10]COMMENTAIRES!$F42="","",[10]COMMENTAIRES!$F42)</f>
        <v/>
      </c>
      <c r="L43" s="151" t="str">
        <f>IF([11]COMMENTAIRES!$F42="","",[11]COMMENTAIRES!$F42)</f>
        <v/>
      </c>
      <c r="M43" s="151" t="str">
        <f>IF([12]COMMENTAIRES!$F42="","",[12]COMMENTAIRES!$F42)</f>
        <v/>
      </c>
    </row>
    <row r="44" spans="1:13" ht="17.25" thickTop="1" thickBot="1" x14ac:dyDescent="0.25">
      <c r="A44" s="29"/>
      <c r="B44" s="151" t="str">
        <f>IF([2]COMMENTAIRES!$F43="","",[2]COMMENTAIRES!$F43)</f>
        <v/>
      </c>
      <c r="C44" s="151" t="str">
        <f>IF([1]COMMENTAIRES!$F43="","",[1]COMMENTAIRES!$F43)</f>
        <v/>
      </c>
      <c r="D44" s="151" t="str">
        <f>IF([3]COMMENTAIRES!$F43="","",[3]COMMENTAIRES!$F43)</f>
        <v/>
      </c>
      <c r="E44" s="151" t="str">
        <f>IF([4]COMMENTAIRES!$F43="","",[4]COMMENTAIRES!$F43)</f>
        <v/>
      </c>
      <c r="F44" s="151" t="str">
        <f>IF([5]COMMENTAIRES!$F43="","",[5]COMMENTAIRES!$F43)</f>
        <v/>
      </c>
      <c r="G44" s="151" t="str">
        <f>IF([6]COMMENTAIRES!$F43="","",[6]COMMENTAIRES!$F43)</f>
        <v/>
      </c>
      <c r="H44" s="151" t="str">
        <f>IF([7]COMMENTAIRES!$F43="","",[7]COMMENTAIRES!$F43)</f>
        <v/>
      </c>
      <c r="I44" s="151" t="str">
        <f>IF([8]COMMENTAIRES!$F43="","",[8]COMMENTAIRES!$F43)</f>
        <v/>
      </c>
      <c r="J44" s="151" t="str">
        <f>IF([9]COMMENTAIRES!$F43="","",[9]COMMENTAIRES!$F43)</f>
        <v/>
      </c>
      <c r="K44" s="151" t="str">
        <f>IF([10]COMMENTAIRES!$F43="","",[10]COMMENTAIRES!$F43)</f>
        <v/>
      </c>
      <c r="L44" s="151" t="str">
        <f>IF([11]COMMENTAIRES!$F43="","",[11]COMMENTAIRES!$F43)</f>
        <v/>
      </c>
      <c r="M44" s="151" t="str">
        <f>IF([12]COMMENTAIRES!$F43="","",[12]COMMENTAIRES!$F43)</f>
        <v/>
      </c>
    </row>
    <row r="45" spans="1:13" ht="16.5" thickTop="1" x14ac:dyDescent="0.2">
      <c r="A45" s="63" t="s">
        <v>36</v>
      </c>
      <c r="B45" s="151" t="str">
        <f>IF([2]COMMENTAIRES!$F44="","",[2]COMMENTAIRES!$F44)</f>
        <v/>
      </c>
      <c r="C45" s="151" t="str">
        <f>IF([1]COMMENTAIRES!$F44="","",[1]COMMENTAIRES!$F44)</f>
        <v/>
      </c>
      <c r="D45" s="151" t="str">
        <f>IF([3]COMMENTAIRES!$F44="","",[3]COMMENTAIRES!$F44)</f>
        <v/>
      </c>
      <c r="E45" s="151" t="str">
        <f>IF([4]COMMENTAIRES!$F44="","",[4]COMMENTAIRES!$F44)</f>
        <v/>
      </c>
      <c r="F45" s="151" t="str">
        <f>IF([5]COMMENTAIRES!$F44="","",[5]COMMENTAIRES!$F44)</f>
        <v/>
      </c>
      <c r="G45" s="151" t="str">
        <f>IF([6]COMMENTAIRES!$F44="","",[6]COMMENTAIRES!$F44)</f>
        <v/>
      </c>
      <c r="H45" s="151" t="str">
        <f>IF([7]COMMENTAIRES!$F44="","",[7]COMMENTAIRES!$F44)</f>
        <v/>
      </c>
      <c r="I45" s="151" t="str">
        <f>IF([8]COMMENTAIRES!$F44="","",[8]COMMENTAIRES!$F44)</f>
        <v/>
      </c>
      <c r="J45" s="151" t="str">
        <f>IF([9]COMMENTAIRES!$F44="","",[9]COMMENTAIRES!$F44)</f>
        <v/>
      </c>
      <c r="K45" s="151" t="str">
        <f>IF([10]COMMENTAIRES!$F44="","",[10]COMMENTAIRES!$F44)</f>
        <v/>
      </c>
      <c r="L45" s="151" t="str">
        <f>IF([11]COMMENTAIRES!$F44="","",[11]COMMENTAIRES!$F44)</f>
        <v/>
      </c>
      <c r="M45" s="151" t="str">
        <f>IF([12]COMMENTAIRES!$F44="","",[12]COMMENTAIRES!$F44)</f>
        <v/>
      </c>
    </row>
    <row r="46" spans="1:13" ht="16.5" thickBot="1" x14ac:dyDescent="0.25">
      <c r="A46" s="64" t="s">
        <v>35</v>
      </c>
      <c r="B46" s="151" t="str">
        <f>IF([2]COMMENTAIRES!$F45="","",[2]COMMENTAIRES!$F45)</f>
        <v/>
      </c>
      <c r="C46" s="151" t="str">
        <f>IF([1]COMMENTAIRES!$F45="","",[1]COMMENTAIRES!$F45)</f>
        <v/>
      </c>
      <c r="D46" s="151" t="str">
        <f>IF([3]COMMENTAIRES!$F45="","",[3]COMMENTAIRES!$F45)</f>
        <v/>
      </c>
      <c r="E46" s="151" t="str">
        <f>IF([4]COMMENTAIRES!$F45="","",[4]COMMENTAIRES!$F45)</f>
        <v/>
      </c>
      <c r="F46" s="151" t="str">
        <f>IF([5]COMMENTAIRES!$F45="","",[5]COMMENTAIRES!$F45)</f>
        <v/>
      </c>
      <c r="G46" s="151" t="str">
        <f>IF([6]COMMENTAIRES!$F45="","",[6]COMMENTAIRES!$F45)</f>
        <v/>
      </c>
      <c r="H46" s="151" t="str">
        <f>IF([7]COMMENTAIRES!$F45="","",[7]COMMENTAIRES!$F45)</f>
        <v/>
      </c>
      <c r="I46" s="151" t="str">
        <f>IF([8]COMMENTAIRES!$F45="","",[8]COMMENTAIRES!$F45)</f>
        <v/>
      </c>
      <c r="J46" s="151" t="str">
        <f>IF([9]COMMENTAIRES!$F45="","",[9]COMMENTAIRES!$F45)</f>
        <v/>
      </c>
      <c r="K46" s="151" t="str">
        <f>IF([10]COMMENTAIRES!$F45="","",[10]COMMENTAIRES!$F45)</f>
        <v/>
      </c>
      <c r="L46" s="151" t="str">
        <f>IF([11]COMMENTAIRES!$F45="","",[11]COMMENTAIRES!$F45)</f>
        <v/>
      </c>
      <c r="M46" s="151" t="str">
        <f>IF([12]COMMENTAIRES!$F45="","",[12]COMMENTAIRES!$F45)</f>
        <v/>
      </c>
    </row>
    <row r="47" spans="1:13" ht="15.75" thickTop="1" x14ac:dyDescent="0.2">
      <c r="A47" s="65" t="s">
        <v>6</v>
      </c>
      <c r="B47" s="151" t="str">
        <f>IF([2]COMMENTAIRES!$F46="","",[2]COMMENTAIRES!$F46)</f>
        <v/>
      </c>
      <c r="C47" s="151" t="str">
        <f>IF([1]COMMENTAIRES!$F46="","",[1]COMMENTAIRES!$F46)</f>
        <v>Des erreurs de clef avant la communication</v>
      </c>
      <c r="D47" s="151" t="str">
        <f>IF([3]COMMENTAIRES!$F46="","",[3]COMMENTAIRES!$F46)</f>
        <v/>
      </c>
      <c r="E47" s="151" t="str">
        <f>IF([4]COMMENTAIRES!$F46="","",[4]COMMENTAIRES!$F46)</f>
        <v/>
      </c>
      <c r="F47" s="151" t="str">
        <f>IF([5]COMMENTAIRES!$F46="","",[5]COMMENTAIRES!$F46)</f>
        <v/>
      </c>
      <c r="G47" s="151" t="str">
        <f>IF([6]COMMENTAIRES!$F46="","",[6]COMMENTAIRES!$F46)</f>
        <v/>
      </c>
      <c r="H47" s="151" t="str">
        <f>IF([7]COMMENTAIRES!$F46="","",[7]COMMENTAIRES!$F46)</f>
        <v/>
      </c>
      <c r="I47" s="151" t="str">
        <f>IF([8]COMMENTAIRES!$F46="","",[8]COMMENTAIRES!$F46)</f>
        <v/>
      </c>
      <c r="J47" s="151" t="str">
        <f>IF([9]COMMENTAIRES!$F46="","",[9]COMMENTAIRES!$F46)</f>
        <v/>
      </c>
      <c r="K47" s="151" t="str">
        <f>IF([10]COMMENTAIRES!$F46="","",[10]COMMENTAIRES!$F46)</f>
        <v/>
      </c>
      <c r="L47" s="151" t="str">
        <f>IF([11]COMMENTAIRES!$F46="","",[11]COMMENTAIRES!$F46)</f>
        <v/>
      </c>
      <c r="M47" s="151" t="str">
        <f>IF([12]COMMENTAIRES!$F46="","",[12]COMMENTAIRES!$F46)</f>
        <v/>
      </c>
    </row>
    <row r="48" spans="1:13" ht="15" x14ac:dyDescent="0.2">
      <c r="A48" s="36" t="s">
        <v>48</v>
      </c>
      <c r="B48" s="151" t="str">
        <f>IF([2]COMMENTAIRES!$F47="","",[2]COMMENTAIRES!$F47)</f>
        <v/>
      </c>
      <c r="C48" s="151" t="str">
        <f>IF([1]COMMENTAIRES!$F47="","",[1]COMMENTAIRES!$F47)</f>
        <v/>
      </c>
      <c r="D48" s="151" t="str">
        <f>IF([3]COMMENTAIRES!$F47="","",[3]COMMENTAIRES!$F47)</f>
        <v/>
      </c>
      <c r="E48" s="151" t="str">
        <f>IF([4]COMMENTAIRES!$F47="","",[4]COMMENTAIRES!$F47)</f>
        <v/>
      </c>
      <c r="F48" s="151" t="str">
        <f>IF([5]COMMENTAIRES!$F47="","",[5]COMMENTAIRES!$F47)</f>
        <v/>
      </c>
      <c r="G48" s="151" t="str">
        <f>IF([6]COMMENTAIRES!$F47="","",[6]COMMENTAIRES!$F47)</f>
        <v/>
      </c>
      <c r="H48" s="151" t="str">
        <f>IF([7]COMMENTAIRES!$F47="","",[7]COMMENTAIRES!$F47)</f>
        <v/>
      </c>
      <c r="I48" s="151" t="str">
        <f>IF([8]COMMENTAIRES!$F47="","",[8]COMMENTAIRES!$F47)</f>
        <v/>
      </c>
      <c r="J48" s="151" t="str">
        <f>IF([9]COMMENTAIRES!$F47="","",[9]COMMENTAIRES!$F47)</f>
        <v/>
      </c>
      <c r="K48" s="151" t="str">
        <f>IF([10]COMMENTAIRES!$F47="","",[10]COMMENTAIRES!$F47)</f>
        <v/>
      </c>
      <c r="L48" s="151" t="str">
        <f>IF([11]COMMENTAIRES!$F47="","",[11]COMMENTAIRES!$F47)</f>
        <v/>
      </c>
      <c r="M48" s="151" t="str">
        <f>IF([12]COMMENTAIRES!$F47="","",[12]COMMENTAIRES!$F47)</f>
        <v/>
      </c>
    </row>
    <row r="49" spans="1:13" ht="15" x14ac:dyDescent="0.2">
      <c r="A49" s="36" t="s">
        <v>49</v>
      </c>
      <c r="B49" s="151" t="str">
        <f>IF([2]COMMENTAIRES!$F48="","",[2]COMMENTAIRES!$F48)</f>
        <v/>
      </c>
      <c r="C49" s="151" t="str">
        <f>IF([1]COMMENTAIRES!$F48="","",[1]COMMENTAIRES!$F48)</f>
        <v/>
      </c>
      <c r="D49" s="151" t="str">
        <f>IF([3]COMMENTAIRES!$F48="","",[3]COMMENTAIRES!$F48)</f>
        <v/>
      </c>
      <c r="E49" s="151" t="str">
        <f>IF([4]COMMENTAIRES!$F48="","",[4]COMMENTAIRES!$F48)</f>
        <v/>
      </c>
      <c r="F49" s="151" t="str">
        <f>IF([5]COMMENTAIRES!$F48="","",[5]COMMENTAIRES!$F48)</f>
        <v/>
      </c>
      <c r="G49" s="151" t="str">
        <f>IF([6]COMMENTAIRES!$F48="","",[6]COMMENTAIRES!$F48)</f>
        <v/>
      </c>
      <c r="H49" s="151" t="str">
        <f>IF([7]COMMENTAIRES!$F48="","",[7]COMMENTAIRES!$F48)</f>
        <v/>
      </c>
      <c r="I49" s="151" t="str">
        <f>IF([8]COMMENTAIRES!$F48="","",[8]COMMENTAIRES!$F48)</f>
        <v/>
      </c>
      <c r="J49" s="151" t="str">
        <f>IF([9]COMMENTAIRES!$F48="","",[9]COMMENTAIRES!$F48)</f>
        <v/>
      </c>
      <c r="K49" s="151" t="str">
        <f>IF([10]COMMENTAIRES!$F48="","",[10]COMMENTAIRES!$F48)</f>
        <v/>
      </c>
      <c r="L49" s="151" t="str">
        <f>IF([11]COMMENTAIRES!$F48="","",[11]COMMENTAIRES!$F48)</f>
        <v/>
      </c>
      <c r="M49" s="151" t="str">
        <f>IF([12]COMMENTAIRES!$F48="","",[12]COMMENTAIRES!$F48)</f>
        <v/>
      </c>
    </row>
    <row r="50" spans="1:13" ht="15" x14ac:dyDescent="0.2">
      <c r="A50" s="36" t="s">
        <v>50</v>
      </c>
      <c r="B50" s="151" t="str">
        <f>IF([2]COMMENTAIRES!$F49="","",[2]COMMENTAIRES!$F49)</f>
        <v/>
      </c>
      <c r="C50" s="151" t="str">
        <f>IF([1]COMMENTAIRES!$F49="","",[1]COMMENTAIRES!$F49)</f>
        <v/>
      </c>
      <c r="D50" s="151" t="str">
        <f>IF([3]COMMENTAIRES!$F49="","",[3]COMMENTAIRES!$F49)</f>
        <v/>
      </c>
      <c r="E50" s="151" t="str">
        <f>IF([4]COMMENTAIRES!$F49="","",[4]COMMENTAIRES!$F49)</f>
        <v/>
      </c>
      <c r="F50" s="151" t="str">
        <f>IF([5]COMMENTAIRES!$F49="","",[5]COMMENTAIRES!$F49)</f>
        <v/>
      </c>
      <c r="G50" s="151" t="str">
        <f>IF([6]COMMENTAIRES!$F49="","",[6]COMMENTAIRES!$F49)</f>
        <v/>
      </c>
      <c r="H50" s="151" t="str">
        <f>IF([7]COMMENTAIRES!$F49="","",[7]COMMENTAIRES!$F49)</f>
        <v/>
      </c>
      <c r="I50" s="151" t="str">
        <f>IF([8]COMMENTAIRES!$F49="","",[8]COMMENTAIRES!$F49)</f>
        <v/>
      </c>
      <c r="J50" s="151" t="str">
        <f>IF([9]COMMENTAIRES!$F49="","",[9]COMMENTAIRES!$F49)</f>
        <v/>
      </c>
      <c r="K50" s="151" t="str">
        <f>IF([10]COMMENTAIRES!$F49="","",[10]COMMENTAIRES!$F49)</f>
        <v/>
      </c>
      <c r="L50" s="151" t="str">
        <f>IF([11]COMMENTAIRES!$F49="","",[11]COMMENTAIRES!$F49)</f>
        <v/>
      </c>
      <c r="M50" s="151" t="str">
        <f>IF([12]COMMENTAIRES!$F49="","",[12]COMMENTAIRES!$F49)</f>
        <v/>
      </c>
    </row>
    <row r="51" spans="1:13" ht="15.75" x14ac:dyDescent="0.2">
      <c r="A51" s="66" t="s">
        <v>56</v>
      </c>
      <c r="B51" s="151" t="str">
        <f>IF([2]COMMENTAIRES!$F50="","",[2]COMMENTAIRES!$F50)</f>
        <v/>
      </c>
      <c r="C51" s="151" t="str">
        <f>IF([1]COMMENTAIRES!$F50="","",[1]COMMENTAIRES!$F50)</f>
        <v/>
      </c>
      <c r="D51" s="151" t="str">
        <f>IF([3]COMMENTAIRES!$F50="","",[3]COMMENTAIRES!$F50)</f>
        <v/>
      </c>
      <c r="E51" s="151" t="str">
        <f>IF([4]COMMENTAIRES!$F50="","",[4]COMMENTAIRES!$F50)</f>
        <v/>
      </c>
      <c r="F51" s="151" t="str">
        <f>IF([5]COMMENTAIRES!$F50="","",[5]COMMENTAIRES!$F50)</f>
        <v/>
      </c>
      <c r="G51" s="151" t="str">
        <f>IF([6]COMMENTAIRES!$F50="","",[6]COMMENTAIRES!$F50)</f>
        <v/>
      </c>
      <c r="H51" s="151" t="str">
        <f>IF([7]COMMENTAIRES!$F50="","",[7]COMMENTAIRES!$F50)</f>
        <v/>
      </c>
      <c r="I51" s="151" t="str">
        <f>IF([8]COMMENTAIRES!$F50="","",[8]COMMENTAIRES!$F50)</f>
        <v/>
      </c>
      <c r="J51" s="151" t="str">
        <f>IF([9]COMMENTAIRES!$F50="","",[9]COMMENTAIRES!$F50)</f>
        <v/>
      </c>
      <c r="K51" s="151" t="str">
        <f>IF([10]COMMENTAIRES!$F50="","",[10]COMMENTAIRES!$F50)</f>
        <v/>
      </c>
      <c r="L51" s="151" t="str">
        <f>IF([11]COMMENTAIRES!$F50="","",[11]COMMENTAIRES!$F50)</f>
        <v/>
      </c>
      <c r="M51" s="151" t="str">
        <f>IF([12]COMMENTAIRES!$F50="","",[12]COMMENTAIRES!$F50)</f>
        <v/>
      </c>
    </row>
    <row r="52" spans="1:13" ht="16.5" thickBot="1" x14ac:dyDescent="0.25">
      <c r="A52" s="67" t="s">
        <v>37</v>
      </c>
      <c r="B52" s="151" t="str">
        <f>IF([2]COMMENTAIRES!$F51="","",[2]COMMENTAIRES!$F51)</f>
        <v/>
      </c>
      <c r="C52" s="151" t="str">
        <f>IF([1]COMMENTAIRES!$F51="","",[1]COMMENTAIRES!$F51)</f>
        <v>impact de la formation ???</v>
      </c>
      <c r="D52" s="151" t="str">
        <f>IF([3]COMMENTAIRES!$F51="","",[3]COMMENTAIRES!$F51)</f>
        <v/>
      </c>
      <c r="E52" s="151" t="str">
        <f>IF([4]COMMENTAIRES!$F51="","",[4]COMMENTAIRES!$F51)</f>
        <v/>
      </c>
      <c r="F52" s="151" t="str">
        <f>IF([5]COMMENTAIRES!$F51="","",[5]COMMENTAIRES!$F51)</f>
        <v/>
      </c>
      <c r="G52" s="151" t="str">
        <f>IF([6]COMMENTAIRES!$F51="","",[6]COMMENTAIRES!$F51)</f>
        <v/>
      </c>
      <c r="H52" s="151" t="str">
        <f>IF([7]COMMENTAIRES!$F51="","",[7]COMMENTAIRES!$F51)</f>
        <v/>
      </c>
      <c r="I52" s="151" t="str">
        <f>IF([8]COMMENTAIRES!$F51="","",[8]COMMENTAIRES!$F51)</f>
        <v/>
      </c>
      <c r="J52" s="151" t="str">
        <f>IF([9]COMMENTAIRES!$F51="","",[9]COMMENTAIRES!$F51)</f>
        <v/>
      </c>
      <c r="K52" s="151" t="str">
        <f>IF([10]COMMENTAIRES!$F51="","",[10]COMMENTAIRES!$F51)</f>
        <v/>
      </c>
      <c r="L52" s="151" t="str">
        <f>IF([11]COMMENTAIRES!$F51="","",[11]COMMENTAIRES!$F51)</f>
        <v/>
      </c>
      <c r="M52" s="151" t="str">
        <f>IF([12]COMMENTAIRES!$F51="","",[12]COMMENTAIRES!$F51)</f>
        <v/>
      </c>
    </row>
    <row r="53" spans="1:13" ht="16.5" thickTop="1" x14ac:dyDescent="0.2">
      <c r="A53" s="68" t="s">
        <v>38</v>
      </c>
      <c r="B53" s="151" t="str">
        <f>IF([2]COMMENTAIRES!$F52="","",[2]COMMENTAIRES!$F52)</f>
        <v/>
      </c>
      <c r="C53" s="151" t="str">
        <f>IF([1]COMMENTAIRES!$F52="","",[1]COMMENTAIRES!$F52)</f>
        <v xml:space="preserve">Impact de la neige sur le puy en velay </v>
      </c>
      <c r="D53" s="151" t="str">
        <f>IF([3]COMMENTAIRES!$F52="","",[3]COMMENTAIRES!$F52)</f>
        <v/>
      </c>
      <c r="E53" s="151" t="str">
        <f>IF([4]COMMENTAIRES!$F52="","",[4]COMMENTAIRES!$F52)</f>
        <v/>
      </c>
      <c r="F53" s="151" t="str">
        <f>IF([5]COMMENTAIRES!$F52="","",[5]COMMENTAIRES!$F52)</f>
        <v/>
      </c>
      <c r="G53" s="151" t="str">
        <f>IF([6]COMMENTAIRES!$F52="","",[6]COMMENTAIRES!$F52)</f>
        <v/>
      </c>
      <c r="H53" s="151" t="str">
        <f>IF([7]COMMENTAIRES!$F52="","",[7]COMMENTAIRES!$F52)</f>
        <v/>
      </c>
      <c r="I53" s="151" t="str">
        <f>IF([8]COMMENTAIRES!$F52="","",[8]COMMENTAIRES!$F52)</f>
        <v/>
      </c>
      <c r="J53" s="151" t="str">
        <f>IF([9]COMMENTAIRES!$F52="","",[9]COMMENTAIRES!$F52)</f>
        <v/>
      </c>
      <c r="K53" s="151" t="str">
        <f>IF([10]COMMENTAIRES!$F52="","",[10]COMMENTAIRES!$F52)</f>
        <v/>
      </c>
      <c r="L53" s="151" t="str">
        <f>IF([11]COMMENTAIRES!$F52="","",[11]COMMENTAIRES!$F52)</f>
        <v/>
      </c>
      <c r="M53" s="151" t="str">
        <f>IF([12]COMMENTAIRES!$F52="","",[12]COMMENTAIRES!$F52)</f>
        <v/>
      </c>
    </row>
    <row r="54" spans="1:13" ht="15.75" x14ac:dyDescent="0.2">
      <c r="A54" s="69" t="s">
        <v>39</v>
      </c>
      <c r="B54" s="151" t="str">
        <f>IF([2]COMMENTAIRES!$F53="","",[2]COMMENTAIRES!$F53)</f>
        <v/>
      </c>
      <c r="C54" s="151" t="str">
        <f>IF([1]COMMENTAIRES!$F53="","",[1]COMMENTAIRES!$F53)</f>
        <v xml:space="preserve">Impact de la neige sur le puy en velay </v>
      </c>
      <c r="D54" s="151" t="str">
        <f>IF([3]COMMENTAIRES!$F53="","",[3]COMMENTAIRES!$F53)</f>
        <v/>
      </c>
      <c r="E54" s="151" t="str">
        <f>IF([4]COMMENTAIRES!$F53="","",[4]COMMENTAIRES!$F53)</f>
        <v/>
      </c>
      <c r="F54" s="151" t="str">
        <f>IF([5]COMMENTAIRES!$F53="","",[5]COMMENTAIRES!$F53)</f>
        <v/>
      </c>
      <c r="G54" s="151" t="str">
        <f>IF([6]COMMENTAIRES!$F53="","",[6]COMMENTAIRES!$F53)</f>
        <v/>
      </c>
      <c r="H54" s="151" t="str">
        <f>IF([7]COMMENTAIRES!$F53="","",[7]COMMENTAIRES!$F53)</f>
        <v/>
      </c>
      <c r="I54" s="151" t="str">
        <f>IF([8]COMMENTAIRES!$F53="","",[8]COMMENTAIRES!$F53)</f>
        <v/>
      </c>
      <c r="J54" s="151" t="str">
        <f>IF([9]COMMENTAIRES!$F53="","",[9]COMMENTAIRES!$F53)</f>
        <v/>
      </c>
      <c r="K54" s="151" t="str">
        <f>IF([10]COMMENTAIRES!$F53="","",[10]COMMENTAIRES!$F53)</f>
        <v/>
      </c>
      <c r="L54" s="151" t="str">
        <f>IF([11]COMMENTAIRES!$F53="","",[11]COMMENTAIRES!$F53)</f>
        <v/>
      </c>
      <c r="M54" s="151" t="str">
        <f>IF([12]COMMENTAIRES!$F53="","",[12]COMMENTAIRES!$F53)</f>
        <v/>
      </c>
    </row>
    <row r="55" spans="1:13" ht="16.5" thickBot="1" x14ac:dyDescent="0.25">
      <c r="A55" s="70" t="s">
        <v>52</v>
      </c>
      <c r="B55" s="151" t="str">
        <f>IF([2]COMMENTAIRES!$F54="","",[2]COMMENTAIRES!$F54)</f>
        <v/>
      </c>
      <c r="C55" s="151" t="str">
        <f>IF([1]COMMENTAIRES!$F54="","",[1]COMMENTAIRES!$F54)</f>
        <v/>
      </c>
      <c r="D55" s="151" t="str">
        <f>IF([3]COMMENTAIRES!$F54="","",[3]COMMENTAIRES!$F54)</f>
        <v/>
      </c>
      <c r="E55" s="151" t="str">
        <f>IF([4]COMMENTAIRES!$F54="","",[4]COMMENTAIRES!$F54)</f>
        <v/>
      </c>
      <c r="F55" s="151" t="str">
        <f>IF([5]COMMENTAIRES!$F54="","",[5]COMMENTAIRES!$F54)</f>
        <v/>
      </c>
      <c r="G55" s="151" t="str">
        <f>IF([6]COMMENTAIRES!$F54="","",[6]COMMENTAIRES!$F54)</f>
        <v/>
      </c>
      <c r="H55" s="151" t="str">
        <f>IF([7]COMMENTAIRES!$F54="","",[7]COMMENTAIRES!$F54)</f>
        <v/>
      </c>
      <c r="I55" s="151" t="str">
        <f>IF([8]COMMENTAIRES!$F54="","",[8]COMMENTAIRES!$F54)</f>
        <v/>
      </c>
      <c r="J55" s="151" t="str">
        <f>IF([9]COMMENTAIRES!$F54="","",[9]COMMENTAIRES!$F54)</f>
        <v/>
      </c>
      <c r="K55" s="151" t="str">
        <f>IF([10]COMMENTAIRES!$F54="","",[10]COMMENTAIRES!$F54)</f>
        <v/>
      </c>
      <c r="L55" s="151" t="str">
        <f>IF([11]COMMENTAIRES!$F54="","",[11]COMMENTAIRES!$F54)</f>
        <v/>
      </c>
      <c r="M55" s="151" t="str">
        <f>IF([12]COMMENTAIRES!$F54="","",[12]COMMENTAIRES!$F54)</f>
        <v/>
      </c>
    </row>
    <row r="56" spans="1:13" ht="17.25" thickTop="1" thickBot="1" x14ac:dyDescent="0.25">
      <c r="A56" s="29"/>
      <c r="B56" s="151" t="str">
        <f>IF([2]COMMENTAIRES!$F55="","",[2]COMMENTAIRES!$F55)</f>
        <v/>
      </c>
      <c r="C56" s="151" t="str">
        <f>IF([1]COMMENTAIRES!$F55="","",[1]COMMENTAIRES!$F55)</f>
        <v/>
      </c>
      <c r="D56" s="151" t="str">
        <f>IF([3]COMMENTAIRES!$F55="","",[3]COMMENTAIRES!$F55)</f>
        <v/>
      </c>
      <c r="E56" s="151" t="str">
        <f>IF([4]COMMENTAIRES!$F55="","",[4]COMMENTAIRES!$F55)</f>
        <v/>
      </c>
      <c r="F56" s="151" t="str">
        <f>IF([5]COMMENTAIRES!$F55="","",[5]COMMENTAIRES!$F55)</f>
        <v/>
      </c>
      <c r="G56" s="151" t="str">
        <f>IF([6]COMMENTAIRES!$F55="","",[6]COMMENTAIRES!$F55)</f>
        <v/>
      </c>
      <c r="H56" s="151" t="str">
        <f>IF([7]COMMENTAIRES!$F55="","",[7]COMMENTAIRES!$F55)</f>
        <v/>
      </c>
      <c r="I56" s="151" t="str">
        <f>IF([8]COMMENTAIRES!$F55="","",[8]COMMENTAIRES!$F55)</f>
        <v/>
      </c>
      <c r="J56" s="151" t="str">
        <f>IF([9]COMMENTAIRES!$F55="","",[9]COMMENTAIRES!$F55)</f>
        <v/>
      </c>
      <c r="K56" s="151" t="str">
        <f>IF([10]COMMENTAIRES!$F55="","",[10]COMMENTAIRES!$F55)</f>
        <v/>
      </c>
      <c r="L56" s="151" t="str">
        <f>IF([11]COMMENTAIRES!$F55="","",[11]COMMENTAIRES!$F55)</f>
        <v/>
      </c>
      <c r="M56" s="151" t="str">
        <f>IF([12]COMMENTAIRES!$F55="","",[12]COMMENTAIRES!$F55)</f>
        <v/>
      </c>
    </row>
    <row r="57" spans="1:13" ht="17.25" thickTop="1" thickBot="1" x14ac:dyDescent="0.25">
      <c r="A57" s="71" t="s">
        <v>40</v>
      </c>
      <c r="B57" s="151" t="str">
        <f>IF([2]COMMENTAIRES!$F56="","",[2]COMMENTAIRES!$F56)</f>
        <v/>
      </c>
      <c r="C57" s="151" t="str">
        <f>IF([1]COMMENTAIRES!$F56="","",[1]COMMENTAIRES!$F56)</f>
        <v/>
      </c>
      <c r="D57" s="151" t="str">
        <f>IF([3]COMMENTAIRES!$F56="","",[3]COMMENTAIRES!$F56)</f>
        <v/>
      </c>
      <c r="E57" s="151" t="str">
        <f>IF([4]COMMENTAIRES!$F56="","",[4]COMMENTAIRES!$F56)</f>
        <v/>
      </c>
      <c r="F57" s="151" t="str">
        <f>IF([5]COMMENTAIRES!$F56="","",[5]COMMENTAIRES!$F56)</f>
        <v/>
      </c>
      <c r="G57" s="151" t="str">
        <f>IF([6]COMMENTAIRES!$F56="","",[6]COMMENTAIRES!$F56)</f>
        <v/>
      </c>
      <c r="H57" s="151" t="str">
        <f>IF([7]COMMENTAIRES!$F56="","",[7]COMMENTAIRES!$F56)</f>
        <v/>
      </c>
      <c r="I57" s="151" t="str">
        <f>IF([8]COMMENTAIRES!$F56="","",[8]COMMENTAIRES!$F56)</f>
        <v/>
      </c>
      <c r="J57" s="151" t="str">
        <f>IF([9]COMMENTAIRES!$F56="","",[9]COMMENTAIRES!$F56)</f>
        <v/>
      </c>
      <c r="K57" s="151" t="str">
        <f>IF([10]COMMENTAIRES!$F56="","",[10]COMMENTAIRES!$F56)</f>
        <v/>
      </c>
      <c r="L57" s="151" t="str">
        <f>IF([11]COMMENTAIRES!$F56="","",[11]COMMENTAIRES!$F56)</f>
        <v/>
      </c>
      <c r="M57" s="151" t="str">
        <f>IF([12]COMMENTAIRES!$F56="","",[12]COMMENTAIRES!$F56)</f>
        <v/>
      </c>
    </row>
    <row r="58" spans="1:13" ht="15.75" x14ac:dyDescent="0.2">
      <c r="A58" s="72" t="s">
        <v>41</v>
      </c>
      <c r="B58" s="151" t="str">
        <f>IF([2]COMMENTAIRES!$F57="","",[2]COMMENTAIRES!$F57)</f>
        <v/>
      </c>
      <c r="C58" s="151" t="str">
        <f>IF([1]COMMENTAIRES!$F57="","",[1]COMMENTAIRES!$F57)</f>
        <v>impact de la formation ???</v>
      </c>
      <c r="D58" s="151" t="str">
        <f>IF([3]COMMENTAIRES!$F57="","",[3]COMMENTAIRES!$F57)</f>
        <v/>
      </c>
      <c r="E58" s="151" t="str">
        <f>IF([4]COMMENTAIRES!$F57="","",[4]COMMENTAIRES!$F57)</f>
        <v/>
      </c>
      <c r="F58" s="151" t="str">
        <f>IF([5]COMMENTAIRES!$F57="","",[5]COMMENTAIRES!$F57)</f>
        <v/>
      </c>
      <c r="G58" s="151" t="str">
        <f>IF([6]COMMENTAIRES!$F57="","",[6]COMMENTAIRES!$F57)</f>
        <v/>
      </c>
      <c r="H58" s="151" t="str">
        <f>IF([7]COMMENTAIRES!$F57="","",[7]COMMENTAIRES!$F57)</f>
        <v/>
      </c>
      <c r="I58" s="151" t="str">
        <f>IF([8]COMMENTAIRES!$F57="","",[8]COMMENTAIRES!$F57)</f>
        <v/>
      </c>
      <c r="J58" s="151" t="str">
        <f>IF([9]COMMENTAIRES!$F57="","",[9]COMMENTAIRES!$F57)</f>
        <v/>
      </c>
      <c r="K58" s="151" t="str">
        <f>IF([10]COMMENTAIRES!$F57="","",[10]COMMENTAIRES!$F57)</f>
        <v/>
      </c>
      <c r="L58" s="151" t="str">
        <f>IF([11]COMMENTAIRES!$F57="","",[11]COMMENTAIRES!$F57)</f>
        <v/>
      </c>
      <c r="M58" s="151" t="str">
        <f>IF([12]COMMENTAIRES!$F57="","",[12]COMMENTAIRES!$F57)</f>
        <v/>
      </c>
    </row>
    <row r="59" spans="1:13" ht="16.5" thickBot="1" x14ac:dyDescent="0.25">
      <c r="A59" s="73" t="s">
        <v>42</v>
      </c>
      <c r="B59" s="151" t="str">
        <f>IF([2]COMMENTAIRES!$F58="","",[2]COMMENTAIRES!$F58)</f>
        <v/>
      </c>
      <c r="C59" s="151" t="str">
        <f>IF([1]COMMENTAIRES!$F58="","",[1]COMMENTAIRES!$F58)</f>
        <v/>
      </c>
      <c r="D59" s="151" t="str">
        <f>IF([3]COMMENTAIRES!$F58="","",[3]COMMENTAIRES!$F58)</f>
        <v/>
      </c>
      <c r="E59" s="151" t="str">
        <f>IF([4]COMMENTAIRES!$F58="","",[4]COMMENTAIRES!$F58)</f>
        <v/>
      </c>
      <c r="F59" s="151" t="str">
        <f>IF([5]COMMENTAIRES!$F58="","",[5]COMMENTAIRES!$F58)</f>
        <v/>
      </c>
      <c r="G59" s="151" t="str">
        <f>IF([6]COMMENTAIRES!$F58="","",[6]COMMENTAIRES!$F58)</f>
        <v/>
      </c>
      <c r="H59" s="151" t="str">
        <f>IF([7]COMMENTAIRES!$F58="","",[7]COMMENTAIRES!$F58)</f>
        <v/>
      </c>
      <c r="I59" s="151" t="str">
        <f>IF([8]COMMENTAIRES!$F58="","",[8]COMMENTAIRES!$F58)</f>
        <v/>
      </c>
      <c r="J59" s="151" t="str">
        <f>IF([9]COMMENTAIRES!$F58="","",[9]COMMENTAIRES!$F58)</f>
        <v/>
      </c>
      <c r="K59" s="151" t="str">
        <f>IF([10]COMMENTAIRES!$F58="","",[10]COMMENTAIRES!$F58)</f>
        <v/>
      </c>
      <c r="L59" s="151" t="str">
        <f>IF([11]COMMENTAIRES!$F58="","",[11]COMMENTAIRES!$F58)</f>
        <v/>
      </c>
      <c r="M59" s="151" t="str">
        <f>IF([12]COMMENTAIRES!$F58="","",[12]COMMENTAIRES!$F58)</f>
        <v/>
      </c>
    </row>
    <row r="60" spans="1:13" ht="15.75" x14ac:dyDescent="0.2">
      <c r="A60" s="74" t="s">
        <v>53</v>
      </c>
      <c r="B60" s="151" t="str">
        <f>IF([2]COMMENTAIRES!$F59="","",[2]COMMENTAIRES!$F59)</f>
        <v/>
      </c>
      <c r="C60" s="151" t="str">
        <f>IF([1]COMMENTAIRES!$F59="","",[1]COMMENTAIRES!$F59)</f>
        <v/>
      </c>
      <c r="D60" s="151" t="str">
        <f>IF([3]COMMENTAIRES!$F59="","",[3]COMMENTAIRES!$F59)</f>
        <v/>
      </c>
      <c r="E60" s="151" t="str">
        <f>IF([4]COMMENTAIRES!$F59="","",[4]COMMENTAIRES!$F59)</f>
        <v/>
      </c>
      <c r="F60" s="151" t="str">
        <f>IF([5]COMMENTAIRES!$F59="","",[5]COMMENTAIRES!$F59)</f>
        <v/>
      </c>
      <c r="G60" s="151" t="str">
        <f>IF([6]COMMENTAIRES!$F59="","",[6]COMMENTAIRES!$F59)</f>
        <v/>
      </c>
      <c r="H60" s="151" t="str">
        <f>IF([7]COMMENTAIRES!$F59="","",[7]COMMENTAIRES!$F59)</f>
        <v/>
      </c>
      <c r="I60" s="151" t="str">
        <f>IF([8]COMMENTAIRES!$F59="","",[8]COMMENTAIRES!$F59)</f>
        <v/>
      </c>
      <c r="J60" s="151" t="str">
        <f>IF([9]COMMENTAIRES!$F59="","",[9]COMMENTAIRES!$F59)</f>
        <v/>
      </c>
      <c r="K60" s="151" t="str">
        <f>IF([10]COMMENTAIRES!$F59="","",[10]COMMENTAIRES!$F59)</f>
        <v/>
      </c>
      <c r="L60" s="151" t="str">
        <f>IF([11]COMMENTAIRES!$F59="","",[11]COMMENTAIRES!$F59)</f>
        <v/>
      </c>
      <c r="M60" s="151" t="str">
        <f>IF([12]COMMENTAIRES!$F59="","",[12]COMMENTAIRES!$F59)</f>
        <v/>
      </c>
    </row>
    <row r="61" spans="1:13" ht="16.5" thickBot="1" x14ac:dyDescent="0.25">
      <c r="A61" s="75" t="s">
        <v>54</v>
      </c>
      <c r="B61" s="151" t="str">
        <f>IF([2]COMMENTAIRES!$F60="","",[2]COMMENTAIRES!$F60)</f>
        <v/>
      </c>
      <c r="C61" s="151" t="str">
        <f>IF([1]COMMENTAIRES!$F60="","",[1]COMMENTAIRES!$F60)</f>
        <v/>
      </c>
      <c r="D61" s="151" t="str">
        <f>IF([3]COMMENTAIRES!$F60="","",[3]COMMENTAIRES!$F60)</f>
        <v/>
      </c>
      <c r="E61" s="151" t="str">
        <f>IF([4]COMMENTAIRES!$F60="","",[4]COMMENTAIRES!$F60)</f>
        <v/>
      </c>
      <c r="F61" s="151" t="str">
        <f>IF([5]COMMENTAIRES!$F60="","",[5]COMMENTAIRES!$F60)</f>
        <v/>
      </c>
      <c r="G61" s="151" t="str">
        <f>IF([6]COMMENTAIRES!$F60="","",[6]COMMENTAIRES!$F60)</f>
        <v/>
      </c>
      <c r="H61" s="151" t="str">
        <f>IF([7]COMMENTAIRES!$F60="","",[7]COMMENTAIRES!$F60)</f>
        <v/>
      </c>
      <c r="I61" s="151" t="str">
        <f>IF([8]COMMENTAIRES!$F60="","",[8]COMMENTAIRES!$F60)</f>
        <v/>
      </c>
      <c r="J61" s="151" t="str">
        <f>IF([9]COMMENTAIRES!$F60="","",[9]COMMENTAIRES!$F60)</f>
        <v/>
      </c>
      <c r="K61" s="151" t="str">
        <f>IF([10]COMMENTAIRES!$F60="","",[10]COMMENTAIRES!$F60)</f>
        <v/>
      </c>
      <c r="L61" s="151" t="str">
        <f>IF([11]COMMENTAIRES!$F60="","",[11]COMMENTAIRES!$F60)</f>
        <v/>
      </c>
      <c r="M61" s="151" t="str">
        <f>IF([12]COMMENTAIRES!$F60="","",[12]COMMENTAIRES!$F60)</f>
        <v/>
      </c>
    </row>
    <row r="62" spans="1:13" ht="17.25" thickTop="1" thickBot="1" x14ac:dyDescent="0.25">
      <c r="A62" s="47"/>
      <c r="B62" s="151" t="str">
        <f>IF([2]COMMENTAIRES!$F61="","",[2]COMMENTAIRES!$F61)</f>
        <v/>
      </c>
      <c r="C62" s="151" t="str">
        <f>IF([1]COMMENTAIRES!$F61="","",[1]COMMENTAIRES!$F61)</f>
        <v/>
      </c>
      <c r="D62" s="151" t="str">
        <f>IF([3]COMMENTAIRES!$F61="","",[3]COMMENTAIRES!$F61)</f>
        <v/>
      </c>
      <c r="E62" s="151" t="str">
        <f>IF([4]COMMENTAIRES!$F61="","",[4]COMMENTAIRES!$F61)</f>
        <v/>
      </c>
      <c r="F62" s="151" t="str">
        <f>IF([5]COMMENTAIRES!$F61="","",[5]COMMENTAIRES!$F61)</f>
        <v/>
      </c>
      <c r="G62" s="151" t="str">
        <f>IF([6]COMMENTAIRES!$F61="","",[6]COMMENTAIRES!$F61)</f>
        <v/>
      </c>
      <c r="H62" s="151" t="str">
        <f>IF([7]COMMENTAIRES!$F61="","",[7]COMMENTAIRES!$F61)</f>
        <v/>
      </c>
      <c r="I62" s="151" t="str">
        <f>IF([8]COMMENTAIRES!$F61="","",[8]COMMENTAIRES!$F61)</f>
        <v/>
      </c>
      <c r="J62" s="151" t="str">
        <f>IF([9]COMMENTAIRES!$F61="","",[9]COMMENTAIRES!$F61)</f>
        <v/>
      </c>
      <c r="K62" s="151" t="str">
        <f>IF([10]COMMENTAIRES!$F61="","",[10]COMMENTAIRES!$F61)</f>
        <v/>
      </c>
      <c r="L62" s="151" t="str">
        <f>IF([11]COMMENTAIRES!$F61="","",[11]COMMENTAIRES!$F61)</f>
        <v/>
      </c>
      <c r="M62" s="151" t="str">
        <f>IF([12]COMMENTAIRES!$F61="","",[12]COMMENTAIRES!$F61)</f>
        <v/>
      </c>
    </row>
    <row r="63" spans="1:13" ht="17.25" thickTop="1" thickBot="1" x14ac:dyDescent="0.25">
      <c r="A63" s="71" t="s">
        <v>43</v>
      </c>
      <c r="B63" s="151" t="str">
        <f>IF([2]COMMENTAIRES!$F62="","",[2]COMMENTAIRES!$F62)</f>
        <v/>
      </c>
      <c r="C63" s="151" t="str">
        <f>IF([1]COMMENTAIRES!$F62="","",[1]COMMENTAIRES!$F62)</f>
        <v/>
      </c>
      <c r="D63" s="151" t="str">
        <f>IF([3]COMMENTAIRES!$F62="","",[3]COMMENTAIRES!$F62)</f>
        <v/>
      </c>
      <c r="E63" s="151" t="str">
        <f>IF([4]COMMENTAIRES!$F62="","",[4]COMMENTAIRES!$F62)</f>
        <v/>
      </c>
      <c r="F63" s="151" t="str">
        <f>IF([5]COMMENTAIRES!$F62="","",[5]COMMENTAIRES!$F62)</f>
        <v/>
      </c>
      <c r="G63" s="151" t="str">
        <f>IF([6]COMMENTAIRES!$F62="","",[6]COMMENTAIRES!$F62)</f>
        <v/>
      </c>
      <c r="H63" s="151" t="str">
        <f>IF([7]COMMENTAIRES!$F62="","",[7]COMMENTAIRES!$F62)</f>
        <v/>
      </c>
      <c r="I63" s="151" t="str">
        <f>IF([8]COMMENTAIRES!$F62="","",[8]COMMENTAIRES!$F62)</f>
        <v/>
      </c>
      <c r="J63" s="151" t="str">
        <f>IF([9]COMMENTAIRES!$F62="","",[9]COMMENTAIRES!$F62)</f>
        <v/>
      </c>
      <c r="K63" s="151" t="str">
        <f>IF([10]COMMENTAIRES!$F62="","",[10]COMMENTAIRES!$F62)</f>
        <v/>
      </c>
      <c r="L63" s="151" t="str">
        <f>IF([11]COMMENTAIRES!$F62="","",[11]COMMENTAIRES!$F62)</f>
        <v/>
      </c>
      <c r="M63" s="151" t="str">
        <f>IF([12]COMMENTAIRES!$F62="","",[12]COMMENTAIRES!$F62)</f>
        <v/>
      </c>
    </row>
    <row r="64" spans="1:13" ht="15.75" x14ac:dyDescent="0.2">
      <c r="A64" s="76" t="s">
        <v>44</v>
      </c>
      <c r="B64" s="151" t="str">
        <f>IF([2]COMMENTAIRES!$F63="","",[2]COMMENTAIRES!$F63)</f>
        <v/>
      </c>
      <c r="C64" s="151" t="str">
        <f>IF([1]COMMENTAIRES!$F63="","",[1]COMMENTAIRES!$F63)</f>
        <v/>
      </c>
      <c r="D64" s="151" t="str">
        <f>IF([3]COMMENTAIRES!$F63="","",[3]COMMENTAIRES!$F63)</f>
        <v/>
      </c>
      <c r="E64" s="151" t="str">
        <f>IF([4]COMMENTAIRES!$F63="","",[4]COMMENTAIRES!$F63)</f>
        <v/>
      </c>
      <c r="F64" s="151" t="str">
        <f>IF([5]COMMENTAIRES!$F63="","",[5]COMMENTAIRES!$F63)</f>
        <v/>
      </c>
      <c r="G64" s="151" t="str">
        <f>IF([6]COMMENTAIRES!$F63="","",[6]COMMENTAIRES!$F63)</f>
        <v/>
      </c>
      <c r="H64" s="151" t="str">
        <f>IF([7]COMMENTAIRES!$F63="","",[7]COMMENTAIRES!$F63)</f>
        <v/>
      </c>
      <c r="I64" s="151" t="str">
        <f>IF([8]COMMENTAIRES!$F63="","",[8]COMMENTAIRES!$F63)</f>
        <v/>
      </c>
      <c r="J64" s="151" t="str">
        <f>IF([9]COMMENTAIRES!$F63="","",[9]COMMENTAIRES!$F63)</f>
        <v/>
      </c>
      <c r="K64" s="151" t="str">
        <f>IF([10]COMMENTAIRES!$F63="","",[10]COMMENTAIRES!$F63)</f>
        <v/>
      </c>
      <c r="L64" s="151" t="str">
        <f>IF([11]COMMENTAIRES!$F63="","",[11]COMMENTAIRES!$F63)</f>
        <v/>
      </c>
      <c r="M64" s="151" t="str">
        <f>IF([12]COMMENTAIRES!$F63="","",[12]COMMENTAIRES!$F63)</f>
        <v/>
      </c>
    </row>
    <row r="65" spans="1:13" ht="16.5" thickBot="1" x14ac:dyDescent="0.25">
      <c r="A65" s="77" t="s">
        <v>45</v>
      </c>
      <c r="B65" s="151" t="str">
        <f>IF([2]COMMENTAIRES!$F64="","",[2]COMMENTAIRES!$F64)</f>
        <v/>
      </c>
      <c r="C65" s="151" t="str">
        <f>IF([1]COMMENTAIRES!$F64="","",[1]COMMENTAIRES!$F64)</f>
        <v/>
      </c>
      <c r="D65" s="151" t="str">
        <f>IF([3]COMMENTAIRES!$F64="","",[3]COMMENTAIRES!$F64)</f>
        <v/>
      </c>
      <c r="E65" s="151" t="str">
        <f>IF([4]COMMENTAIRES!$F64="","",[4]COMMENTAIRES!$F64)</f>
        <v/>
      </c>
      <c r="F65" s="151" t="str">
        <f>IF([5]COMMENTAIRES!$F64="","",[5]COMMENTAIRES!$F64)</f>
        <v/>
      </c>
      <c r="G65" s="151" t="str">
        <f>IF([6]COMMENTAIRES!$F64="","",[6]COMMENTAIRES!$F64)</f>
        <v/>
      </c>
      <c r="H65" s="151" t="str">
        <f>IF([7]COMMENTAIRES!$F64="","",[7]COMMENTAIRES!$F64)</f>
        <v/>
      </c>
      <c r="I65" s="151" t="str">
        <f>IF([8]COMMENTAIRES!$F64="","",[8]COMMENTAIRES!$F64)</f>
        <v/>
      </c>
      <c r="J65" s="151" t="str">
        <f>IF([9]COMMENTAIRES!$F64="","",[9]COMMENTAIRES!$F64)</f>
        <v/>
      </c>
      <c r="K65" s="151" t="str">
        <f>IF([10]COMMENTAIRES!$F64="","",[10]COMMENTAIRES!$F64)</f>
        <v/>
      </c>
      <c r="L65" s="151" t="str">
        <f>IF([11]COMMENTAIRES!$F64="","",[11]COMMENTAIRES!$F64)</f>
        <v/>
      </c>
      <c r="M65" s="151" t="str">
        <f>IF([12]COMMENTAIRES!$F64="","",[12]COMMENTAIRES!$F64)</f>
        <v/>
      </c>
    </row>
    <row r="66" spans="1:13" ht="13.5" thickTop="1" x14ac:dyDescent="0.2"/>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emplate>Normal.dotm</Template>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COMMENTAIRES</vt:lpstr>
      <vt:lpstr>COMMENTAIRES EXTRACT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SAP WebAS</dc:creator>
  <cp:keywords/>
  <dc:description/>
  <cp:lastModifiedBy>Cecile Barbaste</cp:lastModifiedBy>
  <cp:revision>1</cp:revision>
  <cp:lastPrinted>2013-04-05T11:19:22Z</cp:lastPrinted>
  <dcterms:created xsi:type="dcterms:W3CDTF">2013-09-04T10:21:05Z</dcterms:created>
  <dcterms:modified xsi:type="dcterms:W3CDTF">2014-03-26T13:03:24Z</dcterms:modified>
  <cp:category/>
</cp:coreProperties>
</file>