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25" windowHeight="10035" activeTab="1"/>
  </bookViews>
  <sheets>
    <sheet name="Base" sheetId="1" r:id="rId1"/>
    <sheet name="Donnée" sheetId="2" r:id="rId2"/>
    <sheet name="Feuil3" sheetId="3" r:id="rId3"/>
  </sheets>
  <definedNames>
    <definedName name="bdd">Base!$B$2:$K$6</definedName>
  </definedNames>
  <calcPr calcId="145621"/>
</workbook>
</file>

<file path=xl/calcChain.xml><?xml version="1.0" encoding="utf-8"?>
<calcChain xmlns="http://schemas.openxmlformats.org/spreadsheetml/2006/main">
  <c r="H3" i="2" l="1"/>
  <c r="H2" i="2"/>
  <c r="J11" i="2" a="1"/>
  <c r="J11" i="2" s="1"/>
  <c r="J13" i="2" s="1"/>
  <c r="I11" i="2" a="1"/>
  <c r="I11" i="2" s="1"/>
  <c r="I13" i="2" s="1"/>
  <c r="H11" i="2" a="1"/>
  <c r="H11" i="2" s="1"/>
  <c r="H13" i="2" s="1"/>
  <c r="G11" i="2" a="1"/>
  <c r="G11" i="2" s="1"/>
  <c r="G13" i="2" s="1"/>
  <c r="F11" i="2" a="1"/>
  <c r="F11" i="2" s="1"/>
  <c r="F13" i="2" s="1"/>
  <c r="E11" i="2" a="1"/>
  <c r="E11" i="2" s="1"/>
  <c r="E13" i="2" s="1"/>
  <c r="D11" i="2" a="1"/>
  <c r="D11" i="2" s="1"/>
  <c r="D13" i="2" s="1"/>
  <c r="C11" i="2" a="1"/>
  <c r="C11" i="2" s="1"/>
  <c r="C13" i="2" s="1"/>
  <c r="B11" i="2" a="1"/>
  <c r="B11" i="2" s="1"/>
  <c r="B13" i="2" s="1"/>
  <c r="A11" i="2" a="1"/>
  <c r="A11" i="2" s="1"/>
  <c r="A13" i="2" s="1"/>
  <c r="J12" i="2" l="1"/>
  <c r="H12" i="2"/>
  <c r="F12" i="2"/>
  <c r="D12" i="2"/>
  <c r="B12" i="2"/>
  <c r="A12" i="2"/>
  <c r="I12" i="2"/>
  <c r="G12" i="2"/>
  <c r="E12" i="2"/>
  <c r="C12" i="2"/>
  <c r="E4" i="2"/>
  <c r="D4" i="2"/>
</calcChain>
</file>

<file path=xl/sharedStrings.xml><?xml version="1.0" encoding="utf-8"?>
<sst xmlns="http://schemas.openxmlformats.org/spreadsheetml/2006/main" count="30" uniqueCount="30">
  <si>
    <t>bar</t>
  </si>
  <si>
    <t>Blanc</t>
  </si>
  <si>
    <t>Lilas</t>
  </si>
  <si>
    <t>Marron</t>
  </si>
  <si>
    <t>Jaune</t>
  </si>
  <si>
    <t>Orange</t>
  </si>
  <si>
    <t>Rouge</t>
  </si>
  <si>
    <t>Gris</t>
  </si>
  <si>
    <t>Vert</t>
  </si>
  <si>
    <t>Noir</t>
  </si>
  <si>
    <t>Bleu</t>
  </si>
  <si>
    <t>Aide au choix des buses</t>
  </si>
  <si>
    <t>Débit à la buse</t>
  </si>
  <si>
    <t>Plage de débit souhaitée (%)</t>
  </si>
  <si>
    <t>Min</t>
  </si>
  <si>
    <t>Max</t>
  </si>
  <si>
    <t>Valeur à rentrer</t>
  </si>
  <si>
    <t>Ici mon tableau de référence</t>
  </si>
  <si>
    <t>Valeurs que je veux faire apparaitre sur l'autre feuille</t>
  </si>
  <si>
    <t>Zone de recherche</t>
  </si>
  <si>
    <t>plancher dispo</t>
  </si>
  <si>
    <t>plafond dispo</t>
  </si>
  <si>
    <t>Buses comptibles</t>
  </si>
  <si>
    <t>Dans l'encadré jaune : La valeur à rentrer par le client</t>
  </si>
  <si>
    <t>Dans l'encadré vert : la valeur mini et maxi qu'il s'autorise (ajuster par le % au dessus)</t>
  </si>
  <si>
    <t>Couleur</t>
  </si>
  <si>
    <t>Pression</t>
  </si>
  <si>
    <t>Dans le tableau de choix voici les éléments que je veux avoir :</t>
  </si>
  <si>
    <t>Toutes celles compatibles</t>
  </si>
  <si>
    <t xml:space="preserve">Correspondante au débit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</si>
</sst>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0" fillId="0" borderId="7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0" fillId="3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0" borderId="0" xfId="0" applyNumberFormat="1" applyAlignment="1">
      <alignment horizontal="left"/>
    </xf>
    <xf numFmtId="0" fontId="0" fillId="4" borderId="1" xfId="0" applyFill="1" applyBorder="1"/>
    <xf numFmtId="9" fontId="0" fillId="4" borderId="2" xfId="2" applyFont="1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43" fontId="0" fillId="4" borderId="5" xfId="1" applyFont="1" applyFill="1" applyBorder="1" applyAlignment="1">
      <alignment horizontal="center"/>
    </xf>
    <xf numFmtId="43" fontId="0" fillId="4" borderId="6" xfId="1" applyFont="1" applyFill="1" applyBorder="1" applyAlignment="1">
      <alignment horizontal="center"/>
    </xf>
    <xf numFmtId="0" fontId="2" fillId="2" borderId="8" xfId="0" applyFont="1" applyFill="1" applyBorder="1"/>
    <xf numFmtId="2" fontId="0" fillId="2" borderId="9" xfId="0" applyNumberFormat="1" applyFill="1" applyBorder="1"/>
    <xf numFmtId="0" fontId="0" fillId="5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7" borderId="7" xfId="0" applyFill="1" applyBorder="1"/>
    <xf numFmtId="0" fontId="0" fillId="8" borderId="0" xfId="0" applyFill="1"/>
    <xf numFmtId="0" fontId="0" fillId="5" borderId="1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7" borderId="10" xfId="0" applyFill="1" applyBorder="1"/>
    <xf numFmtId="0" fontId="0" fillId="5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11" xfId="0" applyFill="1" applyBorder="1"/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0" fillId="4" borderId="20" xfId="0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G5" sqref="G5"/>
    </sheetView>
  </sheetViews>
  <sheetFormatPr baseColWidth="10" defaultRowHeight="15" x14ac:dyDescent="0.25"/>
  <cols>
    <col min="1" max="11" width="11.42578125" style="1"/>
  </cols>
  <sheetData>
    <row r="1" spans="1:11" s="1" customFormat="1" x14ac:dyDescent="0.25">
      <c r="A1" s="4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</row>
    <row r="2" spans="1:11" x14ac:dyDescent="0.25">
      <c r="A2" s="6">
        <v>5</v>
      </c>
      <c r="B2" s="7">
        <v>0.27</v>
      </c>
      <c r="C2" s="7">
        <v>0.36</v>
      </c>
      <c r="D2" s="7">
        <v>0.48</v>
      </c>
      <c r="E2" s="7">
        <v>0.73</v>
      </c>
      <c r="F2" s="7">
        <v>0.99</v>
      </c>
      <c r="G2" s="7">
        <v>1.38</v>
      </c>
      <c r="H2" s="7">
        <v>1.5</v>
      </c>
      <c r="I2" s="7">
        <v>1.78</v>
      </c>
      <c r="J2" s="7">
        <v>2</v>
      </c>
      <c r="K2" s="7">
        <v>2.4500000000000002</v>
      </c>
    </row>
    <row r="3" spans="1:11" x14ac:dyDescent="0.25">
      <c r="A3" s="6">
        <v>6</v>
      </c>
      <c r="B3" s="7">
        <v>0.28999999999999998</v>
      </c>
      <c r="C3" s="7">
        <v>0.39</v>
      </c>
      <c r="D3" s="7">
        <v>0.52</v>
      </c>
      <c r="E3" s="7">
        <v>0.8</v>
      </c>
      <c r="F3" s="7">
        <v>1.08</v>
      </c>
      <c r="G3" s="7">
        <v>1.51</v>
      </c>
      <c r="H3" s="7">
        <v>1.63</v>
      </c>
      <c r="I3" s="7">
        <v>1.94</v>
      </c>
      <c r="J3" s="7">
        <v>2.1800000000000002</v>
      </c>
      <c r="K3" s="7">
        <v>2.67</v>
      </c>
    </row>
    <row r="4" spans="1:11" x14ac:dyDescent="0.25">
      <c r="A4" s="6">
        <v>7</v>
      </c>
      <c r="B4" s="7">
        <v>0.32</v>
      </c>
      <c r="C4" s="7">
        <v>0.42</v>
      </c>
      <c r="D4" s="7">
        <v>0.56000000000000005</v>
      </c>
      <c r="E4" s="7">
        <v>0.86</v>
      </c>
      <c r="F4" s="7">
        <v>1.17</v>
      </c>
      <c r="G4" s="7">
        <v>1.62</v>
      </c>
      <c r="H4" s="7">
        <v>1.76</v>
      </c>
      <c r="I4" s="7">
        <v>2.09</v>
      </c>
      <c r="J4" s="7">
        <v>2.35</v>
      </c>
      <c r="K4" s="7">
        <v>2.87</v>
      </c>
    </row>
    <row r="5" spans="1:11" x14ac:dyDescent="0.25">
      <c r="A5" s="6">
        <v>8</v>
      </c>
      <c r="B5" s="7">
        <v>0.34</v>
      </c>
      <c r="C5" s="7">
        <v>0.45</v>
      </c>
      <c r="D5" s="7">
        <v>0.6</v>
      </c>
      <c r="E5" s="7">
        <v>0.92</v>
      </c>
      <c r="F5" s="7">
        <v>1.24</v>
      </c>
      <c r="G5" s="7">
        <v>1.73</v>
      </c>
      <c r="H5" s="7">
        <v>1.87</v>
      </c>
      <c r="I5" s="7">
        <v>2.2200000000000002</v>
      </c>
      <c r="J5" s="7">
        <v>2.5</v>
      </c>
      <c r="K5" s="7">
        <v>3.06</v>
      </c>
    </row>
    <row r="6" spans="1:11" x14ac:dyDescent="0.25">
      <c r="A6" s="6">
        <v>9</v>
      </c>
      <c r="B6" s="7">
        <v>0.36</v>
      </c>
      <c r="C6" s="7">
        <v>0.48</v>
      </c>
      <c r="D6" s="7">
        <v>0.64</v>
      </c>
      <c r="E6" s="7">
        <v>0.97</v>
      </c>
      <c r="F6" s="7">
        <v>1.32</v>
      </c>
      <c r="G6" s="7">
        <v>1.83</v>
      </c>
      <c r="H6" s="7">
        <v>1.98</v>
      </c>
      <c r="I6" s="7">
        <v>2.35</v>
      </c>
      <c r="J6" s="7">
        <v>2.64</v>
      </c>
      <c r="K6" s="7">
        <v>3.24</v>
      </c>
    </row>
    <row r="7" spans="1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9"/>
      <c r="B8" s="10" t="s">
        <v>18</v>
      </c>
      <c r="C8" s="2"/>
      <c r="D8" s="2"/>
      <c r="E8" s="2"/>
      <c r="F8" s="2"/>
      <c r="G8" s="5" t="s">
        <v>17</v>
      </c>
      <c r="H8" s="2"/>
      <c r="I8" s="2"/>
      <c r="J8" s="2"/>
      <c r="K8" s="2"/>
    </row>
    <row r="9" spans="1:11" x14ac:dyDescent="0.25">
      <c r="A9" s="8"/>
      <c r="B9" s="10" t="s">
        <v>19</v>
      </c>
      <c r="F9" s="2"/>
      <c r="G9" s="2"/>
      <c r="H9" s="2"/>
      <c r="I9" s="2"/>
      <c r="J9" s="2"/>
      <c r="K9" s="2"/>
    </row>
    <row r="10" spans="1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D5" sqref="D5"/>
    </sheetView>
  </sheetViews>
  <sheetFormatPr baseColWidth="10" defaultRowHeight="15" x14ac:dyDescent="0.25"/>
  <cols>
    <col min="1" max="1" width="27.7109375" customWidth="1"/>
    <col min="2" max="2" width="15" bestFit="1" customWidth="1"/>
    <col min="4" max="4" width="26.85546875" bestFit="1" customWidth="1"/>
    <col min="6" max="6" width="14.140625" customWidth="1"/>
    <col min="7" max="7" width="9.7109375" customWidth="1"/>
    <col min="8" max="9" width="9.140625" customWidth="1"/>
    <col min="10" max="10" width="9" customWidth="1"/>
  </cols>
  <sheetData>
    <row r="1" spans="1:10" ht="15.75" thickBot="1" x14ac:dyDescent="0.3">
      <c r="A1" t="s">
        <v>11</v>
      </c>
    </row>
    <row r="2" spans="1:10" ht="15.75" thickBot="1" x14ac:dyDescent="0.3">
      <c r="D2" s="11" t="s">
        <v>13</v>
      </c>
      <c r="E2" s="12">
        <v>0.1</v>
      </c>
      <c r="H2" s="22">
        <f>MIN(bdd)</f>
        <v>0.27</v>
      </c>
      <c r="I2" t="s">
        <v>20</v>
      </c>
    </row>
    <row r="3" spans="1:10" x14ac:dyDescent="0.25">
      <c r="B3" s="17" t="s">
        <v>16</v>
      </c>
      <c r="D3" s="13" t="s">
        <v>14</v>
      </c>
      <c r="E3" s="14" t="s">
        <v>15</v>
      </c>
      <c r="G3" s="3"/>
      <c r="H3" s="22">
        <f>MAX(bdd)</f>
        <v>3.24</v>
      </c>
      <c r="I3" t="s">
        <v>21</v>
      </c>
    </row>
    <row r="4" spans="1:10" ht="15.75" thickBot="1" x14ac:dyDescent="0.3">
      <c r="A4" t="s">
        <v>12</v>
      </c>
      <c r="B4" s="18">
        <v>1.75</v>
      </c>
      <c r="D4" s="15">
        <f>B4*(1-E2)</f>
        <v>1.575</v>
      </c>
      <c r="E4" s="16">
        <f>B4*(1+E2)</f>
        <v>1.9250000000000003</v>
      </c>
    </row>
    <row r="8" spans="1:10" x14ac:dyDescent="0.25">
      <c r="C8" s="3"/>
    </row>
    <row r="10" spans="1:10" ht="15.75" thickBot="1" x14ac:dyDescent="0.3"/>
    <row r="11" spans="1:10" x14ac:dyDescent="0.25">
      <c r="A11" s="19">
        <f t="array" ref="A11">LARGE(IF(bdd&lt;=B$4,bdd,""),ROW(A5))</f>
        <v>1.5</v>
      </c>
      <c r="B11" s="19">
        <f t="array" ref="B11">LARGE(IF(bdd&lt;=B$4,bdd,""),ROW(A4))</f>
        <v>1.51</v>
      </c>
      <c r="C11" s="23">
        <f t="array" ref="C11">LARGE(IF(bdd&lt;=B$4,bdd,""),ROW(A3))</f>
        <v>1.62</v>
      </c>
      <c r="D11" s="29">
        <f t="array" ref="D11">LARGE(IF(bdd&lt;=B$4,bdd,""),ROW(A2))</f>
        <v>1.63</v>
      </c>
      <c r="E11" s="30">
        <f t="array" ref="E11">LARGE(IF(bdd&lt;=$B$4,bdd,""),ROW(A1))</f>
        <v>1.73</v>
      </c>
      <c r="F11" s="31">
        <f t="array" ref="F11">SMALL(IF(bdd&gt;$B$4,bdd,""),COLUMN(B1))</f>
        <v>1.78</v>
      </c>
      <c r="G11" s="26">
        <f t="array" ref="G11">SMALL(IF(bdd&gt;$B$4,bdd,""),COLUMN(C1))</f>
        <v>1.83</v>
      </c>
      <c r="H11" s="19">
        <f t="array" ref="H11">SMALL(IF(bdd&gt;$B$4,bdd,""),COLUMN(D1))</f>
        <v>1.87</v>
      </c>
      <c r="I11" s="19">
        <f t="array" ref="I11">SMALL(IF(bdd&gt;$B$4,bdd,""),COLUMN(E1))</f>
        <v>1.94</v>
      </c>
      <c r="J11" s="19">
        <f t="array" ref="J11">SMALL(IF(bdd&gt;$B$4,bdd,""),COLUMN(F1))</f>
        <v>1.98</v>
      </c>
    </row>
    <row r="12" spans="1:10" x14ac:dyDescent="0.25">
      <c r="A12" s="20" t="str">
        <f>INDEX(Base!$B$1:$K$1,,SUMPRODUCT((bdd=A$11)*COLUMN(Base!$B$1:$K$1))-1)</f>
        <v>Gris</v>
      </c>
      <c r="B12" s="20" t="str">
        <f>INDEX(Base!$B$1:$K$1,,SUMPRODUCT((bdd=B$11)*COLUMN(Base!$B$1:$K$1))-1)</f>
        <v>Rouge</v>
      </c>
      <c r="C12" s="24" t="str">
        <f>INDEX(Base!$B$1:$K$1,,SUMPRODUCT((bdd=C$11)*COLUMN(Base!$B$1:$K$1))-1)</f>
        <v>Rouge</v>
      </c>
      <c r="D12" s="32" t="str">
        <f>INDEX(Base!$B$1:$K$1,,SUMPRODUCT((bdd=D$11)*COLUMN(Base!$B$1:$K$1))-1)</f>
        <v>Gris</v>
      </c>
      <c r="E12" s="20" t="str">
        <f>INDEX(Base!$B$1:$K$1,,SUMPRODUCT((bdd=E$11)*COLUMN(Base!$B$1:$K$1))-1)</f>
        <v>Rouge</v>
      </c>
      <c r="F12" s="33" t="str">
        <f>INDEX(Base!$B$1:$K$1,,SUMPRODUCT((bdd=F$11)*COLUMN(Base!$B$1:$K$1))-1)</f>
        <v>Vert</v>
      </c>
      <c r="G12" s="27" t="str">
        <f>INDEX(Base!$B$1:$K$1,,SUMPRODUCT((bdd=G$11)*COLUMN(Base!$B$1:$K$1))-1)</f>
        <v>Rouge</v>
      </c>
      <c r="H12" s="20" t="str">
        <f>INDEX(Base!$B$1:$K$1,,SUMPRODUCT((bdd=H$11)*COLUMN(Base!$B$1:$K$1))-1)</f>
        <v>Gris</v>
      </c>
      <c r="I12" s="20" t="str">
        <f>INDEX(Base!$B$1:$K$1,,SUMPRODUCT((bdd=I$11)*COLUMN(Base!$B$1:$K$1))-1)</f>
        <v>Vert</v>
      </c>
      <c r="J12" s="20" t="str">
        <f>INDEX(Base!$B$1:$K$1,,SUMPRODUCT((bdd=J$11)*COLUMN(Base!$B$1:$K$1))-1)</f>
        <v>Gris</v>
      </c>
    </row>
    <row r="13" spans="1:10" ht="15.75" thickBot="1" x14ac:dyDescent="0.3">
      <c r="A13" s="21">
        <f>INDEX(Base!$A2:$A6,SUMPRODUCT((bdd=A11)*(ROW($A2:$A6)-1)))</f>
        <v>5</v>
      </c>
      <c r="B13" s="21">
        <f>INDEX(Base!$A2:$A6,SUMPRODUCT((bdd=B11)*(ROW($A2:$A6)-1)))</f>
        <v>6</v>
      </c>
      <c r="C13" s="25">
        <f>INDEX(Base!$A2:$A6,SUMPRODUCT((bdd=C11)*(ROW($A2:$A6)-1)))</f>
        <v>7</v>
      </c>
      <c r="D13" s="34">
        <f>INDEX(Base!$A2:$A6,SUMPRODUCT((bdd=D11)*(ROW($A2:$A6)-1)))</f>
        <v>6</v>
      </c>
      <c r="E13" s="35">
        <f>INDEX(Base!$A2:$A6,SUMPRODUCT((bdd=E11)*(ROW($A2:$A6)-1)))</f>
        <v>8</v>
      </c>
      <c r="F13" s="36">
        <f>INDEX(Base!$A2:$A6,SUMPRODUCT((bdd=F11)*(ROW($A2:$A6)-1)))</f>
        <v>5</v>
      </c>
      <c r="G13" s="28">
        <f>INDEX(Base!$A2:$A6,SUMPRODUCT((bdd=G11)*(ROW($A2:$A6)-1)))</f>
        <v>9</v>
      </c>
      <c r="H13" s="21">
        <f>INDEX(Base!$A2:$A6,SUMPRODUCT((bdd=H11)*(ROW($A2:$A6)-1)))</f>
        <v>8</v>
      </c>
      <c r="I13" s="21">
        <f>INDEX(Base!$A2:$A6,SUMPRODUCT((bdd=I11)*(ROW($A2:$A6)-1)))</f>
        <v>6</v>
      </c>
      <c r="J13" s="21">
        <f>INDEX(Base!$A2:$A6,SUMPRODUCT((bdd=J11)*(ROW($A2:$A6)-1)))</f>
        <v>9</v>
      </c>
    </row>
    <row r="14" spans="1:10" x14ac:dyDescent="0.25">
      <c r="D14" s="37" t="s">
        <v>22</v>
      </c>
      <c r="E14" s="37"/>
      <c r="F14" s="37"/>
    </row>
    <row r="19" spans="1:2" x14ac:dyDescent="0.25">
      <c r="A19" s="39" t="s">
        <v>23</v>
      </c>
      <c r="B19" s="38"/>
    </row>
    <row r="20" spans="1:2" x14ac:dyDescent="0.25">
      <c r="A20" s="38"/>
      <c r="B20" s="38"/>
    </row>
    <row r="21" spans="1:2" x14ac:dyDescent="0.25">
      <c r="A21" s="3" t="s">
        <v>24</v>
      </c>
      <c r="B21" s="38"/>
    </row>
    <row r="22" spans="1:2" x14ac:dyDescent="0.25">
      <c r="A22" s="38"/>
      <c r="B22" s="38"/>
    </row>
    <row r="23" spans="1:2" x14ac:dyDescent="0.25">
      <c r="A23" s="38" t="s">
        <v>27</v>
      </c>
      <c r="B23" s="38"/>
    </row>
    <row r="24" spans="1:2" x14ac:dyDescent="0.25">
      <c r="A24" s="38"/>
      <c r="B24" s="38"/>
    </row>
    <row r="25" spans="1:2" x14ac:dyDescent="0.25">
      <c r="A25" s="40" t="s">
        <v>25</v>
      </c>
      <c r="B25" s="40" t="s">
        <v>26</v>
      </c>
    </row>
    <row r="26" spans="1:2" x14ac:dyDescent="0.25">
      <c r="A26" s="38" t="s">
        <v>28</v>
      </c>
      <c r="B26" s="38" t="s">
        <v>29</v>
      </c>
    </row>
  </sheetData>
  <mergeCells count="1">
    <mergeCell ref="D14:F14"/>
  </mergeCells>
  <conditionalFormatting sqref="A11:J11">
    <cfRule type="cellIs" dxfId="1" priority="1" operator="equal">
      <formula>1.74</formula>
    </cfRule>
    <cfRule type="cellIs" dxfId="0" priority="2" operator="equal">
      <formula>$B$4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Donnée</vt:lpstr>
      <vt:lpstr>Feuil3</vt:lpstr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GM. Marty</dc:creator>
  <cp:lastModifiedBy>Gaëtan GM. Marty</cp:lastModifiedBy>
  <dcterms:created xsi:type="dcterms:W3CDTF">2014-02-17T11:20:44Z</dcterms:created>
  <dcterms:modified xsi:type="dcterms:W3CDTF">2014-02-26T17:53:18Z</dcterms:modified>
</cp:coreProperties>
</file>