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bbn\Downloads\"/>
    </mc:Choice>
  </mc:AlternateContent>
  <bookViews>
    <workbookView xWindow="0" yWindow="0" windowWidth="19200" windowHeight="11595" tabRatio="809"/>
  </bookViews>
  <sheets>
    <sheet name="Données" sheetId="2" r:id="rId1"/>
    <sheet name="TCD" sheetId="4" r:id="rId2"/>
  </sheets>
  <definedNames>
    <definedName name="_xlnm._FilterDatabase" localSheetId="0" hidden="1">Données!$A$2:$L$289</definedName>
  </definedNames>
  <calcPr calcId="152511"/>
  <pivotCaches>
    <pivotCache cacheId="5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3" i="2"/>
  <c r="B119" i="2" l="1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8" i="2"/>
  <c r="C109" i="2"/>
  <c r="C110" i="2"/>
  <c r="C111" i="2"/>
  <c r="C112" i="2"/>
  <c r="C113" i="2"/>
  <c r="C114" i="2"/>
  <c r="C115" i="2"/>
  <c r="C117" i="2"/>
  <c r="C126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3" i="2"/>
  <c r="C128" i="2"/>
  <c r="C127" i="2"/>
  <c r="C125" i="2"/>
  <c r="C124" i="2"/>
  <c r="C123" i="2"/>
  <c r="C122" i="2"/>
  <c r="C121" i="2"/>
  <c r="C120" i="2"/>
  <c r="C119" i="2"/>
  <c r="C118" i="2"/>
  <c r="C116" i="2" l="1"/>
  <c r="C107" i="2"/>
  <c r="I207" i="2" l="1"/>
  <c r="J170" i="2" l="1"/>
  <c r="J117" i="2"/>
  <c r="J139" i="2"/>
  <c r="J142" i="2"/>
  <c r="J149" i="2"/>
  <c r="J154" i="2"/>
  <c r="J162" i="2"/>
  <c r="J128" i="2"/>
  <c r="J135" i="2"/>
  <c r="J158" i="2"/>
  <c r="J168" i="2"/>
  <c r="J177" i="2"/>
  <c r="J286" i="2"/>
  <c r="J100" i="2"/>
  <c r="J104" i="2"/>
  <c r="J101" i="2"/>
  <c r="J105" i="2"/>
  <c r="J107" i="2"/>
  <c r="J114" i="2"/>
  <c r="J112" i="2"/>
  <c r="J113" i="2"/>
  <c r="J118" i="2"/>
  <c r="J132" i="2"/>
  <c r="J140" i="2"/>
  <c r="J141" i="2"/>
  <c r="J145" i="2"/>
  <c r="J152" i="2"/>
  <c r="J143" i="2"/>
  <c r="J144" i="2"/>
  <c r="J157" i="2"/>
  <c r="J169" i="2"/>
  <c r="J108" i="2"/>
  <c r="J109" i="2"/>
  <c r="J126" i="2"/>
  <c r="J131" i="2"/>
  <c r="J133" i="2"/>
  <c r="J137" i="2"/>
  <c r="J148" i="2"/>
  <c r="J150" i="2"/>
  <c r="J151" i="2"/>
  <c r="J153" i="2"/>
  <c r="J167" i="2"/>
</calcChain>
</file>

<file path=xl/comments1.xml><?xml version="1.0" encoding="utf-8"?>
<comments xmlns="http://schemas.openxmlformats.org/spreadsheetml/2006/main">
  <authors>
    <author>BEREPION Bastien</author>
  </authors>
  <commentList>
    <comment ref="A115" authorId="0" shapeId="0">
      <text>
        <r>
          <rPr>
            <b/>
            <sz val="9"/>
            <color indexed="81"/>
            <rFont val="Tahoma"/>
            <family val="2"/>
          </rPr>
          <t>BEREPION Bastien:</t>
        </r>
        <r>
          <rPr>
            <sz val="9"/>
            <color indexed="81"/>
            <rFont val="Tahoma"/>
            <family val="2"/>
          </rPr>
          <t xml:space="preserve">
Superstab AA sur SP</t>
        </r>
      </text>
    </comment>
  </commentList>
</comments>
</file>

<file path=xl/sharedStrings.xml><?xml version="1.0" encoding="utf-8"?>
<sst xmlns="http://schemas.openxmlformats.org/spreadsheetml/2006/main" count="518" uniqueCount="39">
  <si>
    <t>Rw</t>
  </si>
  <si>
    <t>Date</t>
  </si>
  <si>
    <t>Mn</t>
  </si>
  <si>
    <t>Mw</t>
  </si>
  <si>
    <t>Rz</t>
  </si>
  <si>
    <t>%</t>
  </si>
  <si>
    <t>Mw/Mn</t>
  </si>
  <si>
    <t>x</t>
  </si>
  <si>
    <t>Étiquettes de lignes</t>
  </si>
  <si>
    <t>(vide)</t>
  </si>
  <si>
    <t>Total général</t>
  </si>
  <si>
    <t>2009</t>
  </si>
  <si>
    <t>2010</t>
  </si>
  <si>
    <t>2011</t>
  </si>
  <si>
    <t>2012</t>
  </si>
  <si>
    <t>2014</t>
  </si>
  <si>
    <t>2015</t>
  </si>
  <si>
    <t>2016</t>
  </si>
  <si>
    <t>année</t>
  </si>
  <si>
    <t>mois</t>
  </si>
  <si>
    <t>2013</t>
  </si>
  <si>
    <t>Produit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</si>
  <si>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</si>
  <si>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</si>
  <si>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</si>
  <si>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</si>
  <si>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</si>
  <si>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</si>
  <si>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</si>
  <si>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</si>
  <si>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</si>
  <si>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</si>
  <si>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2017</t>
  </si>
  <si>
    <t>Moyenne de %</t>
  </si>
  <si>
    <t>Moyenne de Mw</t>
  </si>
  <si>
    <t>Moyenne de Rw</t>
  </si>
  <si>
    <t>Moyenne de Rz</t>
  </si>
  <si>
    <t>Moyenne de Mw/Mn</t>
  </si>
  <si>
    <t>Moyenne de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</si>
</sst>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03030"/>
      <name val="Arial"/>
      <family val="2"/>
    </font>
    <font>
      <b/>
      <sz val="7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6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/>
    <xf numFmtId="2" fontId="0" fillId="0" borderId="0" xfId="0" applyNumberFormat="1"/>
    <xf numFmtId="11" fontId="0" fillId="0" borderId="1" xfId="0" applyNumberFormat="1" applyBorder="1"/>
    <xf numFmtId="2" fontId="0" fillId="0" borderId="1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1" xfId="0" applyNumberFormat="1" applyBorder="1"/>
    <xf numFmtId="2" fontId="0" fillId="0" borderId="6" xfId="0" applyNumberFormat="1" applyFont="1" applyBorder="1"/>
    <xf numFmtId="0" fontId="2" fillId="2" borderId="6" xfId="1" applyNumberFormat="1" applyFont="1" applyFill="1" applyBorder="1" applyAlignment="1">
      <alignment horizontal="center"/>
    </xf>
    <xf numFmtId="11" fontId="2" fillId="2" borderId="6" xfId="1" applyNumberFormat="1" applyFont="1" applyFill="1" applyBorder="1" applyAlignment="1">
      <alignment horizontal="center"/>
    </xf>
    <xf numFmtId="2" fontId="2" fillId="2" borderId="6" xfId="1" applyNumberFormat="1" applyFont="1" applyFill="1" applyBorder="1" applyAlignment="1">
      <alignment horizontal="center"/>
    </xf>
    <xf numFmtId="0" fontId="0" fillId="0" borderId="6" xfId="0" applyNumberFormat="1" applyFont="1" applyBorder="1"/>
    <xf numFmtId="11" fontId="0" fillId="0" borderId="6" xfId="0" applyNumberFormat="1" applyFont="1" applyBorder="1"/>
    <xf numFmtId="11" fontId="1" fillId="0" borderId="1" xfId="0" applyNumberFormat="1" applyFont="1" applyBorder="1"/>
    <xf numFmtId="11" fontId="0" fillId="0" borderId="1" xfId="0" applyNumberFormat="1" applyFont="1" applyBorder="1"/>
    <xf numFmtId="2" fontId="0" fillId="0" borderId="1" xfId="0" applyNumberFormat="1" applyFont="1" applyBorder="1"/>
    <xf numFmtId="2" fontId="0" fillId="0" borderId="5" xfId="0" applyNumberFormat="1" applyFont="1" applyBorder="1"/>
    <xf numFmtId="0" fontId="1" fillId="0" borderId="1" xfId="0" applyNumberFormat="1" applyFont="1" applyBorder="1"/>
    <xf numFmtId="0" fontId="1" fillId="0" borderId="1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2" fontId="0" fillId="0" borderId="7" xfId="0" applyNumberFormat="1" applyFont="1" applyBorder="1"/>
    <xf numFmtId="11" fontId="0" fillId="0" borderId="0" xfId="0" applyNumberFormat="1"/>
    <xf numFmtId="2" fontId="0" fillId="0" borderId="2" xfId="0" applyNumberFormat="1" applyBorder="1"/>
    <xf numFmtId="2" fontId="2" fillId="2" borderId="7" xfId="1" applyNumberFormat="1" applyFont="1" applyFill="1" applyBorder="1" applyAlignment="1">
      <alignment horizontal="center"/>
    </xf>
    <xf numFmtId="2" fontId="0" fillId="0" borderId="3" xfId="0" applyNumberFormat="1" applyBorder="1"/>
    <xf numFmtId="0" fontId="0" fillId="0" borderId="0" xfId="0"/>
    <xf numFmtId="0" fontId="0" fillId="0" borderId="1" xfId="0" applyNumberFormat="1" applyFont="1" applyBorder="1"/>
    <xf numFmtId="0" fontId="0" fillId="0" borderId="6" xfId="0" applyNumberFormat="1" applyBorder="1"/>
    <xf numFmtId="0" fontId="1" fillId="0" borderId="6" xfId="0" applyNumberFormat="1" applyFont="1" applyFill="1" applyBorder="1"/>
    <xf numFmtId="0" fontId="0" fillId="0" borderId="6" xfId="0" applyNumberFormat="1" applyFill="1" applyBorder="1"/>
    <xf numFmtId="0" fontId="1" fillId="0" borderId="6" xfId="0" applyNumberFormat="1" applyFont="1" applyBorder="1"/>
    <xf numFmtId="2" fontId="0" fillId="0" borderId="7" xfId="0" applyNumberFormat="1" applyBorder="1"/>
    <xf numFmtId="2" fontId="0" fillId="0" borderId="2" xfId="0" applyNumberFormat="1" applyFont="1" applyBorder="1"/>
    <xf numFmtId="11" fontId="1" fillId="0" borderId="6" xfId="0" applyNumberFormat="1" applyFont="1" applyBorder="1"/>
    <xf numFmtId="11" fontId="0" fillId="0" borderId="6" xfId="0" applyNumberFormat="1" applyBorder="1"/>
    <xf numFmtId="11" fontId="1" fillId="0" borderId="6" xfId="0" quotePrefix="1" applyNumberFormat="1" applyFont="1" applyBorder="1"/>
    <xf numFmtId="11" fontId="3" fillId="0" borderId="6" xfId="0" applyNumberFormat="1" applyFont="1" applyBorder="1"/>
    <xf numFmtId="11" fontId="0" fillId="0" borderId="8" xfId="0" applyNumberFormat="1" applyFont="1" applyBorder="1"/>
    <xf numFmtId="2" fontId="0" fillId="0" borderId="6" xfId="0" applyNumberFormat="1" applyBorder="1"/>
    <xf numFmtId="2" fontId="0" fillId="0" borderId="8" xfId="0" applyNumberFormat="1" applyFont="1" applyBorder="1"/>
    <xf numFmtId="2" fontId="0" fillId="0" borderId="3" xfId="0" applyNumberFormat="1" applyFont="1" applyBorder="1"/>
    <xf numFmtId="14" fontId="0" fillId="0" borderId="7" xfId="0" applyNumberFormat="1" applyFont="1" applyBorder="1"/>
    <xf numFmtId="11" fontId="0" fillId="0" borderId="2" xfId="0" applyNumberFormat="1" applyFont="1" applyBorder="1"/>
    <xf numFmtId="11" fontId="0" fillId="0" borderId="2" xfId="0" applyNumberFormat="1" applyBorder="1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left" indent="1"/>
    </xf>
    <xf numFmtId="164" fontId="0" fillId="0" borderId="3" xfId="0" applyNumberFormat="1" applyBorder="1"/>
    <xf numFmtId="164" fontId="2" fillId="2" borderId="7" xfId="1" applyNumberFormat="1" applyFont="1" applyFill="1" applyBorder="1" applyAlignment="1">
      <alignment horizontal="center"/>
    </xf>
    <xf numFmtId="164" fontId="0" fillId="0" borderId="2" xfId="0" applyNumberFormat="1" applyBorder="1"/>
    <xf numFmtId="164" fontId="2" fillId="2" borderId="9" xfId="1" applyNumberFormat="1" applyFont="1" applyFill="1" applyBorder="1" applyAlignment="1">
      <alignment horizontal="center"/>
    </xf>
    <xf numFmtId="1" fontId="0" fillId="0" borderId="9" xfId="0" applyNumberFormat="1" applyFont="1" applyBorder="1"/>
    <xf numFmtId="1" fontId="0" fillId="0" borderId="2" xfId="0" applyNumberFormat="1" applyBorder="1"/>
    <xf numFmtId="1" fontId="2" fillId="2" borderId="9" xfId="1" applyNumberFormat="1" applyFont="1" applyFill="1" applyBorder="1" applyAlignment="1">
      <alignment horizontal="center"/>
    </xf>
    <xf numFmtId="0" fontId="6" fillId="0" borderId="0" xfId="0" applyFont="1"/>
    <xf numFmtId="14" fontId="7" fillId="0" borderId="0" xfId="0" applyNumberFormat="1" applyFont="1"/>
    <xf numFmtId="14" fontId="8" fillId="0" borderId="0" xfId="0" applyNumberFormat="1" applyFont="1"/>
    <xf numFmtId="14" fontId="9" fillId="0" borderId="0" xfId="0" applyNumberFormat="1" applyFont="1"/>
    <xf numFmtId="14" fontId="10" fillId="0" borderId="0" xfId="0" applyNumberFormat="1" applyFont="1"/>
    <xf numFmtId="0" fontId="0" fillId="0" borderId="0" xfId="0" applyNumberFormat="1"/>
    <xf numFmtId="165" fontId="0" fillId="0" borderId="0" xfId="0" applyNumberFormat="1"/>
    <xf numFmtId="1" fontId="0" fillId="0" borderId="9" xfId="0" applyNumberFormat="1" applyBorder="1"/>
    <xf numFmtId="164" fontId="0" fillId="0" borderId="9" xfId="0" applyNumberFormat="1" applyBorder="1"/>
    <xf numFmtId="164" fontId="0" fillId="0" borderId="7" xfId="0" applyNumberFormat="1" applyBorder="1"/>
    <xf numFmtId="2" fontId="0" fillId="0" borderId="9" xfId="0" applyNumberFormat="1" applyBorder="1"/>
  </cellXfs>
  <cellStyles count="2">
    <cellStyle name="Normal" xfId="0" builtinId="0"/>
    <cellStyle name="Normal 2" xfId="1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165" formatCode="0.000"/>
    </dxf>
    <dxf>
      <numFmt numFmtId="165" formatCode="0.000"/>
    </dxf>
    <dxf>
      <numFmt numFmtId="165" formatCode="0.000"/>
    </dxf>
    <dxf>
      <numFmt numFmtId="165" formatCode="0.000"/>
    </dxf>
    <dxf>
      <numFmt numFmtId="2" formatCode="0.00"/>
    </dxf>
    <dxf>
      <numFmt numFmtId="2" formatCode="0.00"/>
    </dxf>
    <dxf>
      <numFmt numFmtId="15" formatCode="0.00E+00"/>
    </dxf>
    <dxf>
      <numFmt numFmtId="15" formatCode="0.00E+00"/>
    </dxf>
    <dxf>
      <numFmt numFmtId="15" formatCode="0.00E+00"/>
    </dxf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EPION Bastien" refreshedDate="42921.649470717595" createdVersion="5" refreshedVersion="5" minRefreshableVersion="3" recordCount="288">
  <cacheSource type="worksheet">
    <worksheetSource ref="A1:L1048576" sheet="Données"/>
  </cacheSource>
  <cacheFields count="12">
    <cacheField name="x" numFmtId="0">
      <sharedItems containsBlank="1" count="2">
        <s v="x"/>
        <m/>
      </sharedItems>
    </cacheField>
    <cacheField name="année" numFmtId="1">
      <sharedItems containsBlank="1"/>
    </cacheField>
    <cacheField name="mois" numFmtId="0">
      <sharedItems containsBlank="1"/>
    </cacheField>
    <cacheField name="Date" numFmtId="0">
      <sharedItems containsNonDate="0" containsDate="1" containsString="0" containsBlank="1" minDate="2009-06-22T00:00:00" maxDate="2017-06-22T00:00:00" count="243">
        <d v="2014-09-14T00:00:00"/>
        <d v="2014-09-29T00:00:00"/>
        <d v="2014-09-26T00:00:00"/>
        <d v="2014-10-03T00:00:00"/>
        <d v="2014-10-05T00:00:00"/>
        <d v="2014-11-26T00:00:00"/>
        <d v="2014-11-28T00:00:00"/>
        <d v="2014-12-02T00:00:00"/>
        <d v="2014-11-30T00:00:00"/>
        <d v="2015-01-06T00:00:00"/>
        <d v="2015-01-09T00:00:00"/>
        <d v="2015-01-15T00:00:00"/>
        <d v="2015-01-10T00:00:00"/>
        <d v="2015-01-26T00:00:00"/>
        <d v="2015-01-29T00:00:00"/>
        <d v="2015-01-28T00:00:00"/>
        <d v="2015-02-03T00:00:00"/>
        <d v="2015-02-08T00:00:00"/>
        <d v="2015-02-20T00:00:00"/>
        <d v="2015-02-19T00:00:00"/>
        <d v="2015-02-25T00:00:00"/>
        <d v="2015-02-26T00:00:00"/>
        <d v="2015-02-28T00:00:00"/>
        <d v="2015-03-02T00:00:00"/>
        <d v="2015-03-03T00:00:00"/>
        <d v="2015-03-05T00:00:00"/>
        <d v="2015-03-11T00:00:00"/>
        <d v="2015-03-12T00:00:00"/>
        <d v="2015-03-25T00:00:00"/>
        <d v="2015-03-28T00:00:00"/>
        <d v="2015-04-01T00:00:00"/>
        <d v="2015-04-15T00:00:00"/>
        <d v="2015-04-18T00:00:00"/>
        <d v="2015-04-21T00:00:00"/>
        <d v="2015-04-23T00:00:00"/>
        <d v="2015-05-10T00:00:00"/>
        <d v="2015-05-11T00:00:00"/>
        <d v="2015-05-18T00:00:00"/>
        <d v="2015-05-24T00:00:00"/>
        <d v="2015-05-26T00:00:00"/>
        <d v="2015-06-17T00:00:00"/>
        <d v="2015-06-25T00:00:00"/>
        <d v="2015-07-11T00:00:00"/>
        <d v="2015-07-12T00:00:00"/>
        <d v="2015-08-05T00:00:00"/>
        <d v="2015-08-08T00:00:00"/>
        <d v="2015-08-09T00:00:00"/>
        <d v="2015-08-12T00:00:00"/>
        <d v="2015-08-16T00:00:00"/>
        <d v="2015-09-30T00:00:00"/>
        <d v="2015-10-02T00:00:00"/>
        <d v="2015-10-04T00:00:00"/>
        <d v="2015-10-18T00:00:00"/>
        <d v="2015-10-24T00:00:00"/>
        <d v="2015-10-27T00:00:00"/>
        <d v="2015-10-29T00:00:00"/>
        <d v="2015-11-06T00:00:00"/>
        <d v="2015-11-25T00:00:00"/>
        <d v="2015-12-01T00:00:00"/>
        <d v="2015-12-04T00:00:00"/>
        <d v="2015-11-29T00:00:00"/>
        <d v="2016-01-10T00:00:00"/>
        <d v="2016-01-07T00:00:00"/>
        <d v="2016-01-12T00:00:00"/>
        <d v="2016-02-07T00:00:00"/>
        <d v="2016-02-11T00:00:00"/>
        <d v="2016-03-25T00:00:00"/>
        <d v="2016-04-18T00:00:00"/>
        <d v="2016-05-06T00:00:00"/>
        <d v="2016-05-08T00:00:00"/>
        <d v="2016-04-23T00:00:00"/>
        <d v="2016-06-15T00:00:00"/>
        <d v="2016-10-14T00:00:00"/>
        <d v="2016-11-06T00:00:00"/>
        <d v="2016-12-27T00:00:00"/>
        <d v="2017-01-08T00:00:00"/>
        <d v="2017-01-22T00:00:00"/>
        <d v="2017-01-12T00:00:00"/>
        <d v="2017-01-30T00:00:00"/>
        <d v="2017-02-04T00:00:00"/>
        <d v="2017-02-07T00:00:00"/>
        <d v="2017-02-28T00:00:00"/>
        <d v="2010-01-18T00:00:00"/>
        <d v="2010-02-06T00:00:00"/>
        <d v="2010-02-21T00:00:00"/>
        <d v="2010-03-16T00:00:00"/>
        <d v="2010-05-07T00:00:00"/>
        <d v="2010-05-01T00:00:00"/>
        <d v="2010-06-03T00:00:00"/>
        <d v="2010-06-18T00:00:00"/>
        <d v="2010-06-24T00:00:00"/>
        <d v="2010-07-09T00:00:00"/>
        <d v="2010-07-26T00:00:00"/>
        <d v="2010-09-22T00:00:00"/>
        <d v="2010-10-28T00:00:00"/>
        <d v="2010-11-13T00:00:00"/>
        <d v="2010-11-15T00:00:00"/>
        <d v="2010-11-24T00:00:00"/>
        <d v="2010-11-30T00:00:00"/>
        <d v="2011-01-08T00:00:00"/>
        <d v="2011-01-24T00:00:00"/>
        <d v="2011-01-22T00:00:00"/>
        <d v="2011-01-29T00:00:00"/>
        <d v="2011-02-23T00:00:00"/>
        <d v="2011-03-19T00:00:00"/>
        <d v="2011-03-20T00:00:00"/>
        <d v="2011-03-27T00:00:00"/>
        <d v="2011-03-14T00:00:00"/>
        <d v="2011-04-21T00:00:00"/>
        <d v="2011-05-25T00:00:00"/>
        <d v="2011-05-27T00:00:00"/>
        <d v="2011-07-08T00:00:00"/>
        <d v="2011-07-09T00:00:00"/>
        <d v="2011-07-13T00:00:00"/>
        <d v="2011-08-11T00:00:00"/>
        <d v="2011-09-08T00:00:00"/>
        <d v="2011-10-01T00:00:00"/>
        <d v="2011-10-03T00:00:00"/>
        <d v="2011-10-05T00:00:00"/>
        <d v="2011-10-04T00:00:00"/>
        <d v="2011-11-12T00:00:00"/>
        <d v="2011-11-29T00:00:00"/>
        <d v="2011-12-03T00:00:00"/>
        <d v="2011-11-30T00:00:00"/>
        <d v="2012-02-07T00:00:00"/>
        <d v="2012-03-09T00:00:00"/>
        <d v="2012-04-11T00:00:00"/>
        <d v="2012-05-19T00:00:00"/>
        <d v="2012-06-22T00:00:00"/>
        <d v="2012-06-23T00:00:00"/>
        <d v="2012-06-30T00:00:00"/>
        <d v="2012-08-21T00:00:00"/>
        <d v="2012-09-06T00:00:00"/>
        <d v="2012-09-09T00:00:00"/>
        <d v="2012-09-15T00:00:00"/>
        <d v="2012-09-14T00:00:00"/>
        <d v="2012-10-13T00:00:00"/>
        <d v="2012-10-18T00:00:00"/>
        <d v="2012-10-16T00:00:00"/>
        <d v="2012-10-21T00:00:00"/>
        <d v="2012-10-23T00:00:00"/>
        <d v="2012-11-04T00:00:00"/>
        <d v="2012-11-09T00:00:00"/>
        <d v="2012-11-19T00:00:00"/>
        <d v="2012-11-20T00:00:00"/>
        <d v="2012-11-21T00:00:00"/>
        <d v="2012-12-06T00:00:00"/>
        <d v="2012-12-17T00:00:00"/>
        <d v="2013-01-05T00:00:00"/>
        <d v="2013-01-22T00:00:00"/>
        <d v="2013-01-24T00:00:00"/>
        <d v="2013-02-05T00:00:00"/>
        <d v="2013-02-08T00:00:00"/>
        <d v="2013-02-11T00:00:00"/>
        <d v="2013-02-18T00:00:00"/>
        <d v="2013-02-25T00:00:00"/>
        <d v="2013-02-27T00:00:00"/>
        <d v="2013-03-02T00:00:00"/>
        <d v="2013-03-01T00:00:00"/>
        <d v="2013-03-30T00:00:00"/>
        <d v="2013-03-28T00:00:00"/>
        <d v="2013-04-19T00:00:00"/>
        <d v="2013-07-12T00:00:00"/>
        <d v="2013-05-02T00:00:00"/>
        <d v="2013-04-29T00:00:00"/>
        <d v="2013-05-17T00:00:00"/>
        <d v="2013-05-18T00:00:00"/>
        <d v="2013-05-21T00:00:00"/>
        <d v="2013-06-06T00:00:00"/>
        <d v="2013-06-10T00:00:00"/>
        <d v="2013-06-12T00:00:00"/>
        <d v="2013-06-22T00:00:00"/>
        <d v="2013-06-14T00:00:00"/>
        <d v="2013-06-23T00:00:00"/>
        <d v="2013-07-14T00:00:00"/>
        <d v="2013-07-15T00:00:00"/>
        <d v="2013-07-16T00:00:00"/>
        <d v="2013-07-17T00:00:00"/>
        <d v="2013-07-18T00:00:00"/>
        <d v="2013-08-22T00:00:00"/>
        <d v="2013-08-23T00:00:00"/>
        <d v="2013-08-25T00:00:00"/>
        <d v="2013-08-21T00:00:00"/>
        <d v="2013-08-28T00:00:00"/>
        <d v="2013-09-03T00:00:00"/>
        <d v="2013-09-06T00:00:00"/>
        <d v="2013-10-02T00:00:00"/>
        <d v="2013-10-09T00:00:00"/>
        <d v="2013-10-11T00:00:00"/>
        <d v="2013-10-18T00:00:00"/>
        <d v="2013-10-19T00:00:00"/>
        <d v="2013-10-20T00:00:00"/>
        <d v="2013-10-22T00:00:00"/>
        <d v="2013-11-20T00:00:00"/>
        <d v="2013-11-28T00:00:00"/>
        <d v="2013-12-23T00:00:00"/>
        <d v="2013-12-26T00:00:00"/>
        <d v="2014-01-02T00:00:00"/>
        <d v="2014-01-03T00:00:00"/>
        <d v="2014-01-07T00:00:00"/>
        <d v="2014-01-15T00:00:00"/>
        <d v="2014-01-20T00:00:00"/>
        <d v="2014-01-24T00:00:00"/>
        <d v="2014-01-25T00:00:00"/>
        <d v="2014-03-04T00:00:00"/>
        <d v="2014-03-03T00:00:00"/>
        <d v="2014-03-02T00:00:00"/>
        <d v="2014-03-05T00:00:00"/>
        <d v="2014-03-07T00:00:00"/>
        <d v="2014-03-16T00:00:00"/>
        <d v="2014-03-17T00:00:00"/>
        <d v="2014-03-21T00:00:00"/>
        <d v="2014-03-26T00:00:00"/>
        <d v="2014-04-04T00:00:00"/>
        <d v="2014-04-02T00:00:00"/>
        <d v="2014-04-08T00:00:00"/>
        <d v="2014-04-09T00:00:00"/>
        <d v="2014-04-10T00:00:00"/>
        <d v="2014-04-15T00:00:00"/>
        <d v="2014-04-21T00:00:00"/>
        <d v="2014-04-25T00:00:00"/>
        <d v="2014-05-12T00:00:00"/>
        <d v="2014-05-18T00:00:00"/>
        <d v="2014-05-16T00:00:00"/>
        <d v="2014-05-22T00:00:00"/>
        <d v="2014-06-07T00:00:00"/>
        <d v="2014-06-10T00:00:00"/>
        <d v="2014-06-18T00:00:00"/>
        <d v="2014-07-01T00:00:00"/>
        <d v="2014-07-03T00:00:00"/>
        <d v="2014-07-04T00:00:00"/>
        <d v="2014-07-05T00:00:00"/>
        <d v="2014-07-09T00:00:00"/>
        <d v="2014-08-13T00:00:00"/>
        <d v="2014-08-19T00:00:00"/>
        <d v="2014-09-11T00:00:00"/>
        <d v="2014-09-12T00:00:00"/>
        <d v="2014-09-13T00:00:00"/>
        <d v="2009-06-22T00:00:00"/>
        <d v="2017-03-10T00:00:00"/>
        <d v="2017-06-21T00:00:00"/>
        <d v="2017-03-27T00:00:00"/>
        <m/>
      </sharedItems>
      <fieldGroup base="3">
        <rangePr groupBy="years" startDate="2009-06-22T00:00:00" endDate="2017-06-22T00:00:00"/>
        <groupItems count="11">
          <s v="(vide)"/>
          <s v="2009"/>
          <s v="2010"/>
          <s v="2011"/>
          <s v="2012"/>
          <s v="2013"/>
          <s v="2014"/>
          <s v="2015"/>
          <s v="2016"/>
          <s v="2017"/>
          <s v="&gt;22/06/2017"/>
        </groupItems>
      </fieldGroup>
    </cacheField>
    <cacheField name="Produit" numFmtId="0">
      <sharedItems containsBlank="1" count="11">
        <s v="P1"/>
        <s v="P7"/>
        <s v="P6"/>
        <s v="P8"/>
        <s v="P5"/>
        <s v="P3"/>
        <s v="P10"/>
        <s v="P2"/>
        <s v="P4"/>
        <s v="P9"/>
        <m/>
      </sharedItems>
    </cacheField>
    <cacheField name="N° Lot" numFmtId="0">
      <sharedItems containsBlank="1" containsMixedTypes="1" containsNumber="1" containsInteger="1" minValue="140002" maxValue="170663"/>
    </cacheField>
    <cacheField name="%" numFmtId="0">
      <sharedItems containsString="0" containsBlank="1" containsNumber="1" minValue="62.695" maxValue="100" count="105">
        <n v="95.76"/>
        <n v="94.699999999999989"/>
        <n v="94.86"/>
        <n v="94.54"/>
        <n v="96.03"/>
        <n v="93.679999999999993"/>
        <n v="93.46"/>
        <n v="92.47999999999999"/>
        <n v="96.58"/>
        <n v="96.37"/>
        <n v="96.66"/>
        <n v="93.17"/>
        <n v="92.02"/>
        <m/>
        <n v="97.56"/>
        <n v="97.850000000000009"/>
        <n v="98.28"/>
        <n v="98.33"/>
        <n v="97.14"/>
        <n v="98.11"/>
        <n v="96.61999999999999"/>
        <n v="97.799833333333325"/>
        <n v="97.626200000000011"/>
        <n v="97.996733333333324"/>
        <n v="92.72"/>
        <n v="90.14"/>
        <n v="90.74"/>
        <n v="91.820000000000007"/>
        <n v="91.11"/>
        <n v="90.372050000000002"/>
        <n v="88.34096666666666"/>
        <n v="93.763166666666677"/>
        <n v="94.19"/>
        <n v="91.844700000000003"/>
        <n v="94.26"/>
        <n v="94.24"/>
        <n v="94.26003333333334"/>
        <n v="95.117366666666655"/>
        <n v="91.47"/>
        <n v="91.57"/>
        <n v="91.93"/>
        <n v="84.43"/>
        <n v="85.47"/>
        <n v="85.79"/>
        <n v="97.105566666666661"/>
        <n v="86.350000000000009"/>
        <n v="89.103399999999993"/>
        <n v="96.453000000000003"/>
        <n v="90.282366666666675"/>
        <n v="89.199366666666663"/>
        <n v="89.52"/>
        <n v="94.031033333333298"/>
        <n v="94.069966666666701"/>
        <n v="90.3"/>
        <n v="90.55"/>
        <n v="94.500900000000001"/>
        <n v="98.624533333333332"/>
        <n v="98.230266666666665"/>
        <n v="96.285849999999996"/>
        <n v="96.348399999999998"/>
        <n v="96.435850000000002"/>
        <n v="94.404566666666668"/>
        <n v="94.738466666666667"/>
        <n v="94.840766666666667"/>
        <n v="92.957033333333342"/>
        <n v="100"/>
        <n v="91.927400000000006"/>
        <n v="92.451300000000003"/>
        <n v="86.14"/>
        <n v="85.6"/>
        <n v="85.7"/>
        <n v="64.589999999999989"/>
        <n v="62.695"/>
        <n v="93.628366666666665"/>
        <n v="93.609499999999997"/>
        <n v="94.050349999999995"/>
        <n v="92.43"/>
        <n v="93.410000000000011"/>
        <n v="92.97999999999999"/>
        <n v="92.81"/>
        <n v="92.89"/>
        <n v="94.28"/>
        <n v="94.02000000000001"/>
        <n v="93.629099999999994"/>
        <n v="91.651799999999994"/>
        <n v="91.789033333333336"/>
        <n v="91.233433333333338"/>
        <n v="93.903399999999991"/>
        <n v="92.8065"/>
        <n v="92.300000000000011"/>
        <n v="94.97"/>
        <n v="93.210000000000008"/>
        <n v="93.53"/>
        <n v="93.58"/>
        <n v="96.59"/>
        <n v="96.289999999999992"/>
        <n v="96.23"/>
        <n v="96.789999999999992"/>
        <n v="96.78"/>
        <n v="94.39"/>
        <n v="95.44"/>
        <n v="94.75"/>
        <n v="95.02000000000001"/>
        <n v="96.45"/>
        <n v="93.86"/>
      </sharedItems>
    </cacheField>
    <cacheField name="Mw" numFmtId="11">
      <sharedItems containsString="0" containsBlank="1" containsNumber="1" minValue="315000" maxValue="9700000" count="213">
        <n v="652000"/>
        <n v="594000"/>
        <n v="1410000"/>
        <n v="1560000"/>
        <n v="843000"/>
        <n v="2550000"/>
        <n v="3050000"/>
        <n v="2850000"/>
        <n v="815000"/>
        <n v="952000"/>
        <n v="995000"/>
        <n v="1680000"/>
        <n v="3120000"/>
        <n v="846000"/>
        <m/>
        <n v="988000"/>
        <n v="2100000"/>
        <n v="1300000"/>
        <n v="2620000"/>
        <n v="824000"/>
        <n v="1420000"/>
        <n v="685000"/>
        <n v="836000"/>
        <n v="838000"/>
        <n v="887000"/>
        <n v="1800000"/>
        <n v="3360000"/>
        <n v="9700000"/>
        <n v="686633.33333333337"/>
        <n v="7700000"/>
        <n v="1834000"/>
        <n v="1157333.3333333333"/>
        <n v="987000"/>
        <n v="903000"/>
        <n v="3070000"/>
        <n v="871000"/>
        <n v="1160000"/>
        <n v="1542500"/>
        <n v="1760666.6666666667"/>
        <n v="624566.66666666663"/>
        <n v="599000"/>
        <n v="1896000"/>
        <n v="724000"/>
        <n v="963000"/>
        <n v="711000"/>
        <n v="2978000"/>
        <n v="800900"/>
        <n v="783000"/>
        <n v="2730000"/>
        <n v="2370000"/>
        <n v="2150000"/>
        <n v="616000"/>
        <n v="559000"/>
        <n v="564000"/>
        <n v="659766.66666666663"/>
        <n v="1000000"/>
        <n v="1100000"/>
        <n v="1090000"/>
        <n v="712700"/>
        <n v="890766.66666666663"/>
        <n v="675766.66666666663"/>
        <n v="485433.33333333331"/>
        <n v="1580000"/>
        <n v="1017000"/>
        <n v="2515000"/>
        <n v="3040000"/>
        <n v="994000"/>
        <n v="894366.66666666663"/>
        <n v="752000"/>
        <n v="746966.66666666663"/>
        <n v="713600"/>
        <n v="2074500"/>
        <n v="1014500"/>
        <n v="665966.66666666663"/>
        <n v="624000"/>
        <n v="767966.66666666663"/>
        <n v="2216000"/>
        <n v="704330"/>
        <n v="797033.33333333337"/>
        <n v="796666.66666666663"/>
        <n v="643270"/>
        <n v="718233.33333333337"/>
        <n v="730566.66666666663"/>
        <n v="1048333.3333333334"/>
        <n v="2140666.6666666665"/>
        <n v="809666.66666666663"/>
        <n v="2000000"/>
        <n v="3000000"/>
        <n v="3100000"/>
        <n v="1600000"/>
        <n v="2350000"/>
        <n v="3500000"/>
        <n v="1900000"/>
        <n v="3600000"/>
        <n v="790000"/>
        <n v="970000"/>
        <n v="1500000"/>
        <n v="577600"/>
        <n v="1400000"/>
        <n v="2600000"/>
        <n v="723966.66666666663"/>
        <n v="1620000"/>
        <n v="315000"/>
        <n v="2220500"/>
        <n v="3094500"/>
        <n v="880000"/>
        <n v="765000"/>
        <n v="686000"/>
        <n v="850000"/>
        <n v="890000"/>
        <n v="1510000"/>
        <n v="800000"/>
        <n v="1645000"/>
        <n v="1272000"/>
        <n v="870000"/>
        <n v="1190000"/>
        <n v="730000"/>
        <n v="1200000"/>
        <n v="1540000"/>
        <n v="960000"/>
        <n v="620000"/>
        <n v="830000"/>
        <n v="1380000"/>
        <n v="1170000"/>
        <n v="1080000"/>
        <n v="4170000"/>
        <n v="1840000"/>
        <n v="2250000"/>
        <n v="1660000"/>
        <n v="1610000"/>
        <n v="2920000"/>
        <n v="1255000"/>
        <n v="1340000"/>
        <n v="781000"/>
        <n v="742000"/>
        <n v="2510000"/>
        <n v="981550"/>
        <n v="1040000"/>
        <n v="573600"/>
        <n v="1078000"/>
        <n v="1909000"/>
        <n v="503650"/>
        <n v="618850"/>
        <n v="1419500"/>
        <n v="1460000"/>
        <n v="489500"/>
        <n v="1045800"/>
        <n v="684150"/>
        <n v="1497500"/>
        <n v="1034600"/>
        <n v="1020000"/>
        <n v="809000"/>
        <n v="677000"/>
        <n v="1760000"/>
        <n v="1640000"/>
        <n v="1810000"/>
        <n v="1390000"/>
        <n v="2200000"/>
        <n v="861000"/>
        <n v="2220000"/>
        <n v="825000"/>
        <n v="2140000"/>
        <n v="2570000"/>
        <n v="1490000"/>
        <n v="2180000"/>
        <n v="637000"/>
        <n v="3130000"/>
        <n v="1690000"/>
        <n v="754000"/>
        <n v="3580000"/>
        <n v="2480000"/>
        <n v="1590000"/>
        <n v="1220000"/>
        <n v="856000"/>
        <n v="733000"/>
        <n v="1566500"/>
        <n v="1335000"/>
        <n v="814200"/>
        <n v="1398000"/>
        <n v="1602000"/>
        <n v="2997000"/>
        <n v="1423000"/>
        <n v="1099666.6666666667"/>
        <n v="2288333.3333333335"/>
        <n v="1029533.3333333334"/>
        <n v="1931333.3333333333"/>
        <n v="1380666.6666666667"/>
        <n v="1513333.3333333333"/>
        <n v="2015000"/>
        <n v="1775000"/>
        <n v="2009666.6666666667"/>
        <n v="2387666.6666666665"/>
        <n v="2949000"/>
        <n v="3854000"/>
        <n v="1310000"/>
        <n v="1670000"/>
        <n v="1635000"/>
        <n v="1849500"/>
        <n v="1167500"/>
        <n v="1033950"/>
        <n v="2406000"/>
        <n v="2096000"/>
        <n v="1360000"/>
        <n v="1110000"/>
        <n v="1230000"/>
        <n v="1440000"/>
        <n v="618000"/>
        <n v="2440000"/>
        <n v="2660000"/>
        <n v="2900000"/>
        <n v="368766.66666666669"/>
        <n v="901100"/>
        <n v="2682000"/>
      </sharedItems>
    </cacheField>
    <cacheField name="Mn" numFmtId="11">
      <sharedItems containsString="0" containsBlank="1" containsNumber="1" minValue="195366.66666666666" maxValue="512392.09133945976" count="200">
        <n v="316000"/>
        <n v="306000"/>
        <n v="363000"/>
        <n v="358000"/>
        <n v="345000"/>
        <n v="381000"/>
        <n v="403000"/>
        <n v="426000"/>
        <n v="374000"/>
        <n v="412000"/>
        <n v="409000"/>
        <n v="373000"/>
        <m/>
        <n v="344000"/>
        <n v="341000"/>
        <n v="327000"/>
        <n v="413000"/>
        <n v="439000"/>
        <n v="299433.33333333331"/>
        <n v="414833.33333333331"/>
        <n v="353000"/>
        <n v="333445.94594594598"/>
        <n v="312456.74740484427"/>
        <n v="424619.6403872752"/>
        <n v="313309.35251798562"/>
        <n v="331428.57142857142"/>
        <n v="366233.33333333331"/>
        <n v="289366.66666666669"/>
        <n v="290000"/>
        <n v="383933.33333333331"/>
        <n v="320000"/>
        <n v="296000"/>
        <n v="434466.66666666669"/>
        <n v="315500"/>
        <n v="370000"/>
        <n v="356000"/>
        <n v="348000"/>
        <n v="300000"/>
        <n v="294000"/>
        <n v="279700"/>
        <n v="331000"/>
        <n v="323933.33333333331"/>
        <n v="313766.66666666669"/>
        <n v="295933.33333333331"/>
        <n v="251766.66666666666"/>
        <n v="338266.66666666669"/>
        <n v="396100"/>
        <n v="429000"/>
        <n v="317000"/>
        <n v="319200"/>
        <n v="313566.66666666669"/>
        <n v="311366.66666666669"/>
        <n v="281750"/>
        <n v="396550"/>
        <n v="334150"/>
        <n v="289900"/>
        <n v="266466.66666666669"/>
        <n v="267933.33333333331"/>
        <n v="418566.66666666669"/>
        <n v="333080"/>
        <n v="353400"/>
        <n v="319800"/>
        <n v="326260"/>
        <n v="321466.66666666669"/>
        <n v="298566.66666666669"/>
        <n v="328600"/>
        <n v="383233.33333333331"/>
        <n v="324233.33333333331"/>
        <n v="340000"/>
        <n v="420000"/>
        <n v="410000"/>
        <n v="460000"/>
        <n v="360000"/>
        <n v="490000"/>
        <n v="310000"/>
        <n v="260000"/>
        <n v="390000"/>
        <n v="400000"/>
        <n v="440000"/>
        <n v="295633.33333333331"/>
        <n v="380000"/>
        <n v="405000"/>
        <n v="310066.66666666669"/>
        <n v="367000"/>
        <n v="318000"/>
        <n v="319000"/>
        <n v="441950"/>
        <n v="461400"/>
        <n v="326566.66666666669"/>
        <n v="350000"/>
        <n v="395000"/>
        <n v="485000"/>
        <n v="425000"/>
        <n v="305000"/>
        <n v="330000"/>
        <n v="343000"/>
        <n v="385000"/>
        <n v="394000"/>
        <n v="445000"/>
        <n v="408000"/>
        <n v="411000"/>
        <n v="389000"/>
        <n v="368000"/>
        <n v="302000"/>
        <n v="304000"/>
        <n v="346000"/>
        <n v="321000"/>
        <n v="321345.55573743657"/>
        <n v="320493.06625577813"/>
        <n v="268980.07033997658"/>
        <n v="321743.02342933888"/>
        <n v="372451.46814944886"/>
        <n v="247920.25596849615"/>
        <n v="282515.40744122345"/>
        <n v="352977.74462265329"/>
        <n v="337416.22371157847"/>
        <n v="240658.80039331369"/>
        <n v="317679.22235722968"/>
        <n v="313758.31231368956"/>
        <n v="365555.96240693278"/>
        <n v="331443.21640237066"/>
        <n v="400078.44675426552"/>
        <n v="394441.73573866405"/>
        <n v="299334.81152993347"/>
        <n v="281204.56905503635"/>
        <n v="304347.82608695654"/>
        <n v="344793.80938387697"/>
        <n v="360875.78391462204"/>
        <n v="395974.62262087071"/>
        <n v="376234.94383543101"/>
        <n v="379244.95776590239"/>
        <n v="355029.58579881658"/>
        <n v="327563.24900133157"/>
        <n v="380854.34894493053"/>
        <n v="363507.6124159093"/>
        <n v="339785.83196046128"/>
        <n v="391905.50315905141"/>
        <n v="347452.93466223701"/>
        <n v="348924.03774353402"/>
        <n v="326217.84345922276"/>
        <n v="455400.04177982034"/>
        <n v="281671.45699756802"/>
        <n v="444255.19835355901"/>
        <n v="422130.63569376798"/>
        <n v="298673.00455535745"/>
        <n v="469816.27296587924"/>
        <n v="384480.95071653265"/>
        <n v="477336.15628909634"/>
        <n v="436313.53337415797"/>
        <n v="387804.87804878055"/>
        <n v="384858.04416403786"/>
        <n v="398550.72463768121"/>
        <n v="416326.53061224485"/>
        <n v="372173.91304347827"/>
        <n v="459459.45945945947"/>
        <n v="340930.23255813954"/>
        <n v="423435.59940532502"/>
        <n v="432879.37743190664"/>
        <n v="376508.67052023119"/>
        <n v="390884.94338039978"/>
        <n v="387768.27497176058"/>
        <n v="470856.24509033782"/>
        <n v="374473.68421052629"/>
        <n v="386118.91385767789"/>
        <n v="434851.4600620764"/>
        <n v="376980.34907848167"/>
        <n v="349668.0748340374"/>
        <n v="400657.76745985687"/>
        <n v="415979.47590251052"/>
        <n v="476171.72115005908"/>
        <n v="447253.48563749366"/>
        <n v="457539.65242467937"/>
        <n v="450389.83903420524"/>
        <n v="430762.48904469761"/>
        <n v="464785.335262904"/>
        <n v="364902.5069637883"/>
        <n v="393867.92452830187"/>
        <n v="452971.32566837512"/>
        <n v="461106.95587135374"/>
        <n v="435878.29008773563"/>
        <n v="404281.52492668619"/>
        <n v="457544.9272606257"/>
        <n v="472710.87054578267"/>
        <n v="440842.7876823339"/>
        <n v="484999.22275765584"/>
        <n v="512392.09133945976"/>
        <n v="434272.30046948354"/>
        <n v="380804.95356037153"/>
        <n v="427895.98108747043"/>
        <n v="497023.80952380953"/>
        <n v="390977.44360902254"/>
        <n v="469055.37459283392"/>
        <n v="346989.96655518399"/>
        <n v="447000"/>
        <n v="297258.29725829721"/>
        <n v="414000"/>
        <n v="437000"/>
        <n v="195366.66666666666"/>
        <n v="345200"/>
        <n v="426300"/>
      </sharedItems>
    </cacheField>
    <cacheField name="Mw/Mn" numFmtId="2">
      <sharedItems containsBlank="1" containsMixedTypes="1" containsNumber="1" minValue="1.8873333333333333" maxValue="6709" count="219">
        <n v="2.0649999999999999"/>
        <n v="1.9430000000000001"/>
        <n v="3.8849999999999998"/>
        <n v="4.3550000000000004"/>
        <n v="2.44"/>
        <n v="6.6820000000000004"/>
        <n v="7.5510000000000002"/>
        <n v="6.6870000000000003"/>
        <n v="2.1789999999999998"/>
        <n v="2.3115000000000001"/>
        <n v="2.4319999999999999"/>
        <n v="4.5179999999999998"/>
        <n v="7.569"/>
        <m/>
        <n v="4.1239999999999997"/>
        <n v="2.1665000000000001"/>
        <n v="2.4325000000000001"/>
        <n v="2.46"/>
        <n v="2.7145000000000001"/>
        <n v="4.3600000000000003"/>
        <n v="7.67"/>
        <n v="2.2923333333333331"/>
        <n v="4.4219999999999997"/>
        <n v="3.2789999999999999"/>
        <n v="2.96"/>
        <n v="2.89"/>
        <n v="7.23"/>
        <n v="2.78"/>
        <n v="3.5"/>
        <n v="4.4819999999999993"/>
        <n v="4.8046666666666669"/>
        <n v="2.1573333333333333"/>
        <n v="2.0659999999999998"/>
        <n v="4.9356666666666671"/>
        <n v="3.0070000000000001"/>
        <n v="2.4"/>
        <n v="6.8500000000000005"/>
        <n v="2.5383333333333336"/>
        <n v="7.37"/>
        <n v="6.6120000000000001"/>
        <n v="6.16"/>
        <n v="2.048"/>
        <n v="1.9039999999999999"/>
        <n v="1.9159999999999999"/>
        <n v="2.3566666666666669"/>
        <n v="3.0179999999999998"/>
        <n v="2.2210000000000001"/>
        <n v="2.8366666666666664"/>
        <n v="2.2836666666666665"/>
        <n v="1.9283333333333335"/>
        <n v="4.585"/>
        <n v="2.9979999999999998"/>
        <n v="6.3406666666666665"/>
        <n v="7.0650000000000004"/>
        <n v="9.7530000000000001"/>
        <n v="2.7983333333333333"/>
        <n v="2.3980000000000001"/>
        <n v="2.3986666666666667"/>
        <n v="2.532"/>
        <n v="5.2320000000000002"/>
        <n v="3.0350000000000001"/>
        <n v="2.3526666666666665"/>
        <n v="2.3919999999999999"/>
        <n v="2.5636666666666668"/>
        <n v="2.6489999999999996"/>
        <n v="5.3129999999999997"/>
        <n v="2.581"/>
        <n v="2.2553333333333332"/>
        <n v="2.4933333333333327"/>
        <n v="2.3674999999999997"/>
        <n v="2.2343333333333333"/>
        <n v="2.4489999999999998"/>
        <n v="3.1953333333333336"/>
        <n v="5.5956666666666663"/>
        <n v="2.4979999999999998"/>
        <n v="3.36"/>
        <n v="8.8235294117647065"/>
        <n v="7.3809523809523814"/>
        <n v="6.3513513513513518"/>
        <n v="7.6086956521739131"/>
        <n v="7.3469387755102042"/>
        <n v="2.5483870967741935"/>
        <n v="3.3448275862068964"/>
        <n v="4.8717948717948714"/>
        <n v="5.875"/>
        <n v="8.1818181818181817"/>
        <n v="1.9506666666666665"/>
        <n v="3.0434782608695654"/>
        <n v="6.4197530864197532"/>
        <n v="2.337333333333333"/>
        <n v="4.4119999999999999"/>
        <n v="3.47"/>
        <n v="3.431"/>
        <n v="5039"/>
        <n v="6709"/>
        <n v="2.9333333333333331"/>
        <n v="3.3333333333333335"/>
        <n v="2.0996666666666663"/>
        <n v="2.2531645569620253"/>
        <n v="3.1134020618556701"/>
        <n v="2.1052631578947367"/>
        <n v="3.3473684210526318"/>
        <n v="3.838709677419355"/>
        <n v="2.3934426229508197"/>
        <n v="3.225806451612903"/>
        <n v="3.870967741935484"/>
        <n v="2.5757575757575757"/>
        <n v="4.4000000000000004"/>
        <n v="4.7230320699708459"/>
        <n v="3"/>
        <n v="2.1558441558441559"/>
        <n v="3.3740831295843519"/>
        <n v="3.0389610389610389"/>
        <n v="2.7411167512690353"/>
        <n v="9.3707865168539328"/>
        <n v="6.0327868852459012"/>
        <n v="6.25"/>
        <n v="7.1046228710462289"/>
        <n v="4.1388174807197942"/>
        <n v="3.6413043478260869"/>
        <n v="2.5860927152317883"/>
        <n v="2.4407894736842106"/>
        <n v="7.2543352601156066"/>
        <n v="5.0467289719626169"/>
        <e v="#DIV/0!"/>
        <n v="3.0545"/>
        <n v="3.2450000000000001"/>
        <n v="2.1324999999999998"/>
        <n v="3.3505000000000003"/>
        <n v="5.1254999999999997"/>
        <n v="2.0315000000000003"/>
        <n v="2.1905000000000001"/>
        <n v="4.0214999999999996"/>
        <n v="4.327"/>
        <n v="2.0339999999999998"/>
        <n v="3.2919999999999998"/>
        <n v="2.1804999999999999"/>
        <n v="4.0964999999999998"/>
        <n v="3.1215000000000002"/>
        <n v="2.5495000000000001"/>
        <n v="2.0510000000000002"/>
        <n v="3.6080000000000001"/>
        <n v="2.4075000000000002"/>
        <n v="2.254"/>
        <n v="5.1044999999999998"/>
        <n v="4.5445000000000002"/>
        <n v="4.5709999999999997"/>
        <n v="3.6945000000000001"/>
        <n v="5.8010000000000002"/>
        <n v="4.2249999999999996"/>
        <n v="2.6284999999999998"/>
        <n v="5.8289999999999997"/>
        <n v="4.2365000000000004"/>
        <n v="2.4279999999999999"/>
        <n v="5.4604999999999997"/>
        <n v="7.2240000000000002"/>
        <n v="7.3654999999999999"/>
        <n v="4.5674999999999999"/>
        <n v="4.7869999999999999"/>
        <n v="2.2614999999999998"/>
        <n v="7.0454999999999997"/>
        <n v="4.0034999999999998"/>
        <n v="2.5245000000000002"/>
        <n v="7.62"/>
        <n v="2.8610000000000002"/>
        <n v="5.1955"/>
        <n v="6.532"/>
        <n v="4.0999999999999996"/>
        <n v="3.17"/>
        <n v="2.76"/>
        <n v="2.4500000000000002"/>
        <n v="2.2999999999999998"/>
        <n v="2.59"/>
        <n v="2.15"/>
        <n v="3.6995"/>
        <n v="3.0839999999999996"/>
        <n v="2.1625000000000001"/>
        <n v="3.5765000000000002"/>
        <n v="4.1313333333333331"/>
        <n v="6.3649999999999993"/>
        <n v="3.8000000000000003"/>
        <n v="2.8480000000000003"/>
        <n v="5.2623333333333333"/>
        <n v="2.7309999999999999"/>
        <n v="5.5233333333333334"/>
        <n v="3.4459999999999997"/>
        <n v="3.6379999999999999"/>
        <n v="4.2316666666666665"/>
        <n v="3.968666666666667"/>
        <n v="4.3923333333333332"/>
        <n v="5.301333333333333"/>
        <n v="6.8460000000000001"/>
        <n v="8.2919999999999998"/>
        <n v="3.59"/>
        <n v="4.24"/>
        <n v="3.6095000000000002"/>
        <n v="4.0110000000000001"/>
        <n v="2.6785000000000001"/>
        <n v="2.5575000000000001"/>
        <n v="5.2584999999999997"/>
        <n v="4.4339999999999993"/>
        <n v="3.085"/>
        <n v="6.4329999999999998"/>
        <n v="3.5910000000000002"/>
        <n v="2.556"/>
        <n v="3.23"/>
        <n v="4.2300000000000004"/>
        <n v="2.66"/>
        <n v="3.07"/>
        <n v="3.5830000000000002"/>
        <n v="2.0790000000000002"/>
        <n v="5.8810000000000002"/>
        <n v="5.0270000000000001"/>
        <n v="3.7069999999999999"/>
        <n v="6.75"/>
        <n v="9.0625"/>
        <n v="1.8873333333333333"/>
        <n v="2.6109999999999998"/>
        <n v="6.2919999999999989"/>
      </sharedItems>
    </cacheField>
    <cacheField name="Rw" numFmtId="2">
      <sharedItems containsString="0" containsBlank="1" containsNumber="1" minValue="6.4" maxValue="53.25" count="156">
        <n v="19.100000000000001"/>
        <n v="16.7"/>
        <n v="33.200000000000003"/>
        <n v="33.5"/>
        <n v="21.5"/>
        <n v="45.4"/>
        <n v="48.6"/>
        <n v="46.7"/>
        <n v="32.9"/>
        <n v="35.9"/>
        <n v="37.25"/>
        <n v="35.5"/>
        <n v="50"/>
        <m/>
        <n v="35.15"/>
        <n v="19.149999999999999"/>
        <n v="20.75"/>
        <n v="20.95"/>
        <n v="24.7"/>
        <n v="38.1"/>
        <n v="51.67"/>
        <n v="19.433333333333334"/>
        <n v="42.833333333333336"/>
        <n v="27.166666666666668"/>
        <n v="28.3"/>
        <n v="23.1"/>
        <n v="48.7"/>
        <n v="22.3"/>
        <n v="33.4"/>
        <n v="41.5"/>
        <n v="26.2"/>
        <n v="15.8"/>
        <n v="43.5"/>
        <n v="29.9"/>
        <n v="18.850000000000001"/>
        <n v="47.766666666666673"/>
        <n v="19.933333333333334"/>
        <n v="44.9"/>
        <n v="42.6"/>
        <n v="14.5"/>
        <n v="13"/>
        <n v="16.566666666666666"/>
        <n v="22.7"/>
        <n v="23.966666666666669"/>
        <n v="21.066666666666666"/>
        <n v="21.433333333333334"/>
        <n v="14.333333333333334"/>
        <n v="37.299999999999997"/>
        <n v="27"/>
        <n v="44.633333333333333"/>
        <n v="32.5"/>
        <n v="25.266666666666666"/>
        <n v="16.966666666666665"/>
        <n v="16.866666666666664"/>
        <n v="38.5"/>
        <n v="27.149999999999995"/>
        <n v="20.6"/>
        <n v="27.75"/>
        <n v="13.733333333333333"/>
        <n v="21.366666666666664"/>
        <n v="43.566666666666663"/>
        <n v="24.899999999999995"/>
        <n v="24.766666666666666"/>
        <n v="31.866666666666664"/>
        <n v="27.649999999999995"/>
        <n v="22.933333333333334"/>
        <n v="30.3"/>
        <n v="30.433333333333334"/>
        <n v="45.6"/>
        <n v="26.099999999999998"/>
        <n v="20.366666666666667"/>
        <n v="24.5"/>
        <n v="31"/>
        <n v="27.3"/>
        <n v="27.2"/>
        <n v="40.5"/>
        <n v="53.25"/>
        <n v="20.466666666666665"/>
        <n v="35"/>
        <n v="22.55"/>
        <n v="25.35"/>
        <n v="23.4"/>
        <n v="6.4"/>
        <n v="31.4"/>
        <n v="23.7"/>
        <n v="25.9"/>
        <n v="22.95"/>
        <n v="43.95"/>
        <n v="47.9"/>
        <n v="46.05"/>
        <n v="42.3"/>
        <n v="32.4"/>
        <n v="26.4"/>
        <n v="32"/>
        <n v="23.3"/>
        <n v="38.799999999999997"/>
        <n v="44.6"/>
        <n v="43.3"/>
        <n v="35.35"/>
        <n v="46.8"/>
        <n v="21"/>
        <n v="45.65"/>
        <n v="36.950000000000003"/>
        <n v="26.8"/>
        <n v="51.85"/>
        <n v="32.15"/>
        <n v="50.5"/>
        <n v="48.85"/>
        <n v="32.57"/>
        <n v="29.3"/>
        <n v="29.23"/>
        <n v="31.93"/>
        <n v="31.47"/>
        <n v="35.729999999999997"/>
        <n v="19.670000000000002"/>
        <n v="31.950000000000003"/>
        <n v="37.349999999999994"/>
        <n v="32.85"/>
        <n v="36.333333333333336"/>
        <n v="50.333333333333336"/>
        <n v="34.333333333333329"/>
        <n v="28.166666666666668"/>
        <n v="43.633333333333333"/>
        <n v="26.833333333333332"/>
        <n v="41.06666666666667"/>
        <n v="37.466666666666669"/>
        <n v="41.266666666666666"/>
        <n v="46.666666666666664"/>
        <n v="38.466666666666669"/>
        <n v="38.133333333333333"/>
        <n v="41.633333333333333"/>
        <n v="46.633333333333333"/>
        <n v="52.133333333333333"/>
        <n v="35.83"/>
        <n v="40.4"/>
        <n v="47.95"/>
        <n v="35.1"/>
        <n v="31.65"/>
        <n v="51.5"/>
        <n v="34.299999999999997"/>
        <n v="51.6"/>
        <n v="39.9"/>
        <n v="27.97"/>
        <n v="34.47"/>
        <n v="42.77"/>
        <n v="39.47"/>
        <n v="26.57"/>
        <n v="41.7"/>
        <n v="19.899999999999999"/>
        <n v="37"/>
        <n v="17.03"/>
        <n v="42.9"/>
        <n v="43.2"/>
        <n v="13.766666666666666"/>
        <n v="28.100000000000005"/>
        <n v="50.95000000000001"/>
      </sharedItems>
    </cacheField>
    <cacheField name="Rz" numFmtId="2">
      <sharedItems containsString="0" containsBlank="1" containsNumber="1" minValue="10.95" maxValue="284.5" count="183">
        <n v="43.3"/>
        <n v="33.4"/>
        <n v="148.69999999999999"/>
        <n v="196.4"/>
        <n v="57.9"/>
        <n v="282.7"/>
        <n v="284.5"/>
        <n v="258"/>
        <n v="76.400000000000006"/>
        <n v="119.4"/>
        <n v="89.15"/>
        <n v="179.7"/>
        <n v="246.5"/>
        <n v="82.825000000000003"/>
        <m/>
        <n v="87.724999999999994"/>
        <n v="220.47499999999999"/>
        <n v="88.174999999999997"/>
        <n v="193.35"/>
        <n v="53.5"/>
        <n v="65"/>
        <n v="65.150000000000006"/>
        <n v="60.1"/>
        <n v="195.17"/>
        <n v="272.73"/>
        <n v="50.9"/>
        <n v="105.3"/>
        <n v="153.13333333333333"/>
        <n v="118.40000000000002"/>
        <n v="74.400000000000006"/>
        <n v="67.099999999999994"/>
        <n v="263.89999999999998"/>
        <n v="87.1"/>
        <n v="83.4"/>
        <n v="152.55000000000001"/>
        <n v="184.96666666666667"/>
        <n v="46.866666666666667"/>
        <n v="32.6"/>
        <n v="173.93333333333331"/>
        <n v="66.900000000000006"/>
        <n v="43.4"/>
        <n v="239.9"/>
        <n v="55.466666666666661"/>
        <n v="85.5"/>
        <n v="239.2"/>
        <n v="219.7"/>
        <n v="218.5"/>
        <n v="51.8"/>
        <n v="31.6"/>
        <n v="50.366666666666667"/>
        <n v="112.8"/>
        <n v="46.633333333333333"/>
        <n v="85.833333333333329"/>
        <n v="48.6"/>
        <n v="29.033333333333331"/>
        <n v="188.3"/>
        <n v="96.566666666666663"/>
        <n v="236.60000000000002"/>
        <n v="242.9"/>
        <n v="86.9"/>
        <n v="82.86666666666666"/>
        <n v="48.233333333333327"/>
        <n v="50.366666666666674"/>
        <n v="71.449999999999989"/>
        <n v="199.80000000000004"/>
        <n v="76.8"/>
        <n v="47.633333333333333"/>
        <n v="39.833333333333336"/>
        <n v="45.733333333333327"/>
        <n v="64.166666666666671"/>
        <n v="221.83333333333334"/>
        <n v="67.300000000000011"/>
        <n v="53.199999999999996"/>
        <n v="76.333333333333329"/>
        <n v="74.599999999999994"/>
        <n v="55.066666666666663"/>
        <n v="55.4"/>
        <n v="68.766666666666666"/>
        <n v="251.86666666666665"/>
        <n v="48.300000000000004"/>
        <n v="38.433333333333337"/>
        <n v="45.066666666666663"/>
        <n v="160.4"/>
        <n v="89.1"/>
        <n v="88.5"/>
        <n v="46.85"/>
        <n v="222"/>
        <n v="261.5"/>
        <n v="41"/>
        <n v="43.55"/>
        <n v="32.450000000000003"/>
        <n v="43.7"/>
        <n v="36.049999999999997"/>
        <n v="172.39999999999998"/>
        <n v="10.95"/>
        <n v="24.6"/>
        <n v="155.60000000000002"/>
        <n v="170.15"/>
        <n v="11.2"/>
        <n v="40.700000000000003"/>
        <n v="28.35"/>
        <n v="145.15"/>
        <n v="109"/>
        <n v="69.8"/>
        <n v="37.15"/>
        <n v="56.1"/>
        <n v="47.25"/>
        <n v="47.05"/>
        <n v="196.2"/>
        <n v="190.25"/>
        <n v="213.15"/>
        <n v="186.85"/>
        <n v="231.9"/>
        <n v="196.25"/>
        <n v="81.349999999999994"/>
        <n v="240.1"/>
        <n v="67.55"/>
        <n v="61.95"/>
        <n v="220.8"/>
        <n v="259.7"/>
        <n v="259.5"/>
        <n v="158.80000000000001"/>
        <n v="138.35"/>
        <n v="44.9"/>
        <n v="121.7"/>
        <n v="58.55"/>
        <n v="264"/>
        <n v="71.55"/>
        <n v="137.80000000000001"/>
        <n v="258.85000000000002"/>
        <n v="72.53"/>
        <n v="82.83"/>
        <n v="49.35"/>
        <n v="67.3"/>
        <n v="47"/>
        <n v="61"/>
        <n v="33.049999999999997"/>
        <n v="58.8"/>
        <n v="85.7"/>
        <n v="41.400000000000006"/>
        <n v="158.75"/>
        <n v="70.36666666666666"/>
        <n v="233.63333333333335"/>
        <n v="66.2"/>
        <n v="58.70000000000001"/>
        <n v="202.33333333333334"/>
        <n v="60.866666666666667"/>
        <n v="223.13333333333335"/>
        <n v="84.399999999999991"/>
        <n v="93.933333333333337"/>
        <n v="109.7"/>
        <n v="73.3"/>
        <n v="164.3"/>
        <n v="196.76666666666665"/>
        <n v="252.46666666666667"/>
        <n v="273.0333333333333"/>
        <n v="77.400000000000006"/>
        <n v="84.23"/>
        <n v="62.85"/>
        <n v="138.15"/>
        <n v="56.150000000000006"/>
        <n v="51.5"/>
        <n v="109.15"/>
        <n v="163.25"/>
        <n v="61.2"/>
        <n v="254.4"/>
        <n v="69.900000000000006"/>
        <n v="66.37"/>
        <n v="125.63"/>
        <n v="172.53"/>
        <n v="63.5"/>
        <n v="58.4"/>
        <n v="78.97"/>
        <n v="48.4"/>
        <n v="62.6"/>
        <n v="38.799999999999997"/>
        <n v="232"/>
        <n v="193.4"/>
        <n v="104.3"/>
        <n v="264.5"/>
        <n v="21.5"/>
        <n v="75.849999999999994"/>
        <n v="225.1999999999999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8">
  <r>
    <x v="0"/>
    <s v="2014"/>
    <s v="septembre"/>
    <x v="0"/>
    <x v="0"/>
    <n v="140002"/>
    <x v="0"/>
    <x v="0"/>
    <x v="0"/>
    <x v="0"/>
    <x v="0"/>
    <x v="0"/>
  </r>
  <r>
    <x v="0"/>
    <s v="2014"/>
    <s v="septembre"/>
    <x v="0"/>
    <x v="0"/>
    <n v="140006"/>
    <x v="1"/>
    <x v="1"/>
    <x v="1"/>
    <x v="1"/>
    <x v="1"/>
    <x v="1"/>
  </r>
  <r>
    <x v="0"/>
    <s v="2014"/>
    <s v="septembre"/>
    <x v="1"/>
    <x v="1"/>
    <n v="140024"/>
    <x v="2"/>
    <x v="2"/>
    <x v="2"/>
    <x v="2"/>
    <x v="2"/>
    <x v="2"/>
  </r>
  <r>
    <x v="0"/>
    <s v="2014"/>
    <s v="septembre"/>
    <x v="2"/>
    <x v="1"/>
    <n v="140074"/>
    <x v="3"/>
    <x v="3"/>
    <x v="3"/>
    <x v="3"/>
    <x v="3"/>
    <x v="3"/>
  </r>
  <r>
    <x v="0"/>
    <s v="2014"/>
    <s v="septembre"/>
    <x v="2"/>
    <x v="2"/>
    <n v="140076"/>
    <x v="4"/>
    <x v="4"/>
    <x v="4"/>
    <x v="4"/>
    <x v="4"/>
    <x v="4"/>
  </r>
  <r>
    <x v="0"/>
    <s v="2014"/>
    <s v="octobre"/>
    <x v="3"/>
    <x v="3"/>
    <n v="140102"/>
    <x v="5"/>
    <x v="5"/>
    <x v="5"/>
    <x v="5"/>
    <x v="5"/>
    <x v="5"/>
  </r>
  <r>
    <x v="0"/>
    <s v="2014"/>
    <s v="octobre"/>
    <x v="4"/>
    <x v="3"/>
    <n v="140105"/>
    <x v="6"/>
    <x v="6"/>
    <x v="6"/>
    <x v="6"/>
    <x v="6"/>
    <x v="6"/>
  </r>
  <r>
    <x v="0"/>
    <s v="2014"/>
    <s v="novembre"/>
    <x v="5"/>
    <x v="3"/>
    <n v="140401"/>
    <x v="7"/>
    <x v="7"/>
    <x v="7"/>
    <x v="7"/>
    <x v="7"/>
    <x v="7"/>
  </r>
  <r>
    <x v="0"/>
    <s v="2014"/>
    <s v="novembre"/>
    <x v="6"/>
    <x v="4"/>
    <n v="140402"/>
    <x v="8"/>
    <x v="8"/>
    <x v="8"/>
    <x v="8"/>
    <x v="8"/>
    <x v="8"/>
  </r>
  <r>
    <x v="0"/>
    <s v="2014"/>
    <s v="décembre"/>
    <x v="7"/>
    <x v="5"/>
    <n v="140407"/>
    <x v="9"/>
    <x v="9"/>
    <x v="9"/>
    <x v="9"/>
    <x v="9"/>
    <x v="9"/>
  </r>
  <r>
    <x v="0"/>
    <s v="2014"/>
    <s v="novembre"/>
    <x v="8"/>
    <x v="0"/>
    <n v="140409"/>
    <x v="10"/>
    <x v="10"/>
    <x v="10"/>
    <x v="10"/>
    <x v="10"/>
    <x v="10"/>
  </r>
  <r>
    <x v="0"/>
    <s v="2015"/>
    <s v="janvier"/>
    <x v="9"/>
    <x v="1"/>
    <n v="150004"/>
    <x v="11"/>
    <x v="11"/>
    <x v="11"/>
    <x v="11"/>
    <x v="11"/>
    <x v="11"/>
  </r>
  <r>
    <x v="0"/>
    <s v="2015"/>
    <s v="janvier"/>
    <x v="10"/>
    <x v="3"/>
    <n v="150005"/>
    <x v="12"/>
    <x v="12"/>
    <x v="9"/>
    <x v="12"/>
    <x v="12"/>
    <x v="12"/>
  </r>
  <r>
    <x v="1"/>
    <s v="2015"/>
    <s v="janvier"/>
    <x v="11"/>
    <x v="0"/>
    <n v="150030"/>
    <x v="13"/>
    <x v="13"/>
    <x v="12"/>
    <x v="13"/>
    <x v="13"/>
    <x v="13"/>
  </r>
  <r>
    <x v="1"/>
    <s v="2015"/>
    <s v="janvier"/>
    <x v="12"/>
    <x v="3"/>
    <n v="150042"/>
    <x v="13"/>
    <x v="14"/>
    <x v="12"/>
    <x v="13"/>
    <x v="13"/>
    <x v="14"/>
  </r>
  <r>
    <x v="1"/>
    <s v="2015"/>
    <s v="janvier"/>
    <x v="13"/>
    <x v="4"/>
    <n v="150058"/>
    <x v="13"/>
    <x v="15"/>
    <x v="12"/>
    <x v="13"/>
    <x v="13"/>
    <x v="14"/>
  </r>
  <r>
    <x v="1"/>
    <s v="2015"/>
    <s v="janvier"/>
    <x v="14"/>
    <x v="4"/>
    <n v="150077"/>
    <x v="13"/>
    <x v="16"/>
    <x v="12"/>
    <x v="13"/>
    <x v="13"/>
    <x v="14"/>
  </r>
  <r>
    <x v="1"/>
    <s v="2015"/>
    <s v="janvier"/>
    <x v="15"/>
    <x v="0"/>
    <n v="150085"/>
    <x v="13"/>
    <x v="17"/>
    <x v="12"/>
    <x v="13"/>
    <x v="13"/>
    <x v="15"/>
  </r>
  <r>
    <x v="1"/>
    <s v="2015"/>
    <s v="février"/>
    <x v="16"/>
    <x v="0"/>
    <n v="150109"/>
    <x v="13"/>
    <x v="18"/>
    <x v="12"/>
    <x v="13"/>
    <x v="13"/>
    <x v="16"/>
  </r>
  <r>
    <x v="1"/>
    <s v="2015"/>
    <s v="février"/>
    <x v="17"/>
    <x v="0"/>
    <n v="150128"/>
    <x v="13"/>
    <x v="19"/>
    <x v="12"/>
    <x v="13"/>
    <x v="13"/>
    <x v="17"/>
  </r>
  <r>
    <x v="0"/>
    <s v="2015"/>
    <s v="février"/>
    <x v="18"/>
    <x v="0"/>
    <n v="150168"/>
    <x v="14"/>
    <x v="20"/>
    <x v="4"/>
    <x v="14"/>
    <x v="14"/>
    <x v="18"/>
  </r>
  <r>
    <x v="0"/>
    <s v="2015"/>
    <s v="février"/>
    <x v="19"/>
    <x v="0"/>
    <n v="150171"/>
    <x v="15"/>
    <x v="21"/>
    <x v="0"/>
    <x v="15"/>
    <x v="15"/>
    <x v="19"/>
  </r>
  <r>
    <x v="0"/>
    <s v="2015"/>
    <s v="février"/>
    <x v="20"/>
    <x v="4"/>
    <n v="150189"/>
    <x v="16"/>
    <x v="22"/>
    <x v="13"/>
    <x v="16"/>
    <x v="16"/>
    <x v="20"/>
  </r>
  <r>
    <x v="0"/>
    <s v="2015"/>
    <s v="février"/>
    <x v="21"/>
    <x v="6"/>
    <n v="150207"/>
    <x v="17"/>
    <x v="23"/>
    <x v="14"/>
    <x v="17"/>
    <x v="17"/>
    <x v="21"/>
  </r>
  <r>
    <x v="0"/>
    <s v="2015"/>
    <s v="février"/>
    <x v="22"/>
    <x v="1"/>
    <n v="150209"/>
    <x v="18"/>
    <x v="24"/>
    <x v="15"/>
    <x v="18"/>
    <x v="18"/>
    <x v="22"/>
  </r>
  <r>
    <x v="0"/>
    <s v="2015"/>
    <s v="mars"/>
    <x v="23"/>
    <x v="3"/>
    <n v="150210"/>
    <x v="19"/>
    <x v="25"/>
    <x v="16"/>
    <x v="19"/>
    <x v="19"/>
    <x v="23"/>
  </r>
  <r>
    <x v="0"/>
    <s v="2015"/>
    <s v="mars"/>
    <x v="24"/>
    <x v="3"/>
    <n v="150227"/>
    <x v="20"/>
    <x v="26"/>
    <x v="17"/>
    <x v="20"/>
    <x v="20"/>
    <x v="24"/>
  </r>
  <r>
    <x v="1"/>
    <s v="2015"/>
    <s v="mars"/>
    <x v="25"/>
    <x v="6"/>
    <n v="150248"/>
    <x v="13"/>
    <x v="27"/>
    <x v="12"/>
    <x v="13"/>
    <x v="13"/>
    <x v="14"/>
  </r>
  <r>
    <x v="0"/>
    <s v="2015"/>
    <s v="mars"/>
    <x v="25"/>
    <x v="0"/>
    <n v="150249"/>
    <x v="21"/>
    <x v="28"/>
    <x v="18"/>
    <x v="21"/>
    <x v="21"/>
    <x v="25"/>
  </r>
  <r>
    <x v="1"/>
    <s v="2015"/>
    <s v="mars"/>
    <x v="26"/>
    <x v="0"/>
    <n v="150277"/>
    <x v="13"/>
    <x v="29"/>
    <x v="12"/>
    <x v="13"/>
    <x v="13"/>
    <x v="26"/>
  </r>
  <r>
    <x v="1"/>
    <s v="2015"/>
    <s v="mars"/>
    <x v="27"/>
    <x v="1"/>
    <n v="150278"/>
    <x v="13"/>
    <x v="14"/>
    <x v="12"/>
    <x v="13"/>
    <x v="13"/>
    <x v="14"/>
  </r>
  <r>
    <x v="0"/>
    <s v="2015"/>
    <s v="mars"/>
    <x v="28"/>
    <x v="4"/>
    <n v="150368"/>
    <x v="22"/>
    <x v="30"/>
    <x v="19"/>
    <x v="22"/>
    <x v="22"/>
    <x v="27"/>
  </r>
  <r>
    <x v="0"/>
    <s v="2015"/>
    <s v="mars"/>
    <x v="29"/>
    <x v="0"/>
    <n v="150371"/>
    <x v="23"/>
    <x v="31"/>
    <x v="20"/>
    <x v="23"/>
    <x v="23"/>
    <x v="28"/>
  </r>
  <r>
    <x v="0"/>
    <s v="2015"/>
    <s v="avril"/>
    <x v="30"/>
    <x v="5"/>
    <n v="150375"/>
    <x v="24"/>
    <x v="32"/>
    <x v="21"/>
    <x v="24"/>
    <x v="24"/>
    <x v="29"/>
  </r>
  <r>
    <x v="0"/>
    <s v="2015"/>
    <s v="avril"/>
    <x v="31"/>
    <x v="0"/>
    <n v="150436"/>
    <x v="25"/>
    <x v="33"/>
    <x v="22"/>
    <x v="25"/>
    <x v="25"/>
    <x v="30"/>
  </r>
  <r>
    <x v="0"/>
    <s v="2015"/>
    <s v="avril"/>
    <x v="32"/>
    <x v="3"/>
    <n v="150459"/>
    <x v="26"/>
    <x v="34"/>
    <x v="23"/>
    <x v="26"/>
    <x v="26"/>
    <x v="31"/>
  </r>
  <r>
    <x v="0"/>
    <s v="2015"/>
    <s v="avril"/>
    <x v="33"/>
    <x v="4"/>
    <n v="150463"/>
    <x v="27"/>
    <x v="35"/>
    <x v="24"/>
    <x v="27"/>
    <x v="27"/>
    <x v="32"/>
  </r>
  <r>
    <x v="0"/>
    <s v="2015"/>
    <s v="avril"/>
    <x v="34"/>
    <x v="6"/>
    <n v="150468"/>
    <x v="28"/>
    <x v="36"/>
    <x v="25"/>
    <x v="28"/>
    <x v="28"/>
    <x v="33"/>
  </r>
  <r>
    <x v="1"/>
    <s v="2015"/>
    <s v="mai"/>
    <x v="35"/>
    <x v="3"/>
    <n v="150587"/>
    <x v="13"/>
    <x v="14"/>
    <x v="12"/>
    <x v="13"/>
    <x v="13"/>
    <x v="14"/>
  </r>
  <r>
    <x v="0"/>
    <s v="2015"/>
    <s v="mai"/>
    <x v="36"/>
    <x v="3"/>
    <n v="150588"/>
    <x v="29"/>
    <x v="37"/>
    <x v="13"/>
    <x v="29"/>
    <x v="29"/>
    <x v="34"/>
  </r>
  <r>
    <x v="0"/>
    <s v="2015"/>
    <s v="mai"/>
    <x v="36"/>
    <x v="3"/>
    <n v="150589"/>
    <x v="30"/>
    <x v="38"/>
    <x v="26"/>
    <x v="30"/>
    <x v="11"/>
    <x v="35"/>
  </r>
  <r>
    <x v="0"/>
    <s v="2015"/>
    <s v="mai"/>
    <x v="37"/>
    <x v="0"/>
    <n v="150645"/>
    <x v="31"/>
    <x v="39"/>
    <x v="27"/>
    <x v="31"/>
    <x v="30"/>
    <x v="36"/>
  </r>
  <r>
    <x v="0"/>
    <s v="2015"/>
    <s v="mai"/>
    <x v="37"/>
    <x v="0"/>
    <n v="150646"/>
    <x v="32"/>
    <x v="40"/>
    <x v="28"/>
    <x v="32"/>
    <x v="31"/>
    <x v="37"/>
  </r>
  <r>
    <x v="0"/>
    <s v="2015"/>
    <s v="mai"/>
    <x v="38"/>
    <x v="3"/>
    <n v="150658"/>
    <x v="33"/>
    <x v="41"/>
    <x v="29"/>
    <x v="33"/>
    <x v="32"/>
    <x v="38"/>
  </r>
  <r>
    <x v="1"/>
    <s v="2015"/>
    <s v="mai"/>
    <x v="39"/>
    <x v="4"/>
    <n v="150659"/>
    <x v="13"/>
    <x v="42"/>
    <x v="12"/>
    <x v="13"/>
    <x v="13"/>
    <x v="14"/>
  </r>
  <r>
    <x v="0"/>
    <s v="2015"/>
    <s v="juin"/>
    <x v="40"/>
    <x v="6"/>
    <n v="150709"/>
    <x v="34"/>
    <x v="43"/>
    <x v="30"/>
    <x v="34"/>
    <x v="33"/>
    <x v="39"/>
  </r>
  <r>
    <x v="0"/>
    <s v="2015"/>
    <s v="juin"/>
    <x v="41"/>
    <x v="5"/>
    <n v="150845"/>
    <x v="35"/>
    <x v="44"/>
    <x v="31"/>
    <x v="35"/>
    <x v="34"/>
    <x v="40"/>
  </r>
  <r>
    <x v="0"/>
    <s v="2015"/>
    <s v="juillet"/>
    <x v="42"/>
    <x v="3"/>
    <n v="150930"/>
    <x v="36"/>
    <x v="45"/>
    <x v="32"/>
    <x v="36"/>
    <x v="35"/>
    <x v="41"/>
  </r>
  <r>
    <x v="0"/>
    <s v="2015"/>
    <s v="juillet"/>
    <x v="43"/>
    <x v="0"/>
    <n v="150947"/>
    <x v="37"/>
    <x v="46"/>
    <x v="33"/>
    <x v="37"/>
    <x v="36"/>
    <x v="42"/>
  </r>
  <r>
    <x v="1"/>
    <s v="2015"/>
    <s v="août"/>
    <x v="44"/>
    <x v="6"/>
    <n v="150990"/>
    <x v="13"/>
    <x v="25"/>
    <x v="12"/>
    <x v="13"/>
    <x v="13"/>
    <x v="14"/>
  </r>
  <r>
    <x v="1"/>
    <s v="2015"/>
    <s v="août"/>
    <x v="45"/>
    <x v="3"/>
    <n v="151040"/>
    <x v="13"/>
    <x v="14"/>
    <x v="12"/>
    <x v="13"/>
    <x v="13"/>
    <x v="14"/>
  </r>
  <r>
    <x v="1"/>
    <s v="2015"/>
    <s v="août"/>
    <x v="46"/>
    <x v="1"/>
    <n v="151041"/>
    <x v="13"/>
    <x v="14"/>
    <x v="12"/>
    <x v="13"/>
    <x v="13"/>
    <x v="14"/>
  </r>
  <r>
    <x v="1"/>
    <s v="2015"/>
    <s v="août"/>
    <x v="47"/>
    <x v="0"/>
    <n v="151074"/>
    <x v="13"/>
    <x v="47"/>
    <x v="12"/>
    <x v="13"/>
    <x v="13"/>
    <x v="43"/>
  </r>
  <r>
    <x v="1"/>
    <s v="2015"/>
    <s v="août"/>
    <x v="48"/>
    <x v="3"/>
    <n v="151092"/>
    <x v="13"/>
    <x v="14"/>
    <x v="12"/>
    <x v="13"/>
    <x v="13"/>
    <x v="14"/>
  </r>
  <r>
    <x v="0"/>
    <s v="2015"/>
    <s v="septembre"/>
    <x v="49"/>
    <x v="3"/>
    <n v="151341"/>
    <x v="38"/>
    <x v="48"/>
    <x v="34"/>
    <x v="38"/>
    <x v="6"/>
    <x v="44"/>
  </r>
  <r>
    <x v="0"/>
    <s v="2015"/>
    <s v="septembre"/>
    <x v="49"/>
    <x v="3"/>
    <n v="151342"/>
    <x v="39"/>
    <x v="49"/>
    <x v="35"/>
    <x v="39"/>
    <x v="37"/>
    <x v="45"/>
  </r>
  <r>
    <x v="0"/>
    <s v="2015"/>
    <s v="octobre"/>
    <x v="50"/>
    <x v="3"/>
    <n v="151343"/>
    <x v="40"/>
    <x v="50"/>
    <x v="36"/>
    <x v="40"/>
    <x v="38"/>
    <x v="46"/>
  </r>
  <r>
    <x v="0"/>
    <s v="2015"/>
    <s v="octobre"/>
    <x v="51"/>
    <x v="5"/>
    <n v="151364"/>
    <x v="41"/>
    <x v="51"/>
    <x v="37"/>
    <x v="41"/>
    <x v="39"/>
    <x v="47"/>
  </r>
  <r>
    <x v="0"/>
    <s v="2015"/>
    <s v="octobre"/>
    <x v="52"/>
    <x v="0"/>
    <n v="151440"/>
    <x v="42"/>
    <x v="52"/>
    <x v="38"/>
    <x v="42"/>
    <x v="40"/>
    <x v="37"/>
  </r>
  <r>
    <x v="0"/>
    <s v="2015"/>
    <s v="octobre"/>
    <x v="52"/>
    <x v="0"/>
    <n v="151441"/>
    <x v="43"/>
    <x v="53"/>
    <x v="38"/>
    <x v="43"/>
    <x v="40"/>
    <x v="48"/>
  </r>
  <r>
    <x v="0"/>
    <s v="2015"/>
    <s v="octobre"/>
    <x v="52"/>
    <x v="0"/>
    <n v="151442"/>
    <x v="44"/>
    <x v="54"/>
    <x v="39"/>
    <x v="44"/>
    <x v="41"/>
    <x v="49"/>
  </r>
  <r>
    <x v="0"/>
    <s v="2015"/>
    <s v="octobre"/>
    <x v="53"/>
    <x v="1"/>
    <n v="151458"/>
    <x v="45"/>
    <x v="55"/>
    <x v="40"/>
    <x v="45"/>
    <x v="42"/>
    <x v="50"/>
  </r>
  <r>
    <x v="1"/>
    <s v="2015"/>
    <s v="octobre"/>
    <x v="54"/>
    <x v="3"/>
    <n v="151495"/>
    <x v="13"/>
    <x v="14"/>
    <x v="12"/>
    <x v="13"/>
    <x v="13"/>
    <x v="14"/>
  </r>
  <r>
    <x v="1"/>
    <s v="2015"/>
    <s v="octobre"/>
    <x v="55"/>
    <x v="6"/>
    <n v="151509"/>
    <x v="13"/>
    <x v="56"/>
    <x v="12"/>
    <x v="13"/>
    <x v="13"/>
    <x v="14"/>
  </r>
  <r>
    <x v="1"/>
    <s v="2015"/>
    <s v="octobre"/>
    <x v="55"/>
    <x v="6"/>
    <n v="151510"/>
    <x v="13"/>
    <x v="57"/>
    <x v="12"/>
    <x v="13"/>
    <x v="13"/>
    <x v="14"/>
  </r>
  <r>
    <x v="0"/>
    <s v="2015"/>
    <s v="novembre"/>
    <x v="56"/>
    <x v="5"/>
    <n v="151548"/>
    <x v="46"/>
    <x v="58"/>
    <x v="41"/>
    <x v="46"/>
    <x v="43"/>
    <x v="51"/>
  </r>
  <r>
    <x v="0"/>
    <s v="2015"/>
    <s v="novembre"/>
    <x v="57"/>
    <x v="5"/>
    <n v="151618"/>
    <x v="47"/>
    <x v="59"/>
    <x v="42"/>
    <x v="47"/>
    <x v="44"/>
    <x v="52"/>
  </r>
  <r>
    <x v="0"/>
    <s v="2015"/>
    <s v="décembre"/>
    <x v="58"/>
    <x v="4"/>
    <n v="151633"/>
    <x v="48"/>
    <x v="60"/>
    <x v="43"/>
    <x v="48"/>
    <x v="45"/>
    <x v="53"/>
  </r>
  <r>
    <x v="0"/>
    <s v="2015"/>
    <s v="décembre"/>
    <x v="59"/>
    <x v="0"/>
    <n v="151639"/>
    <x v="49"/>
    <x v="61"/>
    <x v="44"/>
    <x v="49"/>
    <x v="46"/>
    <x v="54"/>
  </r>
  <r>
    <x v="0"/>
    <s v="2015"/>
    <s v="novembre"/>
    <x v="60"/>
    <x v="3"/>
    <n v="151687"/>
    <x v="50"/>
    <x v="62"/>
    <x v="13"/>
    <x v="50"/>
    <x v="47"/>
    <x v="55"/>
  </r>
  <r>
    <x v="1"/>
    <s v="2016"/>
    <s v="janvier"/>
    <x v="61"/>
    <x v="5"/>
    <n v="160010"/>
    <x v="51"/>
    <x v="63"/>
    <x v="45"/>
    <x v="51"/>
    <x v="48"/>
    <x v="56"/>
  </r>
  <r>
    <x v="1"/>
    <s v="2016"/>
    <s v="janvier"/>
    <x v="62"/>
    <x v="3"/>
    <n v="160012"/>
    <x v="52"/>
    <x v="64"/>
    <x v="46"/>
    <x v="52"/>
    <x v="49"/>
    <x v="57"/>
  </r>
  <r>
    <x v="0"/>
    <s v="2016"/>
    <s v="janvier"/>
    <x v="61"/>
    <x v="3"/>
    <n v="160034"/>
    <x v="53"/>
    <x v="65"/>
    <x v="47"/>
    <x v="53"/>
    <x v="12"/>
    <x v="58"/>
  </r>
  <r>
    <x v="0"/>
    <s v="2016"/>
    <s v="janvier"/>
    <x v="63"/>
    <x v="6"/>
    <n v="160036"/>
    <x v="54"/>
    <x v="66"/>
    <x v="48"/>
    <x v="54"/>
    <x v="50"/>
    <x v="59"/>
  </r>
  <r>
    <x v="1"/>
    <s v="2016"/>
    <s v="février"/>
    <x v="64"/>
    <x v="0"/>
    <n v="160113"/>
    <x v="55"/>
    <x v="67"/>
    <x v="49"/>
    <x v="55"/>
    <x v="51"/>
    <x v="60"/>
  </r>
  <r>
    <x v="0"/>
    <s v="2016"/>
    <s v="février"/>
    <x v="65"/>
    <x v="0"/>
    <n v="160131"/>
    <x v="56"/>
    <x v="68"/>
    <x v="50"/>
    <x v="56"/>
    <x v="52"/>
    <x v="61"/>
  </r>
  <r>
    <x v="0"/>
    <s v="2016"/>
    <s v="février"/>
    <x v="65"/>
    <x v="0"/>
    <n v="160143"/>
    <x v="57"/>
    <x v="69"/>
    <x v="51"/>
    <x v="57"/>
    <x v="53"/>
    <x v="62"/>
  </r>
  <r>
    <x v="1"/>
    <s v="2016"/>
    <s v="mars"/>
    <x v="66"/>
    <x v="0"/>
    <n v="160229"/>
    <x v="58"/>
    <x v="70"/>
    <x v="52"/>
    <x v="58"/>
    <x v="42"/>
    <x v="63"/>
  </r>
  <r>
    <x v="1"/>
    <s v="2016"/>
    <s v="avril"/>
    <x v="67"/>
    <x v="1"/>
    <n v="160325"/>
    <x v="59"/>
    <x v="71"/>
    <x v="53"/>
    <x v="59"/>
    <x v="54"/>
    <x v="64"/>
  </r>
  <r>
    <x v="1"/>
    <s v="2016"/>
    <s v="mai"/>
    <x v="68"/>
    <x v="3"/>
    <n v="160326"/>
    <x v="13"/>
    <x v="14"/>
    <x v="12"/>
    <x v="13"/>
    <x v="13"/>
    <x v="14"/>
  </r>
  <r>
    <x v="1"/>
    <s v="2016"/>
    <s v="mai"/>
    <x v="69"/>
    <x v="3"/>
    <n v="160327"/>
    <x v="13"/>
    <x v="14"/>
    <x v="12"/>
    <x v="13"/>
    <x v="13"/>
    <x v="14"/>
  </r>
  <r>
    <x v="1"/>
    <s v="2016"/>
    <s v="avril"/>
    <x v="70"/>
    <x v="0"/>
    <n v="160353"/>
    <x v="60"/>
    <x v="72"/>
    <x v="54"/>
    <x v="60"/>
    <x v="55"/>
    <x v="65"/>
  </r>
  <r>
    <x v="0"/>
    <s v="2016"/>
    <s v="juin"/>
    <x v="71"/>
    <x v="0"/>
    <n v="160490"/>
    <x v="61"/>
    <x v="73"/>
    <x v="55"/>
    <x v="61"/>
    <x v="56"/>
    <x v="66"/>
  </r>
  <r>
    <x v="0"/>
    <s v="2016"/>
    <s v="octobre"/>
    <x v="72"/>
    <x v="0"/>
    <n v="160988"/>
    <x v="62"/>
    <x v="74"/>
    <x v="56"/>
    <x v="62"/>
    <x v="57"/>
    <x v="67"/>
  </r>
  <r>
    <x v="0"/>
    <s v="2016"/>
    <s v="octobre"/>
    <x v="72"/>
    <x v="0"/>
    <n v="160989"/>
    <x v="63"/>
    <x v="60"/>
    <x v="57"/>
    <x v="63"/>
    <x v="58"/>
    <x v="68"/>
  </r>
  <r>
    <x v="0"/>
    <s v="2016"/>
    <s v="novembre"/>
    <x v="73"/>
    <x v="5"/>
    <n v="161159"/>
    <x v="64"/>
    <x v="75"/>
    <x v="55"/>
    <x v="64"/>
    <x v="59"/>
    <x v="69"/>
  </r>
  <r>
    <x v="1"/>
    <s v="2016"/>
    <s v="décembre"/>
    <x v="74"/>
    <x v="3"/>
    <n v="161330"/>
    <x v="65"/>
    <x v="76"/>
    <x v="58"/>
    <x v="65"/>
    <x v="60"/>
    <x v="70"/>
  </r>
  <r>
    <x v="0"/>
    <s v="2017"/>
    <s v="janvier"/>
    <x v="75"/>
    <x v="0"/>
    <n v="170004"/>
    <x v="65"/>
    <x v="77"/>
    <x v="59"/>
    <x v="66"/>
    <x v="61"/>
    <x v="71"/>
  </r>
  <r>
    <x v="1"/>
    <s v="2017"/>
    <s v="janvier"/>
    <x v="75"/>
    <x v="0"/>
    <n v="170004"/>
    <x v="65"/>
    <x v="78"/>
    <x v="60"/>
    <x v="67"/>
    <x v="62"/>
    <x v="72"/>
  </r>
  <r>
    <x v="1"/>
    <s v="2017"/>
    <s v="janvier"/>
    <x v="76"/>
    <x v="5"/>
    <n v="170045"/>
    <x v="65"/>
    <x v="79"/>
    <x v="61"/>
    <x v="68"/>
    <x v="63"/>
    <x v="73"/>
  </r>
  <r>
    <x v="0"/>
    <s v="2017"/>
    <s v="janvier"/>
    <x v="77"/>
    <x v="0"/>
    <n v="170047"/>
    <x v="65"/>
    <x v="80"/>
    <x v="62"/>
    <x v="69"/>
    <x v="64"/>
    <x v="74"/>
  </r>
  <r>
    <x v="1"/>
    <s v="2017"/>
    <s v="janvier"/>
    <x v="77"/>
    <x v="0"/>
    <n v="170047"/>
    <x v="65"/>
    <x v="81"/>
    <x v="63"/>
    <x v="70"/>
    <x v="65"/>
    <x v="75"/>
  </r>
  <r>
    <x v="1"/>
    <s v="2017"/>
    <s v="janvier"/>
    <x v="78"/>
    <x v="0"/>
    <n v="170089"/>
    <x v="65"/>
    <x v="82"/>
    <x v="64"/>
    <x v="71"/>
    <x v="66"/>
    <x v="76"/>
  </r>
  <r>
    <x v="1"/>
    <s v="2017"/>
    <s v="février"/>
    <x v="79"/>
    <x v="6"/>
    <n v="170099"/>
    <x v="65"/>
    <x v="83"/>
    <x v="65"/>
    <x v="72"/>
    <x v="67"/>
    <x v="77"/>
  </r>
  <r>
    <x v="1"/>
    <s v="2017"/>
    <s v="février"/>
    <x v="80"/>
    <x v="3"/>
    <n v="170150"/>
    <x v="65"/>
    <x v="84"/>
    <x v="66"/>
    <x v="73"/>
    <x v="68"/>
    <x v="78"/>
  </r>
  <r>
    <x v="1"/>
    <s v="2017"/>
    <s v="février"/>
    <x v="81"/>
    <x v="5"/>
    <n v="170248"/>
    <x v="65"/>
    <x v="85"/>
    <x v="67"/>
    <x v="74"/>
    <x v="69"/>
    <x v="79"/>
  </r>
  <r>
    <x v="1"/>
    <s v="2010"/>
    <s v="janvier"/>
    <x v="82"/>
    <x v="7"/>
    <s v="0S4040"/>
    <x v="13"/>
    <x v="86"/>
    <x v="34"/>
    <x v="75"/>
    <x v="13"/>
    <x v="14"/>
  </r>
  <r>
    <x v="1"/>
    <s v="2010"/>
    <s v="février"/>
    <x v="83"/>
    <x v="3"/>
    <s v="0S4108"/>
    <x v="13"/>
    <x v="87"/>
    <x v="68"/>
    <x v="76"/>
    <x v="13"/>
    <x v="14"/>
  </r>
  <r>
    <x v="1"/>
    <s v="2010"/>
    <s v="février"/>
    <x v="84"/>
    <x v="3"/>
    <s v="0S4143"/>
    <x v="13"/>
    <x v="88"/>
    <x v="69"/>
    <x v="77"/>
    <x v="13"/>
    <x v="14"/>
  </r>
  <r>
    <x v="1"/>
    <s v="2010"/>
    <s v="mars"/>
    <x v="85"/>
    <x v="7"/>
    <s v="0S4202"/>
    <x v="13"/>
    <x v="89"/>
    <x v="68"/>
    <x v="75"/>
    <x v="13"/>
    <x v="14"/>
  </r>
  <r>
    <x v="1"/>
    <s v="2010"/>
    <s v="mai"/>
    <x v="86"/>
    <x v="7"/>
    <s v="0S4387"/>
    <x v="13"/>
    <x v="86"/>
    <x v="70"/>
    <x v="75"/>
    <x v="13"/>
    <x v="14"/>
  </r>
  <r>
    <x v="1"/>
    <s v="2010"/>
    <s v="mai"/>
    <x v="87"/>
    <x v="3"/>
    <s v="0S4379"/>
    <x v="13"/>
    <x v="90"/>
    <x v="34"/>
    <x v="78"/>
    <x v="13"/>
    <x v="14"/>
  </r>
  <r>
    <x v="1"/>
    <s v="2010"/>
    <s v="juin"/>
    <x v="88"/>
    <x v="3"/>
    <s v="0S4486"/>
    <x v="13"/>
    <x v="91"/>
    <x v="71"/>
    <x v="79"/>
    <x v="13"/>
    <x v="14"/>
  </r>
  <r>
    <x v="1"/>
    <s v="2010"/>
    <s v="juin"/>
    <x v="89"/>
    <x v="7"/>
    <s v="0S4540"/>
    <x v="13"/>
    <x v="92"/>
    <x v="72"/>
    <x v="75"/>
    <x v="13"/>
    <x v="14"/>
  </r>
  <r>
    <x v="1"/>
    <s v="2010"/>
    <s v="juin"/>
    <x v="90"/>
    <x v="3"/>
    <s v="0S4566"/>
    <x v="13"/>
    <x v="93"/>
    <x v="73"/>
    <x v="80"/>
    <x v="13"/>
    <x v="14"/>
  </r>
  <r>
    <x v="1"/>
    <s v="2010"/>
    <s v="juillet"/>
    <x v="91"/>
    <x v="0"/>
    <s v="0S4648"/>
    <x v="13"/>
    <x v="94"/>
    <x v="74"/>
    <x v="81"/>
    <x v="13"/>
    <x v="14"/>
  </r>
  <r>
    <x v="1"/>
    <s v="2010"/>
    <s v="juillet"/>
    <x v="92"/>
    <x v="0"/>
    <s v="0S4708"/>
    <x v="13"/>
    <x v="95"/>
    <x v="28"/>
    <x v="82"/>
    <x v="13"/>
    <x v="14"/>
  </r>
  <r>
    <x v="1"/>
    <s v="2010"/>
    <s v="septembre"/>
    <x v="93"/>
    <x v="7"/>
    <s v="0S4901"/>
    <x v="13"/>
    <x v="96"/>
    <x v="74"/>
    <x v="75"/>
    <x v="13"/>
    <x v="14"/>
  </r>
  <r>
    <x v="1"/>
    <s v="2010"/>
    <s v="octobre"/>
    <x v="94"/>
    <x v="7"/>
    <s v="0S5061"/>
    <x v="13"/>
    <x v="96"/>
    <x v="75"/>
    <x v="75"/>
    <x v="13"/>
    <x v="14"/>
  </r>
  <r>
    <x v="1"/>
    <s v="2010"/>
    <s v="novembre"/>
    <x v="95"/>
    <x v="3"/>
    <s v="0S5131"/>
    <x v="13"/>
    <x v="92"/>
    <x v="76"/>
    <x v="83"/>
    <x v="13"/>
    <x v="14"/>
  </r>
  <r>
    <x v="1"/>
    <s v="2010"/>
    <s v="novembre"/>
    <x v="95"/>
    <x v="3"/>
    <s v="0S5131 fin"/>
    <x v="13"/>
    <x v="90"/>
    <x v="77"/>
    <x v="84"/>
    <x v="13"/>
    <x v="14"/>
  </r>
  <r>
    <x v="1"/>
    <s v="2010"/>
    <s v="novembre"/>
    <x v="95"/>
    <x v="3"/>
    <s v="0S5131/2"/>
    <x v="13"/>
    <x v="93"/>
    <x v="78"/>
    <x v="85"/>
    <x v="13"/>
    <x v="14"/>
  </r>
  <r>
    <x v="0"/>
    <s v="2010"/>
    <s v="novembre"/>
    <x v="96"/>
    <x v="0"/>
    <s v="0S5154"/>
    <x v="66"/>
    <x v="97"/>
    <x v="79"/>
    <x v="86"/>
    <x v="70"/>
    <x v="80"/>
  </r>
  <r>
    <x v="1"/>
    <s v="2010"/>
    <s v="novembre"/>
    <x v="97"/>
    <x v="7"/>
    <s v="0S5160"/>
    <x v="13"/>
    <x v="98"/>
    <x v="80"/>
    <x v="75"/>
    <x v="13"/>
    <x v="14"/>
  </r>
  <r>
    <x v="1"/>
    <s v="2010"/>
    <s v="novembre"/>
    <x v="98"/>
    <x v="1"/>
    <s v="0S5179"/>
    <x v="13"/>
    <x v="98"/>
    <x v="71"/>
    <x v="87"/>
    <x v="13"/>
    <x v="14"/>
  </r>
  <r>
    <x v="1"/>
    <s v="2010"/>
    <s v="novembre"/>
    <x v="98"/>
    <x v="3"/>
    <s v="0S5191"/>
    <x v="13"/>
    <x v="99"/>
    <x v="81"/>
    <x v="88"/>
    <x v="13"/>
    <x v="14"/>
  </r>
  <r>
    <x v="0"/>
    <s v="2015"/>
    <s v="mai"/>
    <x v="39"/>
    <x v="4"/>
    <s v="150659a"/>
    <x v="67"/>
    <x v="100"/>
    <x v="82"/>
    <x v="89"/>
    <x v="71"/>
    <x v="81"/>
  </r>
  <r>
    <x v="0"/>
    <s v="2015"/>
    <s v="octobre"/>
    <x v="54"/>
    <x v="3"/>
    <s v="151495a"/>
    <x v="68"/>
    <x v="101"/>
    <x v="83"/>
    <x v="90"/>
    <x v="72"/>
    <x v="82"/>
  </r>
  <r>
    <x v="0"/>
    <s v="2015"/>
    <s v="octobre"/>
    <x v="55"/>
    <x v="6"/>
    <s v="151509a"/>
    <x v="69"/>
    <x v="56"/>
    <x v="84"/>
    <x v="91"/>
    <x v="73"/>
    <x v="83"/>
  </r>
  <r>
    <x v="0"/>
    <s v="2015"/>
    <s v="octobre"/>
    <x v="55"/>
    <x v="6"/>
    <s v="151510a"/>
    <x v="70"/>
    <x v="57"/>
    <x v="85"/>
    <x v="92"/>
    <x v="74"/>
    <x v="84"/>
  </r>
  <r>
    <x v="1"/>
    <s v="2015"/>
    <s v="décembre"/>
    <x v="59"/>
    <x v="0"/>
    <s v="151639(bis)"/>
    <x v="13"/>
    <x v="102"/>
    <x v="12"/>
    <x v="13"/>
    <x v="13"/>
    <x v="85"/>
  </r>
  <r>
    <x v="1"/>
    <s v="2016"/>
    <s v="avril"/>
    <x v="67"/>
    <x v="1"/>
    <s v="160325a"/>
    <x v="71"/>
    <x v="103"/>
    <x v="86"/>
    <x v="93"/>
    <x v="75"/>
    <x v="86"/>
  </r>
  <r>
    <x v="1"/>
    <s v="2016"/>
    <s v="mai"/>
    <x v="68"/>
    <x v="3"/>
    <s v="160326a"/>
    <x v="72"/>
    <x v="104"/>
    <x v="87"/>
    <x v="94"/>
    <x v="76"/>
    <x v="87"/>
  </r>
  <r>
    <x v="1"/>
    <s v="2011"/>
    <s v="janvier"/>
    <x v="99"/>
    <x v="0"/>
    <s v="1S4026"/>
    <x v="13"/>
    <x v="105"/>
    <x v="37"/>
    <x v="95"/>
    <x v="13"/>
    <x v="14"/>
  </r>
  <r>
    <x v="1"/>
    <s v="2011"/>
    <s v="janvier"/>
    <x v="100"/>
    <x v="7"/>
    <s v="1S4075"/>
    <x v="13"/>
    <x v="106"/>
    <x v="4"/>
    <x v="75"/>
    <x v="13"/>
    <x v="14"/>
  </r>
  <r>
    <x v="1"/>
    <s v="2011"/>
    <s v="janvier"/>
    <x v="101"/>
    <x v="4"/>
    <s v="1S4076"/>
    <x v="13"/>
    <x v="98"/>
    <x v="69"/>
    <x v="96"/>
    <x v="13"/>
    <x v="14"/>
  </r>
  <r>
    <x v="0"/>
    <s v="2011"/>
    <s v="janvier"/>
    <x v="102"/>
    <x v="0"/>
    <s v="1S4090"/>
    <x v="73"/>
    <x v="107"/>
    <x v="88"/>
    <x v="97"/>
    <x v="77"/>
    <x v="88"/>
  </r>
  <r>
    <x v="1"/>
    <s v="2011"/>
    <s v="février"/>
    <x v="103"/>
    <x v="7"/>
    <s v="1S4206"/>
    <x v="13"/>
    <x v="108"/>
    <x v="89"/>
    <x v="75"/>
    <x v="13"/>
    <x v="14"/>
  </r>
  <r>
    <x v="1"/>
    <s v="2011"/>
    <s v="mars"/>
    <x v="104"/>
    <x v="0"/>
    <s v="1S4282"/>
    <x v="13"/>
    <x v="109"/>
    <x v="90"/>
    <x v="98"/>
    <x v="13"/>
    <x v="14"/>
  </r>
  <r>
    <x v="1"/>
    <s v="2011"/>
    <s v="mars"/>
    <x v="105"/>
    <x v="3"/>
    <s v="1S4299"/>
    <x v="13"/>
    <x v="110"/>
    <x v="91"/>
    <x v="99"/>
    <x v="13"/>
    <x v="14"/>
  </r>
  <r>
    <x v="1"/>
    <s v="2011"/>
    <s v="mars"/>
    <x v="104"/>
    <x v="0"/>
    <s v="1S4306"/>
    <x v="13"/>
    <x v="111"/>
    <x v="80"/>
    <x v="100"/>
    <x v="13"/>
    <x v="14"/>
  </r>
  <r>
    <x v="1"/>
    <s v="2011"/>
    <s v="mars"/>
    <x v="106"/>
    <x v="6"/>
    <s v="1S4325"/>
    <x v="13"/>
    <x v="112"/>
    <x v="92"/>
    <x v="13"/>
    <x v="13"/>
    <x v="14"/>
  </r>
  <r>
    <x v="1"/>
    <s v="2011"/>
    <s v="mars"/>
    <x v="107"/>
    <x v="4"/>
    <s v="1S4330"/>
    <x v="13"/>
    <x v="113"/>
    <x v="80"/>
    <x v="101"/>
    <x v="13"/>
    <x v="14"/>
  </r>
  <r>
    <x v="1"/>
    <s v="2011"/>
    <s v="mars"/>
    <x v="106"/>
    <x v="7"/>
    <s v="1S4347"/>
    <x v="13"/>
    <x v="114"/>
    <x v="72"/>
    <x v="75"/>
    <x v="13"/>
    <x v="14"/>
  </r>
  <r>
    <x v="1"/>
    <s v="2011"/>
    <s v="mars"/>
    <x v="106"/>
    <x v="0"/>
    <s v="1S4366"/>
    <x v="13"/>
    <x v="115"/>
    <x v="74"/>
    <x v="102"/>
    <x v="13"/>
    <x v="14"/>
  </r>
  <r>
    <x v="1"/>
    <s v="2011"/>
    <s v="avril"/>
    <x v="108"/>
    <x v="7"/>
    <s v="1S4428"/>
    <x v="13"/>
    <x v="108"/>
    <x v="72"/>
    <x v="75"/>
    <x v="13"/>
    <x v="14"/>
  </r>
  <r>
    <x v="1"/>
    <s v="2011"/>
    <s v="mai"/>
    <x v="109"/>
    <x v="1"/>
    <s v="1S4549"/>
    <x v="13"/>
    <x v="116"/>
    <x v="93"/>
    <x v="103"/>
    <x v="13"/>
    <x v="14"/>
  </r>
  <r>
    <x v="1"/>
    <s v="2011"/>
    <s v="mai"/>
    <x v="110"/>
    <x v="3"/>
    <s v="1S4550"/>
    <x v="13"/>
    <x v="55"/>
    <x v="74"/>
    <x v="104"/>
    <x v="13"/>
    <x v="14"/>
  </r>
  <r>
    <x v="1"/>
    <s v="2011"/>
    <s v="mai"/>
    <x v="109"/>
    <x v="3"/>
    <s v="1S4585"/>
    <x v="13"/>
    <x v="117"/>
    <x v="74"/>
    <x v="105"/>
    <x v="13"/>
    <x v="14"/>
  </r>
  <r>
    <x v="1"/>
    <s v="2011"/>
    <s v="juillet"/>
    <x v="111"/>
    <x v="1"/>
    <s v="1S4685"/>
    <x v="13"/>
    <x v="108"/>
    <x v="94"/>
    <x v="106"/>
    <x v="13"/>
    <x v="14"/>
  </r>
  <r>
    <x v="1"/>
    <s v="2011"/>
    <s v="juillet"/>
    <x v="112"/>
    <x v="3"/>
    <s v="1S4686 début"/>
    <x v="13"/>
    <x v="118"/>
    <x v="89"/>
    <x v="107"/>
    <x v="13"/>
    <x v="14"/>
  </r>
  <r>
    <x v="1"/>
    <s v="2011"/>
    <s v="juillet"/>
    <x v="112"/>
    <x v="3"/>
    <s v="1S4686 fin"/>
    <x v="13"/>
    <x v="101"/>
    <x v="95"/>
    <x v="108"/>
    <x v="13"/>
    <x v="14"/>
  </r>
  <r>
    <x v="1"/>
    <s v="2011"/>
    <s v="juillet"/>
    <x v="112"/>
    <x v="3"/>
    <s v="1S4717"/>
    <x v="13"/>
    <x v="119"/>
    <x v="30"/>
    <x v="109"/>
    <x v="13"/>
    <x v="14"/>
  </r>
  <r>
    <x v="1"/>
    <s v="2011"/>
    <s v="juillet"/>
    <x v="113"/>
    <x v="7"/>
    <s v="1S4734"/>
    <x v="13"/>
    <x v="120"/>
    <x v="37"/>
    <x v="75"/>
    <x v="13"/>
    <x v="14"/>
  </r>
  <r>
    <x v="1"/>
    <s v="2011"/>
    <s v="août"/>
    <x v="114"/>
    <x v="7"/>
    <s v="1s4825"/>
    <x v="13"/>
    <x v="25"/>
    <x v="15"/>
    <x v="75"/>
    <x v="13"/>
    <x v="14"/>
  </r>
  <r>
    <x v="1"/>
    <s v="2011"/>
    <s v="septembre"/>
    <x v="115"/>
    <x v="0"/>
    <s v="1S4932"/>
    <x v="13"/>
    <x v="121"/>
    <x v="96"/>
    <x v="110"/>
    <x v="13"/>
    <x v="14"/>
  </r>
  <r>
    <x v="1"/>
    <s v="2011"/>
    <s v="octobre"/>
    <x v="116"/>
    <x v="1"/>
    <s v="1S5018"/>
    <x v="13"/>
    <x v="122"/>
    <x v="10"/>
    <x v="111"/>
    <x v="13"/>
    <x v="14"/>
  </r>
  <r>
    <x v="1"/>
    <s v="2011"/>
    <s v="octobre"/>
    <x v="117"/>
    <x v="0"/>
    <s v="1S5042"/>
    <x v="13"/>
    <x v="123"/>
    <x v="96"/>
    <x v="112"/>
    <x v="13"/>
    <x v="14"/>
  </r>
  <r>
    <x v="1"/>
    <s v="2011"/>
    <s v="octobre"/>
    <x v="118"/>
    <x v="0"/>
    <s v="1S5044"/>
    <x v="13"/>
    <x v="124"/>
    <x v="97"/>
    <x v="113"/>
    <x v="13"/>
    <x v="14"/>
  </r>
  <r>
    <x v="1"/>
    <s v="2011"/>
    <s v="octobre"/>
    <x v="119"/>
    <x v="3"/>
    <s v="1S5047"/>
    <x v="13"/>
    <x v="125"/>
    <x v="98"/>
    <x v="114"/>
    <x v="13"/>
    <x v="14"/>
  </r>
  <r>
    <x v="1"/>
    <s v="2011"/>
    <s v="novembre"/>
    <x v="120"/>
    <x v="0"/>
    <s v="1S5167"/>
    <x v="13"/>
    <x v="126"/>
    <x v="93"/>
    <x v="115"/>
    <x v="13"/>
    <x v="14"/>
  </r>
  <r>
    <x v="1"/>
    <s v="2011"/>
    <s v="novembre"/>
    <x v="121"/>
    <x v="1"/>
    <s v="1s5238 "/>
    <x v="13"/>
    <x v="127"/>
    <x v="72"/>
    <x v="116"/>
    <x v="13"/>
    <x v="14"/>
  </r>
  <r>
    <x v="1"/>
    <s v="2011"/>
    <s v="décembre"/>
    <x v="122"/>
    <x v="7"/>
    <s v="1S5239"/>
    <x v="13"/>
    <x v="128"/>
    <x v="99"/>
    <x v="75"/>
    <x v="13"/>
    <x v="14"/>
  </r>
  <r>
    <x v="1"/>
    <s v="2011"/>
    <s v="décembre"/>
    <x v="122"/>
    <x v="7"/>
    <s v="1S5239"/>
    <x v="13"/>
    <x v="129"/>
    <x v="2"/>
    <x v="75"/>
    <x v="13"/>
    <x v="14"/>
  </r>
  <r>
    <x v="1"/>
    <s v="2011"/>
    <s v="novembre"/>
    <x v="123"/>
    <x v="3"/>
    <s v="1S5241"/>
    <x v="13"/>
    <x v="130"/>
    <x v="100"/>
    <x v="117"/>
    <x v="13"/>
    <x v="14"/>
  </r>
  <r>
    <x v="1"/>
    <s v="2012"/>
    <s v="février"/>
    <x v="124"/>
    <x v="4"/>
    <s v="2S4153"/>
    <x v="13"/>
    <x v="129"/>
    <x v="101"/>
    <x v="118"/>
    <x v="13"/>
    <x v="14"/>
  </r>
  <r>
    <x v="1"/>
    <s v="2012"/>
    <s v="mars"/>
    <x v="125"/>
    <x v="7"/>
    <s v="2S4262"/>
    <x v="13"/>
    <x v="14"/>
    <x v="12"/>
    <x v="13"/>
    <x v="13"/>
    <x v="14"/>
  </r>
  <r>
    <x v="1"/>
    <s v="2012"/>
    <s v="mars"/>
    <x v="125"/>
    <x v="7"/>
    <s v="2S4262"/>
    <x v="13"/>
    <x v="98"/>
    <x v="13"/>
    <x v="75"/>
    <x v="13"/>
    <x v="14"/>
  </r>
  <r>
    <x v="1"/>
    <s v="2012"/>
    <s v="avril"/>
    <x v="126"/>
    <x v="7"/>
    <s v="2S4415"/>
    <x v="13"/>
    <x v="131"/>
    <x v="48"/>
    <x v="75"/>
    <x v="13"/>
    <x v="14"/>
  </r>
  <r>
    <x v="1"/>
    <s v="2012"/>
    <s v="mai"/>
    <x v="127"/>
    <x v="1"/>
    <s v="2S4588"/>
    <x v="13"/>
    <x v="132"/>
    <x v="102"/>
    <x v="119"/>
    <x v="13"/>
    <x v="14"/>
  </r>
  <r>
    <x v="1"/>
    <s v="2012"/>
    <s v="juin"/>
    <x v="128"/>
    <x v="6"/>
    <s v="2S4726"/>
    <x v="13"/>
    <x v="14"/>
    <x v="12"/>
    <x v="13"/>
    <x v="13"/>
    <x v="14"/>
  </r>
  <r>
    <x v="1"/>
    <s v="2012"/>
    <s v="juin"/>
    <x v="128"/>
    <x v="6"/>
    <s v="2S4728"/>
    <x v="13"/>
    <x v="14"/>
    <x v="12"/>
    <x v="13"/>
    <x v="13"/>
    <x v="14"/>
  </r>
  <r>
    <x v="1"/>
    <s v="2012"/>
    <s v="juin"/>
    <x v="129"/>
    <x v="4"/>
    <s v="2S4729"/>
    <x v="13"/>
    <x v="14"/>
    <x v="12"/>
    <x v="13"/>
    <x v="13"/>
    <x v="14"/>
  </r>
  <r>
    <x v="1"/>
    <s v="2012"/>
    <s v="juin"/>
    <x v="130"/>
    <x v="1"/>
    <s v="2S4754"/>
    <x v="13"/>
    <x v="14"/>
    <x v="12"/>
    <x v="13"/>
    <x v="13"/>
    <x v="14"/>
  </r>
  <r>
    <x v="1"/>
    <s v="2012"/>
    <s v="août"/>
    <x v="131"/>
    <x v="0"/>
    <s v="2S4908"/>
    <x v="13"/>
    <x v="133"/>
    <x v="103"/>
    <x v="120"/>
    <x v="13"/>
    <x v="33"/>
  </r>
  <r>
    <x v="1"/>
    <s v="2012"/>
    <s v="septembre"/>
    <x v="132"/>
    <x v="4"/>
    <s v="2S4959"/>
    <x v="13"/>
    <x v="134"/>
    <x v="104"/>
    <x v="121"/>
    <x v="13"/>
    <x v="14"/>
  </r>
  <r>
    <x v="1"/>
    <s v="2012"/>
    <s v="septembre"/>
    <x v="133"/>
    <x v="3"/>
    <s v="2S5021"/>
    <x v="13"/>
    <x v="135"/>
    <x v="105"/>
    <x v="122"/>
    <x v="13"/>
    <x v="14"/>
  </r>
  <r>
    <x v="1"/>
    <s v="2012"/>
    <s v="septembre"/>
    <x v="134"/>
    <x v="1"/>
    <s v="2S5025"/>
    <x v="13"/>
    <x v="101"/>
    <x v="106"/>
    <x v="123"/>
    <x v="13"/>
    <x v="14"/>
  </r>
  <r>
    <x v="1"/>
    <s v="2012"/>
    <s v="septembre"/>
    <x v="135"/>
    <x v="7"/>
    <s v="2S5050"/>
    <x v="13"/>
    <x v="14"/>
    <x v="12"/>
    <x v="13"/>
    <x v="13"/>
    <x v="14"/>
  </r>
  <r>
    <x v="1"/>
    <s v="2012"/>
    <s v="octobre"/>
    <x v="136"/>
    <x v="0"/>
    <s v="2S5184"/>
    <x v="13"/>
    <x v="14"/>
    <x v="12"/>
    <x v="13"/>
    <x v="13"/>
    <x v="89"/>
  </r>
  <r>
    <x v="1"/>
    <s v="2012"/>
    <s v="octobre"/>
    <x v="137"/>
    <x v="3"/>
    <s v="2S5200"/>
    <x v="13"/>
    <x v="14"/>
    <x v="12"/>
    <x v="13"/>
    <x v="13"/>
    <x v="14"/>
  </r>
  <r>
    <x v="1"/>
    <s v="2012"/>
    <s v="octobre"/>
    <x v="138"/>
    <x v="3"/>
    <s v="2S5201"/>
    <x v="13"/>
    <x v="14"/>
    <x v="12"/>
    <x v="13"/>
    <x v="13"/>
    <x v="14"/>
  </r>
  <r>
    <x v="1"/>
    <s v="2012"/>
    <s v="octobre"/>
    <x v="138"/>
    <x v="1"/>
    <s v="2S5214"/>
    <x v="13"/>
    <x v="14"/>
    <x v="12"/>
    <x v="13"/>
    <x v="13"/>
    <x v="14"/>
  </r>
  <r>
    <x v="1"/>
    <s v="2012"/>
    <s v="octobre"/>
    <x v="139"/>
    <x v="7"/>
    <s v="2S5222"/>
    <x v="13"/>
    <x v="14"/>
    <x v="12"/>
    <x v="13"/>
    <x v="13"/>
    <x v="14"/>
  </r>
  <r>
    <x v="1"/>
    <s v="2012"/>
    <s v="octobre"/>
    <x v="140"/>
    <x v="4"/>
    <s v="2S5228"/>
    <x v="13"/>
    <x v="14"/>
    <x v="12"/>
    <x v="124"/>
    <x v="13"/>
    <x v="14"/>
  </r>
  <r>
    <x v="0"/>
    <s v="2012"/>
    <s v="novembre"/>
    <x v="141"/>
    <x v="7"/>
    <s v="2S5276"/>
    <x v="13"/>
    <x v="136"/>
    <x v="107"/>
    <x v="125"/>
    <x v="13"/>
    <x v="90"/>
  </r>
  <r>
    <x v="1"/>
    <s v="2012"/>
    <s v="novembre"/>
    <x v="142"/>
    <x v="0"/>
    <s v="2S5327"/>
    <x v="13"/>
    <x v="14"/>
    <x v="12"/>
    <x v="13"/>
    <x v="13"/>
    <x v="14"/>
  </r>
  <r>
    <x v="1"/>
    <s v="2012"/>
    <s v="novembre"/>
    <x v="143"/>
    <x v="6"/>
    <s v="2S5329"/>
    <x v="13"/>
    <x v="14"/>
    <x v="12"/>
    <x v="13"/>
    <x v="13"/>
    <x v="14"/>
  </r>
  <r>
    <x v="1"/>
    <s v="2012"/>
    <s v="novembre"/>
    <x v="144"/>
    <x v="3"/>
    <s v="2S5356"/>
    <x v="13"/>
    <x v="14"/>
    <x v="12"/>
    <x v="13"/>
    <x v="13"/>
    <x v="14"/>
  </r>
  <r>
    <x v="1"/>
    <s v="2012"/>
    <s v="novembre"/>
    <x v="145"/>
    <x v="3"/>
    <s v="2S5358"/>
    <x v="13"/>
    <x v="14"/>
    <x v="12"/>
    <x v="13"/>
    <x v="13"/>
    <x v="14"/>
  </r>
  <r>
    <x v="0"/>
    <s v="2012"/>
    <s v="décembre"/>
    <x v="146"/>
    <x v="7"/>
    <s v="2S5430"/>
    <x v="13"/>
    <x v="137"/>
    <x v="108"/>
    <x v="126"/>
    <x v="13"/>
    <x v="91"/>
  </r>
  <r>
    <x v="0"/>
    <s v="2012"/>
    <s v="décembre"/>
    <x v="147"/>
    <x v="4"/>
    <s v="2S5494"/>
    <x v="13"/>
    <x v="138"/>
    <x v="109"/>
    <x v="127"/>
    <x v="13"/>
    <x v="14"/>
  </r>
  <r>
    <x v="0"/>
    <s v="2013"/>
    <s v="janvier"/>
    <x v="148"/>
    <x v="7"/>
    <s v="3S4014"/>
    <x v="13"/>
    <x v="139"/>
    <x v="110"/>
    <x v="128"/>
    <x v="13"/>
    <x v="92"/>
  </r>
  <r>
    <x v="1"/>
    <s v="2013"/>
    <s v="janvier"/>
    <x v="149"/>
    <x v="3"/>
    <s v="3S4042"/>
    <x v="13"/>
    <x v="140"/>
    <x v="111"/>
    <x v="129"/>
    <x v="78"/>
    <x v="93"/>
  </r>
  <r>
    <x v="1"/>
    <s v="2013"/>
    <s v="janvier"/>
    <x v="150"/>
    <x v="4"/>
    <s v="3S4045"/>
    <x v="13"/>
    <x v="141"/>
    <x v="112"/>
    <x v="130"/>
    <x v="13"/>
    <x v="94"/>
  </r>
  <r>
    <x v="1"/>
    <s v="2013"/>
    <s v="février"/>
    <x v="151"/>
    <x v="4"/>
    <s v="3S4098"/>
    <x v="13"/>
    <x v="142"/>
    <x v="113"/>
    <x v="131"/>
    <x v="13"/>
    <x v="95"/>
  </r>
  <r>
    <x v="1"/>
    <s v="2013"/>
    <s v="février"/>
    <x v="152"/>
    <x v="3"/>
    <s v="3S4100"/>
    <x v="13"/>
    <x v="143"/>
    <x v="114"/>
    <x v="132"/>
    <x v="79"/>
    <x v="96"/>
  </r>
  <r>
    <x v="1"/>
    <s v="2013"/>
    <s v="février"/>
    <x v="153"/>
    <x v="3"/>
    <s v="3S4106"/>
    <x v="13"/>
    <x v="144"/>
    <x v="115"/>
    <x v="133"/>
    <x v="80"/>
    <x v="97"/>
  </r>
  <r>
    <x v="0"/>
    <s v="2013"/>
    <s v="février"/>
    <x v="154"/>
    <x v="0"/>
    <s v="3S4126"/>
    <x v="13"/>
    <x v="145"/>
    <x v="116"/>
    <x v="134"/>
    <x v="13"/>
    <x v="98"/>
  </r>
  <r>
    <x v="0"/>
    <s v="2013"/>
    <s v="février"/>
    <x v="155"/>
    <x v="7"/>
    <s v="3S4140"/>
    <x v="13"/>
    <x v="146"/>
    <x v="117"/>
    <x v="135"/>
    <x v="13"/>
    <x v="99"/>
  </r>
  <r>
    <x v="0"/>
    <s v="2013"/>
    <s v="février"/>
    <x v="156"/>
    <x v="4"/>
    <s v="3S4153"/>
    <x v="13"/>
    <x v="147"/>
    <x v="118"/>
    <x v="136"/>
    <x v="13"/>
    <x v="100"/>
  </r>
  <r>
    <x v="0"/>
    <s v="2013"/>
    <s v="mars"/>
    <x v="157"/>
    <x v="3"/>
    <s v="3S4165"/>
    <x v="74"/>
    <x v="148"/>
    <x v="119"/>
    <x v="137"/>
    <x v="81"/>
    <x v="101"/>
  </r>
  <r>
    <x v="1"/>
    <s v="2013"/>
    <s v="mars"/>
    <x v="158"/>
    <x v="1"/>
    <s v="3S4167"/>
    <x v="75"/>
    <x v="149"/>
    <x v="120"/>
    <x v="138"/>
    <x v="82"/>
    <x v="102"/>
  </r>
  <r>
    <x v="0"/>
    <s v="2013"/>
    <s v="mars"/>
    <x v="159"/>
    <x v="6"/>
    <s v="3S4260"/>
    <x v="13"/>
    <x v="150"/>
    <x v="121"/>
    <x v="139"/>
    <x v="83"/>
    <x v="103"/>
  </r>
  <r>
    <x v="0"/>
    <s v="2013"/>
    <s v="mars"/>
    <x v="160"/>
    <x v="4"/>
    <s v="3S4279"/>
    <x v="13"/>
    <x v="151"/>
    <x v="122"/>
    <x v="140"/>
    <x v="84"/>
    <x v="104"/>
  </r>
  <r>
    <x v="0"/>
    <s v="2013"/>
    <s v="avril"/>
    <x v="161"/>
    <x v="7"/>
    <s v="3S4351"/>
    <x v="13"/>
    <x v="124"/>
    <x v="123"/>
    <x v="141"/>
    <x v="3"/>
    <x v="105"/>
  </r>
  <r>
    <x v="0"/>
    <s v="2013"/>
    <s v="juillet"/>
    <x v="162"/>
    <x v="4"/>
    <s v="3S4388"/>
    <x v="13"/>
    <x v="152"/>
    <x v="124"/>
    <x v="142"/>
    <x v="85"/>
    <x v="106"/>
  </r>
  <r>
    <x v="0"/>
    <s v="2013"/>
    <s v="mai"/>
    <x v="163"/>
    <x v="4"/>
    <s v="3S4389"/>
    <x v="13"/>
    <x v="107"/>
    <x v="125"/>
    <x v="143"/>
    <x v="86"/>
    <x v="107"/>
  </r>
  <r>
    <x v="0"/>
    <s v="2013"/>
    <s v="avril"/>
    <x v="164"/>
    <x v="3"/>
    <s v="3S4409"/>
    <x v="13"/>
    <x v="153"/>
    <x v="126"/>
    <x v="144"/>
    <x v="87"/>
    <x v="108"/>
  </r>
  <r>
    <x v="0"/>
    <s v="2013"/>
    <s v="mai"/>
    <x v="165"/>
    <x v="3"/>
    <s v="3S4455"/>
    <x v="13"/>
    <x v="154"/>
    <x v="127"/>
    <x v="145"/>
    <x v="5"/>
    <x v="109"/>
  </r>
  <r>
    <x v="0"/>
    <s v="2013"/>
    <s v="mai"/>
    <x v="166"/>
    <x v="3"/>
    <s v="3S4457"/>
    <x v="13"/>
    <x v="155"/>
    <x v="128"/>
    <x v="146"/>
    <x v="88"/>
    <x v="110"/>
  </r>
  <r>
    <x v="0"/>
    <s v="2013"/>
    <s v="mai"/>
    <x v="167"/>
    <x v="1"/>
    <s v="3S4465"/>
    <x v="13"/>
    <x v="156"/>
    <x v="129"/>
    <x v="147"/>
    <x v="89"/>
    <x v="111"/>
  </r>
  <r>
    <x v="0"/>
    <s v="2013"/>
    <s v="juin"/>
    <x v="168"/>
    <x v="3"/>
    <s v="3S4508"/>
    <x v="13"/>
    <x v="157"/>
    <x v="130"/>
    <x v="148"/>
    <x v="90"/>
    <x v="112"/>
  </r>
  <r>
    <x v="0"/>
    <s v="2013"/>
    <s v="juin"/>
    <x v="169"/>
    <x v="1"/>
    <s v="3S4512"/>
    <x v="13"/>
    <x v="96"/>
    <x v="131"/>
    <x v="149"/>
    <x v="91"/>
    <x v="113"/>
  </r>
  <r>
    <x v="0"/>
    <s v="2013"/>
    <s v="juin"/>
    <x v="170"/>
    <x v="4"/>
    <s v="3S4518"/>
    <x v="13"/>
    <x v="158"/>
    <x v="132"/>
    <x v="150"/>
    <x v="92"/>
    <x v="114"/>
  </r>
  <r>
    <x v="0"/>
    <s v="2013"/>
    <s v="juin"/>
    <x v="171"/>
    <x v="3"/>
    <s v="3S4520"/>
    <x v="13"/>
    <x v="159"/>
    <x v="133"/>
    <x v="151"/>
    <x v="38"/>
    <x v="115"/>
  </r>
  <r>
    <x v="0"/>
    <s v="2013"/>
    <s v="juin"/>
    <x v="172"/>
    <x v="7"/>
    <s v="3S4540"/>
    <x v="13"/>
    <x v="118"/>
    <x v="134"/>
    <x v="152"/>
    <x v="93"/>
    <x v="116"/>
  </r>
  <r>
    <x v="0"/>
    <s v="2013"/>
    <s v="juin"/>
    <x v="173"/>
    <x v="0"/>
    <s v="3S4572"/>
    <x v="13"/>
    <x v="160"/>
    <x v="135"/>
    <x v="153"/>
    <x v="94"/>
    <x v="117"/>
  </r>
  <r>
    <x v="0"/>
    <s v="2013"/>
    <s v="juin"/>
    <x v="173"/>
    <x v="3"/>
    <s v="3S4583"/>
    <x v="13"/>
    <x v="161"/>
    <x v="136"/>
    <x v="154"/>
    <x v="95"/>
    <x v="118"/>
  </r>
  <r>
    <x v="0"/>
    <s v="2013"/>
    <s v="juillet"/>
    <x v="174"/>
    <x v="3"/>
    <s v="3S4689"/>
    <x v="13"/>
    <x v="135"/>
    <x v="137"/>
    <x v="155"/>
    <x v="96"/>
    <x v="119"/>
  </r>
  <r>
    <x v="0"/>
    <s v="2013"/>
    <s v="juillet"/>
    <x v="175"/>
    <x v="3"/>
    <s v="3S4691"/>
    <x v="13"/>
    <x v="162"/>
    <x v="138"/>
    <x v="156"/>
    <x v="97"/>
    <x v="120"/>
  </r>
  <r>
    <x v="0"/>
    <s v="2013"/>
    <s v="juillet"/>
    <x v="176"/>
    <x v="1"/>
    <s v="3S4692"/>
    <x v="13"/>
    <x v="163"/>
    <x v="139"/>
    <x v="157"/>
    <x v="98"/>
    <x v="121"/>
  </r>
  <r>
    <x v="0"/>
    <s v="2013"/>
    <s v="juillet"/>
    <x v="177"/>
    <x v="6"/>
    <s v="3S4703"/>
    <x v="13"/>
    <x v="164"/>
    <x v="140"/>
    <x v="158"/>
    <x v="99"/>
    <x v="122"/>
  </r>
  <r>
    <x v="0"/>
    <s v="2013"/>
    <s v="juillet"/>
    <x v="178"/>
    <x v="4"/>
    <s v="3S4704"/>
    <x v="13"/>
    <x v="165"/>
    <x v="141"/>
    <x v="159"/>
    <x v="100"/>
    <x v="123"/>
  </r>
  <r>
    <x v="0"/>
    <s v="2013"/>
    <s v="août"/>
    <x v="179"/>
    <x v="3"/>
    <s v="3S4804"/>
    <x v="13"/>
    <x v="166"/>
    <x v="142"/>
    <x v="160"/>
    <x v="101"/>
    <x v="119"/>
  </r>
  <r>
    <x v="0"/>
    <s v="2013"/>
    <s v="août"/>
    <x v="180"/>
    <x v="1"/>
    <s v="3S4806"/>
    <x v="13"/>
    <x v="167"/>
    <x v="143"/>
    <x v="161"/>
    <x v="102"/>
    <x v="124"/>
  </r>
  <r>
    <x v="0"/>
    <s v="2013"/>
    <s v="août"/>
    <x v="181"/>
    <x v="4"/>
    <s v="3S4807"/>
    <x v="13"/>
    <x v="168"/>
    <x v="144"/>
    <x v="162"/>
    <x v="103"/>
    <x v="125"/>
  </r>
  <r>
    <x v="0"/>
    <s v="2013"/>
    <s v="août"/>
    <x v="182"/>
    <x v="3"/>
    <s v="3S4810"/>
    <x v="13"/>
    <x v="169"/>
    <x v="145"/>
    <x v="163"/>
    <x v="104"/>
    <x v="126"/>
  </r>
  <r>
    <x v="0"/>
    <s v="2013"/>
    <s v="août"/>
    <x v="183"/>
    <x v="0"/>
    <s v="3S4815"/>
    <x v="13"/>
    <x v="56"/>
    <x v="146"/>
    <x v="164"/>
    <x v="105"/>
    <x v="127"/>
  </r>
  <r>
    <x v="0"/>
    <s v="2013"/>
    <s v="septembre"/>
    <x v="184"/>
    <x v="6"/>
    <s v="3S4858"/>
    <x v="13"/>
    <x v="170"/>
    <x v="147"/>
    <x v="165"/>
    <x v="106"/>
    <x v="128"/>
  </r>
  <r>
    <x v="0"/>
    <s v="2013"/>
    <s v="septembre"/>
    <x v="185"/>
    <x v="3"/>
    <s v="3S4860"/>
    <x v="13"/>
    <x v="7"/>
    <x v="148"/>
    <x v="166"/>
    <x v="107"/>
    <x v="129"/>
  </r>
  <r>
    <x v="0"/>
    <s v="2013"/>
    <s v="octobre"/>
    <x v="186"/>
    <x v="7"/>
    <s v="3S4977"/>
    <x v="76"/>
    <x v="171"/>
    <x v="149"/>
    <x v="167"/>
    <x v="108"/>
    <x v="130"/>
  </r>
  <r>
    <x v="0"/>
    <s v="2013"/>
    <s v="octobre"/>
    <x v="187"/>
    <x v="4"/>
    <s v="3S4989"/>
    <x v="77"/>
    <x v="172"/>
    <x v="150"/>
    <x v="168"/>
    <x v="109"/>
    <x v="131"/>
  </r>
  <r>
    <x v="0"/>
    <s v="2013"/>
    <s v="octobre"/>
    <x v="188"/>
    <x v="7"/>
    <s v="3S5011"/>
    <x v="78"/>
    <x v="56"/>
    <x v="151"/>
    <x v="169"/>
    <x v="110"/>
    <x v="132"/>
  </r>
  <r>
    <x v="0"/>
    <s v="2013"/>
    <s v="octobre"/>
    <x v="189"/>
    <x v="3"/>
    <s v="3S5047"/>
    <x v="79"/>
    <x v="150"/>
    <x v="152"/>
    <x v="170"/>
    <x v="111"/>
    <x v="133"/>
  </r>
  <r>
    <x v="0"/>
    <s v="2013"/>
    <s v="octobre"/>
    <x v="190"/>
    <x v="1"/>
    <s v="3S5050"/>
    <x v="80"/>
    <x v="173"/>
    <x v="153"/>
    <x v="171"/>
    <x v="112"/>
    <x v="134"/>
  </r>
  <r>
    <x v="0"/>
    <s v="2013"/>
    <s v="octobre"/>
    <x v="191"/>
    <x v="6"/>
    <s v="3S5054"/>
    <x v="81"/>
    <x v="115"/>
    <x v="154"/>
    <x v="172"/>
    <x v="113"/>
    <x v="135"/>
  </r>
  <r>
    <x v="0"/>
    <s v="2013"/>
    <s v="octobre"/>
    <x v="192"/>
    <x v="0"/>
    <s v="3S5056"/>
    <x v="82"/>
    <x v="174"/>
    <x v="155"/>
    <x v="173"/>
    <x v="114"/>
    <x v="136"/>
  </r>
  <r>
    <x v="0"/>
    <s v="2013"/>
    <s v="novembre"/>
    <x v="193"/>
    <x v="7"/>
    <s v="3S5183"/>
    <x v="13"/>
    <x v="175"/>
    <x v="156"/>
    <x v="174"/>
    <x v="115"/>
    <x v="137"/>
  </r>
  <r>
    <x v="0"/>
    <s v="2013"/>
    <s v="novembre"/>
    <x v="194"/>
    <x v="0"/>
    <s v="3S5208"/>
    <x v="13"/>
    <x v="176"/>
    <x v="157"/>
    <x v="175"/>
    <x v="116"/>
    <x v="138"/>
  </r>
  <r>
    <x v="0"/>
    <s v="2013"/>
    <s v="décembre"/>
    <x v="195"/>
    <x v="4"/>
    <s v="3S5280"/>
    <x v="13"/>
    <x v="177"/>
    <x v="158"/>
    <x v="176"/>
    <x v="16"/>
    <x v="139"/>
  </r>
  <r>
    <x v="1"/>
    <s v="2013"/>
    <s v="décembre"/>
    <x v="196"/>
    <x v="6"/>
    <s v="3S5308"/>
    <x v="13"/>
    <x v="14"/>
    <x v="12"/>
    <x v="13"/>
    <x v="13"/>
    <x v="14"/>
  </r>
  <r>
    <x v="0"/>
    <s v="2013"/>
    <s v="décembre"/>
    <x v="196"/>
    <x v="3"/>
    <s v="3S5323"/>
    <x v="83"/>
    <x v="178"/>
    <x v="159"/>
    <x v="177"/>
    <x v="117"/>
    <x v="140"/>
  </r>
  <r>
    <x v="1"/>
    <s v="2014"/>
    <s v="janvier"/>
    <x v="197"/>
    <x v="3"/>
    <s v="4S4004"/>
    <x v="13"/>
    <x v="14"/>
    <x v="12"/>
    <x v="13"/>
    <x v="13"/>
    <x v="14"/>
  </r>
  <r>
    <x v="1"/>
    <s v="2014"/>
    <s v="janvier"/>
    <x v="197"/>
    <x v="3"/>
    <s v="4S4005"/>
    <x v="13"/>
    <x v="14"/>
    <x v="12"/>
    <x v="13"/>
    <x v="13"/>
    <x v="14"/>
  </r>
  <r>
    <x v="1"/>
    <s v="2014"/>
    <s v="janvier"/>
    <x v="197"/>
    <x v="3"/>
    <s v="4S4006"/>
    <x v="13"/>
    <x v="14"/>
    <x v="12"/>
    <x v="13"/>
    <x v="13"/>
    <x v="14"/>
  </r>
  <r>
    <x v="1"/>
    <s v="2014"/>
    <s v="janvier"/>
    <x v="198"/>
    <x v="1"/>
    <s v="4S4007"/>
    <x v="13"/>
    <x v="14"/>
    <x v="12"/>
    <x v="13"/>
    <x v="13"/>
    <x v="14"/>
  </r>
  <r>
    <x v="0"/>
    <s v="2014"/>
    <s v="janvier"/>
    <x v="199"/>
    <x v="7"/>
    <s v="4S4021"/>
    <x v="84"/>
    <x v="179"/>
    <x v="160"/>
    <x v="178"/>
    <x v="118"/>
    <x v="141"/>
  </r>
  <r>
    <x v="1"/>
    <s v="2014"/>
    <s v="janvier"/>
    <x v="200"/>
    <x v="4"/>
    <s v="4S4039"/>
    <x v="13"/>
    <x v="14"/>
    <x v="12"/>
    <x v="13"/>
    <x v="13"/>
    <x v="14"/>
  </r>
  <r>
    <x v="1"/>
    <s v="2014"/>
    <s v="janvier"/>
    <x v="200"/>
    <x v="4"/>
    <s v="4S4040"/>
    <x v="13"/>
    <x v="14"/>
    <x v="12"/>
    <x v="13"/>
    <x v="13"/>
    <x v="14"/>
  </r>
  <r>
    <x v="1"/>
    <s v="2014"/>
    <s v="janvier"/>
    <x v="201"/>
    <x v="6"/>
    <s v="4S4050"/>
    <x v="13"/>
    <x v="14"/>
    <x v="12"/>
    <x v="13"/>
    <x v="13"/>
    <x v="14"/>
  </r>
  <r>
    <x v="1"/>
    <s v="2014"/>
    <s v="janvier"/>
    <x v="200"/>
    <x v="4"/>
    <s v="4S4062"/>
    <x v="13"/>
    <x v="14"/>
    <x v="12"/>
    <x v="13"/>
    <x v="13"/>
    <x v="14"/>
  </r>
  <r>
    <x v="1"/>
    <s v="2014"/>
    <s v="janvier"/>
    <x v="202"/>
    <x v="1"/>
    <s v="4S4070"/>
    <x v="13"/>
    <x v="14"/>
    <x v="12"/>
    <x v="13"/>
    <x v="13"/>
    <x v="14"/>
  </r>
  <r>
    <x v="1"/>
    <s v="2014"/>
    <s v="janvier"/>
    <x v="203"/>
    <x v="3"/>
    <s v="4S4071"/>
    <x v="13"/>
    <x v="14"/>
    <x v="12"/>
    <x v="13"/>
    <x v="13"/>
    <x v="14"/>
  </r>
  <r>
    <x v="0"/>
    <s v="2014"/>
    <s v="mars"/>
    <x v="204"/>
    <x v="3"/>
    <s v="4S4162"/>
    <x v="85"/>
    <x v="180"/>
    <x v="161"/>
    <x v="179"/>
    <x v="119"/>
    <x v="142"/>
  </r>
  <r>
    <x v="0"/>
    <s v="2014"/>
    <s v="mars"/>
    <x v="205"/>
    <x v="7"/>
    <s v="4S4190"/>
    <x v="86"/>
    <x v="181"/>
    <x v="162"/>
    <x v="180"/>
    <x v="120"/>
    <x v="143"/>
  </r>
  <r>
    <x v="0"/>
    <s v="2014"/>
    <s v="mars"/>
    <x v="206"/>
    <x v="0"/>
    <s v="4S4197"/>
    <x v="87"/>
    <x v="182"/>
    <x v="163"/>
    <x v="181"/>
    <x v="121"/>
    <x v="144"/>
  </r>
  <r>
    <x v="0"/>
    <s v="2014"/>
    <s v="mars"/>
    <x v="207"/>
    <x v="3"/>
    <s v="4S4217"/>
    <x v="88"/>
    <x v="183"/>
    <x v="164"/>
    <x v="182"/>
    <x v="122"/>
    <x v="145"/>
  </r>
  <r>
    <x v="0"/>
    <s v="2014"/>
    <s v="mars"/>
    <x v="208"/>
    <x v="0"/>
    <s v="4S4218"/>
    <x v="13"/>
    <x v="184"/>
    <x v="165"/>
    <x v="183"/>
    <x v="123"/>
    <x v="146"/>
  </r>
  <r>
    <x v="0"/>
    <s v="2014"/>
    <s v="mars"/>
    <x v="209"/>
    <x v="3"/>
    <s v="4S4234"/>
    <x v="13"/>
    <x v="185"/>
    <x v="166"/>
    <x v="184"/>
    <x v="124"/>
    <x v="147"/>
  </r>
  <r>
    <x v="0"/>
    <s v="2014"/>
    <s v="mars"/>
    <x v="210"/>
    <x v="4"/>
    <s v="4S4236"/>
    <x v="13"/>
    <x v="186"/>
    <x v="167"/>
    <x v="185"/>
    <x v="125"/>
    <x v="148"/>
  </r>
  <r>
    <x v="0"/>
    <s v="2014"/>
    <s v="mars"/>
    <x v="210"/>
    <x v="4"/>
    <s v="4S4237"/>
    <x v="13"/>
    <x v="187"/>
    <x v="168"/>
    <x v="186"/>
    <x v="126"/>
    <x v="149"/>
  </r>
  <r>
    <x v="0"/>
    <s v="2014"/>
    <s v="mars"/>
    <x v="211"/>
    <x v="6"/>
    <s v="4S4271"/>
    <x v="13"/>
    <x v="188"/>
    <x v="169"/>
    <x v="187"/>
    <x v="127"/>
    <x v="150"/>
  </r>
  <r>
    <x v="0"/>
    <s v="2014"/>
    <s v="mars"/>
    <x v="212"/>
    <x v="7"/>
    <s v="4S4281"/>
    <x v="13"/>
    <x v="189"/>
    <x v="170"/>
    <x v="188"/>
    <x v="128"/>
    <x v="151"/>
  </r>
  <r>
    <x v="0"/>
    <s v="2014"/>
    <s v="avril"/>
    <x v="213"/>
    <x v="1"/>
    <s v="4S4306"/>
    <x v="13"/>
    <x v="190"/>
    <x v="171"/>
    <x v="189"/>
    <x v="129"/>
    <x v="152"/>
  </r>
  <r>
    <x v="0"/>
    <s v="2014"/>
    <s v="avril"/>
    <x v="214"/>
    <x v="3"/>
    <s v="4S4307"/>
    <x v="13"/>
    <x v="191"/>
    <x v="172"/>
    <x v="190"/>
    <x v="130"/>
    <x v="153"/>
  </r>
  <r>
    <x v="0"/>
    <s v="2014"/>
    <s v="avril"/>
    <x v="215"/>
    <x v="3"/>
    <s v="4S4308"/>
    <x v="13"/>
    <x v="192"/>
    <x v="173"/>
    <x v="191"/>
    <x v="131"/>
    <x v="154"/>
  </r>
  <r>
    <x v="0"/>
    <s v="2014"/>
    <s v="avril"/>
    <x v="216"/>
    <x v="3"/>
    <s v="4S4309"/>
    <x v="13"/>
    <x v="193"/>
    <x v="174"/>
    <x v="192"/>
    <x v="132"/>
    <x v="155"/>
  </r>
  <r>
    <x v="1"/>
    <s v="2014"/>
    <s v="avril"/>
    <x v="217"/>
    <x v="0"/>
    <s v="4S4312"/>
    <x v="13"/>
    <x v="14"/>
    <x v="12"/>
    <x v="13"/>
    <x v="13"/>
    <x v="156"/>
  </r>
  <r>
    <x v="0"/>
    <s v="2014"/>
    <s v="avril"/>
    <x v="218"/>
    <x v="4"/>
    <s v="4S4356"/>
    <x v="13"/>
    <x v="194"/>
    <x v="175"/>
    <x v="193"/>
    <x v="133"/>
    <x v="157"/>
  </r>
  <r>
    <x v="0"/>
    <s v="2014"/>
    <s v="avril"/>
    <x v="219"/>
    <x v="8"/>
    <s v="4S4385"/>
    <x v="13"/>
    <x v="195"/>
    <x v="176"/>
    <x v="194"/>
    <x v="47"/>
    <x v="8"/>
  </r>
  <r>
    <x v="0"/>
    <s v="2014"/>
    <s v="avril"/>
    <x v="220"/>
    <x v="7"/>
    <s v="4S4396"/>
    <x v="13"/>
    <x v="196"/>
    <x v="177"/>
    <x v="195"/>
    <x v="134"/>
    <x v="158"/>
  </r>
  <r>
    <x v="0"/>
    <s v="2014"/>
    <s v="mai"/>
    <x v="221"/>
    <x v="3"/>
    <s v="4S4449"/>
    <x v="13"/>
    <x v="197"/>
    <x v="178"/>
    <x v="196"/>
    <x v="135"/>
    <x v="159"/>
  </r>
  <r>
    <x v="0"/>
    <s v="2014"/>
    <s v="mai"/>
    <x v="221"/>
    <x v="0"/>
    <s v="4S4466"/>
    <x v="13"/>
    <x v="198"/>
    <x v="179"/>
    <x v="197"/>
    <x v="136"/>
    <x v="160"/>
  </r>
  <r>
    <x v="0"/>
    <s v="2014"/>
    <s v="mai"/>
    <x v="222"/>
    <x v="4"/>
    <s v="4S4467"/>
    <x v="13"/>
    <x v="199"/>
    <x v="180"/>
    <x v="198"/>
    <x v="137"/>
    <x v="161"/>
  </r>
  <r>
    <x v="0"/>
    <s v="2014"/>
    <s v="mai"/>
    <x v="223"/>
    <x v="6"/>
    <s v="4S4476"/>
    <x v="13"/>
    <x v="200"/>
    <x v="181"/>
    <x v="199"/>
    <x v="138"/>
    <x v="162"/>
  </r>
  <r>
    <x v="0"/>
    <s v="2014"/>
    <s v="mai"/>
    <x v="224"/>
    <x v="3"/>
    <s v="4S4490"/>
    <x v="13"/>
    <x v="201"/>
    <x v="182"/>
    <x v="200"/>
    <x v="26"/>
    <x v="163"/>
  </r>
  <r>
    <x v="0"/>
    <s v="2014"/>
    <s v="mai"/>
    <x v="222"/>
    <x v="7"/>
    <s v="4S4516"/>
    <x v="89"/>
    <x v="202"/>
    <x v="183"/>
    <x v="201"/>
    <x v="139"/>
    <x v="164"/>
  </r>
  <r>
    <x v="0"/>
    <s v="2014"/>
    <s v="juin"/>
    <x v="225"/>
    <x v="3"/>
    <s v="4S4576"/>
    <x v="90"/>
    <x v="12"/>
    <x v="184"/>
    <x v="202"/>
    <x v="140"/>
    <x v="165"/>
  </r>
  <r>
    <x v="0"/>
    <s v="2014"/>
    <s v="juin"/>
    <x v="226"/>
    <x v="7"/>
    <s v="4S4579"/>
    <x v="91"/>
    <x v="126"/>
    <x v="185"/>
    <x v="203"/>
    <x v="141"/>
    <x v="166"/>
  </r>
  <r>
    <x v="0"/>
    <s v="2014"/>
    <s v="juin"/>
    <x v="227"/>
    <x v="0"/>
    <s v="4S4591"/>
    <x v="92"/>
    <x v="203"/>
    <x v="186"/>
    <x v="204"/>
    <x v="142"/>
    <x v="167"/>
  </r>
  <r>
    <x v="0"/>
    <s v="2014"/>
    <s v="juillet"/>
    <x v="228"/>
    <x v="1"/>
    <s v="4S4668"/>
    <x v="93"/>
    <x v="204"/>
    <x v="187"/>
    <x v="205"/>
    <x v="143"/>
    <x v="168"/>
  </r>
  <r>
    <x v="0"/>
    <s v="2014"/>
    <s v="juillet"/>
    <x v="229"/>
    <x v="3"/>
    <s v="4S4674"/>
    <x v="94"/>
    <x v="155"/>
    <x v="188"/>
    <x v="206"/>
    <x v="144"/>
    <x v="169"/>
  </r>
  <r>
    <x v="0"/>
    <s v="2014"/>
    <s v="juillet"/>
    <x v="230"/>
    <x v="7"/>
    <s v="4S4676"/>
    <x v="95"/>
    <x v="195"/>
    <x v="189"/>
    <x v="75"/>
    <x v="145"/>
    <x v="170"/>
  </r>
  <r>
    <x v="0"/>
    <s v="2014"/>
    <s v="juillet"/>
    <x v="231"/>
    <x v="4"/>
    <s v="4S4684"/>
    <x v="96"/>
    <x v="137"/>
    <x v="190"/>
    <x v="207"/>
    <x v="146"/>
    <x v="171"/>
  </r>
  <r>
    <x v="0"/>
    <s v="2014"/>
    <s v="juillet"/>
    <x v="232"/>
    <x v="6"/>
    <s v="4S4686"/>
    <x v="97"/>
    <x v="205"/>
    <x v="191"/>
    <x v="208"/>
    <x v="147"/>
    <x v="172"/>
  </r>
  <r>
    <x v="0"/>
    <s v="2014"/>
    <s v="août"/>
    <x v="233"/>
    <x v="4"/>
    <s v="4S4774"/>
    <x v="98"/>
    <x v="121"/>
    <x v="192"/>
    <x v="62"/>
    <x v="148"/>
    <x v="173"/>
  </r>
  <r>
    <x v="0"/>
    <s v="2014"/>
    <s v="août"/>
    <x v="233"/>
    <x v="5"/>
    <s v="4S4788"/>
    <x v="99"/>
    <x v="129"/>
    <x v="193"/>
    <x v="209"/>
    <x v="149"/>
    <x v="174"/>
  </r>
  <r>
    <x v="0"/>
    <s v="2014"/>
    <s v="août"/>
    <x v="234"/>
    <x v="0"/>
    <s v="4S4804"/>
    <x v="100"/>
    <x v="206"/>
    <x v="194"/>
    <x v="210"/>
    <x v="150"/>
    <x v="175"/>
  </r>
  <r>
    <x v="0"/>
    <s v="2014"/>
    <s v="septembre"/>
    <x v="235"/>
    <x v="3"/>
    <s v="4S4918"/>
    <x v="101"/>
    <x v="207"/>
    <x v="195"/>
    <x v="211"/>
    <x v="5"/>
    <x v="176"/>
  </r>
  <r>
    <x v="0"/>
    <s v="2014"/>
    <s v="septembre"/>
    <x v="236"/>
    <x v="3"/>
    <s v="4S4919"/>
    <x v="102"/>
    <x v="157"/>
    <x v="196"/>
    <x v="212"/>
    <x v="151"/>
    <x v="177"/>
  </r>
  <r>
    <x v="0"/>
    <s v="2014"/>
    <s v="septembre"/>
    <x v="237"/>
    <x v="4"/>
    <s v="4S4921"/>
    <x v="103"/>
    <x v="62"/>
    <x v="92"/>
    <x v="213"/>
    <x v="152"/>
    <x v="178"/>
  </r>
  <r>
    <x v="0"/>
    <s v="2014"/>
    <s v="septembre"/>
    <x v="235"/>
    <x v="3"/>
    <s v="4S4931"/>
    <x v="104"/>
    <x v="208"/>
    <x v="97"/>
    <x v="214"/>
    <x v="5"/>
    <x v="179"/>
  </r>
  <r>
    <x v="1"/>
    <s v="2009"/>
    <s v="juin"/>
    <x v="238"/>
    <x v="3"/>
    <s v="9S4318"/>
    <x v="13"/>
    <x v="209"/>
    <x v="30"/>
    <x v="215"/>
    <x v="13"/>
    <x v="14"/>
  </r>
  <r>
    <x v="1"/>
    <s v="2017"/>
    <s v="mars"/>
    <x v="239"/>
    <x v="9"/>
    <s v="GD6342-12"/>
    <x v="65"/>
    <x v="210"/>
    <x v="197"/>
    <x v="216"/>
    <x v="153"/>
    <x v="180"/>
  </r>
  <r>
    <x v="1"/>
    <s v="2017"/>
    <s v="juin"/>
    <x v="240"/>
    <x v="5"/>
    <n v="170663"/>
    <x v="65"/>
    <x v="211"/>
    <x v="198"/>
    <x v="217"/>
    <x v="154"/>
    <x v="181"/>
  </r>
  <r>
    <x v="1"/>
    <s v="2017"/>
    <s v="mars"/>
    <x v="241"/>
    <x v="3"/>
    <n v="170384"/>
    <x v="65"/>
    <x v="212"/>
    <x v="199"/>
    <x v="218"/>
    <x v="155"/>
    <x v="182"/>
  </r>
  <r>
    <x v="1"/>
    <m/>
    <m/>
    <x v="242"/>
    <x v="10"/>
    <m/>
    <x v="13"/>
    <x v="14"/>
    <x v="12"/>
    <x v="13"/>
    <x v="13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5:G66" firstHeaderRow="0" firstDataRow="1" firstDataCol="1"/>
  <pivotFields count="12">
    <pivotField showAll="0" defaultSubtotal="0">
      <items count="2">
        <item x="0"/>
        <item x="1"/>
      </items>
    </pivotField>
    <pivotField showAll="0" defaultSubtotal="0"/>
    <pivotField showAll="0" defaultSubtota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Row" showAll="0" defaultSubtotal="0">
      <items count="11">
        <item x="0"/>
        <item x="6"/>
        <item x="7"/>
        <item x="5"/>
        <item x="8"/>
        <item x="4"/>
        <item x="2"/>
        <item x="1"/>
        <item x="3"/>
        <item x="9"/>
        <item x="10"/>
      </items>
    </pivotField>
    <pivotField showAll="0" defaultSubtotal="0"/>
    <pivotField dataField="1" showAll="0">
      <items count="106">
        <item x="72"/>
        <item x="71"/>
        <item x="41"/>
        <item x="42"/>
        <item x="69"/>
        <item x="70"/>
        <item x="43"/>
        <item x="68"/>
        <item x="45"/>
        <item x="30"/>
        <item x="46"/>
        <item x="49"/>
        <item x="50"/>
        <item x="25"/>
        <item x="48"/>
        <item x="53"/>
        <item x="29"/>
        <item x="54"/>
        <item x="26"/>
        <item x="28"/>
        <item x="86"/>
        <item x="38"/>
        <item x="39"/>
        <item x="84"/>
        <item x="85"/>
        <item x="27"/>
        <item x="33"/>
        <item x="66"/>
        <item x="40"/>
        <item x="12"/>
        <item x="89"/>
        <item x="76"/>
        <item x="67"/>
        <item x="7"/>
        <item x="24"/>
        <item x="88"/>
        <item x="79"/>
        <item x="80"/>
        <item x="64"/>
        <item x="78"/>
        <item x="11"/>
        <item x="91"/>
        <item x="77"/>
        <item x="6"/>
        <item x="92"/>
        <item x="93"/>
        <item x="74"/>
        <item x="73"/>
        <item x="83"/>
        <item x="5"/>
        <item x="31"/>
        <item x="104"/>
        <item x="87"/>
        <item x="82"/>
        <item x="51"/>
        <item x="75"/>
        <item x="52"/>
        <item x="32"/>
        <item x="35"/>
        <item x="34"/>
        <item x="36"/>
        <item x="81"/>
        <item x="99"/>
        <item x="61"/>
        <item x="55"/>
        <item x="3"/>
        <item x="1"/>
        <item x="62"/>
        <item x="101"/>
        <item x="63"/>
        <item x="2"/>
        <item x="90"/>
        <item x="102"/>
        <item x="37"/>
        <item x="100"/>
        <item x="0"/>
        <item x="4"/>
        <item x="96"/>
        <item x="58"/>
        <item x="95"/>
        <item x="59"/>
        <item x="9"/>
        <item x="60"/>
        <item x="103"/>
        <item x="47"/>
        <item x="8"/>
        <item x="94"/>
        <item x="20"/>
        <item x="10"/>
        <item x="98"/>
        <item x="97"/>
        <item x="44"/>
        <item x="18"/>
        <item x="14"/>
        <item x="22"/>
        <item x="21"/>
        <item x="15"/>
        <item x="23"/>
        <item x="19"/>
        <item x="57"/>
        <item x="16"/>
        <item x="17"/>
        <item x="56"/>
        <item x="65"/>
        <item x="13"/>
        <item t="default"/>
      </items>
    </pivotField>
    <pivotField dataField="1" showAll="0">
      <items count="214">
        <item x="102"/>
        <item x="210"/>
        <item x="61"/>
        <item x="145"/>
        <item x="141"/>
        <item x="52"/>
        <item x="53"/>
        <item x="138"/>
        <item x="97"/>
        <item x="1"/>
        <item x="40"/>
        <item x="51"/>
        <item x="206"/>
        <item x="142"/>
        <item x="120"/>
        <item x="74"/>
        <item x="39"/>
        <item x="165"/>
        <item x="80"/>
        <item x="0"/>
        <item x="54"/>
        <item x="73"/>
        <item x="60"/>
        <item x="152"/>
        <item x="147"/>
        <item x="21"/>
        <item x="107"/>
        <item x="28"/>
        <item x="77"/>
        <item x="44"/>
        <item x="58"/>
        <item x="70"/>
        <item x="81"/>
        <item x="100"/>
        <item x="42"/>
        <item x="116"/>
        <item x="82"/>
        <item x="174"/>
        <item x="134"/>
        <item x="69"/>
        <item x="68"/>
        <item x="168"/>
        <item x="106"/>
        <item x="75"/>
        <item x="133"/>
        <item x="47"/>
        <item x="94"/>
        <item x="79"/>
        <item x="78"/>
        <item x="111"/>
        <item x="46"/>
        <item x="151"/>
        <item x="85"/>
        <item x="177"/>
        <item x="8"/>
        <item x="19"/>
        <item x="160"/>
        <item x="121"/>
        <item x="22"/>
        <item x="23"/>
        <item x="4"/>
        <item x="13"/>
        <item x="108"/>
        <item x="173"/>
        <item x="158"/>
        <item x="114"/>
        <item x="35"/>
        <item x="105"/>
        <item x="24"/>
        <item x="109"/>
        <item x="59"/>
        <item x="67"/>
        <item x="211"/>
        <item x="33"/>
        <item x="9"/>
        <item x="119"/>
        <item x="43"/>
        <item x="95"/>
        <item x="136"/>
        <item x="32"/>
        <item x="15"/>
        <item x="66"/>
        <item x="10"/>
        <item x="55"/>
        <item x="72"/>
        <item x="63"/>
        <item x="150"/>
        <item x="184"/>
        <item x="199"/>
        <item x="149"/>
        <item x="137"/>
        <item x="146"/>
        <item x="83"/>
        <item x="139"/>
        <item x="124"/>
        <item x="57"/>
        <item x="182"/>
        <item x="56"/>
        <item x="203"/>
        <item x="31"/>
        <item x="36"/>
        <item x="198"/>
        <item x="123"/>
        <item x="115"/>
        <item x="117"/>
        <item x="172"/>
        <item x="204"/>
        <item x="131"/>
        <item x="113"/>
        <item x="17"/>
        <item x="194"/>
        <item x="176"/>
        <item x="132"/>
        <item x="202"/>
        <item x="122"/>
        <item x="186"/>
        <item x="156"/>
        <item x="178"/>
        <item x="98"/>
        <item x="2"/>
        <item x="143"/>
        <item x="20"/>
        <item x="181"/>
        <item x="205"/>
        <item x="144"/>
        <item x="163"/>
        <item x="148"/>
        <item x="96"/>
        <item x="110"/>
        <item x="187"/>
        <item x="118"/>
        <item x="37"/>
        <item x="3"/>
        <item x="175"/>
        <item x="62"/>
        <item x="171"/>
        <item x="89"/>
        <item x="179"/>
        <item x="129"/>
        <item x="101"/>
        <item x="196"/>
        <item x="154"/>
        <item x="112"/>
        <item x="128"/>
        <item x="195"/>
        <item x="11"/>
        <item x="167"/>
        <item x="153"/>
        <item x="38"/>
        <item x="189"/>
        <item x="25"/>
        <item x="155"/>
        <item x="30"/>
        <item x="126"/>
        <item x="197"/>
        <item x="41"/>
        <item x="92"/>
        <item x="140"/>
        <item x="185"/>
        <item x="86"/>
        <item x="190"/>
        <item x="188"/>
        <item x="71"/>
        <item x="201"/>
        <item x="16"/>
        <item x="161"/>
        <item x="84"/>
        <item x="50"/>
        <item x="164"/>
        <item x="157"/>
        <item x="76"/>
        <item x="159"/>
        <item x="103"/>
        <item x="127"/>
        <item x="183"/>
        <item x="90"/>
        <item x="49"/>
        <item x="191"/>
        <item x="200"/>
        <item x="207"/>
        <item x="170"/>
        <item x="135"/>
        <item x="64"/>
        <item x="5"/>
        <item x="162"/>
        <item x="99"/>
        <item x="18"/>
        <item x="208"/>
        <item x="212"/>
        <item x="48"/>
        <item x="7"/>
        <item x="209"/>
        <item x="130"/>
        <item x="192"/>
        <item x="45"/>
        <item x="180"/>
        <item x="87"/>
        <item x="65"/>
        <item x="6"/>
        <item x="34"/>
        <item x="104"/>
        <item x="88"/>
        <item x="12"/>
        <item x="166"/>
        <item x="26"/>
        <item x="91"/>
        <item x="169"/>
        <item x="93"/>
        <item x="193"/>
        <item x="125"/>
        <item x="29"/>
        <item x="27"/>
        <item x="14"/>
        <item t="default"/>
      </items>
    </pivotField>
    <pivotField dataField="1" showAll="0">
      <items count="201">
        <item x="197"/>
        <item x="116"/>
        <item x="112"/>
        <item x="44"/>
        <item x="75"/>
        <item x="56"/>
        <item x="57"/>
        <item x="109"/>
        <item x="39"/>
        <item x="124"/>
        <item x="141"/>
        <item x="52"/>
        <item x="113"/>
        <item x="27"/>
        <item x="55"/>
        <item x="28"/>
        <item x="38"/>
        <item x="79"/>
        <item x="43"/>
        <item x="31"/>
        <item x="194"/>
        <item x="64"/>
        <item x="144"/>
        <item x="123"/>
        <item x="18"/>
        <item x="37"/>
        <item x="103"/>
        <item x="104"/>
        <item x="125"/>
        <item x="93"/>
        <item x="1"/>
        <item x="74"/>
        <item x="82"/>
        <item x="51"/>
        <item x="22"/>
        <item x="24"/>
        <item x="50"/>
        <item x="118"/>
        <item x="42"/>
        <item x="33"/>
        <item x="0"/>
        <item x="48"/>
        <item x="117"/>
        <item x="84"/>
        <item x="85"/>
        <item x="49"/>
        <item x="61"/>
        <item x="30"/>
        <item x="108"/>
        <item x="106"/>
        <item x="107"/>
        <item x="63"/>
        <item x="110"/>
        <item x="41"/>
        <item x="67"/>
        <item x="139"/>
        <item x="62"/>
        <item x="88"/>
        <item x="15"/>
        <item x="132"/>
        <item x="65"/>
        <item x="94"/>
        <item x="40"/>
        <item x="25"/>
        <item x="120"/>
        <item x="59"/>
        <item x="21"/>
        <item x="54"/>
        <item x="115"/>
        <item x="45"/>
        <item x="135"/>
        <item x="68"/>
        <item x="155"/>
        <item x="14"/>
        <item x="95"/>
        <item x="13"/>
        <item x="126"/>
        <item x="4"/>
        <item x="198"/>
        <item x="105"/>
        <item x="192"/>
        <item x="137"/>
        <item x="36"/>
        <item x="138"/>
        <item x="166"/>
        <item x="89"/>
        <item x="114"/>
        <item x="20"/>
        <item x="60"/>
        <item x="131"/>
        <item x="35"/>
        <item x="3"/>
        <item x="72"/>
        <item x="127"/>
        <item x="2"/>
        <item x="134"/>
        <item x="175"/>
        <item x="119"/>
        <item x="26"/>
        <item x="83"/>
        <item x="102"/>
        <item x="34"/>
        <item x="153"/>
        <item x="111"/>
        <item x="11"/>
        <item x="8"/>
        <item x="162"/>
        <item x="129"/>
        <item x="158"/>
        <item x="165"/>
        <item x="130"/>
        <item x="80"/>
        <item x="187"/>
        <item x="133"/>
        <item x="5"/>
        <item x="66"/>
        <item x="29"/>
        <item x="146"/>
        <item x="150"/>
        <item x="96"/>
        <item x="163"/>
        <item x="160"/>
        <item x="149"/>
        <item x="101"/>
        <item x="76"/>
        <item x="159"/>
        <item x="190"/>
        <item x="136"/>
        <item x="176"/>
        <item x="97"/>
        <item x="122"/>
        <item x="90"/>
        <item x="128"/>
        <item x="46"/>
        <item x="53"/>
        <item x="151"/>
        <item x="77"/>
        <item x="121"/>
        <item x="167"/>
        <item x="6"/>
        <item x="180"/>
        <item x="81"/>
        <item x="99"/>
        <item x="10"/>
        <item x="70"/>
        <item x="100"/>
        <item x="9"/>
        <item x="16"/>
        <item x="195"/>
        <item x="19"/>
        <item x="168"/>
        <item x="152"/>
        <item x="58"/>
        <item x="69"/>
        <item x="143"/>
        <item x="156"/>
        <item x="23"/>
        <item x="92"/>
        <item x="7"/>
        <item x="199"/>
        <item x="188"/>
        <item x="47"/>
        <item x="173"/>
        <item x="157"/>
        <item x="186"/>
        <item x="32"/>
        <item x="164"/>
        <item x="179"/>
        <item x="148"/>
        <item x="196"/>
        <item x="17"/>
        <item x="78"/>
        <item x="183"/>
        <item x="86"/>
        <item x="142"/>
        <item x="98"/>
        <item x="193"/>
        <item x="170"/>
        <item x="172"/>
        <item x="177"/>
        <item x="140"/>
        <item x="171"/>
        <item x="181"/>
        <item x="154"/>
        <item x="71"/>
        <item x="178"/>
        <item x="87"/>
        <item x="174"/>
        <item x="191"/>
        <item x="145"/>
        <item x="161"/>
        <item x="182"/>
        <item x="169"/>
        <item x="147"/>
        <item x="184"/>
        <item x="91"/>
        <item x="73"/>
        <item x="189"/>
        <item x="185"/>
        <item x="12"/>
        <item t="default"/>
      </items>
    </pivotField>
    <pivotField dataField="1" showAll="0">
      <items count="220">
        <item x="216"/>
        <item x="42"/>
        <item x="43"/>
        <item x="49"/>
        <item x="1"/>
        <item x="86"/>
        <item x="130"/>
        <item x="134"/>
        <item x="41"/>
        <item x="140"/>
        <item x="0"/>
        <item x="32"/>
        <item x="210"/>
        <item x="97"/>
        <item x="100"/>
        <item x="127"/>
        <item x="173"/>
        <item x="110"/>
        <item x="31"/>
        <item x="176"/>
        <item x="15"/>
        <item x="8"/>
        <item x="136"/>
        <item x="131"/>
        <item x="46"/>
        <item x="70"/>
        <item x="98"/>
        <item x="143"/>
        <item x="67"/>
        <item x="159"/>
        <item x="48"/>
        <item x="21"/>
        <item x="171"/>
        <item x="9"/>
        <item x="89"/>
        <item x="61"/>
        <item x="44"/>
        <item x="69"/>
        <item x="62"/>
        <item x="103"/>
        <item x="56"/>
        <item x="57"/>
        <item x="35"/>
        <item x="142"/>
        <item x="153"/>
        <item x="10"/>
        <item x="16"/>
        <item x="4"/>
        <item x="121"/>
        <item x="71"/>
        <item x="170"/>
        <item x="17"/>
        <item x="68"/>
        <item x="74"/>
        <item x="162"/>
        <item x="58"/>
        <item x="37"/>
        <item x="81"/>
        <item x="139"/>
        <item x="204"/>
        <item x="198"/>
        <item x="63"/>
        <item x="106"/>
        <item x="66"/>
        <item x="120"/>
        <item x="172"/>
        <item x="217"/>
        <item x="150"/>
        <item x="64"/>
        <item x="207"/>
        <item x="197"/>
        <item x="18"/>
        <item x="183"/>
        <item x="113"/>
        <item x="169"/>
        <item x="27"/>
        <item x="55"/>
        <item x="47"/>
        <item x="181"/>
        <item x="164"/>
        <item x="25"/>
        <item x="95"/>
        <item x="24"/>
        <item x="51"/>
        <item x="109"/>
        <item x="34"/>
        <item x="45"/>
        <item x="60"/>
        <item x="112"/>
        <item x="87"/>
        <item x="125"/>
        <item x="208"/>
        <item x="175"/>
        <item x="201"/>
        <item x="99"/>
        <item x="138"/>
        <item x="168"/>
        <item x="72"/>
        <item x="104"/>
        <item x="205"/>
        <item x="126"/>
        <item x="23"/>
        <item x="135"/>
        <item x="96"/>
        <item x="82"/>
        <item x="101"/>
        <item x="128"/>
        <item x="75"/>
        <item x="111"/>
        <item x="92"/>
        <item x="185"/>
        <item x="91"/>
        <item x="28"/>
        <item x="177"/>
        <item x="209"/>
        <item x="193"/>
        <item x="203"/>
        <item x="141"/>
        <item x="195"/>
        <item x="186"/>
        <item x="119"/>
        <item x="147"/>
        <item x="174"/>
        <item x="213"/>
        <item x="180"/>
        <item x="102"/>
        <item x="105"/>
        <item x="2"/>
        <item x="188"/>
        <item x="161"/>
        <item x="196"/>
        <item x="132"/>
        <item x="137"/>
        <item x="167"/>
        <item x="14"/>
        <item x="178"/>
        <item x="118"/>
        <item x="149"/>
        <item x="206"/>
        <item x="187"/>
        <item x="152"/>
        <item x="194"/>
        <item x="133"/>
        <item x="3"/>
        <item x="19"/>
        <item x="189"/>
        <item x="107"/>
        <item x="90"/>
        <item x="22"/>
        <item x="200"/>
        <item x="29"/>
        <item x="11"/>
        <item x="145"/>
        <item x="157"/>
        <item x="146"/>
        <item x="50"/>
        <item x="108"/>
        <item x="158"/>
        <item x="30"/>
        <item x="83"/>
        <item x="33"/>
        <item x="212"/>
        <item x="123"/>
        <item x="144"/>
        <item x="129"/>
        <item x="165"/>
        <item x="59"/>
        <item x="199"/>
        <item x="182"/>
        <item x="190"/>
        <item x="65"/>
        <item x="154"/>
        <item x="184"/>
        <item x="73"/>
        <item x="148"/>
        <item x="151"/>
        <item x="84"/>
        <item x="211"/>
        <item x="115"/>
        <item x="40"/>
        <item x="116"/>
        <item x="218"/>
        <item x="52"/>
        <item x="78"/>
        <item x="179"/>
        <item x="88"/>
        <item x="202"/>
        <item x="166"/>
        <item x="39"/>
        <item x="5"/>
        <item x="7"/>
        <item x="214"/>
        <item x="191"/>
        <item x="36"/>
        <item x="160"/>
        <item x="53"/>
        <item x="117"/>
        <item x="155"/>
        <item x="26"/>
        <item x="122"/>
        <item x="80"/>
        <item x="156"/>
        <item x="38"/>
        <item x="77"/>
        <item x="6"/>
        <item x="12"/>
        <item x="79"/>
        <item x="163"/>
        <item x="20"/>
        <item x="85"/>
        <item x="192"/>
        <item x="76"/>
        <item x="215"/>
        <item x="114"/>
        <item x="54"/>
        <item x="93"/>
        <item x="94"/>
        <item x="124"/>
        <item x="13"/>
        <item t="default"/>
      </items>
    </pivotField>
    <pivotField dataField="1" showAll="0">
      <items count="157">
        <item x="82"/>
        <item x="40"/>
        <item x="58"/>
        <item x="153"/>
        <item x="46"/>
        <item x="39"/>
        <item x="31"/>
        <item x="41"/>
        <item x="1"/>
        <item x="53"/>
        <item x="52"/>
        <item x="150"/>
        <item x="34"/>
        <item x="0"/>
        <item x="15"/>
        <item x="21"/>
        <item x="114"/>
        <item x="148"/>
        <item x="36"/>
        <item x="70"/>
        <item x="77"/>
        <item x="56"/>
        <item x="16"/>
        <item x="17"/>
        <item x="100"/>
        <item x="44"/>
        <item x="59"/>
        <item x="45"/>
        <item x="4"/>
        <item x="27"/>
        <item x="79"/>
        <item x="42"/>
        <item x="65"/>
        <item x="86"/>
        <item x="25"/>
        <item x="94"/>
        <item x="81"/>
        <item x="84"/>
        <item x="43"/>
        <item x="71"/>
        <item x="18"/>
        <item x="62"/>
        <item x="61"/>
        <item x="51"/>
        <item x="80"/>
        <item x="85"/>
        <item x="69"/>
        <item x="30"/>
        <item x="92"/>
        <item x="146"/>
        <item x="103"/>
        <item x="123"/>
        <item x="48"/>
        <item x="55"/>
        <item x="23"/>
        <item x="74"/>
        <item x="73"/>
        <item x="64"/>
        <item x="57"/>
        <item x="142"/>
        <item x="154"/>
        <item x="121"/>
        <item x="24"/>
        <item x="110"/>
        <item x="109"/>
        <item x="33"/>
        <item x="66"/>
        <item x="67"/>
        <item x="72"/>
        <item x="83"/>
        <item x="112"/>
        <item x="137"/>
        <item x="63"/>
        <item x="111"/>
        <item x="115"/>
        <item x="93"/>
        <item x="105"/>
        <item x="91"/>
        <item x="50"/>
        <item x="108"/>
        <item x="117"/>
        <item x="8"/>
        <item x="2"/>
        <item x="28"/>
        <item x="3"/>
        <item x="139"/>
        <item x="120"/>
        <item x="143"/>
        <item x="78"/>
        <item x="136"/>
        <item x="14"/>
        <item x="98"/>
        <item x="11"/>
        <item x="113"/>
        <item x="133"/>
        <item x="9"/>
        <item x="118"/>
        <item x="102"/>
        <item x="149"/>
        <item x="10"/>
        <item x="47"/>
        <item x="116"/>
        <item x="125"/>
        <item x="19"/>
        <item x="129"/>
        <item x="128"/>
        <item x="54"/>
        <item x="95"/>
        <item x="145"/>
        <item x="141"/>
        <item x="134"/>
        <item x="75"/>
        <item x="124"/>
        <item x="126"/>
        <item x="29"/>
        <item x="130"/>
        <item x="147"/>
        <item x="90"/>
        <item x="38"/>
        <item x="144"/>
        <item x="22"/>
        <item x="151"/>
        <item x="152"/>
        <item x="97"/>
        <item x="32"/>
        <item x="60"/>
        <item x="122"/>
        <item x="87"/>
        <item x="96"/>
        <item x="49"/>
        <item x="37"/>
        <item x="5"/>
        <item x="68"/>
        <item x="101"/>
        <item x="89"/>
        <item x="131"/>
        <item x="127"/>
        <item x="7"/>
        <item x="99"/>
        <item x="35"/>
        <item x="88"/>
        <item x="135"/>
        <item x="6"/>
        <item x="26"/>
        <item x="107"/>
        <item x="12"/>
        <item x="119"/>
        <item x="106"/>
        <item x="155"/>
        <item x="138"/>
        <item x="140"/>
        <item x="20"/>
        <item x="104"/>
        <item x="132"/>
        <item x="76"/>
        <item x="13"/>
        <item t="default"/>
      </items>
    </pivotField>
    <pivotField dataField="1" showAll="0">
      <items count="184">
        <item x="94"/>
        <item x="98"/>
        <item x="180"/>
        <item x="95"/>
        <item x="100"/>
        <item x="54"/>
        <item x="48"/>
        <item x="90"/>
        <item x="37"/>
        <item x="136"/>
        <item x="1"/>
        <item x="92"/>
        <item x="104"/>
        <item x="80"/>
        <item x="175"/>
        <item x="67"/>
        <item x="99"/>
        <item x="88"/>
        <item x="139"/>
        <item x="0"/>
        <item x="40"/>
        <item x="89"/>
        <item x="91"/>
        <item x="123"/>
        <item x="81"/>
        <item x="68"/>
        <item x="51"/>
        <item x="85"/>
        <item x="36"/>
        <item x="134"/>
        <item x="107"/>
        <item x="106"/>
        <item x="66"/>
        <item x="61"/>
        <item x="79"/>
        <item x="173"/>
        <item x="53"/>
        <item x="132"/>
        <item x="49"/>
        <item x="62"/>
        <item x="25"/>
        <item x="161"/>
        <item x="47"/>
        <item x="72"/>
        <item x="19"/>
        <item x="75"/>
        <item x="76"/>
        <item x="42"/>
        <item x="105"/>
        <item x="160"/>
        <item x="4"/>
        <item x="171"/>
        <item x="125"/>
        <item x="144"/>
        <item x="137"/>
        <item x="22"/>
        <item x="146"/>
        <item x="135"/>
        <item x="164"/>
        <item x="117"/>
        <item x="174"/>
        <item x="158"/>
        <item x="170"/>
        <item x="69"/>
        <item x="20"/>
        <item x="21"/>
        <item x="143"/>
        <item x="167"/>
        <item x="39"/>
        <item x="30"/>
        <item x="133"/>
        <item x="71"/>
        <item x="116"/>
        <item x="77"/>
        <item x="103"/>
        <item x="166"/>
        <item x="141"/>
        <item x="63"/>
        <item x="127"/>
        <item x="130"/>
        <item x="151"/>
        <item x="29"/>
        <item x="74"/>
        <item x="181"/>
        <item x="73"/>
        <item x="8"/>
        <item x="65"/>
        <item x="156"/>
        <item x="172"/>
        <item x="114"/>
        <item x="13"/>
        <item x="131"/>
        <item x="60"/>
        <item x="33"/>
        <item x="157"/>
        <item x="148"/>
        <item x="43"/>
        <item x="138"/>
        <item x="52"/>
        <item x="59"/>
        <item x="32"/>
        <item x="15"/>
        <item x="17"/>
        <item x="84"/>
        <item x="83"/>
        <item x="10"/>
        <item x="149"/>
        <item x="56"/>
        <item x="178"/>
        <item x="26"/>
        <item x="102"/>
        <item x="162"/>
        <item x="150"/>
        <item x="50"/>
        <item x="28"/>
        <item x="9"/>
        <item x="124"/>
        <item x="168"/>
        <item x="128"/>
        <item x="159"/>
        <item x="122"/>
        <item x="101"/>
        <item x="2"/>
        <item x="34"/>
        <item x="27"/>
        <item x="96"/>
        <item x="140"/>
        <item x="121"/>
        <item x="82"/>
        <item x="163"/>
        <item x="152"/>
        <item x="97"/>
        <item x="93"/>
        <item x="169"/>
        <item x="38"/>
        <item x="11"/>
        <item x="35"/>
        <item x="111"/>
        <item x="55"/>
        <item x="109"/>
        <item x="18"/>
        <item x="177"/>
        <item x="23"/>
        <item x="108"/>
        <item x="113"/>
        <item x="3"/>
        <item x="153"/>
        <item x="64"/>
        <item x="145"/>
        <item x="110"/>
        <item x="46"/>
        <item x="45"/>
        <item x="16"/>
        <item x="118"/>
        <item x="70"/>
        <item x="86"/>
        <item x="147"/>
        <item x="182"/>
        <item x="112"/>
        <item x="176"/>
        <item x="142"/>
        <item x="57"/>
        <item x="44"/>
        <item x="41"/>
        <item x="115"/>
        <item x="58"/>
        <item x="12"/>
        <item x="78"/>
        <item x="154"/>
        <item x="165"/>
        <item x="7"/>
        <item x="129"/>
        <item x="120"/>
        <item x="119"/>
        <item x="87"/>
        <item x="31"/>
        <item x="126"/>
        <item x="179"/>
        <item x="24"/>
        <item x="155"/>
        <item x="5"/>
        <item x="6"/>
        <item x="14"/>
        <item t="default"/>
      </items>
    </pivotField>
  </pivotFields>
  <rowFields count="2">
    <field x="4"/>
    <field x="3"/>
  </rowFields>
  <rowItems count="61">
    <i>
      <x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2"/>
    </i>
    <i r="1">
      <x v="2"/>
    </i>
    <i r="1">
      <x v="3"/>
    </i>
    <i r="1">
      <x v="4"/>
    </i>
    <i r="1">
      <x v="5"/>
    </i>
    <i r="1">
      <x v="6"/>
    </i>
    <i>
      <x v="3"/>
    </i>
    <i r="1">
      <x v="6"/>
    </i>
    <i r="1">
      <x v="7"/>
    </i>
    <i r="1">
      <x v="8"/>
    </i>
    <i r="1">
      <x v="9"/>
    </i>
    <i>
      <x v="4"/>
    </i>
    <i r="1">
      <x v="6"/>
    </i>
    <i>
      <x v="5"/>
    </i>
    <i r="1">
      <x v="3"/>
    </i>
    <i r="1">
      <x v="4"/>
    </i>
    <i r="1">
      <x v="5"/>
    </i>
    <i r="1">
      <x v="6"/>
    </i>
    <i r="1">
      <x v="7"/>
    </i>
    <i>
      <x v="6"/>
    </i>
    <i r="1">
      <x v="6"/>
    </i>
    <i>
      <x v="7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8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9"/>
    </i>
    <i r="1">
      <x v="9"/>
    </i>
    <i>
      <x v="10"/>
    </i>
    <i r="1">
      <x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Moyenne de %" fld="6" subtotal="average" baseField="3" baseItem="2"/>
    <dataField name="Moyenne de Mw" fld="7" subtotal="average" baseField="3" baseItem="2" numFmtId="11"/>
    <dataField name="Moyenne de Mn" fld="8" subtotal="average" baseField="3" baseItem="2" numFmtId="11"/>
    <dataField name="Moyenne de Mw/Mn" fld="9" subtotal="average" baseField="3" baseItem="2" numFmtId="2"/>
    <dataField name="Moyenne de Rw" fld="10" subtotal="average" baseField="3" baseItem="2" numFmtId="165"/>
    <dataField name="Moyenne de Rz" fld="11" subtotal="average" baseField="3" baseItem="2" numFmtId="165"/>
  </dataFields>
  <formats count="10">
    <format dxfId="1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0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89"/>
  <sheetViews>
    <sheetView tabSelected="1" workbookViewId="0">
      <pane xSplit="6" ySplit="2" topLeftCell="G105" activePane="bottomRight" state="frozen"/>
      <selection pane="topRight" activeCell="G1" sqref="G1"/>
      <selection pane="bottomLeft" activeCell="A3" sqref="A3"/>
      <selection pane="bottomRight" activeCell="D119" sqref="D119"/>
    </sheetView>
  </sheetViews>
  <sheetFormatPr baseColWidth="10" defaultRowHeight="15" x14ac:dyDescent="0.25"/>
  <cols>
    <col min="1" max="1" width="7.28515625" customWidth="1"/>
    <col min="2" max="2" width="11.42578125" style="54"/>
    <col min="3" max="3" width="11.42578125" style="51"/>
    <col min="4" max="4" width="17.42578125" style="51" customWidth="1"/>
    <col min="5" max="5" width="11.42578125" style="49"/>
    <col min="6" max="6" width="14" style="7" bestFit="1" customWidth="1"/>
    <col min="7" max="7" width="11.42578125" style="24"/>
    <col min="8" max="9" width="11.42578125" style="3"/>
    <col min="10" max="11" width="11.42578125" style="4"/>
    <col min="12" max="12" width="11.42578125" style="6"/>
  </cols>
  <sheetData>
    <row r="1" spans="1:12" s="46" customFormat="1" x14ac:dyDescent="0.25">
      <c r="B1" s="63"/>
      <c r="C1" s="64"/>
      <c r="D1" s="64"/>
      <c r="E1" s="65">
        <v>41153</v>
      </c>
      <c r="F1" s="29"/>
      <c r="G1" s="66"/>
      <c r="H1" s="36"/>
      <c r="I1" s="36"/>
      <c r="J1" s="40"/>
      <c r="K1" s="40"/>
      <c r="L1" s="40"/>
    </row>
    <row r="2" spans="1:12" x14ac:dyDescent="0.25">
      <c r="A2" t="s">
        <v>7</v>
      </c>
      <c r="B2" s="55" t="s">
        <v>18</v>
      </c>
      <c r="C2" s="52" t="s">
        <v>19</v>
      </c>
      <c r="D2" s="52"/>
      <c r="E2" s="50" t="s">
        <v>1</v>
      </c>
      <c r="F2" s="9" t="s">
        <v>21</v>
      </c>
      <c r="G2" s="25" t="s">
        <v>5</v>
      </c>
      <c r="H2" s="10" t="s">
        <v>3</v>
      </c>
      <c r="I2" s="10" t="s">
        <v>2</v>
      </c>
      <c r="J2" s="11" t="s">
        <v>6</v>
      </c>
      <c r="K2" s="11" t="s">
        <v>0</v>
      </c>
      <c r="L2" s="11" t="s">
        <v>4</v>
      </c>
    </row>
    <row r="3" spans="1:12" s="1" customFormat="1" ht="16.5" customHeight="1" x14ac:dyDescent="0.25">
      <c r="A3" s="1" t="s">
        <v>7</v>
      </c>
      <c r="B3" s="53" t="str">
        <f>TEXT(E3,"aaaa")</f>
        <v>2014</v>
      </c>
      <c r="C3" s="56" t="str">
        <f>TEXT(E3,"mmmm")</f>
        <v>septembre</v>
      </c>
      <c r="D3" s="56" t="str">
        <f>IF(E3&gt;=$E$1,"Après","Avant")&amp;" "&amp;TEXT($E$1,"jj/mm/aa")</f>
        <v>Après 01/09/12</v>
      </c>
      <c r="E3" s="43">
        <v>41896</v>
      </c>
      <c r="F3" s="12" t="s">
        <v>22</v>
      </c>
      <c r="G3" s="22">
        <v>95.76</v>
      </c>
      <c r="H3" s="13">
        <v>652000</v>
      </c>
      <c r="I3" s="13">
        <v>316000</v>
      </c>
      <c r="J3" s="8">
        <v>2.0649999999999999</v>
      </c>
      <c r="K3" s="8">
        <v>19.100000000000001</v>
      </c>
      <c r="L3" s="8">
        <v>43.3</v>
      </c>
    </row>
    <row r="4" spans="1:12" s="1" customFormat="1" ht="16.5" customHeight="1" x14ac:dyDescent="0.25">
      <c r="A4" s="1" t="s">
        <v>7</v>
      </c>
      <c r="B4" s="53" t="str">
        <f t="shared" ref="B4:B67" si="0">TEXT(E4,"aaaa")</f>
        <v>2014</v>
      </c>
      <c r="C4" s="56" t="str">
        <f t="shared" ref="C4:C67" si="1">TEXT(E4,"mmmm")</f>
        <v>septembre</v>
      </c>
      <c r="D4" s="56" t="str">
        <f t="shared" ref="D4:D67" si="2">IF(E4&gt;=$E$1,"Après","Avant")&amp;" "&amp;TEXT($E$1,"jj/mm/aa")</f>
        <v>Après 01/09/12</v>
      </c>
      <c r="E4" s="43">
        <v>41896</v>
      </c>
      <c r="F4" s="12" t="s">
        <v>22</v>
      </c>
      <c r="G4" s="22">
        <v>94.699999999999989</v>
      </c>
      <c r="H4" s="13">
        <v>594000</v>
      </c>
      <c r="I4" s="13">
        <v>306000</v>
      </c>
      <c r="J4" s="8">
        <v>1.9430000000000001</v>
      </c>
      <c r="K4" s="8">
        <v>16.7</v>
      </c>
      <c r="L4" s="8">
        <v>33.4</v>
      </c>
    </row>
    <row r="5" spans="1:12" s="1" customFormat="1" ht="16.5" customHeight="1" x14ac:dyDescent="0.25">
      <c r="A5" s="1" t="s">
        <v>7</v>
      </c>
      <c r="B5" s="53" t="str">
        <f t="shared" si="0"/>
        <v>2014</v>
      </c>
      <c r="C5" s="56" t="str">
        <f t="shared" si="1"/>
        <v>septembre</v>
      </c>
      <c r="D5" s="56" t="str">
        <f t="shared" si="2"/>
        <v>Après 01/09/12</v>
      </c>
      <c r="E5" s="43">
        <v>41911</v>
      </c>
      <c r="F5" s="12" t="s">
        <v>28</v>
      </c>
      <c r="G5" s="22">
        <v>94.86</v>
      </c>
      <c r="H5" s="13">
        <v>1410000</v>
      </c>
      <c r="I5" s="13">
        <v>363000</v>
      </c>
      <c r="J5" s="8">
        <v>3.8849999999999998</v>
      </c>
      <c r="K5" s="8">
        <v>33.200000000000003</v>
      </c>
      <c r="L5" s="8">
        <v>148.69999999999999</v>
      </c>
    </row>
    <row r="6" spans="1:12" s="1" customFormat="1" ht="16.5" customHeight="1" x14ac:dyDescent="0.25">
      <c r="A6" s="1" t="s">
        <v>7</v>
      </c>
      <c r="B6" s="53" t="str">
        <f t="shared" si="0"/>
        <v>2014</v>
      </c>
      <c r="C6" s="56" t="str">
        <f t="shared" si="1"/>
        <v>septembre</v>
      </c>
      <c r="D6" s="56" t="str">
        <f t="shared" si="2"/>
        <v>Après 01/09/12</v>
      </c>
      <c r="E6" s="43">
        <v>41908</v>
      </c>
      <c r="F6" s="12" t="s">
        <v>28</v>
      </c>
      <c r="G6" s="22">
        <v>94.54</v>
      </c>
      <c r="H6" s="13">
        <v>1560000</v>
      </c>
      <c r="I6" s="13">
        <v>358000</v>
      </c>
      <c r="J6" s="8">
        <v>4.3550000000000004</v>
      </c>
      <c r="K6" s="8">
        <v>33.5</v>
      </c>
      <c r="L6" s="8">
        <v>196.4</v>
      </c>
    </row>
    <row r="7" spans="1:12" s="1" customFormat="1" ht="16.5" customHeight="1" x14ac:dyDescent="0.25">
      <c r="A7" s="1" t="s">
        <v>7</v>
      </c>
      <c r="B7" s="53" t="str">
        <f t="shared" si="0"/>
        <v>2014</v>
      </c>
      <c r="C7" s="56" t="str">
        <f t="shared" si="1"/>
        <v>septembre</v>
      </c>
      <c r="D7" s="56" t="str">
        <f t="shared" si="2"/>
        <v>Après 01/09/12</v>
      </c>
      <c r="E7" s="43">
        <v>41908</v>
      </c>
      <c r="F7" s="12" t="s">
        <v>27</v>
      </c>
      <c r="G7" s="22">
        <v>96.03</v>
      </c>
      <c r="H7" s="13">
        <v>843000</v>
      </c>
      <c r="I7" s="13">
        <v>345000</v>
      </c>
      <c r="J7" s="8">
        <v>2.44</v>
      </c>
      <c r="K7" s="8">
        <v>21.5</v>
      </c>
      <c r="L7" s="8">
        <v>57.9</v>
      </c>
    </row>
    <row r="8" spans="1:12" s="1" customFormat="1" ht="16.5" customHeight="1" x14ac:dyDescent="0.25">
      <c r="A8" s="1" t="s">
        <v>7</v>
      </c>
      <c r="B8" s="53" t="str">
        <f t="shared" si="0"/>
        <v>2014</v>
      </c>
      <c r="C8" s="56" t="str">
        <f t="shared" si="1"/>
        <v>octobre</v>
      </c>
      <c r="D8" s="56" t="str">
        <f t="shared" si="2"/>
        <v>Après 01/09/12</v>
      </c>
      <c r="E8" s="43">
        <v>41915</v>
      </c>
      <c r="F8" s="12" t="s">
        <v>29</v>
      </c>
      <c r="G8" s="22">
        <v>93.679999999999993</v>
      </c>
      <c r="H8" s="13">
        <v>2550000</v>
      </c>
      <c r="I8" s="13">
        <v>381000</v>
      </c>
      <c r="J8" s="8">
        <v>6.6820000000000004</v>
      </c>
      <c r="K8" s="8">
        <v>45.4</v>
      </c>
      <c r="L8" s="8">
        <v>282.7</v>
      </c>
    </row>
    <row r="9" spans="1:12" s="1" customFormat="1" ht="16.5" customHeight="1" x14ac:dyDescent="0.25">
      <c r="A9" s="1" t="s">
        <v>7</v>
      </c>
      <c r="B9" s="53" t="str">
        <f t="shared" si="0"/>
        <v>2014</v>
      </c>
      <c r="C9" s="56" t="str">
        <f t="shared" si="1"/>
        <v>octobre</v>
      </c>
      <c r="D9" s="56" t="str">
        <f t="shared" si="2"/>
        <v>Après 01/09/12</v>
      </c>
      <c r="E9" s="43">
        <v>41917</v>
      </c>
      <c r="F9" s="12" t="s">
        <v>29</v>
      </c>
      <c r="G9" s="22">
        <v>93.46</v>
      </c>
      <c r="H9" s="13">
        <v>3050000</v>
      </c>
      <c r="I9" s="13">
        <v>403000</v>
      </c>
      <c r="J9" s="8">
        <v>7.5510000000000002</v>
      </c>
      <c r="K9" s="8">
        <v>48.6</v>
      </c>
      <c r="L9" s="8">
        <v>284.5</v>
      </c>
    </row>
    <row r="10" spans="1:12" s="1" customFormat="1" ht="16.5" customHeight="1" x14ac:dyDescent="0.25">
      <c r="A10" s="1" t="s">
        <v>7</v>
      </c>
      <c r="B10" s="53" t="str">
        <f t="shared" si="0"/>
        <v>2014</v>
      </c>
      <c r="C10" s="56" t="str">
        <f t="shared" si="1"/>
        <v>novembre</v>
      </c>
      <c r="D10" s="56" t="str">
        <f t="shared" si="2"/>
        <v>Après 01/09/12</v>
      </c>
      <c r="E10" s="43">
        <v>41969</v>
      </c>
      <c r="F10" s="12" t="s">
        <v>29</v>
      </c>
      <c r="G10" s="22">
        <v>92.47999999999999</v>
      </c>
      <c r="H10" s="13">
        <v>2850000</v>
      </c>
      <c r="I10" s="13">
        <v>426000</v>
      </c>
      <c r="J10" s="8">
        <v>6.6870000000000003</v>
      </c>
      <c r="K10" s="8">
        <v>46.7</v>
      </c>
      <c r="L10" s="8">
        <v>258</v>
      </c>
    </row>
    <row r="11" spans="1:12" s="1" customFormat="1" ht="16.5" customHeight="1" x14ac:dyDescent="0.25">
      <c r="A11" s="1" t="s">
        <v>7</v>
      </c>
      <c r="B11" s="53" t="str">
        <f t="shared" si="0"/>
        <v>2014</v>
      </c>
      <c r="C11" s="56" t="str">
        <f t="shared" si="1"/>
        <v>novembre</v>
      </c>
      <c r="D11" s="56" t="str">
        <f t="shared" si="2"/>
        <v>Après 01/09/12</v>
      </c>
      <c r="E11" s="43">
        <v>41971</v>
      </c>
      <c r="F11" s="12" t="s">
        <v>26</v>
      </c>
      <c r="G11" s="22">
        <v>96.58</v>
      </c>
      <c r="H11" s="13">
        <v>815000</v>
      </c>
      <c r="I11" s="13">
        <v>374000</v>
      </c>
      <c r="J11" s="8">
        <v>2.1789999999999998</v>
      </c>
      <c r="K11" s="8">
        <v>32.9</v>
      </c>
      <c r="L11" s="8">
        <v>76.400000000000006</v>
      </c>
    </row>
    <row r="12" spans="1:12" s="1" customFormat="1" ht="16.5" customHeight="1" x14ac:dyDescent="0.25">
      <c r="A12" s="1" t="s">
        <v>7</v>
      </c>
      <c r="B12" s="53" t="str">
        <f t="shared" si="0"/>
        <v>2014</v>
      </c>
      <c r="C12" s="56" t="str">
        <f t="shared" si="1"/>
        <v>décembre</v>
      </c>
      <c r="D12" s="56" t="str">
        <f t="shared" si="2"/>
        <v>Après 01/09/12</v>
      </c>
      <c r="E12" s="43">
        <v>41975</v>
      </c>
      <c r="F12" s="12" t="s">
        <v>24</v>
      </c>
      <c r="G12" s="22">
        <v>96.37</v>
      </c>
      <c r="H12" s="13">
        <v>952000</v>
      </c>
      <c r="I12" s="13">
        <v>412000</v>
      </c>
      <c r="J12" s="8">
        <v>2.3115000000000001</v>
      </c>
      <c r="K12" s="8">
        <v>35.9</v>
      </c>
      <c r="L12" s="8">
        <v>119.4</v>
      </c>
    </row>
    <row r="13" spans="1:12" s="1" customFormat="1" ht="16.5" customHeight="1" x14ac:dyDescent="0.25">
      <c r="A13" s="1" t="s">
        <v>7</v>
      </c>
      <c r="B13" s="53" t="str">
        <f t="shared" si="0"/>
        <v>2014</v>
      </c>
      <c r="C13" s="56" t="str">
        <f t="shared" si="1"/>
        <v>novembre</v>
      </c>
      <c r="D13" s="56" t="str">
        <f t="shared" si="2"/>
        <v>Après 01/09/12</v>
      </c>
      <c r="E13" s="43">
        <v>41973</v>
      </c>
      <c r="F13" s="12" t="s">
        <v>22</v>
      </c>
      <c r="G13" s="22">
        <v>96.66</v>
      </c>
      <c r="H13" s="13">
        <v>995000</v>
      </c>
      <c r="I13" s="13">
        <v>409000</v>
      </c>
      <c r="J13" s="8">
        <v>2.4319999999999999</v>
      </c>
      <c r="K13" s="8">
        <v>37.25</v>
      </c>
      <c r="L13" s="8">
        <v>89.15</v>
      </c>
    </row>
    <row r="14" spans="1:12" s="1" customFormat="1" ht="16.5" customHeight="1" x14ac:dyDescent="0.25">
      <c r="A14" s="1" t="s">
        <v>7</v>
      </c>
      <c r="B14" s="53" t="str">
        <f t="shared" si="0"/>
        <v>2015</v>
      </c>
      <c r="C14" s="56" t="str">
        <f t="shared" si="1"/>
        <v>janvier</v>
      </c>
      <c r="D14" s="56" t="str">
        <f t="shared" si="2"/>
        <v>Après 01/09/12</v>
      </c>
      <c r="E14" s="43">
        <v>42010</v>
      </c>
      <c r="F14" s="12" t="s">
        <v>28</v>
      </c>
      <c r="G14" s="22">
        <v>93.17</v>
      </c>
      <c r="H14" s="13">
        <v>1680000</v>
      </c>
      <c r="I14" s="13">
        <v>373000</v>
      </c>
      <c r="J14" s="8">
        <v>4.5179999999999998</v>
      </c>
      <c r="K14" s="8">
        <v>35.5</v>
      </c>
      <c r="L14" s="8">
        <v>179.7</v>
      </c>
    </row>
    <row r="15" spans="1:12" s="1" customFormat="1" ht="16.5" customHeight="1" x14ac:dyDescent="0.25">
      <c r="A15" s="1" t="s">
        <v>7</v>
      </c>
      <c r="B15" s="53" t="str">
        <f t="shared" si="0"/>
        <v>2015</v>
      </c>
      <c r="C15" s="56" t="str">
        <f t="shared" si="1"/>
        <v>janvier</v>
      </c>
      <c r="D15" s="56" t="str">
        <f t="shared" si="2"/>
        <v>Après 01/09/12</v>
      </c>
      <c r="E15" s="43">
        <v>42013</v>
      </c>
      <c r="F15" s="12" t="s">
        <v>29</v>
      </c>
      <c r="G15" s="22">
        <v>92.02</v>
      </c>
      <c r="H15" s="13">
        <v>3120000</v>
      </c>
      <c r="I15" s="13">
        <v>412000</v>
      </c>
      <c r="J15" s="8">
        <v>7.569</v>
      </c>
      <c r="K15" s="8">
        <v>50</v>
      </c>
      <c r="L15" s="8">
        <v>246.5</v>
      </c>
    </row>
    <row r="16" spans="1:12" s="1" customFormat="1" ht="16.5" customHeight="1" x14ac:dyDescent="0.25">
      <c r="B16" s="53" t="str">
        <f t="shared" si="0"/>
        <v>2015</v>
      </c>
      <c r="C16" s="56" t="str">
        <f t="shared" si="1"/>
        <v>janvier</v>
      </c>
      <c r="D16" s="56" t="str">
        <f t="shared" si="2"/>
        <v>Après 01/09/12</v>
      </c>
      <c r="E16" s="43">
        <v>42019</v>
      </c>
      <c r="F16" s="29" t="s">
        <v>22</v>
      </c>
      <c r="G16" s="33"/>
      <c r="H16" s="35">
        <v>846000</v>
      </c>
      <c r="I16" s="36"/>
      <c r="J16" s="40"/>
      <c r="K16" s="40"/>
      <c r="L16" s="40">
        <v>82.825000000000003</v>
      </c>
    </row>
    <row r="17" spans="1:12" s="1" customFormat="1" ht="16.5" customHeight="1" x14ac:dyDescent="0.25">
      <c r="B17" s="53" t="str">
        <f t="shared" si="0"/>
        <v>2015</v>
      </c>
      <c r="C17" s="56" t="str">
        <f t="shared" si="1"/>
        <v>janvier</v>
      </c>
      <c r="D17" s="56" t="str">
        <f t="shared" si="2"/>
        <v>Après 01/09/12</v>
      </c>
      <c r="E17" s="43">
        <v>42014</v>
      </c>
      <c r="F17" s="30" t="s">
        <v>29</v>
      </c>
      <c r="G17" s="33"/>
      <c r="H17" s="36"/>
      <c r="I17" s="36"/>
      <c r="J17" s="40"/>
      <c r="K17" s="40"/>
      <c r="L17" s="40"/>
    </row>
    <row r="18" spans="1:12" s="1" customFormat="1" ht="16.5" customHeight="1" x14ac:dyDescent="0.25">
      <c r="B18" s="53" t="str">
        <f t="shared" si="0"/>
        <v>2015</v>
      </c>
      <c r="C18" s="56" t="str">
        <f t="shared" si="1"/>
        <v>janvier</v>
      </c>
      <c r="D18" s="56" t="str">
        <f t="shared" si="2"/>
        <v>Après 01/09/12</v>
      </c>
      <c r="E18" s="43">
        <v>42030</v>
      </c>
      <c r="F18" s="32" t="s">
        <v>26</v>
      </c>
      <c r="G18" s="33"/>
      <c r="H18" s="35">
        <v>988000</v>
      </c>
      <c r="I18" s="36"/>
      <c r="J18" s="40"/>
      <c r="K18" s="40"/>
      <c r="L18" s="40"/>
    </row>
    <row r="19" spans="1:12" s="1" customFormat="1" ht="16.5" customHeight="1" x14ac:dyDescent="0.25">
      <c r="B19" s="53" t="str">
        <f t="shared" si="0"/>
        <v>2015</v>
      </c>
      <c r="C19" s="56" t="str">
        <f t="shared" si="1"/>
        <v>janvier</v>
      </c>
      <c r="D19" s="56" t="str">
        <f t="shared" si="2"/>
        <v>Après 01/09/12</v>
      </c>
      <c r="E19" s="43">
        <v>42033</v>
      </c>
      <c r="F19" s="32" t="s">
        <v>26</v>
      </c>
      <c r="G19" s="33"/>
      <c r="H19" s="35">
        <v>2100000</v>
      </c>
      <c r="I19" s="36"/>
      <c r="J19" s="40"/>
      <c r="K19" s="40"/>
      <c r="L19" s="40"/>
    </row>
    <row r="20" spans="1:12" s="1" customFormat="1" ht="16.5" customHeight="1" x14ac:dyDescent="0.25">
      <c r="B20" s="53" t="str">
        <f t="shared" si="0"/>
        <v>2015</v>
      </c>
      <c r="C20" s="56" t="str">
        <f t="shared" si="1"/>
        <v>janvier</v>
      </c>
      <c r="D20" s="56" t="str">
        <f t="shared" si="2"/>
        <v>Après 01/09/12</v>
      </c>
      <c r="E20" s="43">
        <v>42032</v>
      </c>
      <c r="F20" s="29" t="s">
        <v>22</v>
      </c>
      <c r="G20" s="33"/>
      <c r="H20" s="35">
        <v>1300000</v>
      </c>
      <c r="I20" s="36"/>
      <c r="J20" s="40"/>
      <c r="K20" s="40"/>
      <c r="L20" s="40">
        <v>87.724999999999994</v>
      </c>
    </row>
    <row r="21" spans="1:12" s="1" customFormat="1" ht="16.5" customHeight="1" x14ac:dyDescent="0.25">
      <c r="B21" s="53" t="str">
        <f t="shared" si="0"/>
        <v>2015</v>
      </c>
      <c r="C21" s="56" t="str">
        <f t="shared" si="1"/>
        <v>février</v>
      </c>
      <c r="D21" s="56" t="str">
        <f t="shared" si="2"/>
        <v>Après 01/09/12</v>
      </c>
      <c r="E21" s="43">
        <v>42038</v>
      </c>
      <c r="F21" s="29" t="s">
        <v>22</v>
      </c>
      <c r="G21" s="33"/>
      <c r="H21" s="35">
        <v>2620000</v>
      </c>
      <c r="I21" s="36"/>
      <c r="J21" s="40"/>
      <c r="K21" s="40"/>
      <c r="L21" s="40">
        <v>220.47499999999999</v>
      </c>
    </row>
    <row r="22" spans="1:12" s="1" customFormat="1" ht="16.5" customHeight="1" x14ac:dyDescent="0.25">
      <c r="B22" s="53" t="str">
        <f t="shared" si="0"/>
        <v>2015</v>
      </c>
      <c r="C22" s="56" t="str">
        <f t="shared" si="1"/>
        <v>février</v>
      </c>
      <c r="D22" s="56" t="str">
        <f t="shared" si="2"/>
        <v>Après 01/09/12</v>
      </c>
      <c r="E22" s="43">
        <v>42043</v>
      </c>
      <c r="F22" s="29" t="s">
        <v>22</v>
      </c>
      <c r="G22" s="33"/>
      <c r="H22" s="35">
        <v>824000</v>
      </c>
      <c r="I22" s="36"/>
      <c r="J22" s="40"/>
      <c r="K22" s="40"/>
      <c r="L22" s="40">
        <v>88.174999999999997</v>
      </c>
    </row>
    <row r="23" spans="1:12" s="1" customFormat="1" ht="16.5" customHeight="1" x14ac:dyDescent="0.25">
      <c r="A23" s="1" t="s">
        <v>7</v>
      </c>
      <c r="B23" s="53" t="str">
        <f t="shared" si="0"/>
        <v>2015</v>
      </c>
      <c r="C23" s="56" t="str">
        <f t="shared" si="1"/>
        <v>février</v>
      </c>
      <c r="D23" s="56" t="str">
        <f t="shared" si="2"/>
        <v>Après 01/09/12</v>
      </c>
      <c r="E23" s="43">
        <v>42055</v>
      </c>
      <c r="F23" s="12" t="s">
        <v>22</v>
      </c>
      <c r="G23" s="22">
        <v>97.56</v>
      </c>
      <c r="H23" s="13">
        <v>1420000</v>
      </c>
      <c r="I23" s="13">
        <v>345000</v>
      </c>
      <c r="J23" s="8">
        <v>4.1239999999999997</v>
      </c>
      <c r="K23" s="8">
        <v>35.15</v>
      </c>
      <c r="L23" s="8">
        <v>193.35</v>
      </c>
    </row>
    <row r="24" spans="1:12" s="1" customFormat="1" ht="16.5" customHeight="1" x14ac:dyDescent="0.25">
      <c r="A24" s="1" t="s">
        <v>7</v>
      </c>
      <c r="B24" s="53" t="str">
        <f t="shared" si="0"/>
        <v>2015</v>
      </c>
      <c r="C24" s="56" t="str">
        <f t="shared" si="1"/>
        <v>février</v>
      </c>
      <c r="D24" s="56" t="str">
        <f t="shared" si="2"/>
        <v>Après 01/09/12</v>
      </c>
      <c r="E24" s="43">
        <v>42054</v>
      </c>
      <c r="F24" s="12" t="s">
        <v>22</v>
      </c>
      <c r="G24" s="22">
        <v>97.850000000000009</v>
      </c>
      <c r="H24" s="13">
        <v>685000</v>
      </c>
      <c r="I24" s="13">
        <v>316000</v>
      </c>
      <c r="J24" s="8">
        <v>2.1665000000000001</v>
      </c>
      <c r="K24" s="8">
        <v>19.149999999999999</v>
      </c>
      <c r="L24" s="8">
        <v>53.5</v>
      </c>
    </row>
    <row r="25" spans="1:12" s="1" customFormat="1" ht="16.5" customHeight="1" x14ac:dyDescent="0.25">
      <c r="A25" s="1" t="s">
        <v>7</v>
      </c>
      <c r="B25" s="53" t="str">
        <f t="shared" si="0"/>
        <v>2015</v>
      </c>
      <c r="C25" s="56" t="str">
        <f t="shared" si="1"/>
        <v>février</v>
      </c>
      <c r="D25" s="56" t="str">
        <f t="shared" si="2"/>
        <v>Après 01/09/12</v>
      </c>
      <c r="E25" s="43">
        <v>42060</v>
      </c>
      <c r="F25" s="12" t="s">
        <v>26</v>
      </c>
      <c r="G25" s="22">
        <v>98.28</v>
      </c>
      <c r="H25" s="13">
        <v>836000</v>
      </c>
      <c r="I25" s="13">
        <v>344000</v>
      </c>
      <c r="J25" s="8">
        <v>2.4325000000000001</v>
      </c>
      <c r="K25" s="8">
        <v>20.75</v>
      </c>
      <c r="L25" s="8">
        <v>65</v>
      </c>
    </row>
    <row r="26" spans="1:12" s="1" customFormat="1" ht="16.5" customHeight="1" x14ac:dyDescent="0.25">
      <c r="A26" s="1" t="s">
        <v>7</v>
      </c>
      <c r="B26" s="53" t="str">
        <f t="shared" si="0"/>
        <v>2015</v>
      </c>
      <c r="C26" s="56" t="str">
        <f t="shared" si="1"/>
        <v>février</v>
      </c>
      <c r="D26" s="56" t="str">
        <f t="shared" si="2"/>
        <v>Après 01/09/12</v>
      </c>
      <c r="E26" s="43">
        <v>42061</v>
      </c>
      <c r="F26" s="12" t="s">
        <v>31</v>
      </c>
      <c r="G26" s="22">
        <v>98.33</v>
      </c>
      <c r="H26" s="13">
        <v>838000</v>
      </c>
      <c r="I26" s="13">
        <v>341000</v>
      </c>
      <c r="J26" s="8">
        <v>2.46</v>
      </c>
      <c r="K26" s="8">
        <v>20.95</v>
      </c>
      <c r="L26" s="8">
        <v>65.150000000000006</v>
      </c>
    </row>
    <row r="27" spans="1:12" s="1" customFormat="1" ht="16.5" customHeight="1" x14ac:dyDescent="0.25">
      <c r="A27" s="1" t="s">
        <v>7</v>
      </c>
      <c r="B27" s="53" t="str">
        <f t="shared" si="0"/>
        <v>2015</v>
      </c>
      <c r="C27" s="56" t="str">
        <f t="shared" si="1"/>
        <v>février</v>
      </c>
      <c r="D27" s="56" t="str">
        <f t="shared" si="2"/>
        <v>Après 01/09/12</v>
      </c>
      <c r="E27" s="43">
        <v>42063</v>
      </c>
      <c r="F27" s="12" t="s">
        <v>28</v>
      </c>
      <c r="G27" s="22">
        <v>97.14</v>
      </c>
      <c r="H27" s="13">
        <v>887000</v>
      </c>
      <c r="I27" s="13">
        <v>327000</v>
      </c>
      <c r="J27" s="8">
        <v>2.7145000000000001</v>
      </c>
      <c r="K27" s="8">
        <v>24.7</v>
      </c>
      <c r="L27" s="8">
        <v>60.1</v>
      </c>
    </row>
    <row r="28" spans="1:12" s="1" customFormat="1" ht="16.5" customHeight="1" x14ac:dyDescent="0.25">
      <c r="A28" s="1" t="s">
        <v>7</v>
      </c>
      <c r="B28" s="53" t="str">
        <f t="shared" si="0"/>
        <v>2015</v>
      </c>
      <c r="C28" s="56" t="str">
        <f t="shared" si="1"/>
        <v>mars</v>
      </c>
      <c r="D28" s="56" t="str">
        <f t="shared" si="2"/>
        <v>Après 01/09/12</v>
      </c>
      <c r="E28" s="43">
        <v>42065</v>
      </c>
      <c r="F28" s="12" t="s">
        <v>29</v>
      </c>
      <c r="G28" s="22">
        <v>98.11</v>
      </c>
      <c r="H28" s="13">
        <v>1800000</v>
      </c>
      <c r="I28" s="13">
        <v>413000</v>
      </c>
      <c r="J28" s="8">
        <v>4.3600000000000003</v>
      </c>
      <c r="K28" s="8">
        <v>38.1</v>
      </c>
      <c r="L28" s="8">
        <v>195.17</v>
      </c>
    </row>
    <row r="29" spans="1:12" s="1" customFormat="1" ht="16.5" customHeight="1" x14ac:dyDescent="0.25">
      <c r="A29" s="1" t="s">
        <v>7</v>
      </c>
      <c r="B29" s="53" t="str">
        <f t="shared" si="0"/>
        <v>2015</v>
      </c>
      <c r="C29" s="56" t="str">
        <f t="shared" si="1"/>
        <v>mars</v>
      </c>
      <c r="D29" s="56" t="str">
        <f t="shared" si="2"/>
        <v>Après 01/09/12</v>
      </c>
      <c r="E29" s="43">
        <v>42066</v>
      </c>
      <c r="F29" s="12" t="s">
        <v>29</v>
      </c>
      <c r="G29" s="22">
        <v>96.61999999999999</v>
      </c>
      <c r="H29" s="13">
        <v>3360000</v>
      </c>
      <c r="I29" s="13">
        <v>439000</v>
      </c>
      <c r="J29" s="8">
        <v>7.67</v>
      </c>
      <c r="K29" s="8">
        <v>51.67</v>
      </c>
      <c r="L29" s="8">
        <v>272.73</v>
      </c>
    </row>
    <row r="30" spans="1:12" s="1" customFormat="1" ht="16.5" customHeight="1" x14ac:dyDescent="0.25">
      <c r="B30" s="53" t="str">
        <f t="shared" si="0"/>
        <v>2015</v>
      </c>
      <c r="C30" s="56" t="str">
        <f t="shared" si="1"/>
        <v>mars</v>
      </c>
      <c r="D30" s="56" t="str">
        <f t="shared" si="2"/>
        <v>Après 01/09/12</v>
      </c>
      <c r="E30" s="43">
        <v>42068</v>
      </c>
      <c r="F30" s="29" t="s">
        <v>31</v>
      </c>
      <c r="G30" s="33"/>
      <c r="H30" s="35">
        <v>9700000</v>
      </c>
      <c r="I30" s="35"/>
      <c r="J30" s="8"/>
      <c r="K30" s="8"/>
      <c r="L30" s="8"/>
    </row>
    <row r="31" spans="1:12" s="1" customFormat="1" ht="16.5" customHeight="1" x14ac:dyDescent="0.25">
      <c r="A31" s="1" t="s">
        <v>7</v>
      </c>
      <c r="B31" s="53" t="str">
        <f t="shared" si="0"/>
        <v>2015</v>
      </c>
      <c r="C31" s="56" t="str">
        <f t="shared" si="1"/>
        <v>mars</v>
      </c>
      <c r="D31" s="56" t="str">
        <f t="shared" si="2"/>
        <v>Après 01/09/12</v>
      </c>
      <c r="E31" s="43">
        <v>42068</v>
      </c>
      <c r="F31" s="12" t="s">
        <v>22</v>
      </c>
      <c r="G31" s="22">
        <v>97.799833333333325</v>
      </c>
      <c r="H31" s="13">
        <v>686633.33333333337</v>
      </c>
      <c r="I31" s="13">
        <v>299433.33333333331</v>
      </c>
      <c r="J31" s="8">
        <v>2.2923333333333331</v>
      </c>
      <c r="K31" s="8">
        <v>19.433333333333334</v>
      </c>
      <c r="L31" s="8">
        <v>50.9</v>
      </c>
    </row>
    <row r="32" spans="1:12" s="1" customFormat="1" ht="16.5" customHeight="1" x14ac:dyDescent="0.25">
      <c r="B32" s="53" t="str">
        <f t="shared" si="0"/>
        <v>2015</v>
      </c>
      <c r="C32" s="56" t="str">
        <f t="shared" si="1"/>
        <v>mars</v>
      </c>
      <c r="D32" s="56" t="str">
        <f t="shared" si="2"/>
        <v>Après 01/09/12</v>
      </c>
      <c r="E32" s="43">
        <v>42074</v>
      </c>
      <c r="F32" s="29" t="s">
        <v>22</v>
      </c>
      <c r="G32" s="33"/>
      <c r="H32" s="35">
        <v>7700000</v>
      </c>
      <c r="I32" s="38"/>
      <c r="J32" s="40"/>
      <c r="K32" s="40"/>
      <c r="L32" s="40">
        <v>105.3</v>
      </c>
    </row>
    <row r="33" spans="1:12" s="1" customFormat="1" ht="16.5" customHeight="1" x14ac:dyDescent="0.25">
      <c r="B33" s="53" t="str">
        <f t="shared" si="0"/>
        <v>2015</v>
      </c>
      <c r="C33" s="56" t="str">
        <f t="shared" si="1"/>
        <v>mars</v>
      </c>
      <c r="D33" s="56" t="str">
        <f t="shared" si="2"/>
        <v>Après 01/09/12</v>
      </c>
      <c r="E33" s="43">
        <v>42075</v>
      </c>
      <c r="F33" s="32" t="s">
        <v>28</v>
      </c>
      <c r="G33" s="33"/>
      <c r="H33" s="36"/>
      <c r="I33" s="36"/>
      <c r="J33" s="40"/>
      <c r="K33" s="40"/>
      <c r="L33" s="40"/>
    </row>
    <row r="34" spans="1:12" s="1" customFormat="1" ht="16.5" customHeight="1" x14ac:dyDescent="0.25">
      <c r="A34" s="1" t="s">
        <v>7</v>
      </c>
      <c r="B34" s="53" t="str">
        <f t="shared" si="0"/>
        <v>2015</v>
      </c>
      <c r="C34" s="56" t="str">
        <f t="shared" si="1"/>
        <v>mars</v>
      </c>
      <c r="D34" s="56" t="str">
        <f t="shared" si="2"/>
        <v>Après 01/09/12</v>
      </c>
      <c r="E34" s="43">
        <v>42088</v>
      </c>
      <c r="F34" s="12" t="s">
        <v>26</v>
      </c>
      <c r="G34" s="22">
        <v>97.626200000000011</v>
      </c>
      <c r="H34" s="13">
        <v>1834000</v>
      </c>
      <c r="I34" s="13">
        <v>414833.33333333331</v>
      </c>
      <c r="J34" s="8">
        <v>4.4219999999999997</v>
      </c>
      <c r="K34" s="8">
        <v>42.833333333333336</v>
      </c>
      <c r="L34" s="8">
        <v>153.13333333333333</v>
      </c>
    </row>
    <row r="35" spans="1:12" s="1" customFormat="1" ht="16.5" customHeight="1" x14ac:dyDescent="0.25">
      <c r="A35" s="1" t="s">
        <v>7</v>
      </c>
      <c r="B35" s="53" t="str">
        <f t="shared" si="0"/>
        <v>2015</v>
      </c>
      <c r="C35" s="56" t="str">
        <f t="shared" si="1"/>
        <v>mars</v>
      </c>
      <c r="D35" s="56" t="str">
        <f t="shared" si="2"/>
        <v>Après 01/09/12</v>
      </c>
      <c r="E35" s="43">
        <v>42091</v>
      </c>
      <c r="F35" s="12" t="s">
        <v>22</v>
      </c>
      <c r="G35" s="22">
        <v>97.996733333333324</v>
      </c>
      <c r="H35" s="13">
        <v>1157333.3333333333</v>
      </c>
      <c r="I35" s="13">
        <v>353000</v>
      </c>
      <c r="J35" s="8">
        <v>3.2789999999999999</v>
      </c>
      <c r="K35" s="8">
        <v>27.166666666666668</v>
      </c>
      <c r="L35" s="8">
        <v>118.40000000000002</v>
      </c>
    </row>
    <row r="36" spans="1:12" s="1" customFormat="1" ht="16.5" customHeight="1" x14ac:dyDescent="0.25">
      <c r="A36" s="1" t="s">
        <v>7</v>
      </c>
      <c r="B36" s="53" t="str">
        <f t="shared" si="0"/>
        <v>2015</v>
      </c>
      <c r="C36" s="56" t="str">
        <f t="shared" si="1"/>
        <v>avril</v>
      </c>
      <c r="D36" s="56" t="str">
        <f t="shared" si="2"/>
        <v>Après 01/09/12</v>
      </c>
      <c r="E36" s="43">
        <v>42095</v>
      </c>
      <c r="F36" s="12" t="s">
        <v>24</v>
      </c>
      <c r="G36" s="22">
        <v>92.72</v>
      </c>
      <c r="H36" s="13">
        <v>987000</v>
      </c>
      <c r="I36" s="13">
        <v>333445.94594594598</v>
      </c>
      <c r="J36" s="8">
        <v>2.96</v>
      </c>
      <c r="K36" s="8">
        <v>28.3</v>
      </c>
      <c r="L36" s="8">
        <v>74.400000000000006</v>
      </c>
    </row>
    <row r="37" spans="1:12" s="1" customFormat="1" ht="16.5" customHeight="1" x14ac:dyDescent="0.25">
      <c r="A37" s="1" t="s">
        <v>7</v>
      </c>
      <c r="B37" s="53" t="str">
        <f t="shared" si="0"/>
        <v>2015</v>
      </c>
      <c r="C37" s="56" t="str">
        <f t="shared" si="1"/>
        <v>avril</v>
      </c>
      <c r="D37" s="56" t="str">
        <f t="shared" si="2"/>
        <v>Après 01/09/12</v>
      </c>
      <c r="E37" s="43">
        <v>42109</v>
      </c>
      <c r="F37" s="12" t="s">
        <v>22</v>
      </c>
      <c r="G37" s="22">
        <v>90.14</v>
      </c>
      <c r="H37" s="13">
        <v>903000</v>
      </c>
      <c r="I37" s="13">
        <v>312456.74740484427</v>
      </c>
      <c r="J37" s="8">
        <v>2.89</v>
      </c>
      <c r="K37" s="8">
        <v>23.1</v>
      </c>
      <c r="L37" s="8">
        <v>67.099999999999994</v>
      </c>
    </row>
    <row r="38" spans="1:12" s="1" customFormat="1" ht="16.5" customHeight="1" x14ac:dyDescent="0.25">
      <c r="A38" s="1" t="s">
        <v>7</v>
      </c>
      <c r="B38" s="53" t="str">
        <f t="shared" si="0"/>
        <v>2015</v>
      </c>
      <c r="C38" s="56" t="str">
        <f t="shared" si="1"/>
        <v>avril</v>
      </c>
      <c r="D38" s="56" t="str">
        <f t="shared" si="2"/>
        <v>Après 01/09/12</v>
      </c>
      <c r="E38" s="43">
        <v>42112</v>
      </c>
      <c r="F38" s="12" t="s">
        <v>29</v>
      </c>
      <c r="G38" s="22">
        <v>90.74</v>
      </c>
      <c r="H38" s="13">
        <v>3070000</v>
      </c>
      <c r="I38" s="13">
        <v>424619.6403872752</v>
      </c>
      <c r="J38" s="8">
        <v>7.23</v>
      </c>
      <c r="K38" s="8">
        <v>48.7</v>
      </c>
      <c r="L38" s="8">
        <v>263.89999999999998</v>
      </c>
    </row>
    <row r="39" spans="1:12" s="1" customFormat="1" ht="16.5" customHeight="1" x14ac:dyDescent="0.25">
      <c r="A39" s="1" t="s">
        <v>7</v>
      </c>
      <c r="B39" s="53" t="str">
        <f t="shared" si="0"/>
        <v>2015</v>
      </c>
      <c r="C39" s="56" t="str">
        <f t="shared" si="1"/>
        <v>avril</v>
      </c>
      <c r="D39" s="56" t="str">
        <f t="shared" si="2"/>
        <v>Après 01/09/12</v>
      </c>
      <c r="E39" s="43">
        <v>42115</v>
      </c>
      <c r="F39" s="12" t="s">
        <v>26</v>
      </c>
      <c r="G39" s="22">
        <v>91.820000000000007</v>
      </c>
      <c r="H39" s="13">
        <v>871000</v>
      </c>
      <c r="I39" s="13">
        <v>313309.35251798562</v>
      </c>
      <c r="J39" s="8">
        <v>2.78</v>
      </c>
      <c r="K39" s="8">
        <v>22.3</v>
      </c>
      <c r="L39" s="8">
        <v>87.1</v>
      </c>
    </row>
    <row r="40" spans="1:12" s="1" customFormat="1" ht="16.5" customHeight="1" x14ac:dyDescent="0.25">
      <c r="A40" s="1" t="s">
        <v>7</v>
      </c>
      <c r="B40" s="53" t="str">
        <f t="shared" si="0"/>
        <v>2015</v>
      </c>
      <c r="C40" s="56" t="str">
        <f t="shared" si="1"/>
        <v>avril</v>
      </c>
      <c r="D40" s="56" t="str">
        <f t="shared" si="2"/>
        <v>Après 01/09/12</v>
      </c>
      <c r="E40" s="43">
        <v>42117</v>
      </c>
      <c r="F40" s="12" t="s">
        <v>31</v>
      </c>
      <c r="G40" s="22">
        <v>91.11</v>
      </c>
      <c r="H40" s="13">
        <v>1160000</v>
      </c>
      <c r="I40" s="13">
        <v>331428.57142857142</v>
      </c>
      <c r="J40" s="8">
        <v>3.5</v>
      </c>
      <c r="K40" s="8">
        <v>33.4</v>
      </c>
      <c r="L40" s="8">
        <v>83.4</v>
      </c>
    </row>
    <row r="41" spans="1:12" s="1" customFormat="1" ht="16.5" customHeight="1" x14ac:dyDescent="0.25">
      <c r="B41" s="53" t="str">
        <f t="shared" si="0"/>
        <v>2015</v>
      </c>
      <c r="C41" s="56" t="str">
        <f t="shared" si="1"/>
        <v>mai</v>
      </c>
      <c r="D41" s="56" t="str">
        <f t="shared" si="2"/>
        <v>Après 01/09/12</v>
      </c>
      <c r="E41" s="43">
        <v>42134</v>
      </c>
      <c r="F41" s="30" t="s">
        <v>29</v>
      </c>
      <c r="G41" s="33"/>
      <c r="H41" s="36"/>
      <c r="I41" s="36"/>
      <c r="J41" s="40"/>
      <c r="K41" s="40"/>
      <c r="L41" s="40"/>
    </row>
    <row r="42" spans="1:12" s="1" customFormat="1" ht="16.5" customHeight="1" x14ac:dyDescent="0.25">
      <c r="A42" s="1" t="s">
        <v>7</v>
      </c>
      <c r="B42" s="53" t="str">
        <f t="shared" si="0"/>
        <v>2015</v>
      </c>
      <c r="C42" s="56" t="str">
        <f t="shared" si="1"/>
        <v>mai</v>
      </c>
      <c r="D42" s="56" t="str">
        <f t="shared" si="2"/>
        <v>Après 01/09/12</v>
      </c>
      <c r="E42" s="43">
        <v>42135</v>
      </c>
      <c r="F42" s="12" t="s">
        <v>29</v>
      </c>
      <c r="G42" s="22">
        <v>90.372050000000002</v>
      </c>
      <c r="H42" s="13">
        <v>1542500</v>
      </c>
      <c r="I42" s="13">
        <v>344000</v>
      </c>
      <c r="J42" s="8">
        <v>4.4819999999999993</v>
      </c>
      <c r="K42" s="8">
        <v>41.5</v>
      </c>
      <c r="L42" s="8">
        <v>152.55000000000001</v>
      </c>
    </row>
    <row r="43" spans="1:12" s="1" customFormat="1" ht="16.5" customHeight="1" x14ac:dyDescent="0.25">
      <c r="A43" s="1" t="s">
        <v>7</v>
      </c>
      <c r="B43" s="53" t="str">
        <f t="shared" si="0"/>
        <v>2015</v>
      </c>
      <c r="C43" s="56" t="str">
        <f t="shared" si="1"/>
        <v>mai</v>
      </c>
      <c r="D43" s="56" t="str">
        <f t="shared" si="2"/>
        <v>Après 01/09/12</v>
      </c>
      <c r="E43" s="43">
        <v>42135</v>
      </c>
      <c r="F43" s="12" t="s">
        <v>29</v>
      </c>
      <c r="G43" s="22">
        <v>88.34096666666666</v>
      </c>
      <c r="H43" s="13">
        <v>1760666.6666666667</v>
      </c>
      <c r="I43" s="13">
        <v>366233.33333333331</v>
      </c>
      <c r="J43" s="8">
        <v>4.8046666666666669</v>
      </c>
      <c r="K43" s="8">
        <v>35.5</v>
      </c>
      <c r="L43" s="8">
        <v>184.96666666666667</v>
      </c>
    </row>
    <row r="44" spans="1:12" s="1" customFormat="1" ht="16.5" customHeight="1" x14ac:dyDescent="0.25">
      <c r="A44" s="1" t="s">
        <v>7</v>
      </c>
      <c r="B44" s="53" t="str">
        <f t="shared" si="0"/>
        <v>2015</v>
      </c>
      <c r="C44" s="56" t="str">
        <f t="shared" si="1"/>
        <v>mai</v>
      </c>
      <c r="D44" s="56" t="str">
        <f t="shared" si="2"/>
        <v>Après 01/09/12</v>
      </c>
      <c r="E44" s="43">
        <v>42142</v>
      </c>
      <c r="F44" s="12" t="s">
        <v>22</v>
      </c>
      <c r="G44" s="22">
        <v>93.763166666666677</v>
      </c>
      <c r="H44" s="13">
        <v>624566.66666666663</v>
      </c>
      <c r="I44" s="13">
        <v>289366.66666666669</v>
      </c>
      <c r="J44" s="8">
        <v>2.1573333333333333</v>
      </c>
      <c r="K44" s="8">
        <v>26.2</v>
      </c>
      <c r="L44" s="8">
        <v>46.866666666666667</v>
      </c>
    </row>
    <row r="45" spans="1:12" s="1" customFormat="1" ht="16.5" customHeight="1" x14ac:dyDescent="0.25">
      <c r="A45" s="1" t="s">
        <v>7</v>
      </c>
      <c r="B45" s="53" t="str">
        <f t="shared" si="0"/>
        <v>2015</v>
      </c>
      <c r="C45" s="56" t="str">
        <f t="shared" si="1"/>
        <v>mai</v>
      </c>
      <c r="D45" s="56" t="str">
        <f t="shared" si="2"/>
        <v>Après 01/09/12</v>
      </c>
      <c r="E45" s="43">
        <v>42142</v>
      </c>
      <c r="F45" s="12" t="s">
        <v>22</v>
      </c>
      <c r="G45" s="22">
        <v>94.19</v>
      </c>
      <c r="H45" s="13">
        <v>599000</v>
      </c>
      <c r="I45" s="13">
        <v>290000</v>
      </c>
      <c r="J45" s="8">
        <v>2.0659999999999998</v>
      </c>
      <c r="K45" s="8">
        <v>15.8</v>
      </c>
      <c r="L45" s="8">
        <v>32.6</v>
      </c>
    </row>
    <row r="46" spans="1:12" s="1" customFormat="1" ht="16.5" customHeight="1" x14ac:dyDescent="0.25">
      <c r="A46" s="1" t="s">
        <v>7</v>
      </c>
      <c r="B46" s="53" t="str">
        <f t="shared" si="0"/>
        <v>2015</v>
      </c>
      <c r="C46" s="56" t="str">
        <f t="shared" si="1"/>
        <v>mai</v>
      </c>
      <c r="D46" s="56" t="str">
        <f t="shared" si="2"/>
        <v>Après 01/09/12</v>
      </c>
      <c r="E46" s="43">
        <v>42148</v>
      </c>
      <c r="F46" s="12" t="s">
        <v>29</v>
      </c>
      <c r="G46" s="22">
        <v>91.844700000000003</v>
      </c>
      <c r="H46" s="13">
        <v>1896000</v>
      </c>
      <c r="I46" s="13">
        <v>383933.33333333331</v>
      </c>
      <c r="J46" s="8">
        <v>4.9356666666666671</v>
      </c>
      <c r="K46" s="8">
        <v>43.5</v>
      </c>
      <c r="L46" s="8">
        <v>173.93333333333331</v>
      </c>
    </row>
    <row r="47" spans="1:12" s="1" customFormat="1" ht="16.5" customHeight="1" x14ac:dyDescent="0.25">
      <c r="B47" s="53" t="str">
        <f t="shared" si="0"/>
        <v>2015</v>
      </c>
      <c r="C47" s="56" t="str">
        <f t="shared" si="1"/>
        <v>mai</v>
      </c>
      <c r="D47" s="56" t="str">
        <f t="shared" si="2"/>
        <v>Après 01/09/12</v>
      </c>
      <c r="E47" s="43">
        <v>42150</v>
      </c>
      <c r="F47" s="32" t="s">
        <v>26</v>
      </c>
      <c r="G47" s="33"/>
      <c r="H47" s="35">
        <v>724000</v>
      </c>
      <c r="I47" s="36"/>
      <c r="J47" s="40"/>
      <c r="K47" s="40"/>
      <c r="L47" s="40"/>
    </row>
    <row r="48" spans="1:12" s="1" customFormat="1" ht="16.5" customHeight="1" x14ac:dyDescent="0.25">
      <c r="A48" s="1" t="s">
        <v>7</v>
      </c>
      <c r="B48" s="53" t="str">
        <f t="shared" si="0"/>
        <v>2015</v>
      </c>
      <c r="C48" s="56" t="str">
        <f t="shared" si="1"/>
        <v>juin</v>
      </c>
      <c r="D48" s="56" t="str">
        <f t="shared" si="2"/>
        <v>Après 01/09/12</v>
      </c>
      <c r="E48" s="43">
        <v>42172</v>
      </c>
      <c r="F48" s="12" t="s">
        <v>31</v>
      </c>
      <c r="G48" s="22">
        <v>94.26</v>
      </c>
      <c r="H48" s="13">
        <v>963000</v>
      </c>
      <c r="I48" s="13">
        <v>320000</v>
      </c>
      <c r="J48" s="8">
        <v>3.0070000000000001</v>
      </c>
      <c r="K48" s="8">
        <v>29.9</v>
      </c>
      <c r="L48" s="8">
        <v>66.900000000000006</v>
      </c>
    </row>
    <row r="49" spans="1:12" s="1" customFormat="1" ht="16.5" customHeight="1" x14ac:dyDescent="0.25">
      <c r="A49" s="1" t="s">
        <v>7</v>
      </c>
      <c r="B49" s="53" t="str">
        <f t="shared" si="0"/>
        <v>2015</v>
      </c>
      <c r="C49" s="56" t="str">
        <f t="shared" si="1"/>
        <v>juin</v>
      </c>
      <c r="D49" s="56" t="str">
        <f t="shared" si="2"/>
        <v>Après 01/09/12</v>
      </c>
      <c r="E49" s="43">
        <v>42180</v>
      </c>
      <c r="F49" s="12" t="s">
        <v>24</v>
      </c>
      <c r="G49" s="22">
        <v>94.24</v>
      </c>
      <c r="H49" s="13">
        <v>711000</v>
      </c>
      <c r="I49" s="13">
        <v>296000</v>
      </c>
      <c r="J49" s="8">
        <v>2.4</v>
      </c>
      <c r="K49" s="8">
        <v>18.850000000000001</v>
      </c>
      <c r="L49" s="8">
        <v>43.4</v>
      </c>
    </row>
    <row r="50" spans="1:12" s="1" customFormat="1" ht="16.5" customHeight="1" x14ac:dyDescent="0.25">
      <c r="A50" s="1" t="s">
        <v>7</v>
      </c>
      <c r="B50" s="53" t="str">
        <f t="shared" si="0"/>
        <v>2015</v>
      </c>
      <c r="C50" s="56" t="str">
        <f t="shared" si="1"/>
        <v>juillet</v>
      </c>
      <c r="D50" s="56" t="str">
        <f t="shared" si="2"/>
        <v>Après 01/09/12</v>
      </c>
      <c r="E50" s="43">
        <v>42196</v>
      </c>
      <c r="F50" s="12" t="s">
        <v>29</v>
      </c>
      <c r="G50" s="22">
        <v>94.26003333333334</v>
      </c>
      <c r="H50" s="13">
        <v>2978000</v>
      </c>
      <c r="I50" s="13">
        <v>434466.66666666669</v>
      </c>
      <c r="J50" s="8">
        <v>6.8500000000000005</v>
      </c>
      <c r="K50" s="8">
        <v>47.766666666666673</v>
      </c>
      <c r="L50" s="8">
        <v>239.9</v>
      </c>
    </row>
    <row r="51" spans="1:12" s="1" customFormat="1" ht="16.5" customHeight="1" x14ac:dyDescent="0.25">
      <c r="A51" s="1" t="s">
        <v>7</v>
      </c>
      <c r="B51" s="53" t="str">
        <f t="shared" si="0"/>
        <v>2015</v>
      </c>
      <c r="C51" s="56" t="str">
        <f t="shared" si="1"/>
        <v>juillet</v>
      </c>
      <c r="D51" s="56" t="str">
        <f t="shared" si="2"/>
        <v>Après 01/09/12</v>
      </c>
      <c r="E51" s="43">
        <v>42197</v>
      </c>
      <c r="F51" s="12" t="s">
        <v>22</v>
      </c>
      <c r="G51" s="22">
        <v>95.117366666666655</v>
      </c>
      <c r="H51" s="13">
        <v>800900</v>
      </c>
      <c r="I51" s="13">
        <v>315500</v>
      </c>
      <c r="J51" s="8">
        <v>2.5383333333333336</v>
      </c>
      <c r="K51" s="8">
        <v>19.933333333333334</v>
      </c>
      <c r="L51" s="8">
        <v>55.466666666666661</v>
      </c>
    </row>
    <row r="52" spans="1:12" s="1" customFormat="1" ht="16.5" customHeight="1" x14ac:dyDescent="0.25">
      <c r="B52" s="53" t="str">
        <f t="shared" si="0"/>
        <v>2015</v>
      </c>
      <c r="C52" s="56" t="str">
        <f t="shared" si="1"/>
        <v>août</v>
      </c>
      <c r="D52" s="56" t="str">
        <f t="shared" si="2"/>
        <v>Après 01/09/12</v>
      </c>
      <c r="E52" s="43">
        <v>42221</v>
      </c>
      <c r="F52" s="31" t="s">
        <v>31</v>
      </c>
      <c r="G52" s="33"/>
      <c r="H52" s="35">
        <v>1800000</v>
      </c>
      <c r="I52" s="13"/>
      <c r="J52" s="8"/>
      <c r="K52" s="8"/>
      <c r="L52" s="8"/>
    </row>
    <row r="53" spans="1:12" s="1" customFormat="1" ht="16.5" customHeight="1" x14ac:dyDescent="0.25">
      <c r="B53" s="53" t="str">
        <f t="shared" si="0"/>
        <v>2015</v>
      </c>
      <c r="C53" s="56" t="str">
        <f t="shared" si="1"/>
        <v>août</v>
      </c>
      <c r="D53" s="56" t="str">
        <f t="shared" si="2"/>
        <v>Après 01/09/12</v>
      </c>
      <c r="E53" s="43">
        <v>42224</v>
      </c>
      <c r="F53" s="30" t="s">
        <v>29</v>
      </c>
      <c r="G53" s="33"/>
      <c r="H53" s="36"/>
      <c r="I53" s="36"/>
      <c r="J53" s="40"/>
      <c r="K53" s="40"/>
      <c r="L53" s="40"/>
    </row>
    <row r="54" spans="1:12" s="1" customFormat="1" ht="16.5" customHeight="1" x14ac:dyDescent="0.25">
      <c r="B54" s="53" t="str">
        <f t="shared" si="0"/>
        <v>2015</v>
      </c>
      <c r="C54" s="56" t="str">
        <f t="shared" si="1"/>
        <v>août</v>
      </c>
      <c r="D54" s="56" t="str">
        <f t="shared" si="2"/>
        <v>Après 01/09/12</v>
      </c>
      <c r="E54" s="43">
        <v>42225</v>
      </c>
      <c r="F54" s="32" t="s">
        <v>28</v>
      </c>
      <c r="G54" s="33"/>
      <c r="H54" s="36"/>
      <c r="I54" s="36"/>
      <c r="J54" s="40"/>
      <c r="K54" s="40"/>
      <c r="L54" s="40"/>
    </row>
    <row r="55" spans="1:12" s="1" customFormat="1" ht="16.5" customHeight="1" x14ac:dyDescent="0.25">
      <c r="B55" s="53" t="str">
        <f t="shared" si="0"/>
        <v>2015</v>
      </c>
      <c r="C55" s="56" t="str">
        <f t="shared" si="1"/>
        <v>août</v>
      </c>
      <c r="D55" s="56" t="str">
        <f t="shared" si="2"/>
        <v>Après 01/09/12</v>
      </c>
      <c r="E55" s="43">
        <v>42228</v>
      </c>
      <c r="F55" s="29" t="s">
        <v>22</v>
      </c>
      <c r="G55" s="33"/>
      <c r="H55" s="35">
        <v>783000</v>
      </c>
      <c r="I55" s="36"/>
      <c r="J55" s="40"/>
      <c r="K55" s="40"/>
      <c r="L55" s="40">
        <v>85.5</v>
      </c>
    </row>
    <row r="56" spans="1:12" s="1" customFormat="1" ht="16.5" customHeight="1" x14ac:dyDescent="0.25">
      <c r="B56" s="53" t="str">
        <f t="shared" si="0"/>
        <v>2015</v>
      </c>
      <c r="C56" s="56" t="str">
        <f t="shared" si="1"/>
        <v>août</v>
      </c>
      <c r="D56" s="56" t="str">
        <f t="shared" si="2"/>
        <v>Après 01/09/12</v>
      </c>
      <c r="E56" s="43">
        <v>42232</v>
      </c>
      <c r="F56" s="30" t="s">
        <v>29</v>
      </c>
      <c r="G56" s="33"/>
      <c r="H56" s="36"/>
      <c r="I56" s="36"/>
      <c r="J56" s="40"/>
      <c r="K56" s="40"/>
      <c r="L56" s="40"/>
    </row>
    <row r="57" spans="1:12" s="1" customFormat="1" ht="16.5" customHeight="1" x14ac:dyDescent="0.25">
      <c r="A57" s="1" t="s">
        <v>7</v>
      </c>
      <c r="B57" s="53" t="str">
        <f t="shared" si="0"/>
        <v>2015</v>
      </c>
      <c r="C57" s="56" t="str">
        <f t="shared" si="1"/>
        <v>septembre</v>
      </c>
      <c r="D57" s="56" t="str">
        <f t="shared" si="2"/>
        <v>Après 01/09/12</v>
      </c>
      <c r="E57" s="43">
        <v>42277</v>
      </c>
      <c r="F57" s="12" t="s">
        <v>29</v>
      </c>
      <c r="G57" s="22">
        <v>91.47</v>
      </c>
      <c r="H57" s="13">
        <v>2730000</v>
      </c>
      <c r="I57" s="13">
        <v>370000</v>
      </c>
      <c r="J57" s="8">
        <v>7.37</v>
      </c>
      <c r="K57" s="8">
        <v>48.6</v>
      </c>
      <c r="L57" s="8">
        <v>239.2</v>
      </c>
    </row>
    <row r="58" spans="1:12" s="1" customFormat="1" ht="16.5" customHeight="1" x14ac:dyDescent="0.25">
      <c r="A58" s="1" t="s">
        <v>7</v>
      </c>
      <c r="B58" s="53" t="str">
        <f t="shared" si="0"/>
        <v>2015</v>
      </c>
      <c r="C58" s="56" t="str">
        <f t="shared" si="1"/>
        <v>septembre</v>
      </c>
      <c r="D58" s="56" t="str">
        <f t="shared" si="2"/>
        <v>Après 01/09/12</v>
      </c>
      <c r="E58" s="43">
        <v>42277</v>
      </c>
      <c r="F58" s="12" t="s">
        <v>29</v>
      </c>
      <c r="G58" s="22">
        <v>91.57</v>
      </c>
      <c r="H58" s="13">
        <v>2370000</v>
      </c>
      <c r="I58" s="13">
        <v>356000</v>
      </c>
      <c r="J58" s="8">
        <v>6.6120000000000001</v>
      </c>
      <c r="K58" s="8">
        <v>44.9</v>
      </c>
      <c r="L58" s="8">
        <v>219.7</v>
      </c>
    </row>
    <row r="59" spans="1:12" s="1" customFormat="1" ht="16.5" customHeight="1" x14ac:dyDescent="0.25">
      <c r="A59" s="1" t="s">
        <v>7</v>
      </c>
      <c r="B59" s="53" t="str">
        <f t="shared" si="0"/>
        <v>2015</v>
      </c>
      <c r="C59" s="56" t="str">
        <f t="shared" si="1"/>
        <v>octobre</v>
      </c>
      <c r="D59" s="56" t="str">
        <f t="shared" si="2"/>
        <v>Après 01/09/12</v>
      </c>
      <c r="E59" s="43">
        <v>42279</v>
      </c>
      <c r="F59" s="12" t="s">
        <v>29</v>
      </c>
      <c r="G59" s="22">
        <v>91.93</v>
      </c>
      <c r="H59" s="13">
        <v>2150000</v>
      </c>
      <c r="I59" s="13">
        <v>348000</v>
      </c>
      <c r="J59" s="8">
        <v>6.16</v>
      </c>
      <c r="K59" s="8">
        <v>42.6</v>
      </c>
      <c r="L59" s="8">
        <v>218.5</v>
      </c>
    </row>
    <row r="60" spans="1:12" s="1" customFormat="1" ht="16.5" customHeight="1" x14ac:dyDescent="0.25">
      <c r="A60" s="1" t="s">
        <v>7</v>
      </c>
      <c r="B60" s="53" t="str">
        <f t="shared" si="0"/>
        <v>2015</v>
      </c>
      <c r="C60" s="56" t="str">
        <f t="shared" si="1"/>
        <v>octobre</v>
      </c>
      <c r="D60" s="56" t="str">
        <f t="shared" si="2"/>
        <v>Après 01/09/12</v>
      </c>
      <c r="E60" s="43">
        <v>42281</v>
      </c>
      <c r="F60" s="12" t="s">
        <v>24</v>
      </c>
      <c r="G60" s="22">
        <v>84.43</v>
      </c>
      <c r="H60" s="13">
        <v>616000</v>
      </c>
      <c r="I60" s="13">
        <v>300000</v>
      </c>
      <c r="J60" s="8">
        <v>2.048</v>
      </c>
      <c r="K60" s="8">
        <v>14.5</v>
      </c>
      <c r="L60" s="8">
        <v>51.8</v>
      </c>
    </row>
    <row r="61" spans="1:12" s="1" customFormat="1" ht="16.5" customHeight="1" x14ac:dyDescent="0.25">
      <c r="A61" s="1" t="s">
        <v>7</v>
      </c>
      <c r="B61" s="53" t="str">
        <f t="shared" si="0"/>
        <v>2015</v>
      </c>
      <c r="C61" s="56" t="str">
        <f t="shared" si="1"/>
        <v>octobre</v>
      </c>
      <c r="D61" s="56" t="str">
        <f t="shared" si="2"/>
        <v>Après 01/09/12</v>
      </c>
      <c r="E61" s="43">
        <v>42295</v>
      </c>
      <c r="F61" s="12" t="s">
        <v>22</v>
      </c>
      <c r="G61" s="22">
        <v>85.47</v>
      </c>
      <c r="H61" s="13">
        <v>559000</v>
      </c>
      <c r="I61" s="13">
        <v>294000</v>
      </c>
      <c r="J61" s="8">
        <v>1.9039999999999999</v>
      </c>
      <c r="K61" s="8">
        <v>13</v>
      </c>
      <c r="L61" s="8">
        <v>32.6</v>
      </c>
    </row>
    <row r="62" spans="1:12" s="1" customFormat="1" ht="16.5" customHeight="1" x14ac:dyDescent="0.25">
      <c r="A62" s="1" t="s">
        <v>7</v>
      </c>
      <c r="B62" s="53" t="str">
        <f t="shared" si="0"/>
        <v>2015</v>
      </c>
      <c r="C62" s="56" t="str">
        <f t="shared" si="1"/>
        <v>octobre</v>
      </c>
      <c r="D62" s="56" t="str">
        <f t="shared" si="2"/>
        <v>Après 01/09/12</v>
      </c>
      <c r="E62" s="43">
        <v>42295</v>
      </c>
      <c r="F62" s="12" t="s">
        <v>22</v>
      </c>
      <c r="G62" s="22">
        <v>85.79</v>
      </c>
      <c r="H62" s="13">
        <v>564000</v>
      </c>
      <c r="I62" s="13">
        <v>294000</v>
      </c>
      <c r="J62" s="8">
        <v>1.9159999999999999</v>
      </c>
      <c r="K62" s="8">
        <v>13</v>
      </c>
      <c r="L62" s="8">
        <v>31.6</v>
      </c>
    </row>
    <row r="63" spans="1:12" s="1" customFormat="1" ht="16.5" customHeight="1" x14ac:dyDescent="0.25">
      <c r="A63" s="1" t="s">
        <v>7</v>
      </c>
      <c r="B63" s="53" t="str">
        <f t="shared" si="0"/>
        <v>2015</v>
      </c>
      <c r="C63" s="56" t="str">
        <f t="shared" si="1"/>
        <v>octobre</v>
      </c>
      <c r="D63" s="56" t="str">
        <f t="shared" si="2"/>
        <v>Après 01/09/12</v>
      </c>
      <c r="E63" s="43">
        <v>42295</v>
      </c>
      <c r="F63" s="12" t="s">
        <v>22</v>
      </c>
      <c r="G63" s="22">
        <v>97.105566666666661</v>
      </c>
      <c r="H63" s="13">
        <v>659766.66666666663</v>
      </c>
      <c r="I63" s="13">
        <v>279700</v>
      </c>
      <c r="J63" s="8">
        <v>2.3566666666666669</v>
      </c>
      <c r="K63" s="8">
        <v>16.566666666666666</v>
      </c>
      <c r="L63" s="8">
        <v>50.366666666666667</v>
      </c>
    </row>
    <row r="64" spans="1:12" s="1" customFormat="1" ht="16.5" customHeight="1" x14ac:dyDescent="0.25">
      <c r="A64" s="1" t="s">
        <v>7</v>
      </c>
      <c r="B64" s="53" t="str">
        <f t="shared" si="0"/>
        <v>2015</v>
      </c>
      <c r="C64" s="56" t="str">
        <f t="shared" si="1"/>
        <v>octobre</v>
      </c>
      <c r="D64" s="56" t="str">
        <f t="shared" si="2"/>
        <v>Après 01/09/12</v>
      </c>
      <c r="E64" s="43">
        <v>42301</v>
      </c>
      <c r="F64" s="12" t="s">
        <v>28</v>
      </c>
      <c r="G64" s="22">
        <v>86.350000000000009</v>
      </c>
      <c r="H64" s="13">
        <v>1000000</v>
      </c>
      <c r="I64" s="13">
        <v>331000</v>
      </c>
      <c r="J64" s="8">
        <v>3.0179999999999998</v>
      </c>
      <c r="K64" s="8">
        <v>22.7</v>
      </c>
      <c r="L64" s="8">
        <v>112.8</v>
      </c>
    </row>
    <row r="65" spans="1:12" s="1" customFormat="1" ht="16.5" customHeight="1" x14ac:dyDescent="0.25">
      <c r="B65" s="53" t="str">
        <f t="shared" si="0"/>
        <v>2015</v>
      </c>
      <c r="C65" s="56" t="str">
        <f t="shared" si="1"/>
        <v>octobre</v>
      </c>
      <c r="D65" s="56" t="str">
        <f t="shared" si="2"/>
        <v>Après 01/09/12</v>
      </c>
      <c r="E65" s="43">
        <v>42304</v>
      </c>
      <c r="F65" s="30" t="s">
        <v>29</v>
      </c>
      <c r="G65" s="33"/>
      <c r="H65" s="36"/>
      <c r="I65" s="36"/>
      <c r="J65" s="40"/>
      <c r="K65" s="40"/>
      <c r="L65" s="40"/>
    </row>
    <row r="66" spans="1:12" s="1" customFormat="1" ht="16.5" customHeight="1" x14ac:dyDescent="0.25">
      <c r="B66" s="53" t="str">
        <f t="shared" si="0"/>
        <v>2015</v>
      </c>
      <c r="C66" s="56" t="str">
        <f t="shared" si="1"/>
        <v>octobre</v>
      </c>
      <c r="D66" s="56" t="str">
        <f t="shared" si="2"/>
        <v>Après 01/09/12</v>
      </c>
      <c r="E66" s="43">
        <v>42306</v>
      </c>
      <c r="F66" s="31" t="s">
        <v>31</v>
      </c>
      <c r="G66" s="33"/>
      <c r="H66" s="35">
        <v>1100000</v>
      </c>
      <c r="I66" s="13"/>
      <c r="J66" s="8"/>
      <c r="K66" s="8"/>
      <c r="L66" s="8"/>
    </row>
    <row r="67" spans="1:12" s="1" customFormat="1" ht="16.5" customHeight="1" x14ac:dyDescent="0.25">
      <c r="B67" s="53" t="str">
        <f t="shared" si="0"/>
        <v>2015</v>
      </c>
      <c r="C67" s="56" t="str">
        <f t="shared" si="1"/>
        <v>octobre</v>
      </c>
      <c r="D67" s="56" t="str">
        <f t="shared" si="2"/>
        <v>Après 01/09/12</v>
      </c>
      <c r="E67" s="43">
        <v>42306</v>
      </c>
      <c r="F67" s="31" t="s">
        <v>31</v>
      </c>
      <c r="G67" s="33"/>
      <c r="H67" s="35">
        <v>1090000</v>
      </c>
      <c r="I67" s="13"/>
      <c r="J67" s="8"/>
      <c r="K67" s="8"/>
      <c r="L67" s="8"/>
    </row>
    <row r="68" spans="1:12" s="1" customFormat="1" ht="16.5" customHeight="1" x14ac:dyDescent="0.25">
      <c r="A68" s="1" t="s">
        <v>7</v>
      </c>
      <c r="B68" s="53" t="str">
        <f t="shared" ref="B68:B125" si="3">TEXT(E68,"aaaa")</f>
        <v>2015</v>
      </c>
      <c r="C68" s="56" t="str">
        <f t="shared" ref="C68:C125" si="4">TEXT(E68,"mmmm")</f>
        <v>novembre</v>
      </c>
      <c r="D68" s="56" t="str">
        <f t="shared" ref="D68:D131" si="5">IF(E68&gt;=$E$1,"Après","Avant")&amp;" "&amp;TEXT($E$1,"jj/mm/aa")</f>
        <v>Après 01/09/12</v>
      </c>
      <c r="E68" s="43">
        <v>42314</v>
      </c>
      <c r="F68" s="12" t="s">
        <v>24</v>
      </c>
      <c r="G68" s="22">
        <v>89.103399999999993</v>
      </c>
      <c r="H68" s="13">
        <v>712700</v>
      </c>
      <c r="I68" s="13">
        <v>323933.33333333331</v>
      </c>
      <c r="J68" s="8">
        <v>2.2210000000000001</v>
      </c>
      <c r="K68" s="8">
        <v>23.966666666666669</v>
      </c>
      <c r="L68" s="8">
        <v>46.633333333333333</v>
      </c>
    </row>
    <row r="69" spans="1:12" s="1" customFormat="1" ht="16.5" customHeight="1" x14ac:dyDescent="0.25">
      <c r="A69" s="1" t="s">
        <v>7</v>
      </c>
      <c r="B69" s="53" t="str">
        <f t="shared" si="3"/>
        <v>2015</v>
      </c>
      <c r="C69" s="56" t="str">
        <f t="shared" si="4"/>
        <v>novembre</v>
      </c>
      <c r="D69" s="56" t="str">
        <f t="shared" si="5"/>
        <v>Après 01/09/12</v>
      </c>
      <c r="E69" s="43">
        <v>42333</v>
      </c>
      <c r="F69" s="12" t="s">
        <v>24</v>
      </c>
      <c r="G69" s="22">
        <v>96.453000000000003</v>
      </c>
      <c r="H69" s="13">
        <v>890766.66666666663</v>
      </c>
      <c r="I69" s="13">
        <v>313766.66666666669</v>
      </c>
      <c r="J69" s="8">
        <v>2.8366666666666664</v>
      </c>
      <c r="K69" s="8">
        <v>21.066666666666666</v>
      </c>
      <c r="L69" s="8">
        <v>85.833333333333329</v>
      </c>
    </row>
    <row r="70" spans="1:12" s="1" customFormat="1" ht="16.5" customHeight="1" x14ac:dyDescent="0.25">
      <c r="A70" s="1" t="s">
        <v>7</v>
      </c>
      <c r="B70" s="53" t="str">
        <f t="shared" si="3"/>
        <v>2015</v>
      </c>
      <c r="C70" s="56" t="str">
        <f t="shared" si="4"/>
        <v>décembre</v>
      </c>
      <c r="D70" s="56" t="str">
        <f t="shared" si="5"/>
        <v>Après 01/09/12</v>
      </c>
      <c r="E70" s="43">
        <v>42339</v>
      </c>
      <c r="F70" s="12" t="s">
        <v>26</v>
      </c>
      <c r="G70" s="22">
        <v>90.282366666666675</v>
      </c>
      <c r="H70" s="13">
        <v>675766.66666666663</v>
      </c>
      <c r="I70" s="13">
        <v>295933.33333333331</v>
      </c>
      <c r="J70" s="8">
        <v>2.2836666666666665</v>
      </c>
      <c r="K70" s="8">
        <v>21.433333333333334</v>
      </c>
      <c r="L70" s="8">
        <v>48.6</v>
      </c>
    </row>
    <row r="71" spans="1:12" s="1" customFormat="1" ht="16.5" customHeight="1" x14ac:dyDescent="0.25">
      <c r="A71" s="1" t="s">
        <v>7</v>
      </c>
      <c r="B71" s="53" t="str">
        <f t="shared" si="3"/>
        <v>2015</v>
      </c>
      <c r="C71" s="56" t="str">
        <f t="shared" si="4"/>
        <v>décembre</v>
      </c>
      <c r="D71" s="56" t="str">
        <f t="shared" si="5"/>
        <v>Après 01/09/12</v>
      </c>
      <c r="E71" s="43">
        <v>42342</v>
      </c>
      <c r="F71" s="12" t="s">
        <v>22</v>
      </c>
      <c r="G71" s="22">
        <v>89.199366666666663</v>
      </c>
      <c r="H71" s="13">
        <v>485433.33333333331</v>
      </c>
      <c r="I71" s="13">
        <v>251766.66666666666</v>
      </c>
      <c r="J71" s="8">
        <v>1.9283333333333335</v>
      </c>
      <c r="K71" s="8">
        <v>14.333333333333334</v>
      </c>
      <c r="L71" s="8">
        <v>29.033333333333331</v>
      </c>
    </row>
    <row r="72" spans="1:12" s="1" customFormat="1" ht="16.5" customHeight="1" x14ac:dyDescent="0.25">
      <c r="A72" s="1" t="s">
        <v>7</v>
      </c>
      <c r="B72" s="53" t="str">
        <f t="shared" si="3"/>
        <v>2015</v>
      </c>
      <c r="C72" s="56" t="str">
        <f t="shared" si="4"/>
        <v>novembre</v>
      </c>
      <c r="D72" s="56" t="str">
        <f t="shared" si="5"/>
        <v>Après 01/09/12</v>
      </c>
      <c r="E72" s="43">
        <v>42337</v>
      </c>
      <c r="F72" s="12" t="s">
        <v>29</v>
      </c>
      <c r="G72" s="22">
        <v>89.52</v>
      </c>
      <c r="H72" s="13">
        <v>1580000</v>
      </c>
      <c r="I72" s="13">
        <v>344000</v>
      </c>
      <c r="J72" s="8">
        <v>4.585</v>
      </c>
      <c r="K72" s="8">
        <v>37.299999999999997</v>
      </c>
      <c r="L72" s="8">
        <v>188.3</v>
      </c>
    </row>
    <row r="73" spans="1:12" s="1" customFormat="1" ht="16.5" customHeight="1" x14ac:dyDescent="0.25">
      <c r="B73" s="53" t="str">
        <f t="shared" si="3"/>
        <v>2016</v>
      </c>
      <c r="C73" s="56" t="str">
        <f t="shared" si="4"/>
        <v>janvier</v>
      </c>
      <c r="D73" s="56" t="str">
        <f t="shared" si="5"/>
        <v>Après 01/09/12</v>
      </c>
      <c r="E73" s="43">
        <v>42379</v>
      </c>
      <c r="F73" s="32" t="s">
        <v>24</v>
      </c>
      <c r="G73" s="33">
        <v>94.031033333333298</v>
      </c>
      <c r="H73" s="35">
        <v>1017000</v>
      </c>
      <c r="I73" s="35">
        <v>338266.66666666669</v>
      </c>
      <c r="J73" s="40">
        <v>2.9979999999999998</v>
      </c>
      <c r="K73" s="40">
        <v>27</v>
      </c>
      <c r="L73" s="40">
        <v>96.566666666666663</v>
      </c>
    </row>
    <row r="74" spans="1:12" s="1" customFormat="1" ht="16.5" customHeight="1" x14ac:dyDescent="0.25">
      <c r="B74" s="53" t="str">
        <f t="shared" si="3"/>
        <v>2016</v>
      </c>
      <c r="C74" s="56" t="str">
        <f t="shared" si="4"/>
        <v>janvier</v>
      </c>
      <c r="D74" s="56" t="str">
        <f t="shared" si="5"/>
        <v>Après 01/09/12</v>
      </c>
      <c r="E74" s="43">
        <v>42376</v>
      </c>
      <c r="F74" s="32" t="s">
        <v>29</v>
      </c>
      <c r="G74" s="33">
        <v>94.069966666666701</v>
      </c>
      <c r="H74" s="35">
        <v>2515000</v>
      </c>
      <c r="I74" s="35">
        <v>396100</v>
      </c>
      <c r="J74" s="40">
        <v>6.3406666666666665</v>
      </c>
      <c r="K74" s="40">
        <v>44.633333333333333</v>
      </c>
      <c r="L74" s="40">
        <v>236.60000000000002</v>
      </c>
    </row>
    <row r="75" spans="1:12" s="1" customFormat="1" ht="16.5" customHeight="1" x14ac:dyDescent="0.25">
      <c r="A75" s="1" t="s">
        <v>7</v>
      </c>
      <c r="B75" s="53" t="str">
        <f t="shared" si="3"/>
        <v>2016</v>
      </c>
      <c r="C75" s="56" t="str">
        <f t="shared" si="4"/>
        <v>janvier</v>
      </c>
      <c r="D75" s="56" t="str">
        <f t="shared" si="5"/>
        <v>Après 01/09/12</v>
      </c>
      <c r="E75" s="43">
        <v>42379</v>
      </c>
      <c r="F75" s="12" t="s">
        <v>29</v>
      </c>
      <c r="G75" s="22">
        <v>90.3</v>
      </c>
      <c r="H75" s="13">
        <v>3040000</v>
      </c>
      <c r="I75" s="13">
        <v>429000</v>
      </c>
      <c r="J75" s="8">
        <v>7.0650000000000004</v>
      </c>
      <c r="K75" s="8">
        <v>50</v>
      </c>
      <c r="L75" s="8">
        <v>242.9</v>
      </c>
    </row>
    <row r="76" spans="1:12" s="1" customFormat="1" ht="16.5" customHeight="1" x14ac:dyDescent="0.25">
      <c r="A76" s="1" t="s">
        <v>7</v>
      </c>
      <c r="B76" s="53" t="str">
        <f t="shared" si="3"/>
        <v>2016</v>
      </c>
      <c r="C76" s="56" t="str">
        <f t="shared" si="4"/>
        <v>janvier</v>
      </c>
      <c r="D76" s="56" t="str">
        <f t="shared" si="5"/>
        <v>Après 01/09/12</v>
      </c>
      <c r="E76" s="43">
        <v>42381</v>
      </c>
      <c r="F76" s="12" t="s">
        <v>31</v>
      </c>
      <c r="G76" s="22">
        <v>90.55</v>
      </c>
      <c r="H76" s="13">
        <v>994000</v>
      </c>
      <c r="I76" s="13">
        <v>317000</v>
      </c>
      <c r="J76" s="8">
        <v>9.7530000000000001</v>
      </c>
      <c r="K76" s="8">
        <v>32.5</v>
      </c>
      <c r="L76" s="8">
        <v>86.9</v>
      </c>
    </row>
    <row r="77" spans="1:12" s="1" customFormat="1" ht="16.5" customHeight="1" x14ac:dyDescent="0.25">
      <c r="B77" s="53" t="str">
        <f t="shared" si="3"/>
        <v>2016</v>
      </c>
      <c r="C77" s="56" t="str">
        <f t="shared" si="4"/>
        <v>février</v>
      </c>
      <c r="D77" s="56" t="str">
        <f t="shared" si="5"/>
        <v>Après 01/09/12</v>
      </c>
      <c r="E77" s="43">
        <v>42407</v>
      </c>
      <c r="F77" s="32" t="s">
        <v>22</v>
      </c>
      <c r="G77" s="33">
        <v>94.500900000000001</v>
      </c>
      <c r="H77" s="35">
        <v>894366.66666666663</v>
      </c>
      <c r="I77" s="35">
        <v>319200</v>
      </c>
      <c r="J77" s="40">
        <v>2.7983333333333333</v>
      </c>
      <c r="K77" s="40">
        <v>25.266666666666666</v>
      </c>
      <c r="L77" s="40">
        <v>82.86666666666666</v>
      </c>
    </row>
    <row r="78" spans="1:12" s="1" customFormat="1" ht="16.5" customHeight="1" x14ac:dyDescent="0.25">
      <c r="A78" s="1" t="s">
        <v>7</v>
      </c>
      <c r="B78" s="53" t="str">
        <f t="shared" si="3"/>
        <v>2016</v>
      </c>
      <c r="C78" s="56" t="str">
        <f t="shared" si="4"/>
        <v>février</v>
      </c>
      <c r="D78" s="56" t="str">
        <f t="shared" si="5"/>
        <v>Après 01/09/12</v>
      </c>
      <c r="E78" s="43">
        <v>42411</v>
      </c>
      <c r="F78" s="12" t="s">
        <v>22</v>
      </c>
      <c r="G78" s="22">
        <v>98.624533333333332</v>
      </c>
      <c r="H78" s="13">
        <v>752000</v>
      </c>
      <c r="I78" s="13">
        <v>313566.66666666669</v>
      </c>
      <c r="J78" s="8">
        <v>2.3980000000000001</v>
      </c>
      <c r="K78" s="8">
        <v>16.966666666666665</v>
      </c>
      <c r="L78" s="8">
        <v>48.233333333333327</v>
      </c>
    </row>
    <row r="79" spans="1:12" s="1" customFormat="1" ht="16.5" customHeight="1" x14ac:dyDescent="0.25">
      <c r="A79" s="1" t="s">
        <v>7</v>
      </c>
      <c r="B79" s="53" t="str">
        <f t="shared" si="3"/>
        <v>2016</v>
      </c>
      <c r="C79" s="56" t="str">
        <f t="shared" si="4"/>
        <v>février</v>
      </c>
      <c r="D79" s="56" t="str">
        <f t="shared" si="5"/>
        <v>Après 01/09/12</v>
      </c>
      <c r="E79" s="43">
        <v>42411</v>
      </c>
      <c r="F79" s="12" t="s">
        <v>22</v>
      </c>
      <c r="G79" s="22">
        <v>98.230266666666665</v>
      </c>
      <c r="H79" s="13">
        <v>746966.66666666663</v>
      </c>
      <c r="I79" s="13">
        <v>311366.66666666669</v>
      </c>
      <c r="J79" s="8">
        <v>2.3986666666666667</v>
      </c>
      <c r="K79" s="8">
        <v>16.866666666666664</v>
      </c>
      <c r="L79" s="8">
        <v>50.366666666666674</v>
      </c>
    </row>
    <row r="80" spans="1:12" s="1" customFormat="1" ht="16.5" customHeight="1" x14ac:dyDescent="0.25">
      <c r="B80" s="53" t="str">
        <f t="shared" si="3"/>
        <v>2016</v>
      </c>
      <c r="C80" s="56" t="str">
        <f t="shared" si="4"/>
        <v>mars</v>
      </c>
      <c r="D80" s="56" t="str">
        <f t="shared" si="5"/>
        <v>Après 01/09/12</v>
      </c>
      <c r="E80" s="43">
        <v>42454</v>
      </c>
      <c r="F80" s="32" t="s">
        <v>22</v>
      </c>
      <c r="G80" s="33">
        <v>96.285849999999996</v>
      </c>
      <c r="H80" s="35">
        <v>713600</v>
      </c>
      <c r="I80" s="35">
        <v>281750</v>
      </c>
      <c r="J80" s="40">
        <v>2.532</v>
      </c>
      <c r="K80" s="40">
        <v>22.7</v>
      </c>
      <c r="L80" s="40">
        <v>71.449999999999989</v>
      </c>
    </row>
    <row r="81" spans="1:12" s="1" customFormat="1" ht="16.5" customHeight="1" x14ac:dyDescent="0.25">
      <c r="B81" s="53" t="str">
        <f t="shared" si="3"/>
        <v>2016</v>
      </c>
      <c r="C81" s="56" t="str">
        <f t="shared" si="4"/>
        <v>avril</v>
      </c>
      <c r="D81" s="56" t="str">
        <f t="shared" si="5"/>
        <v>Après 01/09/12</v>
      </c>
      <c r="E81" s="43">
        <v>42478</v>
      </c>
      <c r="F81" s="32" t="s">
        <v>28</v>
      </c>
      <c r="G81" s="33">
        <v>96.348399999999998</v>
      </c>
      <c r="H81" s="35">
        <v>2074500</v>
      </c>
      <c r="I81" s="35">
        <v>396550</v>
      </c>
      <c r="J81" s="40">
        <v>5.2320000000000002</v>
      </c>
      <c r="K81" s="40">
        <v>38.5</v>
      </c>
      <c r="L81" s="40">
        <v>199.80000000000004</v>
      </c>
    </row>
    <row r="82" spans="1:12" s="1" customFormat="1" ht="16.5" customHeight="1" x14ac:dyDescent="0.25">
      <c r="B82" s="53" t="str">
        <f t="shared" si="3"/>
        <v>2016</v>
      </c>
      <c r="C82" s="56" t="str">
        <f t="shared" si="4"/>
        <v>mai</v>
      </c>
      <c r="D82" s="56" t="str">
        <f t="shared" si="5"/>
        <v>Après 01/09/12</v>
      </c>
      <c r="E82" s="43">
        <v>42496</v>
      </c>
      <c r="F82" s="32" t="s">
        <v>29</v>
      </c>
      <c r="G82" s="33"/>
      <c r="H82" s="35"/>
      <c r="I82" s="35"/>
      <c r="J82" s="8"/>
      <c r="K82" s="40"/>
      <c r="L82" s="40"/>
    </row>
    <row r="83" spans="1:12" s="1" customFormat="1" ht="16.5" customHeight="1" x14ac:dyDescent="0.25">
      <c r="B83" s="53" t="str">
        <f t="shared" si="3"/>
        <v>2016</v>
      </c>
      <c r="C83" s="56" t="str">
        <f t="shared" si="4"/>
        <v>mai</v>
      </c>
      <c r="D83" s="56" t="str">
        <f t="shared" si="5"/>
        <v>Après 01/09/12</v>
      </c>
      <c r="E83" s="43">
        <v>42498</v>
      </c>
      <c r="F83" s="32" t="s">
        <v>29</v>
      </c>
      <c r="G83" s="33"/>
      <c r="H83" s="35"/>
      <c r="I83" s="35"/>
      <c r="J83" s="8"/>
      <c r="K83" s="40"/>
      <c r="L83" s="40"/>
    </row>
    <row r="84" spans="1:12" s="1" customFormat="1" ht="16.5" customHeight="1" x14ac:dyDescent="0.25">
      <c r="B84" s="53" t="str">
        <f t="shared" si="3"/>
        <v>2016</v>
      </c>
      <c r="C84" s="56" t="str">
        <f t="shared" si="4"/>
        <v>avril</v>
      </c>
      <c r="D84" s="56" t="str">
        <f t="shared" si="5"/>
        <v>Après 01/09/12</v>
      </c>
      <c r="E84" s="43">
        <v>42483</v>
      </c>
      <c r="F84" s="32" t="s">
        <v>22</v>
      </c>
      <c r="G84" s="33">
        <v>96.435850000000002</v>
      </c>
      <c r="H84" s="35">
        <v>1014500</v>
      </c>
      <c r="I84" s="35">
        <v>334150</v>
      </c>
      <c r="J84" s="40">
        <v>3.0350000000000001</v>
      </c>
      <c r="K84" s="40">
        <v>27.149999999999995</v>
      </c>
      <c r="L84" s="40">
        <v>76.8</v>
      </c>
    </row>
    <row r="85" spans="1:12" s="1" customFormat="1" ht="16.5" customHeight="1" x14ac:dyDescent="0.25">
      <c r="A85" s="1" t="s">
        <v>7</v>
      </c>
      <c r="B85" s="53" t="str">
        <f t="shared" si="3"/>
        <v>2016</v>
      </c>
      <c r="C85" s="56" t="str">
        <f t="shared" si="4"/>
        <v>juin</v>
      </c>
      <c r="D85" s="56" t="str">
        <f t="shared" si="5"/>
        <v>Après 01/09/12</v>
      </c>
      <c r="E85" s="43">
        <v>42536</v>
      </c>
      <c r="F85" s="32" t="s">
        <v>22</v>
      </c>
      <c r="G85" s="33">
        <v>94.404566666666668</v>
      </c>
      <c r="H85" s="36">
        <v>665966.66666666663</v>
      </c>
      <c r="I85" s="36">
        <v>289900</v>
      </c>
      <c r="J85" s="40">
        <v>2.3526666666666665</v>
      </c>
      <c r="K85" s="40">
        <v>20.6</v>
      </c>
      <c r="L85" s="40">
        <v>47.633333333333333</v>
      </c>
    </row>
    <row r="86" spans="1:12" s="1" customFormat="1" ht="16.5" customHeight="1" x14ac:dyDescent="0.25">
      <c r="A86" s="1" t="s">
        <v>7</v>
      </c>
      <c r="B86" s="53" t="str">
        <f t="shared" si="3"/>
        <v>2016</v>
      </c>
      <c r="C86" s="56" t="str">
        <f t="shared" si="4"/>
        <v>octobre</v>
      </c>
      <c r="D86" s="56" t="str">
        <f t="shared" si="5"/>
        <v>Après 01/09/12</v>
      </c>
      <c r="E86" s="43">
        <v>42657</v>
      </c>
      <c r="F86" s="32" t="s">
        <v>22</v>
      </c>
      <c r="G86" s="33">
        <v>94.738466666666667</v>
      </c>
      <c r="H86" s="36">
        <v>624000</v>
      </c>
      <c r="I86" s="36">
        <v>266466.66666666669</v>
      </c>
      <c r="J86" s="40">
        <v>2.3919999999999999</v>
      </c>
      <c r="K86" s="40">
        <v>27.75</v>
      </c>
      <c r="L86" s="40">
        <v>39.833333333333336</v>
      </c>
    </row>
    <row r="87" spans="1:12" s="1" customFormat="1" ht="16.5" customHeight="1" x14ac:dyDescent="0.25">
      <c r="A87" s="1" t="s">
        <v>7</v>
      </c>
      <c r="B87" s="53" t="str">
        <f t="shared" si="3"/>
        <v>2016</v>
      </c>
      <c r="C87" s="56" t="str">
        <f t="shared" si="4"/>
        <v>octobre</v>
      </c>
      <c r="D87" s="56" t="str">
        <f t="shared" si="5"/>
        <v>Après 01/09/12</v>
      </c>
      <c r="E87" s="43">
        <v>42657</v>
      </c>
      <c r="F87" s="32" t="s">
        <v>22</v>
      </c>
      <c r="G87" s="33">
        <v>94.840766666666667</v>
      </c>
      <c r="H87" s="36">
        <v>675766.66666666663</v>
      </c>
      <c r="I87" s="36">
        <v>267933.33333333331</v>
      </c>
      <c r="J87" s="40">
        <v>2.5636666666666668</v>
      </c>
      <c r="K87" s="40">
        <v>13.733333333333333</v>
      </c>
      <c r="L87" s="40">
        <v>45.733333333333327</v>
      </c>
    </row>
    <row r="88" spans="1:12" s="1" customFormat="1" ht="16.5" customHeight="1" x14ac:dyDescent="0.25">
      <c r="A88" s="1" t="s">
        <v>7</v>
      </c>
      <c r="B88" s="53" t="str">
        <f t="shared" si="3"/>
        <v>2016</v>
      </c>
      <c r="C88" s="56" t="str">
        <f t="shared" si="4"/>
        <v>novembre</v>
      </c>
      <c r="D88" s="56" t="str">
        <f t="shared" si="5"/>
        <v>Après 01/09/12</v>
      </c>
      <c r="E88" s="43">
        <v>42680</v>
      </c>
      <c r="F88" s="32" t="s">
        <v>24</v>
      </c>
      <c r="G88" s="33">
        <v>92.957033333333342</v>
      </c>
      <c r="H88" s="36">
        <v>767966.66666666663</v>
      </c>
      <c r="I88" s="36">
        <v>289900</v>
      </c>
      <c r="J88" s="40">
        <v>2.6489999999999996</v>
      </c>
      <c r="K88" s="40">
        <v>21.366666666666664</v>
      </c>
      <c r="L88" s="40">
        <v>64.166666666666671</v>
      </c>
    </row>
    <row r="89" spans="1:12" s="1" customFormat="1" ht="16.5" customHeight="1" x14ac:dyDescent="0.25">
      <c r="A89" s="47"/>
      <c r="B89" s="53" t="str">
        <f t="shared" si="3"/>
        <v>2016</v>
      </c>
      <c r="C89" s="56" t="str">
        <f t="shared" si="4"/>
        <v>décembre</v>
      </c>
      <c r="D89" s="56" t="str">
        <f t="shared" si="5"/>
        <v>Après 01/09/12</v>
      </c>
      <c r="E89" s="43">
        <v>42731</v>
      </c>
      <c r="F89" s="32" t="s">
        <v>29</v>
      </c>
      <c r="G89" s="33">
        <v>100</v>
      </c>
      <c r="H89" s="36">
        <v>2216000</v>
      </c>
      <c r="I89" s="36">
        <v>418566.66666666669</v>
      </c>
      <c r="J89" s="40">
        <v>5.3129999999999997</v>
      </c>
      <c r="K89" s="40">
        <v>43.566666666666663</v>
      </c>
      <c r="L89" s="40">
        <v>221.83333333333334</v>
      </c>
    </row>
    <row r="90" spans="1:12" s="1" customFormat="1" ht="16.5" customHeight="1" x14ac:dyDescent="0.25">
      <c r="A90" s="1" t="s">
        <v>7</v>
      </c>
      <c r="B90" s="53" t="str">
        <f t="shared" si="3"/>
        <v>2017</v>
      </c>
      <c r="C90" s="56" t="str">
        <f t="shared" si="4"/>
        <v>janvier</v>
      </c>
      <c r="D90" s="56" t="str">
        <f t="shared" si="5"/>
        <v>Après 01/09/12</v>
      </c>
      <c r="E90" s="43">
        <v>42743</v>
      </c>
      <c r="F90" s="32" t="s">
        <v>22</v>
      </c>
      <c r="G90" s="33">
        <v>100</v>
      </c>
      <c r="H90" s="36">
        <v>704330</v>
      </c>
      <c r="I90" s="36">
        <v>333080</v>
      </c>
      <c r="J90" s="40">
        <v>2.581</v>
      </c>
      <c r="K90" s="40">
        <v>24.899999999999995</v>
      </c>
      <c r="L90" s="40">
        <v>67.300000000000011</v>
      </c>
    </row>
    <row r="91" spans="1:12" s="1" customFormat="1" ht="16.5" customHeight="1" x14ac:dyDescent="0.25">
      <c r="A91" s="47"/>
      <c r="B91" s="53" t="str">
        <f t="shared" si="3"/>
        <v>2017</v>
      </c>
      <c r="C91" s="56" t="str">
        <f t="shared" si="4"/>
        <v>janvier</v>
      </c>
      <c r="D91" s="56" t="str">
        <f t="shared" si="5"/>
        <v>Après 01/09/12</v>
      </c>
      <c r="E91" s="43">
        <v>42743</v>
      </c>
      <c r="F91" s="32" t="s">
        <v>22</v>
      </c>
      <c r="G91" s="33">
        <v>100</v>
      </c>
      <c r="H91" s="36">
        <v>797033.33333333337</v>
      </c>
      <c r="I91" s="36">
        <v>353400</v>
      </c>
      <c r="J91" s="40">
        <v>2.2553333333333332</v>
      </c>
      <c r="K91" s="40">
        <v>24.766666666666666</v>
      </c>
      <c r="L91" s="40">
        <v>53.199999999999996</v>
      </c>
    </row>
    <row r="92" spans="1:12" s="1" customFormat="1" ht="16.5" customHeight="1" x14ac:dyDescent="0.25">
      <c r="A92" s="47"/>
      <c r="B92" s="53" t="str">
        <f t="shared" si="3"/>
        <v>2017</v>
      </c>
      <c r="C92" s="56" t="str">
        <f t="shared" si="4"/>
        <v>janvier</v>
      </c>
      <c r="D92" s="56" t="str">
        <f t="shared" si="5"/>
        <v>Après 01/09/12</v>
      </c>
      <c r="E92" s="43">
        <v>42757</v>
      </c>
      <c r="F92" s="32" t="s">
        <v>24</v>
      </c>
      <c r="G92" s="33">
        <v>100</v>
      </c>
      <c r="H92" s="36">
        <v>796666.66666666663</v>
      </c>
      <c r="I92" s="36">
        <v>319800</v>
      </c>
      <c r="J92" s="40">
        <v>2.4933333333333327</v>
      </c>
      <c r="K92" s="40">
        <v>31.866666666666664</v>
      </c>
      <c r="L92" s="40">
        <v>76.333333333333329</v>
      </c>
    </row>
    <row r="93" spans="1:12" s="1" customFormat="1" ht="16.5" customHeight="1" x14ac:dyDescent="0.25">
      <c r="A93" s="1" t="s">
        <v>7</v>
      </c>
      <c r="B93" s="53" t="str">
        <f t="shared" si="3"/>
        <v>2017</v>
      </c>
      <c r="C93" s="56" t="str">
        <f t="shared" si="4"/>
        <v>janvier</v>
      </c>
      <c r="D93" s="56" t="str">
        <f t="shared" si="5"/>
        <v>Après 01/09/12</v>
      </c>
      <c r="E93" s="43">
        <v>42747</v>
      </c>
      <c r="F93" s="32" t="s">
        <v>22</v>
      </c>
      <c r="G93" s="33">
        <v>100</v>
      </c>
      <c r="H93" s="36">
        <v>643270</v>
      </c>
      <c r="I93" s="36">
        <v>326260</v>
      </c>
      <c r="J93" s="40">
        <v>2.3674999999999997</v>
      </c>
      <c r="K93" s="40">
        <v>27.649999999999995</v>
      </c>
      <c r="L93" s="40">
        <v>74.599999999999994</v>
      </c>
    </row>
    <row r="94" spans="1:12" s="1" customFormat="1" ht="16.5" customHeight="1" x14ac:dyDescent="0.25">
      <c r="A94" s="47"/>
      <c r="B94" s="53" t="str">
        <f t="shared" si="3"/>
        <v>2017</v>
      </c>
      <c r="C94" s="56" t="str">
        <f t="shared" si="4"/>
        <v>janvier</v>
      </c>
      <c r="D94" s="56" t="str">
        <f t="shared" si="5"/>
        <v>Après 01/09/12</v>
      </c>
      <c r="E94" s="43">
        <v>42747</v>
      </c>
      <c r="F94" s="32" t="s">
        <v>22</v>
      </c>
      <c r="G94" s="33">
        <v>100</v>
      </c>
      <c r="H94" s="36">
        <v>718233.33333333337</v>
      </c>
      <c r="I94" s="36">
        <v>321466.66666666669</v>
      </c>
      <c r="J94" s="40">
        <v>2.2343333333333333</v>
      </c>
      <c r="K94" s="40">
        <v>22.933333333333334</v>
      </c>
      <c r="L94" s="40">
        <v>55.066666666666663</v>
      </c>
    </row>
    <row r="95" spans="1:12" s="1" customFormat="1" ht="16.5" customHeight="1" x14ac:dyDescent="0.25">
      <c r="A95" s="47"/>
      <c r="B95" s="53" t="str">
        <f t="shared" si="3"/>
        <v>2017</v>
      </c>
      <c r="C95" s="56" t="str">
        <f t="shared" si="4"/>
        <v>janvier</v>
      </c>
      <c r="D95" s="56" t="str">
        <f t="shared" si="5"/>
        <v>Après 01/09/12</v>
      </c>
      <c r="E95" s="43">
        <v>42765</v>
      </c>
      <c r="F95" s="32" t="s">
        <v>22</v>
      </c>
      <c r="G95" s="33">
        <v>100</v>
      </c>
      <c r="H95" s="36">
        <v>730566.66666666663</v>
      </c>
      <c r="I95" s="36">
        <v>298566.66666666669</v>
      </c>
      <c r="J95" s="40">
        <v>2.4489999999999998</v>
      </c>
      <c r="K95" s="40">
        <v>30.3</v>
      </c>
      <c r="L95" s="40">
        <v>55.4</v>
      </c>
    </row>
    <row r="96" spans="1:12" s="1" customFormat="1" ht="16.5" customHeight="1" x14ac:dyDescent="0.25">
      <c r="A96" s="47"/>
      <c r="B96" s="53" t="str">
        <f t="shared" si="3"/>
        <v>2017</v>
      </c>
      <c r="C96" s="56" t="str">
        <f t="shared" si="4"/>
        <v>février</v>
      </c>
      <c r="D96" s="56" t="str">
        <f t="shared" si="5"/>
        <v>Après 01/09/12</v>
      </c>
      <c r="E96" s="43">
        <v>42770</v>
      </c>
      <c r="F96" s="32" t="s">
        <v>31</v>
      </c>
      <c r="G96" s="33">
        <v>100</v>
      </c>
      <c r="H96" s="36">
        <v>1048333.3333333334</v>
      </c>
      <c r="I96" s="36">
        <v>328600</v>
      </c>
      <c r="J96" s="40">
        <v>3.1953333333333336</v>
      </c>
      <c r="K96" s="40">
        <v>30.433333333333334</v>
      </c>
      <c r="L96" s="40">
        <v>68.766666666666666</v>
      </c>
    </row>
    <row r="97" spans="1:12" s="1" customFormat="1" ht="16.5" customHeight="1" x14ac:dyDescent="0.25">
      <c r="A97" s="47"/>
      <c r="B97" s="53" t="str">
        <f t="shared" si="3"/>
        <v>2017</v>
      </c>
      <c r="C97" s="56" t="str">
        <f t="shared" si="4"/>
        <v>février</v>
      </c>
      <c r="D97" s="56" t="str">
        <f t="shared" si="5"/>
        <v>Après 01/09/12</v>
      </c>
      <c r="E97" s="43">
        <v>42773</v>
      </c>
      <c r="F97" s="32" t="s">
        <v>29</v>
      </c>
      <c r="G97" s="33">
        <v>100</v>
      </c>
      <c r="H97" s="36">
        <v>2140666.6666666665</v>
      </c>
      <c r="I97" s="36">
        <v>383233.33333333331</v>
      </c>
      <c r="J97" s="40">
        <v>5.5956666666666663</v>
      </c>
      <c r="K97" s="40">
        <v>45.6</v>
      </c>
      <c r="L97" s="40">
        <v>251.86666666666665</v>
      </c>
    </row>
    <row r="98" spans="1:12" s="1" customFormat="1" ht="16.5" customHeight="1" x14ac:dyDescent="0.25">
      <c r="A98" s="47"/>
      <c r="B98" s="53" t="str">
        <f t="shared" si="3"/>
        <v>2017</v>
      </c>
      <c r="C98" s="56" t="str">
        <f t="shared" si="4"/>
        <v>février</v>
      </c>
      <c r="D98" s="56" t="str">
        <f t="shared" si="5"/>
        <v>Après 01/09/12</v>
      </c>
      <c r="E98" s="43">
        <v>42794</v>
      </c>
      <c r="F98" s="32" t="s">
        <v>24</v>
      </c>
      <c r="G98" s="33">
        <v>100</v>
      </c>
      <c r="H98" s="36">
        <v>809666.66666666663</v>
      </c>
      <c r="I98" s="36">
        <v>324233.33333333331</v>
      </c>
      <c r="J98" s="40">
        <v>2.4979999999999998</v>
      </c>
      <c r="K98" s="40">
        <v>26.099999999999998</v>
      </c>
      <c r="L98" s="40">
        <v>48.300000000000004</v>
      </c>
    </row>
    <row r="99" spans="1:12" s="1" customFormat="1" ht="16.5" customHeight="1" x14ac:dyDescent="0.25">
      <c r="B99" s="53" t="str">
        <f t="shared" si="3"/>
        <v>2010</v>
      </c>
      <c r="C99" s="56" t="str">
        <f t="shared" si="4"/>
        <v>janvier</v>
      </c>
      <c r="D99" s="56" t="str">
        <f t="shared" si="5"/>
        <v>Avant 01/09/12</v>
      </c>
      <c r="E99" s="57">
        <v>40196</v>
      </c>
      <c r="F99" s="32" t="s">
        <v>23</v>
      </c>
      <c r="G99" s="33"/>
      <c r="H99" s="35">
        <v>2000000</v>
      </c>
      <c r="I99" s="35">
        <v>370000</v>
      </c>
      <c r="J99" s="8">
        <v>3.36</v>
      </c>
      <c r="K99" s="40"/>
      <c r="L99" s="40"/>
    </row>
    <row r="100" spans="1:12" s="1" customFormat="1" ht="16.5" customHeight="1" x14ac:dyDescent="0.25">
      <c r="B100" s="53" t="str">
        <f t="shared" si="3"/>
        <v>2010</v>
      </c>
      <c r="C100" s="56" t="str">
        <f t="shared" si="4"/>
        <v>février</v>
      </c>
      <c r="D100" s="56" t="str">
        <f t="shared" si="5"/>
        <v>Avant 01/09/12</v>
      </c>
      <c r="E100" s="57">
        <v>40215</v>
      </c>
      <c r="F100" s="30" t="s">
        <v>29</v>
      </c>
      <c r="G100" s="33"/>
      <c r="H100" s="35">
        <v>3000000</v>
      </c>
      <c r="I100" s="36">
        <v>340000</v>
      </c>
      <c r="J100" s="40">
        <f>H100/I100</f>
        <v>8.8235294117647065</v>
      </c>
      <c r="K100" s="40"/>
      <c r="L100" s="40"/>
    </row>
    <row r="101" spans="1:12" s="1" customFormat="1" ht="16.5" customHeight="1" x14ac:dyDescent="0.25">
      <c r="B101" s="53" t="str">
        <f t="shared" si="3"/>
        <v>2010</v>
      </c>
      <c r="C101" s="56" t="str">
        <f t="shared" si="4"/>
        <v>février</v>
      </c>
      <c r="D101" s="56" t="str">
        <f t="shared" si="5"/>
        <v>Avant 01/09/12</v>
      </c>
      <c r="E101" s="57">
        <v>40230</v>
      </c>
      <c r="F101" s="30" t="s">
        <v>29</v>
      </c>
      <c r="G101" s="33"/>
      <c r="H101" s="35">
        <v>3100000</v>
      </c>
      <c r="I101" s="36">
        <v>420000</v>
      </c>
      <c r="J101" s="40">
        <f>H101/I101</f>
        <v>7.3809523809523814</v>
      </c>
      <c r="K101" s="40"/>
      <c r="L101" s="40"/>
    </row>
    <row r="102" spans="1:12" s="1" customFormat="1" ht="16.5" customHeight="1" x14ac:dyDescent="0.25">
      <c r="B102" s="53" t="str">
        <f t="shared" si="3"/>
        <v>2010</v>
      </c>
      <c r="C102" s="56" t="str">
        <f t="shared" si="4"/>
        <v>mars</v>
      </c>
      <c r="D102" s="56" t="str">
        <f t="shared" si="5"/>
        <v>Avant 01/09/12</v>
      </c>
      <c r="E102" s="57">
        <v>40253</v>
      </c>
      <c r="F102" s="32" t="s">
        <v>23</v>
      </c>
      <c r="G102" s="33"/>
      <c r="H102" s="35">
        <v>1600000</v>
      </c>
      <c r="I102" s="35">
        <v>340000</v>
      </c>
      <c r="J102" s="8">
        <v>3.36</v>
      </c>
      <c r="K102" s="40"/>
      <c r="L102" s="40"/>
    </row>
    <row r="103" spans="1:12" s="1" customFormat="1" ht="16.5" customHeight="1" x14ac:dyDescent="0.25">
      <c r="B103" s="53" t="str">
        <f t="shared" si="3"/>
        <v>2010</v>
      </c>
      <c r="C103" s="56" t="str">
        <f t="shared" si="4"/>
        <v>mai</v>
      </c>
      <c r="D103" s="56" t="str">
        <f t="shared" si="5"/>
        <v>Avant 01/09/12</v>
      </c>
      <c r="E103" s="57">
        <v>40305</v>
      </c>
      <c r="F103" s="32" t="s">
        <v>23</v>
      </c>
      <c r="G103" s="33"/>
      <c r="H103" s="35">
        <v>2000000</v>
      </c>
      <c r="I103" s="35">
        <v>410000</v>
      </c>
      <c r="J103" s="8">
        <v>3.36</v>
      </c>
      <c r="K103" s="40"/>
      <c r="L103" s="40"/>
    </row>
    <row r="104" spans="1:12" s="1" customFormat="1" ht="16.5" customHeight="1" x14ac:dyDescent="0.25">
      <c r="B104" s="53" t="str">
        <f t="shared" si="3"/>
        <v>2010</v>
      </c>
      <c r="C104" s="56" t="str">
        <f t="shared" si="4"/>
        <v>mai</v>
      </c>
      <c r="D104" s="56" t="str">
        <f t="shared" si="5"/>
        <v>Avant 01/09/12</v>
      </c>
      <c r="E104" s="57">
        <v>40299</v>
      </c>
      <c r="F104" s="30" t="s">
        <v>29</v>
      </c>
      <c r="G104" s="33"/>
      <c r="H104" s="35">
        <v>2350000</v>
      </c>
      <c r="I104" s="36">
        <v>370000</v>
      </c>
      <c r="J104" s="40">
        <f>H104/I104</f>
        <v>6.3513513513513518</v>
      </c>
      <c r="K104" s="40"/>
      <c r="L104" s="40"/>
    </row>
    <row r="105" spans="1:12" s="1" customFormat="1" ht="16.5" customHeight="1" x14ac:dyDescent="0.25">
      <c r="B105" s="53" t="str">
        <f t="shared" si="3"/>
        <v>2010</v>
      </c>
      <c r="C105" s="56" t="str">
        <f t="shared" si="4"/>
        <v>juin</v>
      </c>
      <c r="D105" s="56" t="str">
        <f t="shared" si="5"/>
        <v>Avant 01/09/12</v>
      </c>
      <c r="E105" s="58">
        <v>40332</v>
      </c>
      <c r="F105" s="30" t="s">
        <v>29</v>
      </c>
      <c r="G105" s="33"/>
      <c r="H105" s="35">
        <v>3500000</v>
      </c>
      <c r="I105" s="36">
        <v>460000</v>
      </c>
      <c r="J105" s="40">
        <f>H105/I105</f>
        <v>7.6086956521739131</v>
      </c>
      <c r="K105" s="40"/>
      <c r="L105" s="40"/>
    </row>
    <row r="106" spans="1:12" s="1" customFormat="1" ht="16.5" customHeight="1" x14ac:dyDescent="0.25">
      <c r="B106" s="53" t="str">
        <f t="shared" si="3"/>
        <v>2010</v>
      </c>
      <c r="C106" s="56" t="str">
        <f t="shared" si="4"/>
        <v>juin</v>
      </c>
      <c r="D106" s="56" t="str">
        <f t="shared" si="5"/>
        <v>Avant 01/09/12</v>
      </c>
      <c r="E106" s="57">
        <v>40347</v>
      </c>
      <c r="F106" s="32" t="s">
        <v>23</v>
      </c>
      <c r="G106" s="33"/>
      <c r="H106" s="35">
        <v>1900000</v>
      </c>
      <c r="I106" s="35">
        <v>360000</v>
      </c>
      <c r="J106" s="8">
        <v>3.36</v>
      </c>
      <c r="K106" s="40"/>
      <c r="L106" s="40"/>
    </row>
    <row r="107" spans="1:12" s="1" customFormat="1" ht="16.5" customHeight="1" x14ac:dyDescent="0.25">
      <c r="B107" s="53" t="str">
        <f t="shared" si="3"/>
        <v>2010</v>
      </c>
      <c r="C107" s="56" t="str">
        <f t="shared" si="4"/>
        <v>juin</v>
      </c>
      <c r="D107" s="56" t="str">
        <f t="shared" si="5"/>
        <v>Avant 01/09/12</v>
      </c>
      <c r="E107" s="57">
        <v>40353</v>
      </c>
      <c r="F107" s="30" t="s">
        <v>29</v>
      </c>
      <c r="G107" s="33"/>
      <c r="H107" s="35">
        <v>3600000</v>
      </c>
      <c r="I107" s="36">
        <v>490000</v>
      </c>
      <c r="J107" s="40">
        <f>H107/I107</f>
        <v>7.3469387755102042</v>
      </c>
      <c r="K107" s="40"/>
      <c r="L107" s="40"/>
    </row>
    <row r="108" spans="1:12" s="1" customFormat="1" ht="16.5" customHeight="1" x14ac:dyDescent="0.25">
      <c r="B108" s="53" t="str">
        <f t="shared" si="3"/>
        <v>2010</v>
      </c>
      <c r="C108" s="56" t="str">
        <f t="shared" si="4"/>
        <v>juillet</v>
      </c>
      <c r="D108" s="56" t="str">
        <f t="shared" si="5"/>
        <v>Avant 01/09/12</v>
      </c>
      <c r="E108" s="59">
        <v>40368</v>
      </c>
      <c r="F108" s="29" t="s">
        <v>22</v>
      </c>
      <c r="G108" s="33"/>
      <c r="H108" s="35">
        <v>790000</v>
      </c>
      <c r="I108" s="36">
        <v>310000</v>
      </c>
      <c r="J108" s="40">
        <f>H108/I108</f>
        <v>2.5483870967741935</v>
      </c>
      <c r="K108" s="40"/>
      <c r="L108" s="40"/>
    </row>
    <row r="109" spans="1:12" s="1" customFormat="1" ht="16.5" customHeight="1" x14ac:dyDescent="0.25">
      <c r="B109" s="53" t="str">
        <f t="shared" si="3"/>
        <v>2010</v>
      </c>
      <c r="C109" s="56" t="str">
        <f t="shared" si="4"/>
        <v>juillet</v>
      </c>
      <c r="D109" s="56" t="str">
        <f t="shared" si="5"/>
        <v>Avant 01/09/12</v>
      </c>
      <c r="E109" s="58">
        <v>40385</v>
      </c>
      <c r="F109" s="29" t="s">
        <v>22</v>
      </c>
      <c r="G109" s="33"/>
      <c r="H109" s="35">
        <v>970000</v>
      </c>
      <c r="I109" s="36">
        <v>290000</v>
      </c>
      <c r="J109" s="40">
        <f>H109/I109</f>
        <v>3.3448275862068964</v>
      </c>
      <c r="K109" s="40"/>
      <c r="L109" s="40"/>
    </row>
    <row r="110" spans="1:12" s="1" customFormat="1" ht="16.5" customHeight="1" x14ac:dyDescent="0.25">
      <c r="B110" s="53" t="str">
        <f t="shared" si="3"/>
        <v>2010</v>
      </c>
      <c r="C110" s="56" t="str">
        <f t="shared" si="4"/>
        <v>septembre</v>
      </c>
      <c r="D110" s="56" t="str">
        <f t="shared" si="5"/>
        <v>Avant 01/09/12</v>
      </c>
      <c r="E110" s="57">
        <v>40443</v>
      </c>
      <c r="F110" s="32" t="s">
        <v>23</v>
      </c>
      <c r="G110" s="33"/>
      <c r="H110" s="35">
        <v>1500000</v>
      </c>
      <c r="I110" s="35">
        <v>310000</v>
      </c>
      <c r="J110" s="8">
        <v>3.36</v>
      </c>
      <c r="K110" s="40"/>
      <c r="L110" s="40"/>
    </row>
    <row r="111" spans="1:12" s="1" customFormat="1" ht="16.5" customHeight="1" x14ac:dyDescent="0.25">
      <c r="B111" s="53" t="str">
        <f t="shared" si="3"/>
        <v>2010</v>
      </c>
      <c r="C111" s="56" t="str">
        <f t="shared" si="4"/>
        <v>octobre</v>
      </c>
      <c r="D111" s="56" t="str">
        <f t="shared" si="5"/>
        <v>Avant 01/09/12</v>
      </c>
      <c r="E111" s="57">
        <v>40479</v>
      </c>
      <c r="F111" s="32" t="s">
        <v>23</v>
      </c>
      <c r="G111" s="33"/>
      <c r="H111" s="35">
        <v>1500000</v>
      </c>
      <c r="I111" s="35">
        <v>260000</v>
      </c>
      <c r="J111" s="8">
        <v>3.36</v>
      </c>
      <c r="K111" s="40"/>
      <c r="L111" s="40"/>
    </row>
    <row r="112" spans="1:12" s="1" customFormat="1" ht="16.5" customHeight="1" x14ac:dyDescent="0.25">
      <c r="B112" s="53" t="str">
        <f t="shared" si="3"/>
        <v>2010</v>
      </c>
      <c r="C112" s="56" t="str">
        <f t="shared" si="4"/>
        <v>novembre</v>
      </c>
      <c r="D112" s="56" t="str">
        <f t="shared" si="5"/>
        <v>Avant 01/09/12</v>
      </c>
      <c r="E112" s="58">
        <v>40495</v>
      </c>
      <c r="F112" s="30" t="s">
        <v>29</v>
      </c>
      <c r="G112" s="33"/>
      <c r="H112" s="13">
        <v>1900000</v>
      </c>
      <c r="I112" s="36">
        <v>390000</v>
      </c>
      <c r="J112" s="40">
        <f>H112/I112</f>
        <v>4.8717948717948714</v>
      </c>
      <c r="K112" s="40"/>
      <c r="L112" s="40"/>
    </row>
    <row r="113" spans="1:12" s="1" customFormat="1" ht="16.5" customHeight="1" x14ac:dyDescent="0.25">
      <c r="B113" s="53" t="str">
        <f t="shared" si="3"/>
        <v>2010</v>
      </c>
      <c r="C113" s="56" t="str">
        <f t="shared" si="4"/>
        <v>novembre</v>
      </c>
      <c r="D113" s="56" t="str">
        <f t="shared" si="5"/>
        <v>Avant 01/09/12</v>
      </c>
      <c r="E113" s="58">
        <v>40495</v>
      </c>
      <c r="F113" s="30" t="s">
        <v>29</v>
      </c>
      <c r="G113" s="33"/>
      <c r="H113" s="13">
        <v>2350000</v>
      </c>
      <c r="I113" s="36">
        <v>400000</v>
      </c>
      <c r="J113" s="40">
        <f>H113/I113</f>
        <v>5.875</v>
      </c>
      <c r="K113" s="40"/>
      <c r="L113" s="40"/>
    </row>
    <row r="114" spans="1:12" s="1" customFormat="1" ht="16.5" customHeight="1" x14ac:dyDescent="0.25">
      <c r="B114" s="53" t="str">
        <f t="shared" si="3"/>
        <v>2010</v>
      </c>
      <c r="C114" s="56" t="str">
        <f t="shared" si="4"/>
        <v>novembre</v>
      </c>
      <c r="D114" s="56" t="str">
        <f t="shared" si="5"/>
        <v>Avant 01/09/12</v>
      </c>
      <c r="E114" s="58">
        <v>40495</v>
      </c>
      <c r="F114" s="30" t="s">
        <v>29</v>
      </c>
      <c r="G114" s="33"/>
      <c r="H114" s="35">
        <v>3600000</v>
      </c>
      <c r="I114" s="36">
        <v>440000</v>
      </c>
      <c r="J114" s="40">
        <f>H114/I114</f>
        <v>8.1818181818181817</v>
      </c>
      <c r="K114" s="40"/>
      <c r="L114" s="40"/>
    </row>
    <row r="115" spans="1:12" s="1" customFormat="1" ht="16.5" customHeight="1" x14ac:dyDescent="0.25">
      <c r="A115" s="1" t="s">
        <v>7</v>
      </c>
      <c r="B115" s="53" t="str">
        <f t="shared" si="3"/>
        <v>2010</v>
      </c>
      <c r="C115" s="56" t="str">
        <f t="shared" si="4"/>
        <v>novembre</v>
      </c>
      <c r="D115" s="56" t="str">
        <f t="shared" si="5"/>
        <v>Avant 01/09/12</v>
      </c>
      <c r="E115" s="43">
        <v>40497</v>
      </c>
      <c r="F115" s="12" t="s">
        <v>22</v>
      </c>
      <c r="G115" s="22">
        <v>91.927400000000006</v>
      </c>
      <c r="H115" s="13">
        <v>577600</v>
      </c>
      <c r="I115" s="13">
        <v>295633.33333333331</v>
      </c>
      <c r="J115" s="8">
        <v>1.9506666666666665</v>
      </c>
      <c r="K115" s="8">
        <v>20.366666666666667</v>
      </c>
      <c r="L115" s="8">
        <v>38.433333333333337</v>
      </c>
    </row>
    <row r="116" spans="1:12" s="1" customFormat="1" ht="16.5" customHeight="1" x14ac:dyDescent="0.25">
      <c r="B116" s="53" t="str">
        <f t="shared" si="3"/>
        <v>2010</v>
      </c>
      <c r="C116" s="56" t="str">
        <f t="shared" si="4"/>
        <v>novembre</v>
      </c>
      <c r="D116" s="56" t="str">
        <f t="shared" si="5"/>
        <v>Avant 01/09/12</v>
      </c>
      <c r="E116" s="57">
        <v>40506</v>
      </c>
      <c r="F116" s="32" t="s">
        <v>23</v>
      </c>
      <c r="G116" s="33"/>
      <c r="H116" s="35">
        <v>1400000</v>
      </c>
      <c r="I116" s="35">
        <v>380000</v>
      </c>
      <c r="J116" s="8">
        <v>3.36</v>
      </c>
      <c r="K116" s="40"/>
      <c r="L116" s="40"/>
    </row>
    <row r="117" spans="1:12" s="1" customFormat="1" ht="16.5" customHeight="1" x14ac:dyDescent="0.25">
      <c r="B117" s="53" t="str">
        <f t="shared" si="3"/>
        <v>2010</v>
      </c>
      <c r="C117" s="56" t="str">
        <f t="shared" si="4"/>
        <v>novembre</v>
      </c>
      <c r="D117" s="56" t="str">
        <f t="shared" si="5"/>
        <v>Avant 01/09/12</v>
      </c>
      <c r="E117" s="57">
        <v>40512</v>
      </c>
      <c r="F117" s="32" t="s">
        <v>28</v>
      </c>
      <c r="G117" s="33"/>
      <c r="H117" s="38">
        <v>1400000</v>
      </c>
      <c r="I117" s="36">
        <v>460000</v>
      </c>
      <c r="J117" s="40">
        <f>H117/I117</f>
        <v>3.0434782608695654</v>
      </c>
      <c r="K117" s="40"/>
      <c r="L117" s="40"/>
    </row>
    <row r="118" spans="1:12" s="1" customFormat="1" ht="16.5" customHeight="1" x14ac:dyDescent="0.25">
      <c r="B118" s="53" t="str">
        <f t="shared" si="3"/>
        <v>2010</v>
      </c>
      <c r="C118" s="56" t="str">
        <f t="shared" si="4"/>
        <v>novembre</v>
      </c>
      <c r="D118" s="56" t="str">
        <f t="shared" si="5"/>
        <v>Avant 01/09/12</v>
      </c>
      <c r="E118" s="57">
        <v>40512</v>
      </c>
      <c r="F118" s="30" t="s">
        <v>29</v>
      </c>
      <c r="G118" s="33"/>
      <c r="H118" s="13">
        <v>2600000</v>
      </c>
      <c r="I118" s="36">
        <v>405000</v>
      </c>
      <c r="J118" s="40">
        <f>H118/I118</f>
        <v>6.4197530864197532</v>
      </c>
      <c r="K118" s="40"/>
      <c r="L118" s="40"/>
    </row>
    <row r="119" spans="1:12" s="1" customFormat="1" ht="16.5" customHeight="1" x14ac:dyDescent="0.25">
      <c r="A119" s="1" t="s">
        <v>7</v>
      </c>
      <c r="B119" s="53" t="str">
        <f t="shared" si="3"/>
        <v>2015</v>
      </c>
      <c r="C119" s="56" t="str">
        <f t="shared" si="4"/>
        <v>mai</v>
      </c>
      <c r="D119" s="56" t="str">
        <f t="shared" si="5"/>
        <v>Après 01/09/12</v>
      </c>
      <c r="E119" s="43">
        <v>42150</v>
      </c>
      <c r="F119" s="12" t="s">
        <v>26</v>
      </c>
      <c r="G119" s="22">
        <v>92.451300000000003</v>
      </c>
      <c r="H119" s="13">
        <v>723966.66666666663</v>
      </c>
      <c r="I119" s="13">
        <v>310066.66666666669</v>
      </c>
      <c r="J119" s="8">
        <v>2.337333333333333</v>
      </c>
      <c r="K119" s="8">
        <v>24.5</v>
      </c>
      <c r="L119" s="8">
        <v>45.066666666666663</v>
      </c>
    </row>
    <row r="120" spans="1:12" s="1" customFormat="1" ht="16.5" customHeight="1" x14ac:dyDescent="0.25">
      <c r="A120" s="1" t="s">
        <v>7</v>
      </c>
      <c r="B120" s="53" t="str">
        <f t="shared" si="3"/>
        <v>2015</v>
      </c>
      <c r="C120" s="56" t="str">
        <f t="shared" si="4"/>
        <v>octobre</v>
      </c>
      <c r="D120" s="56" t="str">
        <f t="shared" si="5"/>
        <v>Après 01/09/12</v>
      </c>
      <c r="E120" s="43">
        <v>42304</v>
      </c>
      <c r="F120" s="12" t="s">
        <v>29</v>
      </c>
      <c r="G120" s="22">
        <v>86.14</v>
      </c>
      <c r="H120" s="13">
        <v>1620000</v>
      </c>
      <c r="I120" s="13">
        <v>367000</v>
      </c>
      <c r="J120" s="8">
        <v>4.4119999999999999</v>
      </c>
      <c r="K120" s="8">
        <v>31</v>
      </c>
      <c r="L120" s="8">
        <v>160.4</v>
      </c>
    </row>
    <row r="121" spans="1:12" s="1" customFormat="1" ht="16.5" customHeight="1" x14ac:dyDescent="0.25">
      <c r="A121" s="1" t="s">
        <v>7</v>
      </c>
      <c r="B121" s="53" t="str">
        <f t="shared" si="3"/>
        <v>2015</v>
      </c>
      <c r="C121" s="56" t="str">
        <f t="shared" si="4"/>
        <v>octobre</v>
      </c>
      <c r="D121" s="56" t="str">
        <f t="shared" si="5"/>
        <v>Après 01/09/12</v>
      </c>
      <c r="E121" s="43">
        <v>42306</v>
      </c>
      <c r="F121" s="12" t="s">
        <v>31</v>
      </c>
      <c r="G121" s="22">
        <v>85.6</v>
      </c>
      <c r="H121" s="13">
        <v>1100000</v>
      </c>
      <c r="I121" s="13">
        <v>318000</v>
      </c>
      <c r="J121" s="8">
        <v>3.47</v>
      </c>
      <c r="K121" s="8">
        <v>27.3</v>
      </c>
      <c r="L121" s="8">
        <v>89.1</v>
      </c>
    </row>
    <row r="122" spans="1:12" s="1" customFormat="1" ht="16.5" customHeight="1" x14ac:dyDescent="0.25">
      <c r="A122" s="1" t="s">
        <v>7</v>
      </c>
      <c r="B122" s="53" t="str">
        <f t="shared" si="3"/>
        <v>2015</v>
      </c>
      <c r="C122" s="56" t="str">
        <f t="shared" si="4"/>
        <v>octobre</v>
      </c>
      <c r="D122" s="56" t="str">
        <f t="shared" si="5"/>
        <v>Après 01/09/12</v>
      </c>
      <c r="E122" s="43">
        <v>42306</v>
      </c>
      <c r="F122" s="12" t="s">
        <v>31</v>
      </c>
      <c r="G122" s="22">
        <v>85.7</v>
      </c>
      <c r="H122" s="13">
        <v>1090000</v>
      </c>
      <c r="I122" s="13">
        <v>319000</v>
      </c>
      <c r="J122" s="8">
        <v>3.431</v>
      </c>
      <c r="K122" s="8">
        <v>27.2</v>
      </c>
      <c r="L122" s="8">
        <v>88.5</v>
      </c>
    </row>
    <row r="123" spans="1:12" s="1" customFormat="1" ht="16.5" customHeight="1" x14ac:dyDescent="0.25">
      <c r="B123" s="53" t="str">
        <f t="shared" si="3"/>
        <v>2015</v>
      </c>
      <c r="C123" s="56" t="str">
        <f t="shared" si="4"/>
        <v>décembre</v>
      </c>
      <c r="D123" s="56" t="str">
        <f t="shared" si="5"/>
        <v>Après 01/09/12</v>
      </c>
      <c r="E123" s="43">
        <v>42342</v>
      </c>
      <c r="F123" s="29" t="s">
        <v>22</v>
      </c>
      <c r="G123" s="33"/>
      <c r="H123" s="37">
        <v>315000</v>
      </c>
      <c r="I123" s="36"/>
      <c r="J123" s="40"/>
      <c r="K123" s="40"/>
      <c r="L123" s="40">
        <v>46.85</v>
      </c>
    </row>
    <row r="124" spans="1:12" s="1" customFormat="1" ht="16.5" customHeight="1" x14ac:dyDescent="0.25">
      <c r="B124" s="53" t="str">
        <f t="shared" si="3"/>
        <v>2016</v>
      </c>
      <c r="C124" s="56" t="str">
        <f t="shared" si="4"/>
        <v>avril</v>
      </c>
      <c r="D124" s="56" t="str">
        <f t="shared" si="5"/>
        <v>Après 01/09/12</v>
      </c>
      <c r="E124" s="43">
        <v>42478</v>
      </c>
      <c r="F124" s="32" t="s">
        <v>28</v>
      </c>
      <c r="G124" s="33">
        <v>64.589999999999989</v>
      </c>
      <c r="H124" s="35">
        <v>2220500</v>
      </c>
      <c r="I124" s="35">
        <v>441950</v>
      </c>
      <c r="J124" s="8">
        <v>5039</v>
      </c>
      <c r="K124" s="40">
        <v>40.5</v>
      </c>
      <c r="L124" s="40">
        <v>222</v>
      </c>
    </row>
    <row r="125" spans="1:12" s="1" customFormat="1" ht="16.5" customHeight="1" x14ac:dyDescent="0.25">
      <c r="B125" s="53" t="str">
        <f t="shared" si="3"/>
        <v>2016</v>
      </c>
      <c r="C125" s="56" t="str">
        <f t="shared" si="4"/>
        <v>mai</v>
      </c>
      <c r="D125" s="56" t="str">
        <f t="shared" si="5"/>
        <v>Après 01/09/12</v>
      </c>
      <c r="E125" s="43">
        <v>42496</v>
      </c>
      <c r="F125" s="32" t="s">
        <v>29</v>
      </c>
      <c r="G125" s="33">
        <v>62.695</v>
      </c>
      <c r="H125" s="35">
        <v>3094500</v>
      </c>
      <c r="I125" s="35">
        <v>461400</v>
      </c>
      <c r="J125" s="8">
        <v>6709</v>
      </c>
      <c r="K125" s="40">
        <v>53.25</v>
      </c>
      <c r="L125" s="40">
        <v>261.5</v>
      </c>
    </row>
    <row r="126" spans="1:12" s="1" customFormat="1" ht="16.5" customHeight="1" x14ac:dyDescent="0.25">
      <c r="B126" s="53" t="str">
        <f t="shared" ref="B126:B164" si="6">TEXT(E126,"aaaa")</f>
        <v>2011</v>
      </c>
      <c r="C126" s="56" t="str">
        <f t="shared" ref="C126:C164" si="7">TEXT(E126,"mmmm")</f>
        <v>janvier</v>
      </c>
      <c r="D126" s="56" t="str">
        <f t="shared" si="5"/>
        <v>Avant 01/09/12</v>
      </c>
      <c r="E126" s="43">
        <v>40551</v>
      </c>
      <c r="F126" s="29" t="s">
        <v>22</v>
      </c>
      <c r="G126" s="33"/>
      <c r="H126" s="35">
        <v>880000</v>
      </c>
      <c r="I126" s="36">
        <v>300000</v>
      </c>
      <c r="J126" s="40">
        <f>H126/I126</f>
        <v>2.9333333333333331</v>
      </c>
      <c r="K126" s="40"/>
      <c r="L126" s="40"/>
    </row>
    <row r="127" spans="1:12" s="1" customFormat="1" ht="16.5" customHeight="1" x14ac:dyDescent="0.25">
      <c r="B127" s="53" t="str">
        <f t="shared" si="6"/>
        <v>2011</v>
      </c>
      <c r="C127" s="56" t="str">
        <f t="shared" si="7"/>
        <v>janvier</v>
      </c>
      <c r="D127" s="56" t="str">
        <f t="shared" si="5"/>
        <v>Avant 01/09/12</v>
      </c>
      <c r="E127" s="57">
        <v>40567</v>
      </c>
      <c r="F127" s="32" t="s">
        <v>23</v>
      </c>
      <c r="G127" s="33"/>
      <c r="H127" s="35">
        <v>765000</v>
      </c>
      <c r="I127" s="35">
        <v>345000</v>
      </c>
      <c r="J127" s="8">
        <v>3.36</v>
      </c>
      <c r="K127" s="40"/>
      <c r="L127" s="40"/>
    </row>
    <row r="128" spans="1:12" s="1" customFormat="1" ht="16.5" customHeight="1" x14ac:dyDescent="0.25">
      <c r="B128" s="53" t="str">
        <f t="shared" si="6"/>
        <v>2011</v>
      </c>
      <c r="C128" s="56" t="str">
        <f t="shared" si="7"/>
        <v>janvier</v>
      </c>
      <c r="D128" s="56" t="str">
        <f t="shared" si="5"/>
        <v>Avant 01/09/12</v>
      </c>
      <c r="E128" s="59">
        <v>40565</v>
      </c>
      <c r="F128" s="32" t="s">
        <v>26</v>
      </c>
      <c r="G128" s="33"/>
      <c r="H128" s="35">
        <v>1400000</v>
      </c>
      <c r="I128" s="36">
        <v>420000</v>
      </c>
      <c r="J128" s="40">
        <f>H128/I128</f>
        <v>3.3333333333333335</v>
      </c>
      <c r="K128" s="40"/>
      <c r="L128" s="40"/>
    </row>
    <row r="129" spans="1:12" s="1" customFormat="1" ht="16.5" customHeight="1" x14ac:dyDescent="0.25">
      <c r="A129" s="1" t="s">
        <v>7</v>
      </c>
      <c r="B129" s="53" t="str">
        <f t="shared" si="6"/>
        <v>2011</v>
      </c>
      <c r="C129" s="56" t="str">
        <f t="shared" si="7"/>
        <v>janvier</v>
      </c>
      <c r="D129" s="56" t="str">
        <f t="shared" si="5"/>
        <v>Avant 01/09/12</v>
      </c>
      <c r="E129" s="59">
        <v>40572</v>
      </c>
      <c r="F129" s="12" t="s">
        <v>22</v>
      </c>
      <c r="G129" s="22">
        <v>93.628366666666665</v>
      </c>
      <c r="H129" s="13">
        <v>686000</v>
      </c>
      <c r="I129" s="13">
        <v>326566.66666666669</v>
      </c>
      <c r="J129" s="8">
        <v>2.0996666666666663</v>
      </c>
      <c r="K129" s="8">
        <v>20.466666666666665</v>
      </c>
      <c r="L129" s="8">
        <v>41</v>
      </c>
    </row>
    <row r="130" spans="1:12" s="1" customFormat="1" ht="16.5" customHeight="1" x14ac:dyDescent="0.25">
      <c r="B130" s="53" t="str">
        <f t="shared" si="6"/>
        <v>2011</v>
      </c>
      <c r="C130" s="56" t="str">
        <f t="shared" si="7"/>
        <v>février</v>
      </c>
      <c r="D130" s="56" t="str">
        <f t="shared" si="5"/>
        <v>Avant 01/09/12</v>
      </c>
      <c r="E130" s="59">
        <v>40597</v>
      </c>
      <c r="F130" s="32" t="s">
        <v>23</v>
      </c>
      <c r="G130" s="33"/>
      <c r="H130" s="35">
        <v>850000</v>
      </c>
      <c r="I130" s="35">
        <v>350000</v>
      </c>
      <c r="J130" s="8">
        <v>3.36</v>
      </c>
      <c r="K130" s="40"/>
      <c r="L130" s="40"/>
    </row>
    <row r="131" spans="1:12" s="1" customFormat="1" ht="16.5" customHeight="1" x14ac:dyDescent="0.25">
      <c r="B131" s="53" t="str">
        <f t="shared" si="6"/>
        <v>2011</v>
      </c>
      <c r="C131" s="56" t="str">
        <f t="shared" si="7"/>
        <v>mars</v>
      </c>
      <c r="D131" s="56" t="str">
        <f t="shared" si="5"/>
        <v>Avant 01/09/12</v>
      </c>
      <c r="E131" s="60">
        <v>40621</v>
      </c>
      <c r="F131" s="29" t="s">
        <v>22</v>
      </c>
      <c r="G131" s="33"/>
      <c r="H131" s="35">
        <v>890000</v>
      </c>
      <c r="I131" s="36">
        <v>395000</v>
      </c>
      <c r="J131" s="40">
        <f>H131/I131</f>
        <v>2.2531645569620253</v>
      </c>
      <c r="K131" s="40"/>
      <c r="L131" s="40"/>
    </row>
    <row r="132" spans="1:12" s="1" customFormat="1" ht="16.5" customHeight="1" x14ac:dyDescent="0.25">
      <c r="B132" s="53" t="str">
        <f t="shared" si="6"/>
        <v>2011</v>
      </c>
      <c r="C132" s="56" t="str">
        <f t="shared" si="7"/>
        <v>mars</v>
      </c>
      <c r="D132" s="56" t="str">
        <f t="shared" ref="D132:D195" si="8">IF(E132&gt;=$E$1,"Après","Avant")&amp;" "&amp;TEXT($E$1,"jj/mm/aa")</f>
        <v>Avant 01/09/12</v>
      </c>
      <c r="E132" s="60">
        <v>40622</v>
      </c>
      <c r="F132" s="30" t="s">
        <v>29</v>
      </c>
      <c r="G132" s="33"/>
      <c r="H132" s="13">
        <v>1510000</v>
      </c>
      <c r="I132" s="36">
        <v>485000</v>
      </c>
      <c r="J132" s="40">
        <f>H132/I132</f>
        <v>3.1134020618556701</v>
      </c>
      <c r="K132" s="40"/>
      <c r="L132" s="40"/>
    </row>
    <row r="133" spans="1:12" s="1" customFormat="1" ht="16.5" customHeight="1" x14ac:dyDescent="0.25">
      <c r="B133" s="53" t="str">
        <f t="shared" si="6"/>
        <v>2011</v>
      </c>
      <c r="C133" s="56" t="str">
        <f t="shared" si="7"/>
        <v>mars</v>
      </c>
      <c r="D133" s="56" t="str">
        <f t="shared" si="8"/>
        <v>Avant 01/09/12</v>
      </c>
      <c r="E133" s="60">
        <v>40621</v>
      </c>
      <c r="F133" s="29" t="s">
        <v>22</v>
      </c>
      <c r="G133" s="33"/>
      <c r="H133" s="35">
        <v>800000</v>
      </c>
      <c r="I133" s="36">
        <v>380000</v>
      </c>
      <c r="J133" s="40">
        <f>H133/I133</f>
        <v>2.1052631578947367</v>
      </c>
      <c r="K133" s="40"/>
      <c r="L133" s="40"/>
    </row>
    <row r="134" spans="1:12" s="1" customFormat="1" ht="16.5" customHeight="1" x14ac:dyDescent="0.25">
      <c r="B134" s="53" t="str">
        <f t="shared" si="6"/>
        <v>2011</v>
      </c>
      <c r="C134" s="56" t="str">
        <f t="shared" si="7"/>
        <v>mars</v>
      </c>
      <c r="D134" s="56" t="str">
        <f t="shared" si="8"/>
        <v>Avant 01/09/12</v>
      </c>
      <c r="E134" s="58">
        <v>40629</v>
      </c>
      <c r="F134" s="29" t="s">
        <v>31</v>
      </c>
      <c r="G134" s="33"/>
      <c r="H134" s="35">
        <v>1645000</v>
      </c>
      <c r="I134" s="13">
        <v>425000</v>
      </c>
      <c r="J134" s="8"/>
      <c r="K134" s="8"/>
      <c r="L134" s="8"/>
    </row>
    <row r="135" spans="1:12" s="1" customFormat="1" ht="16.5" customHeight="1" x14ac:dyDescent="0.25">
      <c r="B135" s="53" t="str">
        <f t="shared" si="6"/>
        <v>2011</v>
      </c>
      <c r="C135" s="56" t="str">
        <f t="shared" si="7"/>
        <v>mars</v>
      </c>
      <c r="D135" s="56" t="str">
        <f t="shared" si="8"/>
        <v>Avant 01/09/12</v>
      </c>
      <c r="E135" s="43">
        <v>40616</v>
      </c>
      <c r="F135" s="32" t="s">
        <v>26</v>
      </c>
      <c r="G135" s="33"/>
      <c r="H135" s="35">
        <v>1272000</v>
      </c>
      <c r="I135" s="36">
        <v>380000</v>
      </c>
      <c r="J135" s="40">
        <f>H135/I135</f>
        <v>3.3473684210526318</v>
      </c>
      <c r="K135" s="40"/>
      <c r="L135" s="40"/>
    </row>
    <row r="136" spans="1:12" s="1" customFormat="1" ht="16.5" customHeight="1" x14ac:dyDescent="0.25">
      <c r="B136" s="53" t="str">
        <f t="shared" si="6"/>
        <v>2011</v>
      </c>
      <c r="C136" s="56" t="str">
        <f t="shared" si="7"/>
        <v>mars</v>
      </c>
      <c r="D136" s="56" t="str">
        <f t="shared" si="8"/>
        <v>Avant 01/09/12</v>
      </c>
      <c r="E136" s="57">
        <v>40629</v>
      </c>
      <c r="F136" s="32" t="s">
        <v>23</v>
      </c>
      <c r="G136" s="33"/>
      <c r="H136" s="35">
        <v>870000</v>
      </c>
      <c r="I136" s="35">
        <v>360000</v>
      </c>
      <c r="J136" s="8">
        <v>3.36</v>
      </c>
      <c r="K136" s="40"/>
      <c r="L136" s="40"/>
    </row>
    <row r="137" spans="1:12" s="1" customFormat="1" ht="16.5" customHeight="1" x14ac:dyDescent="0.25">
      <c r="B137" s="53" t="str">
        <f t="shared" si="6"/>
        <v>2011</v>
      </c>
      <c r="C137" s="56" t="str">
        <f t="shared" si="7"/>
        <v>mars</v>
      </c>
      <c r="D137" s="56" t="str">
        <f t="shared" si="8"/>
        <v>Avant 01/09/12</v>
      </c>
      <c r="E137" s="58">
        <v>40629</v>
      </c>
      <c r="F137" s="29" t="s">
        <v>22</v>
      </c>
      <c r="G137" s="33"/>
      <c r="H137" s="35">
        <v>1190000</v>
      </c>
      <c r="I137" s="36">
        <v>310000</v>
      </c>
      <c r="J137" s="40">
        <f>H137/I137</f>
        <v>3.838709677419355</v>
      </c>
      <c r="K137" s="40"/>
      <c r="L137" s="40"/>
    </row>
    <row r="138" spans="1:12" s="1" customFormat="1" ht="16.5" customHeight="1" x14ac:dyDescent="0.25">
      <c r="B138" s="53" t="str">
        <f t="shared" si="6"/>
        <v>2011</v>
      </c>
      <c r="C138" s="56" t="str">
        <f t="shared" si="7"/>
        <v>avril</v>
      </c>
      <c r="D138" s="56" t="str">
        <f t="shared" si="8"/>
        <v>Avant 01/09/12</v>
      </c>
      <c r="E138" s="58">
        <v>40654</v>
      </c>
      <c r="F138" s="32" t="s">
        <v>23</v>
      </c>
      <c r="G138" s="33"/>
      <c r="H138" s="35">
        <v>850000</v>
      </c>
      <c r="I138" s="35">
        <v>360000</v>
      </c>
      <c r="J138" s="8">
        <v>3.36</v>
      </c>
      <c r="K138" s="40"/>
      <c r="L138" s="40"/>
    </row>
    <row r="139" spans="1:12" s="1" customFormat="1" ht="16.5" customHeight="1" x14ac:dyDescent="0.25">
      <c r="B139" s="53" t="str">
        <f t="shared" si="6"/>
        <v>2011</v>
      </c>
      <c r="C139" s="56" t="str">
        <f t="shared" si="7"/>
        <v>mai</v>
      </c>
      <c r="D139" s="56" t="str">
        <f t="shared" si="8"/>
        <v>Avant 01/09/12</v>
      </c>
      <c r="E139" s="58">
        <v>40688</v>
      </c>
      <c r="F139" s="32" t="s">
        <v>28</v>
      </c>
      <c r="G139" s="33"/>
      <c r="H139" s="36">
        <v>730000</v>
      </c>
      <c r="I139" s="36">
        <v>305000</v>
      </c>
      <c r="J139" s="40">
        <f t="shared" ref="J139:J145" si="9">H139/I139</f>
        <v>2.3934426229508197</v>
      </c>
      <c r="K139" s="40"/>
      <c r="L139" s="40"/>
    </row>
    <row r="140" spans="1:12" s="1" customFormat="1" ht="16.5" customHeight="1" x14ac:dyDescent="0.25">
      <c r="B140" s="53" t="str">
        <f t="shared" si="6"/>
        <v>2011</v>
      </c>
      <c r="C140" s="56" t="str">
        <f t="shared" si="7"/>
        <v>mai</v>
      </c>
      <c r="D140" s="56" t="str">
        <f t="shared" si="8"/>
        <v>Avant 01/09/12</v>
      </c>
      <c r="E140" s="60">
        <v>40690</v>
      </c>
      <c r="F140" s="30" t="s">
        <v>29</v>
      </c>
      <c r="G140" s="33"/>
      <c r="H140" s="13">
        <v>1000000</v>
      </c>
      <c r="I140" s="36">
        <v>310000</v>
      </c>
      <c r="J140" s="40">
        <f t="shared" si="9"/>
        <v>3.225806451612903</v>
      </c>
      <c r="K140" s="40"/>
      <c r="L140" s="40"/>
    </row>
    <row r="141" spans="1:12" s="1" customFormat="1" ht="16.5" customHeight="1" x14ac:dyDescent="0.25">
      <c r="B141" s="53" t="str">
        <f t="shared" si="6"/>
        <v>2011</v>
      </c>
      <c r="C141" s="56" t="str">
        <f t="shared" si="7"/>
        <v>mai</v>
      </c>
      <c r="D141" s="56" t="str">
        <f t="shared" si="8"/>
        <v>Avant 01/09/12</v>
      </c>
      <c r="E141" s="58">
        <v>40688</v>
      </c>
      <c r="F141" s="30" t="s">
        <v>29</v>
      </c>
      <c r="G141" s="33"/>
      <c r="H141" s="13">
        <v>1200000</v>
      </c>
      <c r="I141" s="36">
        <v>310000</v>
      </c>
      <c r="J141" s="40">
        <f t="shared" si="9"/>
        <v>3.870967741935484</v>
      </c>
      <c r="K141" s="40"/>
      <c r="L141" s="40"/>
    </row>
    <row r="142" spans="1:12" s="1" customFormat="1" ht="16.5" customHeight="1" x14ac:dyDescent="0.25">
      <c r="B142" s="53" t="str">
        <f t="shared" si="6"/>
        <v>2011</v>
      </c>
      <c r="C142" s="56" t="str">
        <f t="shared" si="7"/>
        <v>juillet</v>
      </c>
      <c r="D142" s="56" t="str">
        <f t="shared" si="8"/>
        <v>Avant 01/09/12</v>
      </c>
      <c r="E142" s="58">
        <v>40732</v>
      </c>
      <c r="F142" s="32" t="s">
        <v>28</v>
      </c>
      <c r="G142" s="33"/>
      <c r="H142" s="36">
        <v>850000</v>
      </c>
      <c r="I142" s="36">
        <v>330000</v>
      </c>
      <c r="J142" s="40">
        <f t="shared" si="9"/>
        <v>2.5757575757575757</v>
      </c>
      <c r="K142" s="40"/>
      <c r="L142" s="40"/>
    </row>
    <row r="143" spans="1:12" s="1" customFormat="1" ht="16.5" customHeight="1" x14ac:dyDescent="0.25">
      <c r="B143" s="53" t="str">
        <f t="shared" si="6"/>
        <v>2011</v>
      </c>
      <c r="C143" s="56" t="str">
        <f t="shared" si="7"/>
        <v>juillet</v>
      </c>
      <c r="D143" s="56" t="str">
        <f t="shared" si="8"/>
        <v>Avant 01/09/12</v>
      </c>
      <c r="E143" s="60">
        <v>40733</v>
      </c>
      <c r="F143" s="30" t="s">
        <v>29</v>
      </c>
      <c r="G143" s="33"/>
      <c r="H143" s="13">
        <v>1540000</v>
      </c>
      <c r="I143" s="36">
        <v>350000</v>
      </c>
      <c r="J143" s="40">
        <f t="shared" si="9"/>
        <v>4.4000000000000004</v>
      </c>
      <c r="K143" s="40"/>
      <c r="L143" s="40"/>
    </row>
    <row r="144" spans="1:12" s="1" customFormat="1" ht="16.5" customHeight="1" x14ac:dyDescent="0.25">
      <c r="B144" s="53" t="str">
        <f t="shared" si="6"/>
        <v>2011</v>
      </c>
      <c r="C144" s="56" t="str">
        <f t="shared" si="7"/>
        <v>juillet</v>
      </c>
      <c r="D144" s="56" t="str">
        <f t="shared" si="8"/>
        <v>Avant 01/09/12</v>
      </c>
      <c r="E144" s="60">
        <v>40733</v>
      </c>
      <c r="F144" s="30" t="s">
        <v>29</v>
      </c>
      <c r="G144" s="33"/>
      <c r="H144" s="13">
        <v>1620000</v>
      </c>
      <c r="I144" s="36">
        <v>343000</v>
      </c>
      <c r="J144" s="40">
        <f t="shared" si="9"/>
        <v>4.7230320699708459</v>
      </c>
      <c r="K144" s="40"/>
      <c r="L144" s="40"/>
    </row>
    <row r="145" spans="2:12" s="1" customFormat="1" ht="16.5" customHeight="1" x14ac:dyDescent="0.25">
      <c r="B145" s="53" t="str">
        <f t="shared" si="6"/>
        <v>2011</v>
      </c>
      <c r="C145" s="56" t="str">
        <f t="shared" si="7"/>
        <v>juillet</v>
      </c>
      <c r="D145" s="56" t="str">
        <f t="shared" si="8"/>
        <v>Avant 01/09/12</v>
      </c>
      <c r="E145" s="60">
        <v>40733</v>
      </c>
      <c r="F145" s="30" t="s">
        <v>29</v>
      </c>
      <c r="G145" s="33"/>
      <c r="H145" s="13">
        <v>960000</v>
      </c>
      <c r="I145" s="36">
        <v>320000</v>
      </c>
      <c r="J145" s="40">
        <f t="shared" si="9"/>
        <v>3</v>
      </c>
      <c r="K145" s="40"/>
      <c r="L145" s="40"/>
    </row>
    <row r="146" spans="2:12" s="1" customFormat="1" ht="16.5" customHeight="1" x14ac:dyDescent="0.25">
      <c r="B146" s="53" t="str">
        <f t="shared" si="6"/>
        <v>2011</v>
      </c>
      <c r="C146" s="56" t="str">
        <f t="shared" si="7"/>
        <v>juillet</v>
      </c>
      <c r="D146" s="56" t="str">
        <f t="shared" si="8"/>
        <v>Avant 01/09/12</v>
      </c>
      <c r="E146" s="57">
        <v>40737</v>
      </c>
      <c r="F146" s="32" t="s">
        <v>23</v>
      </c>
      <c r="G146" s="33"/>
      <c r="H146" s="35">
        <v>620000</v>
      </c>
      <c r="I146" s="35">
        <v>300000</v>
      </c>
      <c r="J146" s="8">
        <v>3.36</v>
      </c>
      <c r="K146" s="40"/>
      <c r="L146" s="40"/>
    </row>
    <row r="147" spans="2:12" s="1" customFormat="1" ht="16.5" customHeight="1" x14ac:dyDescent="0.25">
      <c r="B147" s="53" t="str">
        <f t="shared" si="6"/>
        <v>2011</v>
      </c>
      <c r="C147" s="56" t="str">
        <f t="shared" si="7"/>
        <v>août</v>
      </c>
      <c r="D147" s="56" t="str">
        <f t="shared" si="8"/>
        <v>Avant 01/09/12</v>
      </c>
      <c r="E147" s="57">
        <v>40766</v>
      </c>
      <c r="F147" s="32" t="s">
        <v>23</v>
      </c>
      <c r="G147" s="33"/>
      <c r="H147" s="35">
        <v>1800000</v>
      </c>
      <c r="I147" s="35">
        <v>327000</v>
      </c>
      <c r="J147" s="8">
        <v>3.36</v>
      </c>
      <c r="K147" s="40"/>
      <c r="L147" s="40"/>
    </row>
    <row r="148" spans="2:12" s="1" customFormat="1" ht="16.5" customHeight="1" x14ac:dyDescent="0.25">
      <c r="B148" s="53" t="str">
        <f t="shared" si="6"/>
        <v>2011</v>
      </c>
      <c r="C148" s="56" t="str">
        <f t="shared" si="7"/>
        <v>septembre</v>
      </c>
      <c r="D148" s="56" t="str">
        <f t="shared" si="8"/>
        <v>Avant 01/09/12</v>
      </c>
      <c r="E148" s="57">
        <v>40794</v>
      </c>
      <c r="F148" s="29" t="s">
        <v>22</v>
      </c>
      <c r="G148" s="33"/>
      <c r="H148" s="35">
        <v>830000</v>
      </c>
      <c r="I148" s="36">
        <v>385000</v>
      </c>
      <c r="J148" s="40">
        <f t="shared" ref="J148:J154" si="10">H148/I148</f>
        <v>2.1558441558441559</v>
      </c>
      <c r="K148" s="40"/>
      <c r="L148" s="40"/>
    </row>
    <row r="149" spans="2:12" s="1" customFormat="1" ht="16.5" customHeight="1" x14ac:dyDescent="0.25">
      <c r="B149" s="53" t="str">
        <f t="shared" si="6"/>
        <v>2011</v>
      </c>
      <c r="C149" s="56" t="str">
        <f t="shared" si="7"/>
        <v>octobre</v>
      </c>
      <c r="D149" s="56" t="str">
        <f t="shared" si="8"/>
        <v>Avant 01/09/12</v>
      </c>
      <c r="E149" s="58">
        <v>40817</v>
      </c>
      <c r="F149" s="32" t="s">
        <v>28</v>
      </c>
      <c r="G149" s="33"/>
      <c r="H149" s="36">
        <v>1380000</v>
      </c>
      <c r="I149" s="36">
        <v>409000</v>
      </c>
      <c r="J149" s="40">
        <f t="shared" si="10"/>
        <v>3.3740831295843519</v>
      </c>
      <c r="K149" s="40"/>
      <c r="L149" s="40"/>
    </row>
    <row r="150" spans="2:12" s="1" customFormat="1" ht="16.5" customHeight="1" x14ac:dyDescent="0.25">
      <c r="B150" s="53" t="str">
        <f t="shared" si="6"/>
        <v>2011</v>
      </c>
      <c r="C150" s="56" t="str">
        <f t="shared" si="7"/>
        <v>octobre</v>
      </c>
      <c r="D150" s="56" t="str">
        <f t="shared" si="8"/>
        <v>Avant 01/09/12</v>
      </c>
      <c r="E150" s="58">
        <v>40819</v>
      </c>
      <c r="F150" s="29" t="s">
        <v>22</v>
      </c>
      <c r="G150" s="33"/>
      <c r="H150" s="35">
        <v>1170000</v>
      </c>
      <c r="I150" s="36">
        <v>385000</v>
      </c>
      <c r="J150" s="40">
        <f t="shared" si="10"/>
        <v>3.0389610389610389</v>
      </c>
      <c r="K150" s="40"/>
      <c r="L150" s="40"/>
    </row>
    <row r="151" spans="2:12" x14ac:dyDescent="0.25">
      <c r="B151" s="53" t="str">
        <f t="shared" si="6"/>
        <v>2011</v>
      </c>
      <c r="C151" s="56" t="str">
        <f t="shared" si="7"/>
        <v>octobre</v>
      </c>
      <c r="D151" s="56" t="str">
        <f t="shared" si="8"/>
        <v>Avant 01/09/12</v>
      </c>
      <c r="E151" s="57">
        <v>40821</v>
      </c>
      <c r="F151" s="7" t="s">
        <v>22</v>
      </c>
      <c r="H151" s="14">
        <v>1080000</v>
      </c>
      <c r="I151" s="3">
        <v>394000</v>
      </c>
      <c r="J151" s="4">
        <f t="shared" si="10"/>
        <v>2.7411167512690353</v>
      </c>
    </row>
    <row r="152" spans="2:12" x14ac:dyDescent="0.25">
      <c r="B152" s="53" t="str">
        <f t="shared" si="6"/>
        <v>2011</v>
      </c>
      <c r="C152" s="56" t="str">
        <f t="shared" si="7"/>
        <v>octobre</v>
      </c>
      <c r="D152" s="56" t="str">
        <f t="shared" si="8"/>
        <v>Avant 01/09/12</v>
      </c>
      <c r="E152" s="60">
        <v>40820</v>
      </c>
      <c r="F152" s="19" t="s">
        <v>29</v>
      </c>
      <c r="H152" s="15">
        <v>4170000</v>
      </c>
      <c r="I152" s="3">
        <v>445000</v>
      </c>
      <c r="J152" s="4">
        <f t="shared" si="10"/>
        <v>9.3707865168539328</v>
      </c>
    </row>
    <row r="153" spans="2:12" x14ac:dyDescent="0.25">
      <c r="B153" s="53" t="str">
        <f t="shared" si="6"/>
        <v>2011</v>
      </c>
      <c r="C153" s="56" t="str">
        <f t="shared" si="7"/>
        <v>novembre</v>
      </c>
      <c r="D153" s="56" t="str">
        <f t="shared" si="8"/>
        <v>Avant 01/09/12</v>
      </c>
      <c r="E153" s="57">
        <v>40859</v>
      </c>
      <c r="F153" s="7" t="s">
        <v>22</v>
      </c>
      <c r="H153" s="14">
        <v>1840000</v>
      </c>
      <c r="I153" s="3">
        <v>305000</v>
      </c>
      <c r="J153" s="4">
        <f t="shared" si="10"/>
        <v>6.0327868852459012</v>
      </c>
    </row>
    <row r="154" spans="2:12" x14ac:dyDescent="0.25">
      <c r="B154" s="53" t="str">
        <f t="shared" si="6"/>
        <v>2011</v>
      </c>
      <c r="C154" s="56" t="str">
        <f t="shared" si="7"/>
        <v>novembre</v>
      </c>
      <c r="D154" s="56" t="str">
        <f t="shared" si="8"/>
        <v>Avant 01/09/12</v>
      </c>
      <c r="E154" s="59">
        <v>40876</v>
      </c>
      <c r="F154" s="18" t="s">
        <v>28</v>
      </c>
      <c r="H154" s="3">
        <v>2250000</v>
      </c>
      <c r="I154" s="3">
        <v>360000</v>
      </c>
      <c r="J154" s="4">
        <f t="shared" si="10"/>
        <v>6.25</v>
      </c>
    </row>
    <row r="155" spans="2:12" x14ac:dyDescent="0.25">
      <c r="B155" s="53" t="str">
        <f t="shared" si="6"/>
        <v>2011</v>
      </c>
      <c r="C155" s="56" t="str">
        <f t="shared" si="7"/>
        <v>décembre</v>
      </c>
      <c r="D155" s="56" t="str">
        <f t="shared" si="8"/>
        <v>Avant 01/09/12</v>
      </c>
      <c r="E155" s="57">
        <v>40880</v>
      </c>
      <c r="F155" s="18" t="s">
        <v>23</v>
      </c>
      <c r="H155" s="14">
        <v>1660000</v>
      </c>
      <c r="I155" s="14">
        <v>408000</v>
      </c>
      <c r="J155" s="16">
        <v>3.36</v>
      </c>
    </row>
    <row r="156" spans="2:12" x14ac:dyDescent="0.25">
      <c r="B156" s="53" t="str">
        <f t="shared" si="6"/>
        <v>2011</v>
      </c>
      <c r="C156" s="56" t="str">
        <f t="shared" si="7"/>
        <v>décembre</v>
      </c>
      <c r="D156" s="56" t="str">
        <f t="shared" si="8"/>
        <v>Avant 01/09/12</v>
      </c>
      <c r="E156" s="57">
        <v>40880</v>
      </c>
      <c r="F156" s="18" t="s">
        <v>23</v>
      </c>
      <c r="H156" s="14">
        <v>1610000</v>
      </c>
      <c r="I156" s="14">
        <v>363000</v>
      </c>
      <c r="J156" s="16">
        <v>3.36</v>
      </c>
    </row>
    <row r="157" spans="2:12" x14ac:dyDescent="0.25">
      <c r="B157" s="53" t="str">
        <f t="shared" si="6"/>
        <v>2011</v>
      </c>
      <c r="C157" s="56" t="str">
        <f t="shared" si="7"/>
        <v>novembre</v>
      </c>
      <c r="D157" s="56" t="str">
        <f t="shared" si="8"/>
        <v>Avant 01/09/12</v>
      </c>
      <c r="E157" s="58">
        <v>40877</v>
      </c>
      <c r="F157" s="19" t="s">
        <v>29</v>
      </c>
      <c r="H157" s="15">
        <v>2920000</v>
      </c>
      <c r="I157" s="3">
        <v>411000</v>
      </c>
      <c r="J157" s="4">
        <f>H157/I157</f>
        <v>7.1046228710462289</v>
      </c>
    </row>
    <row r="158" spans="2:12" x14ac:dyDescent="0.25">
      <c r="B158" s="53" t="str">
        <f t="shared" si="6"/>
        <v>2012</v>
      </c>
      <c r="C158" s="56" t="str">
        <f t="shared" si="7"/>
        <v>février</v>
      </c>
      <c r="D158" s="56" t="str">
        <f t="shared" si="8"/>
        <v>Avant 01/09/12</v>
      </c>
      <c r="E158" s="43">
        <v>40946</v>
      </c>
      <c r="F158" s="18" t="s">
        <v>26</v>
      </c>
      <c r="H158" s="14">
        <v>1610000</v>
      </c>
      <c r="I158" s="3">
        <v>389000</v>
      </c>
      <c r="J158" s="4">
        <f>H158/I158</f>
        <v>4.1388174807197942</v>
      </c>
    </row>
    <row r="159" spans="2:12" x14ac:dyDescent="0.25">
      <c r="B159" s="53" t="str">
        <f t="shared" si="6"/>
        <v>2012</v>
      </c>
      <c r="C159" s="56" t="str">
        <f t="shared" si="7"/>
        <v>mars</v>
      </c>
      <c r="D159" s="56" t="str">
        <f t="shared" si="8"/>
        <v>Avant 01/09/12</v>
      </c>
      <c r="E159" s="43">
        <v>40977</v>
      </c>
      <c r="F159" s="18" t="s">
        <v>23</v>
      </c>
      <c r="H159" s="14"/>
      <c r="I159" s="14"/>
    </row>
    <row r="160" spans="2:12" x14ac:dyDescent="0.25">
      <c r="B160" s="53" t="str">
        <f t="shared" si="6"/>
        <v>2012</v>
      </c>
      <c r="C160" s="56" t="str">
        <f t="shared" si="7"/>
        <v>mars</v>
      </c>
      <c r="D160" s="56" t="str">
        <f t="shared" si="8"/>
        <v>Avant 01/09/12</v>
      </c>
      <c r="E160" s="43">
        <v>40977</v>
      </c>
      <c r="F160" s="18" t="s">
        <v>23</v>
      </c>
      <c r="H160" s="14">
        <v>1400000</v>
      </c>
      <c r="I160" s="14">
        <v>344000</v>
      </c>
      <c r="J160" s="16">
        <v>3.36</v>
      </c>
    </row>
    <row r="161" spans="2:12" x14ac:dyDescent="0.25">
      <c r="B161" s="53" t="str">
        <f t="shared" si="6"/>
        <v>2012</v>
      </c>
      <c r="C161" s="56" t="str">
        <f t="shared" si="7"/>
        <v>avril</v>
      </c>
      <c r="D161" s="56" t="str">
        <f t="shared" si="8"/>
        <v>Avant 01/09/12</v>
      </c>
      <c r="E161" s="43">
        <v>41010</v>
      </c>
      <c r="F161" s="18" t="s">
        <v>23</v>
      </c>
      <c r="H161" s="14">
        <v>1255000</v>
      </c>
      <c r="I161" s="14">
        <v>317000</v>
      </c>
      <c r="J161" s="16">
        <v>3.36</v>
      </c>
    </row>
    <row r="162" spans="2:12" x14ac:dyDescent="0.25">
      <c r="B162" s="53" t="str">
        <f t="shared" si="6"/>
        <v>2012</v>
      </c>
      <c r="C162" s="56" t="str">
        <f t="shared" si="7"/>
        <v>mai</v>
      </c>
      <c r="D162" s="56" t="str">
        <f t="shared" si="8"/>
        <v>Avant 01/09/12</v>
      </c>
      <c r="E162" s="43">
        <v>41048</v>
      </c>
      <c r="F162" s="18" t="s">
        <v>28</v>
      </c>
      <c r="H162" s="3">
        <v>1340000</v>
      </c>
      <c r="I162" s="3">
        <v>368000</v>
      </c>
      <c r="J162" s="4">
        <f t="shared" ref="J162" si="11">H162/I162</f>
        <v>3.6413043478260869</v>
      </c>
    </row>
    <row r="163" spans="2:12" x14ac:dyDescent="0.25">
      <c r="B163" s="53" t="str">
        <f t="shared" si="6"/>
        <v>2012</v>
      </c>
      <c r="C163" s="56" t="str">
        <f t="shared" si="7"/>
        <v>juin</v>
      </c>
      <c r="D163" s="56" t="str">
        <f t="shared" si="8"/>
        <v>Avant 01/09/12</v>
      </c>
      <c r="E163" s="43">
        <v>41082</v>
      </c>
      <c r="F163" s="7" t="s">
        <v>31</v>
      </c>
      <c r="H163" s="14"/>
      <c r="I163" s="15"/>
      <c r="J163" s="16"/>
      <c r="K163" s="16"/>
      <c r="L163" s="17"/>
    </row>
    <row r="164" spans="2:12" x14ac:dyDescent="0.25">
      <c r="B164" s="53" t="str">
        <f t="shared" si="6"/>
        <v>2012</v>
      </c>
      <c r="C164" s="56" t="str">
        <f t="shared" si="7"/>
        <v>juin</v>
      </c>
      <c r="D164" s="56" t="str">
        <f t="shared" si="8"/>
        <v>Avant 01/09/12</v>
      </c>
      <c r="E164" s="43">
        <v>41082</v>
      </c>
      <c r="F164" s="7" t="s">
        <v>31</v>
      </c>
      <c r="H164" s="14"/>
      <c r="I164" s="15"/>
      <c r="J164" s="16"/>
      <c r="K164" s="16"/>
      <c r="L164" s="17"/>
    </row>
    <row r="165" spans="2:12" x14ac:dyDescent="0.25">
      <c r="B165" s="53" t="str">
        <f t="shared" ref="B165:B222" si="12">TEXT(E165,"aaaa")</f>
        <v>2012</v>
      </c>
      <c r="C165" s="56" t="str">
        <f t="shared" ref="C165:C222" si="13">TEXT(E165,"mmmm")</f>
        <v>juin</v>
      </c>
      <c r="D165" s="56" t="str">
        <f t="shared" si="8"/>
        <v>Avant 01/09/12</v>
      </c>
      <c r="E165" s="43">
        <v>41083</v>
      </c>
      <c r="F165" s="18" t="s">
        <v>26</v>
      </c>
      <c r="H165" s="14"/>
    </row>
    <row r="166" spans="2:12" x14ac:dyDescent="0.25">
      <c r="B166" s="53" t="str">
        <f t="shared" si="12"/>
        <v>2012</v>
      </c>
      <c r="C166" s="56" t="str">
        <f t="shared" si="13"/>
        <v>juin</v>
      </c>
      <c r="D166" s="56" t="str">
        <f t="shared" si="8"/>
        <v>Avant 01/09/12</v>
      </c>
      <c r="E166" s="43">
        <v>41090</v>
      </c>
      <c r="F166" s="18" t="s">
        <v>28</v>
      </c>
    </row>
    <row r="167" spans="2:12" x14ac:dyDescent="0.25">
      <c r="B167" s="53" t="str">
        <f t="shared" si="12"/>
        <v>2012</v>
      </c>
      <c r="C167" s="56" t="str">
        <f t="shared" si="13"/>
        <v>août</v>
      </c>
      <c r="D167" s="56" t="str">
        <f t="shared" si="8"/>
        <v>Avant 01/09/12</v>
      </c>
      <c r="E167" s="43">
        <v>41142</v>
      </c>
      <c r="F167" s="7" t="s">
        <v>22</v>
      </c>
      <c r="H167" s="14">
        <v>781000</v>
      </c>
      <c r="I167" s="3">
        <v>302000</v>
      </c>
      <c r="J167" s="4">
        <f t="shared" ref="J167:J170" si="14">H167/I167</f>
        <v>2.5860927152317883</v>
      </c>
      <c r="L167" s="6">
        <v>83.4</v>
      </c>
    </row>
    <row r="168" spans="2:12" x14ac:dyDescent="0.25">
      <c r="B168" s="53" t="str">
        <f t="shared" si="12"/>
        <v>2012</v>
      </c>
      <c r="C168" s="56" t="str">
        <f t="shared" si="13"/>
        <v>septembre</v>
      </c>
      <c r="D168" s="56" t="str">
        <f t="shared" si="8"/>
        <v>Après 01/09/12</v>
      </c>
      <c r="E168" s="43">
        <v>41158</v>
      </c>
      <c r="F168" s="18" t="s">
        <v>26</v>
      </c>
      <c r="G168" s="4"/>
      <c r="H168" s="14">
        <v>742000</v>
      </c>
      <c r="I168" s="3">
        <v>304000</v>
      </c>
      <c r="J168" s="4">
        <f t="shared" si="14"/>
        <v>2.4407894736842106</v>
      </c>
    </row>
    <row r="169" spans="2:12" x14ac:dyDescent="0.25">
      <c r="B169" s="53" t="str">
        <f t="shared" si="12"/>
        <v>2012</v>
      </c>
      <c r="C169" s="56" t="str">
        <f t="shared" si="13"/>
        <v>septembre</v>
      </c>
      <c r="D169" s="56" t="str">
        <f t="shared" si="8"/>
        <v>Après 01/09/12</v>
      </c>
      <c r="E169" s="43">
        <v>41161</v>
      </c>
      <c r="F169" s="19" t="s">
        <v>29</v>
      </c>
      <c r="H169" s="15">
        <v>2510000</v>
      </c>
      <c r="I169" s="3">
        <v>346000</v>
      </c>
      <c r="J169" s="4">
        <f t="shared" si="14"/>
        <v>7.2543352601156066</v>
      </c>
    </row>
    <row r="170" spans="2:12" x14ac:dyDescent="0.25">
      <c r="B170" s="53" t="str">
        <f t="shared" si="12"/>
        <v>2012</v>
      </c>
      <c r="C170" s="56" t="str">
        <f t="shared" si="13"/>
        <v>septembre</v>
      </c>
      <c r="D170" s="56" t="str">
        <f t="shared" si="8"/>
        <v>Après 01/09/12</v>
      </c>
      <c r="E170" s="43">
        <v>41167</v>
      </c>
      <c r="F170" s="18" t="s">
        <v>28</v>
      </c>
      <c r="H170" s="3">
        <v>1620000</v>
      </c>
      <c r="I170" s="3">
        <v>321000</v>
      </c>
      <c r="J170" s="4">
        <f t="shared" si="14"/>
        <v>5.0467289719626169</v>
      </c>
    </row>
    <row r="171" spans="2:12" x14ac:dyDescent="0.25">
      <c r="B171" s="53" t="str">
        <f t="shared" si="12"/>
        <v>2012</v>
      </c>
      <c r="C171" s="56" t="str">
        <f t="shared" si="13"/>
        <v>septembre</v>
      </c>
      <c r="D171" s="56" t="str">
        <f t="shared" si="8"/>
        <v>Après 01/09/12</v>
      </c>
      <c r="E171" s="43">
        <v>41166</v>
      </c>
      <c r="F171" s="18" t="s">
        <v>23</v>
      </c>
      <c r="H171" s="14"/>
      <c r="I171" s="14"/>
    </row>
    <row r="172" spans="2:12" x14ac:dyDescent="0.25">
      <c r="B172" s="53" t="str">
        <f t="shared" si="12"/>
        <v>2012</v>
      </c>
      <c r="C172" s="56" t="str">
        <f t="shared" si="13"/>
        <v>octobre</v>
      </c>
      <c r="D172" s="56" t="str">
        <f t="shared" si="8"/>
        <v>Après 01/09/12</v>
      </c>
      <c r="E172" s="43">
        <v>41195</v>
      </c>
      <c r="F172" s="7" t="s">
        <v>22</v>
      </c>
      <c r="H172" s="14"/>
      <c r="L172" s="6">
        <v>43.55</v>
      </c>
    </row>
    <row r="173" spans="2:12" x14ac:dyDescent="0.25">
      <c r="B173" s="53" t="str">
        <f t="shared" si="12"/>
        <v>2012</v>
      </c>
      <c r="C173" s="56" t="str">
        <f t="shared" si="13"/>
        <v>octobre</v>
      </c>
      <c r="D173" s="56" t="str">
        <f t="shared" si="8"/>
        <v>Après 01/09/12</v>
      </c>
      <c r="E173" s="43">
        <v>41200</v>
      </c>
      <c r="F173" s="19" t="s">
        <v>29</v>
      </c>
    </row>
    <row r="174" spans="2:12" x14ac:dyDescent="0.25">
      <c r="B174" s="53" t="str">
        <f t="shared" si="12"/>
        <v>2012</v>
      </c>
      <c r="C174" s="56" t="str">
        <f t="shared" si="13"/>
        <v>octobre</v>
      </c>
      <c r="D174" s="56" t="str">
        <f t="shared" si="8"/>
        <v>Après 01/09/12</v>
      </c>
      <c r="E174" s="43">
        <v>41198</v>
      </c>
      <c r="F174" s="19" t="s">
        <v>29</v>
      </c>
    </row>
    <row r="175" spans="2:12" x14ac:dyDescent="0.25">
      <c r="B175" s="53" t="str">
        <f t="shared" si="12"/>
        <v>2012</v>
      </c>
      <c r="C175" s="56" t="str">
        <f t="shared" si="13"/>
        <v>octobre</v>
      </c>
      <c r="D175" s="56" t="str">
        <f t="shared" si="8"/>
        <v>Après 01/09/12</v>
      </c>
      <c r="E175" s="43">
        <v>41198</v>
      </c>
      <c r="F175" s="18" t="s">
        <v>28</v>
      </c>
    </row>
    <row r="176" spans="2:12" x14ac:dyDescent="0.25">
      <c r="B176" s="53" t="str">
        <f t="shared" si="12"/>
        <v>2012</v>
      </c>
      <c r="C176" s="56" t="str">
        <f t="shared" si="13"/>
        <v>octobre</v>
      </c>
      <c r="D176" s="56" t="str">
        <f t="shared" si="8"/>
        <v>Après 01/09/12</v>
      </c>
      <c r="E176" s="43">
        <v>41203</v>
      </c>
      <c r="F176" s="18" t="s">
        <v>23</v>
      </c>
      <c r="G176" s="26"/>
      <c r="H176" s="14"/>
      <c r="I176" s="14"/>
    </row>
    <row r="177" spans="1:12" x14ac:dyDescent="0.25">
      <c r="B177" s="53" t="str">
        <f t="shared" si="12"/>
        <v>2012</v>
      </c>
      <c r="C177" s="56" t="str">
        <f t="shared" si="13"/>
        <v>octobre</v>
      </c>
      <c r="D177" s="56" t="str">
        <f t="shared" si="8"/>
        <v>Après 01/09/12</v>
      </c>
      <c r="E177" s="43">
        <v>41205</v>
      </c>
      <c r="F177" s="18" t="s">
        <v>26</v>
      </c>
      <c r="G177" s="26"/>
      <c r="H177" s="14"/>
      <c r="J177" s="4" t="e">
        <f>H177/I177</f>
        <v>#DIV/0!</v>
      </c>
    </row>
    <row r="178" spans="1:12" x14ac:dyDescent="0.25">
      <c r="A178" t="s">
        <v>7</v>
      </c>
      <c r="B178" s="53" t="str">
        <f t="shared" si="12"/>
        <v>2012</v>
      </c>
      <c r="C178" s="56" t="str">
        <f t="shared" si="13"/>
        <v>novembre</v>
      </c>
      <c r="D178" s="56" t="str">
        <f t="shared" si="8"/>
        <v>Après 01/09/12</v>
      </c>
      <c r="E178" s="43">
        <v>41217</v>
      </c>
      <c r="F178" s="28" t="s">
        <v>23</v>
      </c>
      <c r="G178" s="34"/>
      <c r="H178" s="15">
        <v>981550</v>
      </c>
      <c r="I178" s="15">
        <v>321345.55573743657</v>
      </c>
      <c r="J178" s="16">
        <v>3.0545</v>
      </c>
      <c r="K178" s="16"/>
      <c r="L178" s="17">
        <v>32.450000000000003</v>
      </c>
    </row>
    <row r="179" spans="1:12" x14ac:dyDescent="0.25">
      <c r="B179" s="53" t="str">
        <f t="shared" si="12"/>
        <v>2012</v>
      </c>
      <c r="C179" s="56" t="str">
        <f t="shared" si="13"/>
        <v>novembre</v>
      </c>
      <c r="D179" s="56" t="str">
        <f t="shared" si="8"/>
        <v>Après 01/09/12</v>
      </c>
      <c r="E179" s="43">
        <v>41222</v>
      </c>
      <c r="F179" s="7" t="s">
        <v>22</v>
      </c>
      <c r="H179" s="14"/>
    </row>
    <row r="180" spans="1:12" x14ac:dyDescent="0.25">
      <c r="B180" s="53" t="str">
        <f t="shared" si="12"/>
        <v>2012</v>
      </c>
      <c r="C180" s="56" t="str">
        <f t="shared" si="13"/>
        <v>novembre</v>
      </c>
      <c r="D180" s="56" t="str">
        <f t="shared" si="8"/>
        <v>Après 01/09/12</v>
      </c>
      <c r="E180" s="43">
        <v>41232</v>
      </c>
      <c r="F180" s="7" t="s">
        <v>31</v>
      </c>
      <c r="H180" s="14"/>
      <c r="I180" s="15"/>
      <c r="J180" s="16"/>
      <c r="K180" s="16"/>
      <c r="L180" s="17"/>
    </row>
    <row r="181" spans="1:12" x14ac:dyDescent="0.25">
      <c r="B181" s="53" t="str">
        <f t="shared" si="12"/>
        <v>2012</v>
      </c>
      <c r="C181" s="56" t="str">
        <f t="shared" si="13"/>
        <v>novembre</v>
      </c>
      <c r="D181" s="56" t="str">
        <f t="shared" si="8"/>
        <v>Après 01/09/12</v>
      </c>
      <c r="E181" s="43">
        <v>41233</v>
      </c>
      <c r="F181" s="19" t="s">
        <v>29</v>
      </c>
    </row>
    <row r="182" spans="1:12" x14ac:dyDescent="0.25">
      <c r="B182" s="53" t="str">
        <f t="shared" si="12"/>
        <v>2012</v>
      </c>
      <c r="C182" s="56" t="str">
        <f t="shared" si="13"/>
        <v>novembre</v>
      </c>
      <c r="D182" s="56" t="str">
        <f t="shared" si="8"/>
        <v>Après 01/09/12</v>
      </c>
      <c r="E182" s="43">
        <v>41234</v>
      </c>
      <c r="F182" s="19" t="s">
        <v>29</v>
      </c>
    </row>
    <row r="183" spans="1:12" x14ac:dyDescent="0.25">
      <c r="A183" t="s">
        <v>7</v>
      </c>
      <c r="B183" s="53" t="str">
        <f t="shared" si="12"/>
        <v>2012</v>
      </c>
      <c r="C183" s="56" t="str">
        <f t="shared" si="13"/>
        <v>décembre</v>
      </c>
      <c r="D183" s="56" t="str">
        <f t="shared" si="8"/>
        <v>Après 01/09/12</v>
      </c>
      <c r="E183" s="43">
        <v>41249</v>
      </c>
      <c r="F183" s="28" t="s">
        <v>23</v>
      </c>
      <c r="G183" s="44"/>
      <c r="H183" s="15">
        <v>1040000</v>
      </c>
      <c r="I183" s="15">
        <v>320493.06625577813</v>
      </c>
      <c r="J183" s="16">
        <v>3.2450000000000001</v>
      </c>
      <c r="K183" s="16"/>
      <c r="L183" s="17">
        <v>43.7</v>
      </c>
    </row>
    <row r="184" spans="1:12" x14ac:dyDescent="0.25">
      <c r="A184" t="s">
        <v>7</v>
      </c>
      <c r="B184" s="53" t="str">
        <f t="shared" si="12"/>
        <v>2012</v>
      </c>
      <c r="C184" s="56" t="str">
        <f t="shared" si="13"/>
        <v>décembre</v>
      </c>
      <c r="D184" s="56" t="str">
        <f t="shared" si="8"/>
        <v>Après 01/09/12</v>
      </c>
      <c r="E184" s="43">
        <v>41260</v>
      </c>
      <c r="F184" s="28" t="s">
        <v>26</v>
      </c>
      <c r="G184" s="34"/>
      <c r="H184" s="15">
        <v>573600</v>
      </c>
      <c r="I184" s="15">
        <v>268980.07033997658</v>
      </c>
      <c r="J184" s="16">
        <v>2.1324999999999998</v>
      </c>
      <c r="K184" s="16"/>
      <c r="L184" s="17"/>
    </row>
    <row r="185" spans="1:12" x14ac:dyDescent="0.25">
      <c r="A185" t="s">
        <v>7</v>
      </c>
      <c r="B185" s="53" t="str">
        <f t="shared" si="12"/>
        <v>2013</v>
      </c>
      <c r="C185" s="56" t="str">
        <f t="shared" si="13"/>
        <v>janvier</v>
      </c>
      <c r="D185" s="56" t="str">
        <f t="shared" si="8"/>
        <v>Après 01/09/12</v>
      </c>
      <c r="E185" s="43">
        <v>41279</v>
      </c>
      <c r="F185" s="28" t="s">
        <v>23</v>
      </c>
      <c r="G185" s="34"/>
      <c r="H185" s="15">
        <v>1078000</v>
      </c>
      <c r="I185" s="15">
        <v>321743.02342933888</v>
      </c>
      <c r="J185" s="16">
        <v>3.3505000000000003</v>
      </c>
      <c r="K185" s="16"/>
      <c r="L185" s="17">
        <v>36.049999999999997</v>
      </c>
    </row>
    <row r="186" spans="1:12" x14ac:dyDescent="0.25">
      <c r="B186" s="53" t="str">
        <f t="shared" si="12"/>
        <v>2013</v>
      </c>
      <c r="C186" s="56" t="str">
        <f t="shared" si="13"/>
        <v>janvier</v>
      </c>
      <c r="D186" s="56" t="str">
        <f t="shared" si="8"/>
        <v>Après 01/09/12</v>
      </c>
      <c r="E186" s="43">
        <v>41296</v>
      </c>
      <c r="F186" s="19" t="s">
        <v>29</v>
      </c>
      <c r="H186" s="3">
        <v>1909000</v>
      </c>
      <c r="I186" s="3">
        <v>372451.46814944886</v>
      </c>
      <c r="J186" s="4">
        <v>5.1254999999999997</v>
      </c>
      <c r="K186" s="4">
        <v>35</v>
      </c>
      <c r="L186" s="6">
        <v>172.39999999999998</v>
      </c>
    </row>
    <row r="187" spans="1:12" x14ac:dyDescent="0.25">
      <c r="B187" s="53" t="str">
        <f t="shared" si="12"/>
        <v>2013</v>
      </c>
      <c r="C187" s="56" t="str">
        <f t="shared" si="13"/>
        <v>janvier</v>
      </c>
      <c r="D187" s="56" t="str">
        <f t="shared" si="8"/>
        <v>Après 01/09/12</v>
      </c>
      <c r="E187" s="43">
        <v>41298</v>
      </c>
      <c r="F187" s="18" t="s">
        <v>26</v>
      </c>
      <c r="H187" s="3">
        <v>503650</v>
      </c>
      <c r="I187" s="14">
        <v>247920.25596849615</v>
      </c>
      <c r="J187" s="4">
        <v>2.0315000000000003</v>
      </c>
      <c r="L187" s="6">
        <v>10.95</v>
      </c>
    </row>
    <row r="188" spans="1:12" x14ac:dyDescent="0.25">
      <c r="B188" s="53" t="str">
        <f t="shared" si="12"/>
        <v>2013</v>
      </c>
      <c r="C188" s="56" t="str">
        <f t="shared" si="13"/>
        <v>février</v>
      </c>
      <c r="D188" s="56" t="str">
        <f t="shared" si="8"/>
        <v>Après 01/09/12</v>
      </c>
      <c r="E188" s="43">
        <v>41310</v>
      </c>
      <c r="F188" s="18" t="s">
        <v>26</v>
      </c>
      <c r="H188" s="3">
        <v>618850</v>
      </c>
      <c r="I188" s="14">
        <v>282515.40744122345</v>
      </c>
      <c r="J188" s="4">
        <v>2.1905000000000001</v>
      </c>
      <c r="L188" s="6">
        <v>24.6</v>
      </c>
    </row>
    <row r="189" spans="1:12" x14ac:dyDescent="0.25">
      <c r="B189" s="53" t="str">
        <f t="shared" si="12"/>
        <v>2013</v>
      </c>
      <c r="C189" s="56" t="str">
        <f t="shared" si="13"/>
        <v>février</v>
      </c>
      <c r="D189" s="56" t="str">
        <f t="shared" si="8"/>
        <v>Après 01/09/12</v>
      </c>
      <c r="E189" s="43">
        <v>41313</v>
      </c>
      <c r="F189" s="19" t="s">
        <v>29</v>
      </c>
      <c r="H189" s="3">
        <v>1419500</v>
      </c>
      <c r="I189" s="3">
        <v>352977.74462265329</v>
      </c>
      <c r="J189" s="4">
        <v>4.0214999999999996</v>
      </c>
      <c r="K189" s="4">
        <v>22.55</v>
      </c>
      <c r="L189" s="6">
        <v>155.60000000000002</v>
      </c>
    </row>
    <row r="190" spans="1:12" x14ac:dyDescent="0.25">
      <c r="B190" s="53" t="str">
        <f t="shared" si="12"/>
        <v>2013</v>
      </c>
      <c r="C190" s="56" t="str">
        <f t="shared" si="13"/>
        <v>février</v>
      </c>
      <c r="D190" s="56" t="str">
        <f t="shared" si="8"/>
        <v>Après 01/09/12</v>
      </c>
      <c r="E190" s="43">
        <v>41316</v>
      </c>
      <c r="F190" s="19" t="s">
        <v>29</v>
      </c>
      <c r="H190" s="3">
        <v>1460000</v>
      </c>
      <c r="I190" s="3">
        <v>337416.22371157847</v>
      </c>
      <c r="J190" s="4">
        <v>4.327</v>
      </c>
      <c r="K190" s="4">
        <v>25.35</v>
      </c>
      <c r="L190" s="6">
        <v>170.15</v>
      </c>
    </row>
    <row r="191" spans="1:12" x14ac:dyDescent="0.25">
      <c r="A191" t="s">
        <v>7</v>
      </c>
      <c r="B191" s="53" t="str">
        <f t="shared" si="12"/>
        <v>2013</v>
      </c>
      <c r="C191" s="56" t="str">
        <f t="shared" si="13"/>
        <v>février</v>
      </c>
      <c r="D191" s="56" t="str">
        <f t="shared" si="8"/>
        <v>Après 01/09/12</v>
      </c>
      <c r="E191" s="43">
        <v>41323</v>
      </c>
      <c r="F191" s="28" t="s">
        <v>22</v>
      </c>
      <c r="H191" s="15">
        <v>489500</v>
      </c>
      <c r="I191" s="15">
        <v>240658.80039331369</v>
      </c>
      <c r="J191" s="16">
        <v>2.0339999999999998</v>
      </c>
      <c r="K191" s="16"/>
      <c r="L191" s="17">
        <v>11.2</v>
      </c>
    </row>
    <row r="192" spans="1:12" x14ac:dyDescent="0.25">
      <c r="A192" t="s">
        <v>7</v>
      </c>
      <c r="B192" s="53" t="str">
        <f t="shared" si="12"/>
        <v>2013</v>
      </c>
      <c r="C192" s="56" t="str">
        <f t="shared" si="13"/>
        <v>février</v>
      </c>
      <c r="D192" s="56" t="str">
        <f t="shared" si="8"/>
        <v>Après 01/09/12</v>
      </c>
      <c r="E192" s="43">
        <v>41330</v>
      </c>
      <c r="F192" s="28" t="s">
        <v>23</v>
      </c>
      <c r="H192" s="15">
        <v>1045800</v>
      </c>
      <c r="I192" s="15">
        <v>317679.22235722968</v>
      </c>
      <c r="J192" s="16">
        <v>3.2919999999999998</v>
      </c>
      <c r="K192" s="16"/>
      <c r="L192" s="17">
        <v>40.700000000000003</v>
      </c>
    </row>
    <row r="193" spans="1:12" x14ac:dyDescent="0.25">
      <c r="A193" t="s">
        <v>7</v>
      </c>
      <c r="B193" s="53" t="str">
        <f t="shared" si="12"/>
        <v>2013</v>
      </c>
      <c r="C193" s="56" t="str">
        <f t="shared" si="13"/>
        <v>février</v>
      </c>
      <c r="D193" s="56" t="str">
        <f t="shared" si="8"/>
        <v>Après 01/09/12</v>
      </c>
      <c r="E193" s="43">
        <v>41332</v>
      </c>
      <c r="F193" s="28" t="s">
        <v>26</v>
      </c>
      <c r="H193" s="15">
        <v>684150</v>
      </c>
      <c r="I193" s="15">
        <v>313758.31231368956</v>
      </c>
      <c r="J193" s="16">
        <v>2.1804999999999999</v>
      </c>
      <c r="K193" s="16"/>
      <c r="L193" s="17">
        <v>28.35</v>
      </c>
    </row>
    <row r="194" spans="1:12" x14ac:dyDescent="0.25">
      <c r="A194" t="s">
        <v>7</v>
      </c>
      <c r="B194" s="53" t="str">
        <f t="shared" si="12"/>
        <v>2013</v>
      </c>
      <c r="C194" s="56" t="str">
        <f t="shared" si="13"/>
        <v>mars</v>
      </c>
      <c r="D194" s="56" t="str">
        <f t="shared" si="8"/>
        <v>Après 01/09/12</v>
      </c>
      <c r="E194" s="43">
        <v>41335</v>
      </c>
      <c r="F194" s="28" t="s">
        <v>29</v>
      </c>
      <c r="G194" s="44">
        <v>93.609499999999997</v>
      </c>
      <c r="H194" s="15">
        <v>1497500</v>
      </c>
      <c r="I194" s="15">
        <v>365555.96240693278</v>
      </c>
      <c r="J194" s="16">
        <v>4.0964999999999998</v>
      </c>
      <c r="K194" s="16">
        <v>23.4</v>
      </c>
      <c r="L194" s="17">
        <v>145.15</v>
      </c>
    </row>
    <row r="195" spans="1:12" x14ac:dyDescent="0.25">
      <c r="B195" s="53" t="str">
        <f t="shared" si="12"/>
        <v>2013</v>
      </c>
      <c r="C195" s="56" t="str">
        <f t="shared" si="13"/>
        <v>mars</v>
      </c>
      <c r="D195" s="56" t="str">
        <f t="shared" si="8"/>
        <v>Après 01/09/12</v>
      </c>
      <c r="E195" s="43">
        <v>41334</v>
      </c>
      <c r="F195" s="18" t="s">
        <v>28</v>
      </c>
      <c r="G195" s="45">
        <v>94.050349999999995</v>
      </c>
      <c r="H195" s="3">
        <v>1034600</v>
      </c>
      <c r="I195" s="3">
        <v>331443.21640237066</v>
      </c>
      <c r="J195" s="4">
        <v>3.1215000000000002</v>
      </c>
      <c r="K195" s="4">
        <v>6.4</v>
      </c>
      <c r="L195" s="6">
        <v>109</v>
      </c>
    </row>
    <row r="196" spans="1:12" x14ac:dyDescent="0.25">
      <c r="A196" t="s">
        <v>7</v>
      </c>
      <c r="B196" s="53" t="str">
        <f t="shared" si="12"/>
        <v>2013</v>
      </c>
      <c r="C196" s="56" t="str">
        <f t="shared" si="13"/>
        <v>mars</v>
      </c>
      <c r="D196" s="56" t="str">
        <f t="shared" ref="D196:D259" si="15">IF(E196&gt;=$E$1,"Après","Avant")&amp;" "&amp;TEXT($E$1,"jj/mm/aa")</f>
        <v>Après 01/09/12</v>
      </c>
      <c r="E196" s="43">
        <v>41363</v>
      </c>
      <c r="F196" s="28" t="s">
        <v>31</v>
      </c>
      <c r="G196" s="34"/>
      <c r="H196" s="15">
        <v>1020000</v>
      </c>
      <c r="I196" s="15">
        <v>400078.44675426552</v>
      </c>
      <c r="J196" s="16">
        <v>2.5495000000000001</v>
      </c>
      <c r="K196" s="16">
        <v>31.4</v>
      </c>
      <c r="L196" s="17">
        <v>69.8</v>
      </c>
    </row>
    <row r="197" spans="1:12" x14ac:dyDescent="0.25">
      <c r="A197" t="s">
        <v>7</v>
      </c>
      <c r="B197" s="53" t="str">
        <f t="shared" si="12"/>
        <v>2013</v>
      </c>
      <c r="C197" s="56" t="str">
        <f t="shared" si="13"/>
        <v>mars</v>
      </c>
      <c r="D197" s="56" t="str">
        <f t="shared" si="15"/>
        <v>Après 01/09/12</v>
      </c>
      <c r="E197" s="43">
        <v>41361</v>
      </c>
      <c r="F197" s="28" t="s">
        <v>26</v>
      </c>
      <c r="G197" s="34"/>
      <c r="H197" s="15">
        <v>809000</v>
      </c>
      <c r="I197" s="15">
        <v>394441.73573866405</v>
      </c>
      <c r="J197" s="16">
        <v>2.0510000000000002</v>
      </c>
      <c r="K197" s="16">
        <v>23.7</v>
      </c>
      <c r="L197" s="17">
        <v>37.15</v>
      </c>
    </row>
    <row r="198" spans="1:12" x14ac:dyDescent="0.25">
      <c r="A198" t="s">
        <v>7</v>
      </c>
      <c r="B198" s="53" t="str">
        <f t="shared" si="12"/>
        <v>2013</v>
      </c>
      <c r="C198" s="56" t="str">
        <f t="shared" si="13"/>
        <v>avril</v>
      </c>
      <c r="D198" s="56" t="str">
        <f t="shared" si="15"/>
        <v>Après 01/09/12</v>
      </c>
      <c r="E198" s="43">
        <v>41383</v>
      </c>
      <c r="F198" s="28" t="s">
        <v>23</v>
      </c>
      <c r="G198" s="34"/>
      <c r="H198" s="15">
        <v>1080000</v>
      </c>
      <c r="I198" s="15">
        <v>299334.81152993347</v>
      </c>
      <c r="J198" s="16">
        <v>3.6080000000000001</v>
      </c>
      <c r="K198" s="16">
        <v>33.5</v>
      </c>
      <c r="L198" s="17">
        <v>56.1</v>
      </c>
    </row>
    <row r="199" spans="1:12" x14ac:dyDescent="0.25">
      <c r="A199" t="s">
        <v>7</v>
      </c>
      <c r="B199" s="53" t="str">
        <f t="shared" si="12"/>
        <v>2013</v>
      </c>
      <c r="C199" s="56" t="str">
        <f t="shared" si="13"/>
        <v>juillet</v>
      </c>
      <c r="D199" s="56" t="str">
        <f t="shared" si="15"/>
        <v>Après 01/09/12</v>
      </c>
      <c r="E199" s="43">
        <v>41467</v>
      </c>
      <c r="F199" s="28" t="s">
        <v>26</v>
      </c>
      <c r="G199" s="34"/>
      <c r="H199" s="15">
        <v>677000</v>
      </c>
      <c r="I199" s="15">
        <v>281204.56905503635</v>
      </c>
      <c r="J199" s="16">
        <v>2.4075000000000002</v>
      </c>
      <c r="K199" s="16">
        <v>25.9</v>
      </c>
      <c r="L199" s="17">
        <v>47.25</v>
      </c>
    </row>
    <row r="200" spans="1:12" x14ac:dyDescent="0.25">
      <c r="A200" t="s">
        <v>7</v>
      </c>
      <c r="B200" s="53" t="str">
        <f t="shared" si="12"/>
        <v>2013</v>
      </c>
      <c r="C200" s="56" t="str">
        <f t="shared" si="13"/>
        <v>mai</v>
      </c>
      <c r="D200" s="56" t="str">
        <f t="shared" si="15"/>
        <v>Après 01/09/12</v>
      </c>
      <c r="E200" s="43">
        <v>41396</v>
      </c>
      <c r="F200" s="28" t="s">
        <v>26</v>
      </c>
      <c r="G200" s="34"/>
      <c r="H200" s="15">
        <v>686000</v>
      </c>
      <c r="I200" s="15">
        <v>304347.82608695654</v>
      </c>
      <c r="J200" s="16">
        <v>2.254</v>
      </c>
      <c r="K200" s="16">
        <v>22.95</v>
      </c>
      <c r="L200" s="17">
        <v>47.05</v>
      </c>
    </row>
    <row r="201" spans="1:12" x14ac:dyDescent="0.25">
      <c r="A201" t="s">
        <v>7</v>
      </c>
      <c r="B201" s="53" t="str">
        <f t="shared" si="12"/>
        <v>2013</v>
      </c>
      <c r="C201" s="56" t="str">
        <f t="shared" si="13"/>
        <v>avril</v>
      </c>
      <c r="D201" s="56" t="str">
        <f t="shared" si="15"/>
        <v>Après 01/09/12</v>
      </c>
      <c r="E201" s="43">
        <v>41393</v>
      </c>
      <c r="F201" s="28" t="s">
        <v>29</v>
      </c>
      <c r="G201" s="34"/>
      <c r="H201" s="15">
        <v>1760000</v>
      </c>
      <c r="I201" s="15">
        <v>344793.80938387697</v>
      </c>
      <c r="J201" s="16">
        <v>5.1044999999999998</v>
      </c>
      <c r="K201" s="16">
        <v>43.95</v>
      </c>
      <c r="L201" s="17">
        <v>196.2</v>
      </c>
    </row>
    <row r="202" spans="1:12" x14ac:dyDescent="0.25">
      <c r="A202" t="s">
        <v>7</v>
      </c>
      <c r="B202" s="53" t="str">
        <f t="shared" si="12"/>
        <v>2013</v>
      </c>
      <c r="C202" s="56" t="str">
        <f t="shared" si="13"/>
        <v>mai</v>
      </c>
      <c r="D202" s="56" t="str">
        <f t="shared" si="15"/>
        <v>Après 01/09/12</v>
      </c>
      <c r="E202" s="43">
        <v>41411</v>
      </c>
      <c r="F202" s="28" t="s">
        <v>29</v>
      </c>
      <c r="G202" s="34"/>
      <c r="H202" s="15">
        <v>1640000</v>
      </c>
      <c r="I202" s="15">
        <v>360875.78391462204</v>
      </c>
      <c r="J202" s="16">
        <v>4.5445000000000002</v>
      </c>
      <c r="K202" s="16">
        <v>45.4</v>
      </c>
      <c r="L202" s="17">
        <v>190.25</v>
      </c>
    </row>
    <row r="203" spans="1:12" x14ac:dyDescent="0.25">
      <c r="A203" t="s">
        <v>7</v>
      </c>
      <c r="B203" s="53" t="str">
        <f t="shared" si="12"/>
        <v>2013</v>
      </c>
      <c r="C203" s="56" t="str">
        <f t="shared" si="13"/>
        <v>mai</v>
      </c>
      <c r="D203" s="56" t="str">
        <f t="shared" si="15"/>
        <v>Après 01/09/12</v>
      </c>
      <c r="E203" s="43">
        <v>41412</v>
      </c>
      <c r="F203" s="28" t="s">
        <v>29</v>
      </c>
      <c r="G203" s="34"/>
      <c r="H203" s="15">
        <v>1810000</v>
      </c>
      <c r="I203" s="15">
        <v>395974.62262087071</v>
      </c>
      <c r="J203" s="16">
        <v>4.5709999999999997</v>
      </c>
      <c r="K203" s="16">
        <v>47.9</v>
      </c>
      <c r="L203" s="17">
        <v>213.15</v>
      </c>
    </row>
    <row r="204" spans="1:12" x14ac:dyDescent="0.25">
      <c r="A204" t="s">
        <v>7</v>
      </c>
      <c r="B204" s="53" t="str">
        <f t="shared" si="12"/>
        <v>2013</v>
      </c>
      <c r="C204" s="56" t="str">
        <f t="shared" si="13"/>
        <v>mai</v>
      </c>
      <c r="D204" s="56" t="str">
        <f t="shared" si="15"/>
        <v>Après 01/09/12</v>
      </c>
      <c r="E204" s="43">
        <v>41415</v>
      </c>
      <c r="F204" s="28" t="s">
        <v>28</v>
      </c>
      <c r="G204" s="34"/>
      <c r="H204" s="15">
        <v>1390000</v>
      </c>
      <c r="I204" s="15">
        <v>376234.94383543101</v>
      </c>
      <c r="J204" s="16">
        <v>3.6945000000000001</v>
      </c>
      <c r="K204" s="16">
        <v>46.05</v>
      </c>
      <c r="L204" s="17">
        <v>186.85</v>
      </c>
    </row>
    <row r="205" spans="1:12" x14ac:dyDescent="0.25">
      <c r="A205" t="s">
        <v>7</v>
      </c>
      <c r="B205" s="53" t="str">
        <f t="shared" si="12"/>
        <v>2013</v>
      </c>
      <c r="C205" s="56" t="str">
        <f t="shared" si="13"/>
        <v>juin</v>
      </c>
      <c r="D205" s="56" t="str">
        <f t="shared" si="15"/>
        <v>Après 01/09/12</v>
      </c>
      <c r="E205" s="43">
        <v>41431</v>
      </c>
      <c r="F205" s="28" t="s">
        <v>29</v>
      </c>
      <c r="G205" s="34"/>
      <c r="H205" s="15">
        <v>2200000</v>
      </c>
      <c r="I205" s="15">
        <v>379244.95776590239</v>
      </c>
      <c r="J205" s="16">
        <v>5.8010000000000002</v>
      </c>
      <c r="K205" s="16">
        <v>42.3</v>
      </c>
      <c r="L205" s="17">
        <v>231.9</v>
      </c>
    </row>
    <row r="206" spans="1:12" x14ac:dyDescent="0.25">
      <c r="A206" t="s">
        <v>7</v>
      </c>
      <c r="B206" s="53" t="str">
        <f t="shared" si="12"/>
        <v>2013</v>
      </c>
      <c r="C206" s="56" t="str">
        <f t="shared" si="13"/>
        <v>juin</v>
      </c>
      <c r="D206" s="56" t="str">
        <f t="shared" si="15"/>
        <v>Après 01/09/12</v>
      </c>
      <c r="E206" s="43">
        <v>41435</v>
      </c>
      <c r="F206" s="28" t="s">
        <v>28</v>
      </c>
      <c r="G206" s="42"/>
      <c r="H206" s="15">
        <v>1500000</v>
      </c>
      <c r="I206" s="15">
        <v>355029.58579881658</v>
      </c>
      <c r="J206" s="16">
        <v>4.2249999999999996</v>
      </c>
      <c r="K206" s="16">
        <v>32.4</v>
      </c>
      <c r="L206" s="17">
        <v>196.25</v>
      </c>
    </row>
    <row r="207" spans="1:12" x14ac:dyDescent="0.25">
      <c r="A207" t="s">
        <v>7</v>
      </c>
      <c r="B207" s="53" t="str">
        <f t="shared" si="12"/>
        <v>2013</v>
      </c>
      <c r="C207" s="56" t="str">
        <f t="shared" si="13"/>
        <v>juin</v>
      </c>
      <c r="D207" s="56" t="str">
        <f t="shared" si="15"/>
        <v>Après 01/09/12</v>
      </c>
      <c r="E207" s="43">
        <v>41437</v>
      </c>
      <c r="F207" s="28" t="s">
        <v>26</v>
      </c>
      <c r="G207" s="34"/>
      <c r="H207" s="15">
        <v>861000</v>
      </c>
      <c r="I207" s="15">
        <f>H207/J207</f>
        <v>327563.24900133157</v>
      </c>
      <c r="J207" s="16">
        <v>2.6284999999999998</v>
      </c>
      <c r="K207" s="16">
        <v>26.4</v>
      </c>
      <c r="L207" s="17">
        <v>81.349999999999994</v>
      </c>
    </row>
    <row r="208" spans="1:12" x14ac:dyDescent="0.25">
      <c r="A208" t="s">
        <v>7</v>
      </c>
      <c r="B208" s="53" t="str">
        <f t="shared" si="12"/>
        <v>2013</v>
      </c>
      <c r="C208" s="56" t="str">
        <f t="shared" si="13"/>
        <v>juin</v>
      </c>
      <c r="D208" s="56" t="str">
        <f t="shared" si="15"/>
        <v>Après 01/09/12</v>
      </c>
      <c r="E208" s="43">
        <v>41447</v>
      </c>
      <c r="F208" s="28" t="s">
        <v>29</v>
      </c>
      <c r="G208" s="34"/>
      <c r="H208" s="15">
        <v>2220000</v>
      </c>
      <c r="I208" s="15">
        <v>380854.34894493053</v>
      </c>
      <c r="J208" s="16">
        <v>5.8289999999999997</v>
      </c>
      <c r="K208" s="16">
        <v>42.6</v>
      </c>
      <c r="L208" s="17">
        <v>240.1</v>
      </c>
    </row>
    <row r="209" spans="1:12" x14ac:dyDescent="0.25">
      <c r="A209" t="s">
        <v>7</v>
      </c>
      <c r="B209" s="53" t="str">
        <f t="shared" si="12"/>
        <v>2013</v>
      </c>
      <c r="C209" s="56" t="str">
        <f t="shared" si="13"/>
        <v>juin</v>
      </c>
      <c r="D209" s="56" t="str">
        <f t="shared" si="15"/>
        <v>Après 01/09/12</v>
      </c>
      <c r="E209" s="43">
        <v>41439</v>
      </c>
      <c r="F209" s="28" t="s">
        <v>23</v>
      </c>
      <c r="G209" s="34"/>
      <c r="H209" s="15">
        <v>1540000</v>
      </c>
      <c r="I209" s="15">
        <v>363507.6124159093</v>
      </c>
      <c r="J209" s="16">
        <v>4.2365000000000004</v>
      </c>
      <c r="K209" s="16">
        <v>32</v>
      </c>
      <c r="L209" s="17">
        <v>67.55</v>
      </c>
    </row>
    <row r="210" spans="1:12" x14ac:dyDescent="0.25">
      <c r="A210" t="s">
        <v>7</v>
      </c>
      <c r="B210" s="53" t="str">
        <f t="shared" si="12"/>
        <v>2013</v>
      </c>
      <c r="C210" s="56" t="str">
        <f t="shared" si="13"/>
        <v>juin</v>
      </c>
      <c r="D210" s="56" t="str">
        <f t="shared" si="15"/>
        <v>Après 01/09/12</v>
      </c>
      <c r="E210" s="43">
        <v>41448</v>
      </c>
      <c r="F210" s="28" t="s">
        <v>22</v>
      </c>
      <c r="G210" s="34"/>
      <c r="H210" s="15">
        <v>825000</v>
      </c>
      <c r="I210" s="15">
        <v>339785.83196046128</v>
      </c>
      <c r="J210" s="16">
        <v>2.4279999999999999</v>
      </c>
      <c r="K210" s="16">
        <v>23.3</v>
      </c>
      <c r="L210" s="17">
        <v>61.95</v>
      </c>
    </row>
    <row r="211" spans="1:12" x14ac:dyDescent="0.25">
      <c r="A211" t="s">
        <v>7</v>
      </c>
      <c r="B211" s="53" t="str">
        <f t="shared" si="12"/>
        <v>2013</v>
      </c>
      <c r="C211" s="56" t="str">
        <f t="shared" si="13"/>
        <v>juin</v>
      </c>
      <c r="D211" s="56" t="str">
        <f t="shared" si="15"/>
        <v>Après 01/09/12</v>
      </c>
      <c r="E211" s="43">
        <v>41448</v>
      </c>
      <c r="F211" s="28" t="s">
        <v>29</v>
      </c>
      <c r="G211" s="34"/>
      <c r="H211" s="15">
        <v>2140000</v>
      </c>
      <c r="I211" s="15">
        <v>391905.50315905141</v>
      </c>
      <c r="J211" s="16">
        <v>5.4604999999999997</v>
      </c>
      <c r="K211" s="16">
        <v>38.799999999999997</v>
      </c>
      <c r="L211" s="17">
        <v>220.8</v>
      </c>
    </row>
    <row r="212" spans="1:12" x14ac:dyDescent="0.25">
      <c r="A212" t="s">
        <v>7</v>
      </c>
      <c r="B212" s="53" t="str">
        <f t="shared" si="12"/>
        <v>2013</v>
      </c>
      <c r="C212" s="56" t="str">
        <f t="shared" si="13"/>
        <v>juillet</v>
      </c>
      <c r="D212" s="56" t="str">
        <f t="shared" si="15"/>
        <v>Après 01/09/12</v>
      </c>
      <c r="E212" s="43">
        <v>41469</v>
      </c>
      <c r="F212" s="28" t="s">
        <v>29</v>
      </c>
      <c r="G212" s="34"/>
      <c r="H212" s="15">
        <v>2510000</v>
      </c>
      <c r="I212" s="15">
        <v>347452.93466223701</v>
      </c>
      <c r="J212" s="16">
        <v>7.2240000000000002</v>
      </c>
      <c r="K212" s="16">
        <v>44.6</v>
      </c>
      <c r="L212" s="17">
        <v>259.7</v>
      </c>
    </row>
    <row r="213" spans="1:12" x14ac:dyDescent="0.25">
      <c r="A213" t="s">
        <v>7</v>
      </c>
      <c r="B213" s="53" t="str">
        <f t="shared" si="12"/>
        <v>2013</v>
      </c>
      <c r="C213" s="56" t="str">
        <f t="shared" si="13"/>
        <v>juillet</v>
      </c>
      <c r="D213" s="56" t="str">
        <f t="shared" si="15"/>
        <v>Après 01/09/12</v>
      </c>
      <c r="E213" s="43">
        <v>41470</v>
      </c>
      <c r="F213" s="28" t="s">
        <v>29</v>
      </c>
      <c r="G213" s="34"/>
      <c r="H213" s="15">
        <v>2570000</v>
      </c>
      <c r="I213" s="15">
        <v>348924.03774353402</v>
      </c>
      <c r="J213" s="16">
        <v>7.3654999999999999</v>
      </c>
      <c r="K213" s="16">
        <v>43.3</v>
      </c>
      <c r="L213" s="17">
        <v>259.5</v>
      </c>
    </row>
    <row r="214" spans="1:12" x14ac:dyDescent="0.25">
      <c r="A214" t="s">
        <v>7</v>
      </c>
      <c r="B214" s="53" t="str">
        <f t="shared" si="12"/>
        <v>2013</v>
      </c>
      <c r="C214" s="56" t="str">
        <f t="shared" si="13"/>
        <v>juillet</v>
      </c>
      <c r="D214" s="56" t="str">
        <f t="shared" si="15"/>
        <v>Après 01/09/12</v>
      </c>
      <c r="E214" s="43">
        <v>41471</v>
      </c>
      <c r="F214" s="28" t="s">
        <v>28</v>
      </c>
      <c r="G214" s="34"/>
      <c r="H214" s="15">
        <v>1490000</v>
      </c>
      <c r="I214" s="15">
        <v>326217.84345922276</v>
      </c>
      <c r="J214" s="16">
        <v>4.5674999999999999</v>
      </c>
      <c r="K214" s="16">
        <v>35.35</v>
      </c>
      <c r="L214" s="17">
        <v>158.80000000000001</v>
      </c>
    </row>
    <row r="215" spans="1:12" x14ac:dyDescent="0.25">
      <c r="A215" t="s">
        <v>7</v>
      </c>
      <c r="B215" s="53" t="str">
        <f t="shared" si="12"/>
        <v>2013</v>
      </c>
      <c r="C215" s="56" t="str">
        <f t="shared" si="13"/>
        <v>juillet</v>
      </c>
      <c r="D215" s="56" t="str">
        <f t="shared" si="15"/>
        <v>Après 01/09/12</v>
      </c>
      <c r="E215" s="43">
        <v>41472</v>
      </c>
      <c r="F215" s="28" t="s">
        <v>31</v>
      </c>
      <c r="G215" s="34"/>
      <c r="H215" s="15">
        <v>2180000</v>
      </c>
      <c r="I215" s="15">
        <v>455400.04177982034</v>
      </c>
      <c r="J215" s="16">
        <v>4.7869999999999999</v>
      </c>
      <c r="K215" s="16">
        <v>46.8</v>
      </c>
      <c r="L215" s="17">
        <v>138.35</v>
      </c>
    </row>
    <row r="216" spans="1:12" x14ac:dyDescent="0.25">
      <c r="A216" t="s">
        <v>7</v>
      </c>
      <c r="B216" s="53" t="str">
        <f t="shared" si="12"/>
        <v>2013</v>
      </c>
      <c r="C216" s="56" t="str">
        <f t="shared" si="13"/>
        <v>juillet</v>
      </c>
      <c r="D216" s="56" t="str">
        <f t="shared" si="15"/>
        <v>Après 01/09/12</v>
      </c>
      <c r="E216" s="43">
        <v>41473</v>
      </c>
      <c r="F216" s="28" t="s">
        <v>26</v>
      </c>
      <c r="G216" s="34"/>
      <c r="H216" s="15">
        <v>637000</v>
      </c>
      <c r="I216" s="15">
        <v>281671.45699756802</v>
      </c>
      <c r="J216" s="16">
        <v>2.2614999999999998</v>
      </c>
      <c r="K216" s="16">
        <v>21</v>
      </c>
      <c r="L216" s="17">
        <v>44.9</v>
      </c>
    </row>
    <row r="217" spans="1:12" x14ac:dyDescent="0.25">
      <c r="A217" t="s">
        <v>7</v>
      </c>
      <c r="B217" s="53" t="str">
        <f t="shared" si="12"/>
        <v>2013</v>
      </c>
      <c r="C217" s="56" t="str">
        <f t="shared" si="13"/>
        <v>août</v>
      </c>
      <c r="D217" s="56" t="str">
        <f t="shared" si="15"/>
        <v>Après 01/09/12</v>
      </c>
      <c r="E217" s="43">
        <v>41508</v>
      </c>
      <c r="F217" s="28" t="s">
        <v>29</v>
      </c>
      <c r="G217" s="34"/>
      <c r="H217" s="15">
        <v>3130000</v>
      </c>
      <c r="I217" s="15">
        <v>444255.19835355901</v>
      </c>
      <c r="J217" s="16">
        <v>7.0454999999999997</v>
      </c>
      <c r="K217" s="16">
        <v>45.65</v>
      </c>
      <c r="L217" s="17">
        <v>259.7</v>
      </c>
    </row>
    <row r="218" spans="1:12" x14ac:dyDescent="0.25">
      <c r="A218" t="s">
        <v>7</v>
      </c>
      <c r="B218" s="53" t="str">
        <f t="shared" si="12"/>
        <v>2013</v>
      </c>
      <c r="C218" s="56" t="str">
        <f t="shared" si="13"/>
        <v>août</v>
      </c>
      <c r="D218" s="56" t="str">
        <f t="shared" si="15"/>
        <v>Après 01/09/12</v>
      </c>
      <c r="E218" s="43">
        <v>41509</v>
      </c>
      <c r="F218" s="28" t="s">
        <v>28</v>
      </c>
      <c r="G218" s="34"/>
      <c r="H218" s="15">
        <v>1690000</v>
      </c>
      <c r="I218" s="15">
        <v>422130.63569376798</v>
      </c>
      <c r="J218" s="16">
        <v>4.0034999999999998</v>
      </c>
      <c r="K218" s="16">
        <v>36.950000000000003</v>
      </c>
      <c r="L218" s="17">
        <v>121.7</v>
      </c>
    </row>
    <row r="219" spans="1:12" x14ac:dyDescent="0.25">
      <c r="A219" t="s">
        <v>7</v>
      </c>
      <c r="B219" s="53" t="str">
        <f t="shared" si="12"/>
        <v>2013</v>
      </c>
      <c r="C219" s="56" t="str">
        <f t="shared" si="13"/>
        <v>août</v>
      </c>
      <c r="D219" s="56" t="str">
        <f t="shared" si="15"/>
        <v>Après 01/09/12</v>
      </c>
      <c r="E219" s="43">
        <v>41511</v>
      </c>
      <c r="F219" s="28" t="s">
        <v>26</v>
      </c>
      <c r="G219" s="34"/>
      <c r="H219" s="15">
        <v>754000</v>
      </c>
      <c r="I219" s="15">
        <v>298673.00455535745</v>
      </c>
      <c r="J219" s="16">
        <v>2.5245000000000002</v>
      </c>
      <c r="K219" s="16">
        <v>26.8</v>
      </c>
      <c r="L219" s="17">
        <v>58.55</v>
      </c>
    </row>
    <row r="220" spans="1:12" x14ac:dyDescent="0.25">
      <c r="A220" t="s">
        <v>7</v>
      </c>
      <c r="B220" s="53" t="str">
        <f t="shared" si="12"/>
        <v>2013</v>
      </c>
      <c r="C220" s="56" t="str">
        <f t="shared" si="13"/>
        <v>août</v>
      </c>
      <c r="D220" s="56" t="str">
        <f t="shared" si="15"/>
        <v>Après 01/09/12</v>
      </c>
      <c r="E220" s="43">
        <v>41507</v>
      </c>
      <c r="F220" s="28" t="s">
        <v>29</v>
      </c>
      <c r="G220" s="34"/>
      <c r="H220" s="15">
        <v>3580000</v>
      </c>
      <c r="I220" s="15">
        <v>469816.27296587924</v>
      </c>
      <c r="J220" s="16">
        <v>7.62</v>
      </c>
      <c r="K220" s="16">
        <v>51.85</v>
      </c>
      <c r="L220" s="17">
        <v>264</v>
      </c>
    </row>
    <row r="221" spans="1:12" x14ac:dyDescent="0.25">
      <c r="A221" t="s">
        <v>7</v>
      </c>
      <c r="B221" s="53" t="str">
        <f t="shared" si="12"/>
        <v>2013</v>
      </c>
      <c r="C221" s="56" t="str">
        <f t="shared" si="13"/>
        <v>août</v>
      </c>
      <c r="D221" s="56" t="str">
        <f t="shared" si="15"/>
        <v>Après 01/09/12</v>
      </c>
      <c r="E221" s="43">
        <v>41514</v>
      </c>
      <c r="F221" s="28" t="s">
        <v>22</v>
      </c>
      <c r="G221" s="34"/>
      <c r="H221" s="15">
        <v>1100000</v>
      </c>
      <c r="I221" s="15">
        <v>384480.95071653265</v>
      </c>
      <c r="J221" s="16">
        <v>2.8610000000000002</v>
      </c>
      <c r="K221" s="16">
        <v>32.15</v>
      </c>
      <c r="L221" s="17">
        <v>71.55</v>
      </c>
    </row>
    <row r="222" spans="1:12" x14ac:dyDescent="0.25">
      <c r="A222" t="s">
        <v>7</v>
      </c>
      <c r="B222" s="53" t="str">
        <f t="shared" si="12"/>
        <v>2013</v>
      </c>
      <c r="C222" s="56" t="str">
        <f t="shared" si="13"/>
        <v>septembre</v>
      </c>
      <c r="D222" s="56" t="str">
        <f t="shared" si="15"/>
        <v>Après 01/09/12</v>
      </c>
      <c r="E222" s="43">
        <v>41520</v>
      </c>
      <c r="F222" s="28" t="s">
        <v>31</v>
      </c>
      <c r="G222" s="34"/>
      <c r="H222" s="15">
        <v>2480000</v>
      </c>
      <c r="I222" s="15">
        <v>477336.15628909634</v>
      </c>
      <c r="J222" s="16">
        <v>5.1955</v>
      </c>
      <c r="K222" s="16">
        <v>50.5</v>
      </c>
      <c r="L222" s="17">
        <v>137.80000000000001</v>
      </c>
    </row>
    <row r="223" spans="1:12" x14ac:dyDescent="0.25">
      <c r="A223" t="s">
        <v>7</v>
      </c>
      <c r="B223" s="53" t="str">
        <f t="shared" ref="B223:B283" si="16">TEXT(E223,"aaaa")</f>
        <v>2013</v>
      </c>
      <c r="C223" s="56" t="str">
        <f t="shared" ref="C223:C283" si="17">TEXT(E223,"mmmm")</f>
        <v>septembre</v>
      </c>
      <c r="D223" s="56" t="str">
        <f t="shared" si="15"/>
        <v>Après 01/09/12</v>
      </c>
      <c r="E223" s="43">
        <v>41523</v>
      </c>
      <c r="F223" s="28" t="s">
        <v>29</v>
      </c>
      <c r="G223" s="34"/>
      <c r="H223" s="15">
        <v>2850000</v>
      </c>
      <c r="I223" s="15">
        <v>436313.53337415797</v>
      </c>
      <c r="J223" s="16">
        <v>6.532</v>
      </c>
      <c r="K223" s="16">
        <v>48.85</v>
      </c>
      <c r="L223" s="17">
        <v>258.85000000000002</v>
      </c>
    </row>
    <row r="224" spans="1:12" x14ac:dyDescent="0.25">
      <c r="A224" t="s">
        <v>7</v>
      </c>
      <c r="B224" s="53" t="str">
        <f t="shared" si="16"/>
        <v>2013</v>
      </c>
      <c r="C224" s="56" t="str">
        <f t="shared" si="17"/>
        <v>octobre</v>
      </c>
      <c r="D224" s="56" t="str">
        <f t="shared" si="15"/>
        <v>Après 01/09/12</v>
      </c>
      <c r="E224" s="43">
        <v>41549</v>
      </c>
      <c r="F224" s="28" t="s">
        <v>23</v>
      </c>
      <c r="G224" s="34">
        <v>92.43</v>
      </c>
      <c r="H224" s="15">
        <v>1590000</v>
      </c>
      <c r="I224" s="15">
        <v>387804.87804878055</v>
      </c>
      <c r="J224" s="16">
        <v>4.0999999999999996</v>
      </c>
      <c r="K224" s="16">
        <v>32.57</v>
      </c>
      <c r="L224" s="17">
        <v>72.53</v>
      </c>
    </row>
    <row r="225" spans="1:12" x14ac:dyDescent="0.25">
      <c r="A225" t="s">
        <v>7</v>
      </c>
      <c r="B225" s="53" t="str">
        <f t="shared" si="16"/>
        <v>2013</v>
      </c>
      <c r="C225" s="56" t="str">
        <f t="shared" si="17"/>
        <v>octobre</v>
      </c>
      <c r="D225" s="56" t="str">
        <f t="shared" si="15"/>
        <v>Après 01/09/12</v>
      </c>
      <c r="E225" s="43">
        <v>41556</v>
      </c>
      <c r="F225" s="28" t="s">
        <v>26</v>
      </c>
      <c r="G225" s="34">
        <v>93.410000000000011</v>
      </c>
      <c r="H225" s="15">
        <v>1220000</v>
      </c>
      <c r="I225" s="15">
        <v>384858.04416403786</v>
      </c>
      <c r="J225" s="16">
        <v>3.17</v>
      </c>
      <c r="K225" s="16">
        <v>29.3</v>
      </c>
      <c r="L225" s="17">
        <v>82.83</v>
      </c>
    </row>
    <row r="226" spans="1:12" x14ac:dyDescent="0.25">
      <c r="A226" t="s">
        <v>7</v>
      </c>
      <c r="B226" s="53" t="str">
        <f t="shared" si="16"/>
        <v>2013</v>
      </c>
      <c r="C226" s="56" t="str">
        <f t="shared" si="17"/>
        <v>octobre</v>
      </c>
      <c r="D226" s="56" t="str">
        <f t="shared" si="15"/>
        <v>Après 01/09/12</v>
      </c>
      <c r="E226" s="43">
        <v>41558</v>
      </c>
      <c r="F226" s="28" t="s">
        <v>23</v>
      </c>
      <c r="G226" s="34">
        <v>92.97999999999999</v>
      </c>
      <c r="H226" s="15">
        <v>1100000</v>
      </c>
      <c r="I226" s="15">
        <v>398550.72463768121</v>
      </c>
      <c r="J226" s="16">
        <v>2.76</v>
      </c>
      <c r="K226" s="16">
        <v>29.23</v>
      </c>
      <c r="L226" s="17">
        <v>49.35</v>
      </c>
    </row>
    <row r="227" spans="1:12" x14ac:dyDescent="0.25">
      <c r="A227" t="s">
        <v>7</v>
      </c>
      <c r="B227" s="53" t="str">
        <f t="shared" si="16"/>
        <v>2013</v>
      </c>
      <c r="C227" s="56" t="str">
        <f t="shared" si="17"/>
        <v>octobre</v>
      </c>
      <c r="D227" s="56" t="str">
        <f t="shared" si="15"/>
        <v>Après 01/09/12</v>
      </c>
      <c r="E227" s="43">
        <v>41565</v>
      </c>
      <c r="F227" s="28" t="s">
        <v>29</v>
      </c>
      <c r="G227" s="34">
        <v>92.81</v>
      </c>
      <c r="H227" s="15">
        <v>1020000</v>
      </c>
      <c r="I227" s="15">
        <v>416326.53061224485</v>
      </c>
      <c r="J227" s="16">
        <v>2.4500000000000002</v>
      </c>
      <c r="K227" s="16">
        <v>31.93</v>
      </c>
      <c r="L227" s="17">
        <v>67.3</v>
      </c>
    </row>
    <row r="228" spans="1:12" x14ac:dyDescent="0.25">
      <c r="A228" t="s">
        <v>7</v>
      </c>
      <c r="B228" s="53" t="str">
        <f t="shared" si="16"/>
        <v>2013</v>
      </c>
      <c r="C228" s="56" t="str">
        <f t="shared" si="17"/>
        <v>octobre</v>
      </c>
      <c r="D228" s="56" t="str">
        <f t="shared" si="15"/>
        <v>Après 01/09/12</v>
      </c>
      <c r="E228" s="43">
        <v>41566</v>
      </c>
      <c r="F228" s="28" t="s">
        <v>28</v>
      </c>
      <c r="G228" s="34">
        <v>92.89</v>
      </c>
      <c r="H228" s="15">
        <v>856000</v>
      </c>
      <c r="I228" s="15">
        <v>372173.91304347827</v>
      </c>
      <c r="J228" s="16">
        <v>2.2999999999999998</v>
      </c>
      <c r="K228" s="16">
        <v>31.47</v>
      </c>
      <c r="L228" s="17">
        <v>47</v>
      </c>
    </row>
    <row r="229" spans="1:12" x14ac:dyDescent="0.25">
      <c r="A229" t="s">
        <v>7</v>
      </c>
      <c r="B229" s="53" t="str">
        <f t="shared" si="16"/>
        <v>2013</v>
      </c>
      <c r="C229" s="56" t="str">
        <f t="shared" si="17"/>
        <v>octobre</v>
      </c>
      <c r="D229" s="56" t="str">
        <f t="shared" si="15"/>
        <v>Après 01/09/12</v>
      </c>
      <c r="E229" s="43">
        <v>41567</v>
      </c>
      <c r="F229" s="28" t="s">
        <v>31</v>
      </c>
      <c r="G229" s="34">
        <v>94.28</v>
      </c>
      <c r="H229" s="15">
        <v>1190000</v>
      </c>
      <c r="I229" s="15">
        <v>459459.45945945947</v>
      </c>
      <c r="J229" s="16">
        <v>2.59</v>
      </c>
      <c r="K229" s="16">
        <v>35.729999999999997</v>
      </c>
      <c r="L229" s="17">
        <v>61</v>
      </c>
    </row>
    <row r="230" spans="1:12" x14ac:dyDescent="0.25">
      <c r="A230" t="s">
        <v>7</v>
      </c>
      <c r="B230" s="53" t="str">
        <f t="shared" si="16"/>
        <v>2013</v>
      </c>
      <c r="C230" s="56" t="str">
        <f t="shared" si="17"/>
        <v>octobre</v>
      </c>
      <c r="D230" s="56" t="str">
        <f t="shared" si="15"/>
        <v>Après 01/09/12</v>
      </c>
      <c r="E230" s="43">
        <v>41569</v>
      </c>
      <c r="F230" s="28" t="s">
        <v>22</v>
      </c>
      <c r="G230" s="34">
        <v>94.02000000000001</v>
      </c>
      <c r="H230" s="15">
        <v>733000</v>
      </c>
      <c r="I230" s="15">
        <v>340930.23255813954</v>
      </c>
      <c r="J230" s="16">
        <v>2.15</v>
      </c>
      <c r="K230" s="16">
        <v>19.670000000000002</v>
      </c>
      <c r="L230" s="17">
        <v>33.049999999999997</v>
      </c>
    </row>
    <row r="231" spans="1:12" x14ac:dyDescent="0.25">
      <c r="A231" t="s">
        <v>7</v>
      </c>
      <c r="B231" s="53" t="str">
        <f t="shared" si="16"/>
        <v>2013</v>
      </c>
      <c r="C231" s="56" t="str">
        <f t="shared" si="17"/>
        <v>novembre</v>
      </c>
      <c r="D231" s="56" t="str">
        <f t="shared" si="15"/>
        <v>Après 01/09/12</v>
      </c>
      <c r="E231" s="43">
        <v>41598</v>
      </c>
      <c r="F231" s="28" t="s">
        <v>23</v>
      </c>
      <c r="G231" s="34"/>
      <c r="H231" s="15">
        <v>1566500</v>
      </c>
      <c r="I231" s="15">
        <v>423435.59940532502</v>
      </c>
      <c r="J231" s="16">
        <v>3.6995</v>
      </c>
      <c r="K231" s="16">
        <v>31.950000000000003</v>
      </c>
      <c r="L231" s="17">
        <v>58.8</v>
      </c>
    </row>
    <row r="232" spans="1:12" x14ac:dyDescent="0.25">
      <c r="A232" t="s">
        <v>7</v>
      </c>
      <c r="B232" s="53" t="str">
        <f t="shared" si="16"/>
        <v>2013</v>
      </c>
      <c r="C232" s="56" t="str">
        <f t="shared" si="17"/>
        <v>novembre</v>
      </c>
      <c r="D232" s="56" t="str">
        <f t="shared" si="15"/>
        <v>Après 01/09/12</v>
      </c>
      <c r="E232" s="43">
        <v>41606</v>
      </c>
      <c r="F232" s="28" t="s">
        <v>22</v>
      </c>
      <c r="G232" s="34"/>
      <c r="H232" s="15">
        <v>1335000</v>
      </c>
      <c r="I232" s="15">
        <v>432879.37743190664</v>
      </c>
      <c r="J232" s="16">
        <v>3.0839999999999996</v>
      </c>
      <c r="K232" s="16">
        <v>37.349999999999994</v>
      </c>
      <c r="L232" s="17">
        <v>85.7</v>
      </c>
    </row>
    <row r="233" spans="1:12" x14ac:dyDescent="0.25">
      <c r="A233" t="s">
        <v>7</v>
      </c>
      <c r="B233" s="53" t="str">
        <f t="shared" si="16"/>
        <v>2013</v>
      </c>
      <c r="C233" s="56" t="str">
        <f t="shared" si="17"/>
        <v>décembre</v>
      </c>
      <c r="D233" s="56" t="str">
        <f t="shared" si="15"/>
        <v>Après 01/09/12</v>
      </c>
      <c r="E233" s="43">
        <v>41631</v>
      </c>
      <c r="F233" s="28" t="s">
        <v>26</v>
      </c>
      <c r="G233" s="34"/>
      <c r="H233" s="15">
        <v>814200</v>
      </c>
      <c r="I233" s="15">
        <v>376508.67052023119</v>
      </c>
      <c r="J233" s="16">
        <v>2.1625000000000001</v>
      </c>
      <c r="K233" s="16">
        <v>20.75</v>
      </c>
      <c r="L233" s="17">
        <v>41.400000000000006</v>
      </c>
    </row>
    <row r="234" spans="1:12" x14ac:dyDescent="0.25">
      <c r="B234" s="53" t="str">
        <f t="shared" si="16"/>
        <v>2013</v>
      </c>
      <c r="C234" s="56" t="str">
        <f t="shared" si="17"/>
        <v>décembre</v>
      </c>
      <c r="D234" s="56" t="str">
        <f t="shared" si="15"/>
        <v>Après 01/09/12</v>
      </c>
      <c r="E234" s="43">
        <v>41634</v>
      </c>
      <c r="F234" s="18" t="s">
        <v>31</v>
      </c>
      <c r="H234" s="14"/>
      <c r="I234" s="15"/>
      <c r="J234" s="16"/>
      <c r="K234" s="16"/>
      <c r="L234" s="17"/>
    </row>
    <row r="235" spans="1:12" x14ac:dyDescent="0.25">
      <c r="A235" t="s">
        <v>7</v>
      </c>
      <c r="B235" s="53" t="str">
        <f t="shared" si="16"/>
        <v>2013</v>
      </c>
      <c r="C235" s="56" t="str">
        <f t="shared" si="17"/>
        <v>décembre</v>
      </c>
      <c r="D235" s="56" t="str">
        <f t="shared" si="15"/>
        <v>Après 01/09/12</v>
      </c>
      <c r="E235" s="43">
        <v>41634</v>
      </c>
      <c r="F235" s="28" t="s">
        <v>29</v>
      </c>
      <c r="G235" s="34">
        <v>93.629099999999994</v>
      </c>
      <c r="H235" s="15">
        <v>1398000</v>
      </c>
      <c r="I235" s="15">
        <v>390884.94338039978</v>
      </c>
      <c r="J235" s="16">
        <v>3.5765000000000002</v>
      </c>
      <c r="K235" s="16">
        <v>32.85</v>
      </c>
      <c r="L235" s="17">
        <v>158.75</v>
      </c>
    </row>
    <row r="236" spans="1:12" x14ac:dyDescent="0.25">
      <c r="B236" s="53" t="str">
        <f t="shared" si="16"/>
        <v>2014</v>
      </c>
      <c r="C236" s="56" t="str">
        <f t="shared" si="17"/>
        <v>janvier</v>
      </c>
      <c r="D236" s="56" t="str">
        <f t="shared" si="15"/>
        <v>Après 01/09/12</v>
      </c>
      <c r="E236" s="43">
        <v>41641</v>
      </c>
      <c r="F236" s="19" t="s">
        <v>29</v>
      </c>
    </row>
    <row r="237" spans="1:12" x14ac:dyDescent="0.25">
      <c r="B237" s="53" t="str">
        <f t="shared" si="16"/>
        <v>2014</v>
      </c>
      <c r="C237" s="56" t="str">
        <f t="shared" si="17"/>
        <v>janvier</v>
      </c>
      <c r="D237" s="56" t="str">
        <f t="shared" si="15"/>
        <v>Après 01/09/12</v>
      </c>
      <c r="E237" s="43">
        <v>41641</v>
      </c>
      <c r="F237" s="19" t="s">
        <v>29</v>
      </c>
    </row>
    <row r="238" spans="1:12" x14ac:dyDescent="0.25">
      <c r="B238" s="53" t="str">
        <f t="shared" si="16"/>
        <v>2014</v>
      </c>
      <c r="C238" s="56" t="str">
        <f t="shared" si="17"/>
        <v>janvier</v>
      </c>
      <c r="D238" s="56" t="str">
        <f t="shared" si="15"/>
        <v>Après 01/09/12</v>
      </c>
      <c r="E238" s="43">
        <v>41641</v>
      </c>
      <c r="F238" s="19" t="s">
        <v>29</v>
      </c>
    </row>
    <row r="239" spans="1:12" x14ac:dyDescent="0.25">
      <c r="B239" s="53" t="str">
        <f t="shared" si="16"/>
        <v>2014</v>
      </c>
      <c r="C239" s="56" t="str">
        <f t="shared" si="17"/>
        <v>janvier</v>
      </c>
      <c r="D239" s="56" t="str">
        <f t="shared" si="15"/>
        <v>Après 01/09/12</v>
      </c>
      <c r="E239" s="43">
        <v>41642</v>
      </c>
      <c r="F239" s="18" t="s">
        <v>28</v>
      </c>
      <c r="G239" s="4"/>
    </row>
    <row r="240" spans="1:12" x14ac:dyDescent="0.25">
      <c r="A240" t="s">
        <v>7</v>
      </c>
      <c r="B240" s="53" t="str">
        <f t="shared" si="16"/>
        <v>2014</v>
      </c>
      <c r="C240" s="56" t="str">
        <f t="shared" si="17"/>
        <v>janvier</v>
      </c>
      <c r="D240" s="56" t="str">
        <f t="shared" si="15"/>
        <v>Après 01/09/12</v>
      </c>
      <c r="E240" s="43">
        <v>41646</v>
      </c>
      <c r="F240" s="28" t="s">
        <v>23</v>
      </c>
      <c r="G240" s="34">
        <v>91.651799999999994</v>
      </c>
      <c r="H240" s="15">
        <v>1602000</v>
      </c>
      <c r="I240" s="15">
        <v>387768.27497176058</v>
      </c>
      <c r="J240" s="16">
        <v>4.1313333333333331</v>
      </c>
      <c r="K240" s="16">
        <v>36.333333333333336</v>
      </c>
      <c r="L240" s="17">
        <v>70.36666666666666</v>
      </c>
    </row>
    <row r="241" spans="1:12" x14ac:dyDescent="0.25">
      <c r="B241" s="53" t="str">
        <f t="shared" si="16"/>
        <v>2014</v>
      </c>
      <c r="C241" s="56" t="str">
        <f t="shared" si="17"/>
        <v>janvier</v>
      </c>
      <c r="D241" s="56" t="str">
        <f t="shared" si="15"/>
        <v>Après 01/09/12</v>
      </c>
      <c r="E241" s="43">
        <v>41654</v>
      </c>
      <c r="F241" s="18" t="s">
        <v>26</v>
      </c>
      <c r="H241" s="14"/>
    </row>
    <row r="242" spans="1:12" x14ac:dyDescent="0.25">
      <c r="B242" s="53" t="str">
        <f t="shared" si="16"/>
        <v>2014</v>
      </c>
      <c r="C242" s="56" t="str">
        <f t="shared" si="17"/>
        <v>janvier</v>
      </c>
      <c r="D242" s="56" t="str">
        <f t="shared" si="15"/>
        <v>Après 01/09/12</v>
      </c>
      <c r="E242" s="43">
        <v>41654</v>
      </c>
      <c r="F242" s="18" t="s">
        <v>26</v>
      </c>
      <c r="H242" s="14"/>
    </row>
    <row r="243" spans="1:12" x14ac:dyDescent="0.25">
      <c r="B243" s="53" t="str">
        <f t="shared" si="16"/>
        <v>2014</v>
      </c>
      <c r="C243" s="56" t="str">
        <f t="shared" si="17"/>
        <v>janvier</v>
      </c>
      <c r="D243" s="56" t="str">
        <f t="shared" si="15"/>
        <v>Après 01/09/12</v>
      </c>
      <c r="E243" s="43">
        <v>41659</v>
      </c>
      <c r="F243" s="18" t="s">
        <v>31</v>
      </c>
      <c r="H243" s="14"/>
      <c r="I243" s="15"/>
      <c r="J243" s="16"/>
      <c r="K243" s="16"/>
      <c r="L243" s="17"/>
    </row>
    <row r="244" spans="1:12" x14ac:dyDescent="0.25">
      <c r="B244" s="53" t="str">
        <f t="shared" si="16"/>
        <v>2014</v>
      </c>
      <c r="C244" s="56" t="str">
        <f t="shared" si="17"/>
        <v>janvier</v>
      </c>
      <c r="D244" s="56" t="str">
        <f t="shared" si="15"/>
        <v>Après 01/09/12</v>
      </c>
      <c r="E244" s="43">
        <v>41654</v>
      </c>
      <c r="F244" s="18" t="s">
        <v>26</v>
      </c>
      <c r="H244" s="14"/>
    </row>
    <row r="245" spans="1:12" x14ac:dyDescent="0.25">
      <c r="B245" s="53" t="str">
        <f t="shared" si="16"/>
        <v>2014</v>
      </c>
      <c r="C245" s="56" t="str">
        <f t="shared" si="17"/>
        <v>janvier</v>
      </c>
      <c r="D245" s="56" t="str">
        <f t="shared" si="15"/>
        <v>Après 01/09/12</v>
      </c>
      <c r="E245" s="43">
        <v>41663</v>
      </c>
      <c r="F245" s="18" t="s">
        <v>28</v>
      </c>
    </row>
    <row r="246" spans="1:12" x14ac:dyDescent="0.25">
      <c r="B246" s="53" t="str">
        <f t="shared" si="16"/>
        <v>2014</v>
      </c>
      <c r="C246" s="56" t="str">
        <f t="shared" si="17"/>
        <v>janvier</v>
      </c>
      <c r="D246" s="56" t="str">
        <f t="shared" si="15"/>
        <v>Après 01/09/12</v>
      </c>
      <c r="E246" s="43">
        <v>41664</v>
      </c>
      <c r="F246" s="19" t="s">
        <v>29</v>
      </c>
    </row>
    <row r="247" spans="1:12" x14ac:dyDescent="0.25">
      <c r="A247" t="s">
        <v>7</v>
      </c>
      <c r="B247" s="53" t="str">
        <f t="shared" si="16"/>
        <v>2014</v>
      </c>
      <c r="C247" s="56" t="str">
        <f t="shared" si="17"/>
        <v>mars</v>
      </c>
      <c r="D247" s="56" t="str">
        <f t="shared" si="15"/>
        <v>Après 01/09/12</v>
      </c>
      <c r="E247" s="43">
        <v>41702</v>
      </c>
      <c r="F247" s="28" t="s">
        <v>29</v>
      </c>
      <c r="G247" s="34">
        <v>91.789033333333336</v>
      </c>
      <c r="H247" s="15">
        <v>2997000</v>
      </c>
      <c r="I247" s="15">
        <v>470856.24509033782</v>
      </c>
      <c r="J247" s="16">
        <v>6.3649999999999993</v>
      </c>
      <c r="K247" s="16">
        <v>50.333333333333336</v>
      </c>
      <c r="L247" s="17">
        <v>233.63333333333335</v>
      </c>
    </row>
    <row r="248" spans="1:12" x14ac:dyDescent="0.25">
      <c r="A248" t="s">
        <v>7</v>
      </c>
      <c r="B248" s="53" t="str">
        <f t="shared" si="16"/>
        <v>2014</v>
      </c>
      <c r="C248" s="56" t="str">
        <f t="shared" si="17"/>
        <v>mars</v>
      </c>
      <c r="D248" s="56" t="str">
        <f t="shared" si="15"/>
        <v>Après 01/09/12</v>
      </c>
      <c r="E248" s="43">
        <v>41701</v>
      </c>
      <c r="F248" s="28" t="s">
        <v>23</v>
      </c>
      <c r="G248" s="34">
        <v>91.233433333333338</v>
      </c>
      <c r="H248" s="15">
        <v>1423000</v>
      </c>
      <c r="I248" s="15">
        <v>374473.68421052629</v>
      </c>
      <c r="J248" s="16">
        <v>3.8000000000000003</v>
      </c>
      <c r="K248" s="16">
        <v>34.333333333333329</v>
      </c>
      <c r="L248" s="17">
        <v>66.2</v>
      </c>
    </row>
    <row r="249" spans="1:12" x14ac:dyDescent="0.25">
      <c r="A249" t="s">
        <v>7</v>
      </c>
      <c r="B249" s="53" t="str">
        <f t="shared" si="16"/>
        <v>2014</v>
      </c>
      <c r="C249" s="56" t="str">
        <f t="shared" si="17"/>
        <v>mars</v>
      </c>
      <c r="D249" s="56" t="str">
        <f t="shared" si="15"/>
        <v>Après 01/09/12</v>
      </c>
      <c r="E249" s="43">
        <v>41700</v>
      </c>
      <c r="F249" s="28" t="s">
        <v>22</v>
      </c>
      <c r="G249" s="34">
        <v>93.903399999999991</v>
      </c>
      <c r="H249" s="15">
        <v>1099666.6666666667</v>
      </c>
      <c r="I249" s="15">
        <v>386118.91385767789</v>
      </c>
      <c r="J249" s="16">
        <v>2.8480000000000003</v>
      </c>
      <c r="K249" s="16">
        <v>28.166666666666668</v>
      </c>
      <c r="L249" s="17">
        <v>58.70000000000001</v>
      </c>
    </row>
    <row r="250" spans="1:12" x14ac:dyDescent="0.25">
      <c r="A250" t="s">
        <v>7</v>
      </c>
      <c r="B250" s="53" t="str">
        <f t="shared" si="16"/>
        <v>2014</v>
      </c>
      <c r="C250" s="56" t="str">
        <f t="shared" si="17"/>
        <v>mars</v>
      </c>
      <c r="D250" s="56" t="str">
        <f t="shared" si="15"/>
        <v>Après 01/09/12</v>
      </c>
      <c r="E250" s="43">
        <v>41703</v>
      </c>
      <c r="F250" s="28" t="s">
        <v>29</v>
      </c>
      <c r="G250" s="34">
        <v>92.8065</v>
      </c>
      <c r="H250" s="15">
        <v>2288333.3333333335</v>
      </c>
      <c r="I250" s="39">
        <v>434851.4600620764</v>
      </c>
      <c r="J250" s="41">
        <v>5.2623333333333333</v>
      </c>
      <c r="K250" s="16">
        <v>43.633333333333333</v>
      </c>
      <c r="L250" s="17">
        <v>202.33333333333334</v>
      </c>
    </row>
    <row r="251" spans="1:12" x14ac:dyDescent="0.25">
      <c r="A251" t="s">
        <v>7</v>
      </c>
      <c r="B251" s="53" t="str">
        <f t="shared" si="16"/>
        <v>2014</v>
      </c>
      <c r="C251" s="56" t="str">
        <f t="shared" si="17"/>
        <v>mars</v>
      </c>
      <c r="D251" s="56" t="str">
        <f t="shared" si="15"/>
        <v>Après 01/09/12</v>
      </c>
      <c r="E251" s="43">
        <v>41705</v>
      </c>
      <c r="F251" s="28" t="s">
        <v>22</v>
      </c>
      <c r="G251" s="34"/>
      <c r="H251" s="15">
        <v>1029533.3333333334</v>
      </c>
      <c r="I251" s="15">
        <v>376980.34907848167</v>
      </c>
      <c r="J251" s="16">
        <v>2.7309999999999999</v>
      </c>
      <c r="K251" s="16">
        <v>26.833333333333332</v>
      </c>
      <c r="L251" s="17">
        <v>60.866666666666667</v>
      </c>
    </row>
    <row r="252" spans="1:12" x14ac:dyDescent="0.25">
      <c r="A252" t="s">
        <v>7</v>
      </c>
      <c r="B252" s="53" t="str">
        <f t="shared" si="16"/>
        <v>2014</v>
      </c>
      <c r="C252" s="56" t="str">
        <f t="shared" si="17"/>
        <v>mars</v>
      </c>
      <c r="D252" s="56" t="str">
        <f t="shared" si="15"/>
        <v>Après 01/09/12</v>
      </c>
      <c r="E252" s="43">
        <v>41714</v>
      </c>
      <c r="F252" s="28" t="s">
        <v>29</v>
      </c>
      <c r="G252" s="34"/>
      <c r="H252" s="15">
        <v>1931333.3333333333</v>
      </c>
      <c r="I252" s="15">
        <v>349668.0748340374</v>
      </c>
      <c r="J252" s="16">
        <v>5.5233333333333334</v>
      </c>
      <c r="K252" s="16">
        <v>41.06666666666667</v>
      </c>
      <c r="L252" s="17">
        <v>223.13333333333335</v>
      </c>
    </row>
    <row r="253" spans="1:12" x14ac:dyDescent="0.25">
      <c r="A253" t="s">
        <v>7</v>
      </c>
      <c r="B253" s="53" t="str">
        <f t="shared" si="16"/>
        <v>2014</v>
      </c>
      <c r="C253" s="56" t="str">
        <f t="shared" si="17"/>
        <v>mars</v>
      </c>
      <c r="D253" s="56" t="str">
        <f t="shared" si="15"/>
        <v>Après 01/09/12</v>
      </c>
      <c r="E253" s="43">
        <v>41715</v>
      </c>
      <c r="F253" s="28" t="s">
        <v>26</v>
      </c>
      <c r="G253" s="34"/>
      <c r="H253" s="15">
        <v>1380666.6666666667</v>
      </c>
      <c r="I253" s="15">
        <v>400657.76745985687</v>
      </c>
      <c r="J253" s="16">
        <v>3.4459999999999997</v>
      </c>
      <c r="K253" s="16">
        <v>37.466666666666669</v>
      </c>
      <c r="L253" s="17">
        <v>84.399999999999991</v>
      </c>
    </row>
    <row r="254" spans="1:12" x14ac:dyDescent="0.25">
      <c r="A254" t="s">
        <v>7</v>
      </c>
      <c r="B254" s="53" t="str">
        <f t="shared" si="16"/>
        <v>2014</v>
      </c>
      <c r="C254" s="56" t="str">
        <f t="shared" si="17"/>
        <v>mars</v>
      </c>
      <c r="D254" s="56" t="str">
        <f t="shared" si="15"/>
        <v>Après 01/09/12</v>
      </c>
      <c r="E254" s="43">
        <v>41715</v>
      </c>
      <c r="F254" s="28" t="s">
        <v>26</v>
      </c>
      <c r="G254" s="34"/>
      <c r="H254" s="15">
        <v>1513333.3333333333</v>
      </c>
      <c r="I254" s="15">
        <v>415979.47590251052</v>
      </c>
      <c r="J254" s="16">
        <v>3.6379999999999999</v>
      </c>
      <c r="K254" s="16">
        <v>41.266666666666666</v>
      </c>
      <c r="L254" s="17">
        <v>93.933333333333337</v>
      </c>
    </row>
    <row r="255" spans="1:12" x14ac:dyDescent="0.25">
      <c r="A255" t="s">
        <v>7</v>
      </c>
      <c r="B255" s="53" t="str">
        <f t="shared" si="16"/>
        <v>2014</v>
      </c>
      <c r="C255" s="56" t="str">
        <f t="shared" si="17"/>
        <v>mars</v>
      </c>
      <c r="D255" s="56" t="str">
        <f t="shared" si="15"/>
        <v>Après 01/09/12</v>
      </c>
      <c r="E255" s="43">
        <v>41719</v>
      </c>
      <c r="F255" s="28" t="s">
        <v>31</v>
      </c>
      <c r="G255" s="34"/>
      <c r="H255" s="15">
        <v>2015000</v>
      </c>
      <c r="I255" s="15">
        <v>476171.72115005908</v>
      </c>
      <c r="J255" s="16">
        <v>4.2316666666666665</v>
      </c>
      <c r="K255" s="16">
        <v>46.666666666666664</v>
      </c>
      <c r="L255" s="17">
        <v>109.7</v>
      </c>
    </row>
    <row r="256" spans="1:12" x14ac:dyDescent="0.25">
      <c r="A256" t="s">
        <v>7</v>
      </c>
      <c r="B256" s="53" t="str">
        <f t="shared" si="16"/>
        <v>2014</v>
      </c>
      <c r="C256" s="56" t="str">
        <f t="shared" si="17"/>
        <v>mars</v>
      </c>
      <c r="D256" s="56" t="str">
        <f t="shared" si="15"/>
        <v>Après 01/09/12</v>
      </c>
      <c r="E256" s="43">
        <v>41724</v>
      </c>
      <c r="F256" s="28" t="s">
        <v>23</v>
      </c>
      <c r="G256" s="34"/>
      <c r="H256" s="15">
        <v>1775000</v>
      </c>
      <c r="I256" s="15">
        <v>447253.48563749366</v>
      </c>
      <c r="J256" s="16">
        <v>3.968666666666667</v>
      </c>
      <c r="K256" s="16">
        <v>38.466666666666669</v>
      </c>
      <c r="L256" s="17">
        <v>73.3</v>
      </c>
    </row>
    <row r="257" spans="1:12" x14ac:dyDescent="0.25">
      <c r="A257" t="s">
        <v>7</v>
      </c>
      <c r="B257" s="53" t="str">
        <f t="shared" si="16"/>
        <v>2014</v>
      </c>
      <c r="C257" s="56" t="str">
        <f t="shared" si="17"/>
        <v>avril</v>
      </c>
      <c r="D257" s="56" t="str">
        <f t="shared" si="15"/>
        <v>Après 01/09/12</v>
      </c>
      <c r="E257" s="43">
        <v>41733</v>
      </c>
      <c r="F257" s="28" t="s">
        <v>28</v>
      </c>
      <c r="G257" s="44"/>
      <c r="H257" s="15">
        <v>2009666.6666666667</v>
      </c>
      <c r="I257" s="15">
        <v>457539.65242467937</v>
      </c>
      <c r="J257" s="16">
        <v>4.3923333333333332</v>
      </c>
      <c r="K257" s="16">
        <v>38.133333333333333</v>
      </c>
      <c r="L257" s="17">
        <v>164.3</v>
      </c>
    </row>
    <row r="258" spans="1:12" x14ac:dyDescent="0.25">
      <c r="A258" t="s">
        <v>7</v>
      </c>
      <c r="B258" s="53" t="str">
        <f t="shared" si="16"/>
        <v>2014</v>
      </c>
      <c r="C258" s="56" t="str">
        <f t="shared" si="17"/>
        <v>avril</v>
      </c>
      <c r="D258" s="56" t="str">
        <f t="shared" si="15"/>
        <v>Après 01/09/12</v>
      </c>
      <c r="E258" s="43">
        <v>41731</v>
      </c>
      <c r="F258" s="28" t="s">
        <v>29</v>
      </c>
      <c r="G258" s="34"/>
      <c r="H258" s="15">
        <v>2387666.6666666665</v>
      </c>
      <c r="I258" s="15">
        <v>450389.83903420524</v>
      </c>
      <c r="J258" s="16">
        <v>5.301333333333333</v>
      </c>
      <c r="K258" s="16">
        <v>41.633333333333333</v>
      </c>
      <c r="L258" s="17">
        <v>196.76666666666665</v>
      </c>
    </row>
    <row r="259" spans="1:12" x14ac:dyDescent="0.25">
      <c r="A259" t="s">
        <v>7</v>
      </c>
      <c r="B259" s="53" t="str">
        <f t="shared" si="16"/>
        <v>2014</v>
      </c>
      <c r="C259" s="56" t="str">
        <f t="shared" si="17"/>
        <v>avril</v>
      </c>
      <c r="D259" s="56" t="str">
        <f t="shared" si="15"/>
        <v>Après 01/09/12</v>
      </c>
      <c r="E259" s="43">
        <v>41737</v>
      </c>
      <c r="F259" s="28" t="s">
        <v>29</v>
      </c>
      <c r="G259" s="34"/>
      <c r="H259" s="15">
        <v>2949000</v>
      </c>
      <c r="I259" s="15">
        <v>430762.48904469761</v>
      </c>
      <c r="J259" s="16">
        <v>6.8460000000000001</v>
      </c>
      <c r="K259" s="16">
        <v>46.633333333333333</v>
      </c>
      <c r="L259" s="17">
        <v>252.46666666666667</v>
      </c>
    </row>
    <row r="260" spans="1:12" x14ac:dyDescent="0.25">
      <c r="A260" t="s">
        <v>7</v>
      </c>
      <c r="B260" s="53" t="str">
        <f t="shared" si="16"/>
        <v>2014</v>
      </c>
      <c r="C260" s="56" t="str">
        <f t="shared" si="17"/>
        <v>avril</v>
      </c>
      <c r="D260" s="56" t="str">
        <f t="shared" ref="D260:D289" si="18">IF(E260&gt;=$E$1,"Après","Avant")&amp;" "&amp;TEXT($E$1,"jj/mm/aa")</f>
        <v>Après 01/09/12</v>
      </c>
      <c r="E260" s="43">
        <v>41738</v>
      </c>
      <c r="F260" s="28" t="s">
        <v>29</v>
      </c>
      <c r="G260" s="34"/>
      <c r="H260" s="15">
        <v>3854000</v>
      </c>
      <c r="I260" s="15">
        <v>464785.335262904</v>
      </c>
      <c r="J260" s="16">
        <v>8.2919999999999998</v>
      </c>
      <c r="K260" s="16">
        <v>52.133333333333333</v>
      </c>
      <c r="L260" s="17">
        <v>273.0333333333333</v>
      </c>
    </row>
    <row r="261" spans="1:12" x14ac:dyDescent="0.25">
      <c r="B261" s="53" t="str">
        <f t="shared" si="16"/>
        <v>2014</v>
      </c>
      <c r="C261" s="56" t="str">
        <f t="shared" si="17"/>
        <v>avril</v>
      </c>
      <c r="D261" s="56" t="str">
        <f t="shared" si="18"/>
        <v>Après 01/09/12</v>
      </c>
      <c r="E261" s="43">
        <v>41739</v>
      </c>
      <c r="F261" s="7" t="s">
        <v>22</v>
      </c>
      <c r="H261" s="14"/>
      <c r="L261" s="6">
        <v>77.400000000000006</v>
      </c>
    </row>
    <row r="262" spans="1:12" x14ac:dyDescent="0.25">
      <c r="A262" t="s">
        <v>7</v>
      </c>
      <c r="B262" s="53" t="str">
        <f t="shared" si="16"/>
        <v>2014</v>
      </c>
      <c r="C262" s="56" t="str">
        <f t="shared" si="17"/>
        <v>avril</v>
      </c>
      <c r="D262" s="56" t="str">
        <f t="shared" si="18"/>
        <v>Après 01/09/12</v>
      </c>
      <c r="E262" s="43">
        <v>41744</v>
      </c>
      <c r="F262" s="28" t="s">
        <v>26</v>
      </c>
      <c r="G262" s="34"/>
      <c r="H262" s="15">
        <v>1310000</v>
      </c>
      <c r="I262" s="15">
        <v>364902.5069637883</v>
      </c>
      <c r="J262" s="16">
        <v>3.59</v>
      </c>
      <c r="K262" s="16">
        <v>35.83</v>
      </c>
      <c r="L262" s="17">
        <v>84.23</v>
      </c>
    </row>
    <row r="263" spans="1:12" x14ac:dyDescent="0.25">
      <c r="A263" t="s">
        <v>7</v>
      </c>
      <c r="B263" s="53" t="str">
        <f t="shared" si="16"/>
        <v>2014</v>
      </c>
      <c r="C263" s="56" t="str">
        <f t="shared" si="17"/>
        <v>avril</v>
      </c>
      <c r="D263" s="56" t="str">
        <f t="shared" si="18"/>
        <v>Après 01/09/12</v>
      </c>
      <c r="E263" s="43">
        <v>41750</v>
      </c>
      <c r="F263" s="28" t="s">
        <v>25</v>
      </c>
      <c r="G263" s="34"/>
      <c r="H263" s="15">
        <v>1670000</v>
      </c>
      <c r="I263" s="15">
        <v>393867.92452830187</v>
      </c>
      <c r="J263" s="16">
        <v>4.24</v>
      </c>
      <c r="K263" s="16">
        <v>37.299999999999997</v>
      </c>
      <c r="L263" s="17">
        <v>76.400000000000006</v>
      </c>
    </row>
    <row r="264" spans="1:12" x14ac:dyDescent="0.25">
      <c r="A264" t="s">
        <v>7</v>
      </c>
      <c r="B264" s="53" t="str">
        <f t="shared" si="16"/>
        <v>2014</v>
      </c>
      <c r="C264" s="56" t="str">
        <f t="shared" si="17"/>
        <v>avril</v>
      </c>
      <c r="D264" s="56" t="str">
        <f t="shared" si="18"/>
        <v>Après 01/09/12</v>
      </c>
      <c r="E264" s="43">
        <v>41754</v>
      </c>
      <c r="F264" s="28" t="s">
        <v>23</v>
      </c>
      <c r="G264" s="34"/>
      <c r="H264" s="15">
        <v>1635000</v>
      </c>
      <c r="I264" s="15">
        <v>452971.32566837512</v>
      </c>
      <c r="J264" s="16">
        <v>3.6095000000000002</v>
      </c>
      <c r="K264" s="16">
        <v>40.4</v>
      </c>
      <c r="L264" s="17">
        <v>62.85</v>
      </c>
    </row>
    <row r="265" spans="1:12" x14ac:dyDescent="0.25">
      <c r="A265" t="s">
        <v>7</v>
      </c>
      <c r="B265" s="53" t="str">
        <f t="shared" si="16"/>
        <v>2014</v>
      </c>
      <c r="C265" s="56" t="str">
        <f t="shared" si="17"/>
        <v>mai</v>
      </c>
      <c r="D265" s="56" t="str">
        <f t="shared" si="18"/>
        <v>Après 01/09/12</v>
      </c>
      <c r="E265" s="43">
        <v>41771</v>
      </c>
      <c r="F265" s="28" t="s">
        <v>29</v>
      </c>
      <c r="G265" s="34"/>
      <c r="H265" s="15">
        <v>1849500</v>
      </c>
      <c r="I265" s="15">
        <v>461106.95587135374</v>
      </c>
      <c r="J265" s="16">
        <v>4.0110000000000001</v>
      </c>
      <c r="K265" s="16">
        <v>47.95</v>
      </c>
      <c r="L265" s="17">
        <v>138.15</v>
      </c>
    </row>
    <row r="266" spans="1:12" x14ac:dyDescent="0.25">
      <c r="A266" t="s">
        <v>7</v>
      </c>
      <c r="B266" s="53" t="str">
        <f t="shared" si="16"/>
        <v>2014</v>
      </c>
      <c r="C266" s="56" t="str">
        <f t="shared" si="17"/>
        <v>mai</v>
      </c>
      <c r="D266" s="56" t="str">
        <f t="shared" si="18"/>
        <v>Après 01/09/12</v>
      </c>
      <c r="E266" s="43">
        <v>41771</v>
      </c>
      <c r="F266" s="28" t="s">
        <v>22</v>
      </c>
      <c r="G266" s="34"/>
      <c r="H266" s="15">
        <v>1167500</v>
      </c>
      <c r="I266" s="15">
        <v>435878.29008773563</v>
      </c>
      <c r="J266" s="16">
        <v>2.6785000000000001</v>
      </c>
      <c r="K266" s="16">
        <v>35.1</v>
      </c>
      <c r="L266" s="17">
        <v>56.150000000000006</v>
      </c>
    </row>
    <row r="267" spans="1:12" x14ac:dyDescent="0.25">
      <c r="A267" t="s">
        <v>7</v>
      </c>
      <c r="B267" s="53" t="str">
        <f t="shared" si="16"/>
        <v>2014</v>
      </c>
      <c r="C267" s="56" t="str">
        <f t="shared" si="17"/>
        <v>mai</v>
      </c>
      <c r="D267" s="56" t="str">
        <f t="shared" si="18"/>
        <v>Après 01/09/12</v>
      </c>
      <c r="E267" s="43">
        <v>41777</v>
      </c>
      <c r="F267" s="28" t="s">
        <v>26</v>
      </c>
      <c r="G267" s="34"/>
      <c r="H267" s="15">
        <v>1033950</v>
      </c>
      <c r="I267" s="15">
        <v>404281.52492668619</v>
      </c>
      <c r="J267" s="16">
        <v>2.5575000000000001</v>
      </c>
      <c r="K267" s="16">
        <v>31.65</v>
      </c>
      <c r="L267" s="17">
        <v>51.5</v>
      </c>
    </row>
    <row r="268" spans="1:12" x14ac:dyDescent="0.25">
      <c r="A268" t="s">
        <v>7</v>
      </c>
      <c r="B268" s="53" t="str">
        <f t="shared" si="16"/>
        <v>2014</v>
      </c>
      <c r="C268" s="56" t="str">
        <f t="shared" si="17"/>
        <v>mai</v>
      </c>
      <c r="D268" s="56" t="str">
        <f t="shared" si="18"/>
        <v>Après 01/09/12</v>
      </c>
      <c r="E268" s="43">
        <v>41775</v>
      </c>
      <c r="F268" s="28" t="s">
        <v>31</v>
      </c>
      <c r="G268" s="34"/>
      <c r="H268" s="15">
        <v>2406000</v>
      </c>
      <c r="I268" s="15">
        <v>457544.9272606257</v>
      </c>
      <c r="J268" s="16">
        <v>5.2584999999999997</v>
      </c>
      <c r="K268" s="16">
        <v>51.5</v>
      </c>
      <c r="L268" s="17">
        <v>109.15</v>
      </c>
    </row>
    <row r="269" spans="1:12" x14ac:dyDescent="0.25">
      <c r="A269" t="s">
        <v>7</v>
      </c>
      <c r="B269" s="53" t="str">
        <f t="shared" si="16"/>
        <v>2014</v>
      </c>
      <c r="C269" s="56" t="str">
        <f t="shared" si="17"/>
        <v>mai</v>
      </c>
      <c r="D269" s="56" t="str">
        <f t="shared" si="18"/>
        <v>Après 01/09/12</v>
      </c>
      <c r="E269" s="43">
        <v>41781</v>
      </c>
      <c r="F269" s="28" t="s">
        <v>29</v>
      </c>
      <c r="G269" s="34"/>
      <c r="H269" s="15">
        <v>2096000</v>
      </c>
      <c r="I269" s="15">
        <v>472710.87054578267</v>
      </c>
      <c r="J269" s="16">
        <v>4.4339999999999993</v>
      </c>
      <c r="K269" s="16">
        <v>48.7</v>
      </c>
      <c r="L269" s="17">
        <v>163.25</v>
      </c>
    </row>
    <row r="270" spans="1:12" x14ac:dyDescent="0.25">
      <c r="A270" t="s">
        <v>7</v>
      </c>
      <c r="B270" s="53" t="str">
        <f t="shared" si="16"/>
        <v>2014</v>
      </c>
      <c r="C270" s="56" t="str">
        <f t="shared" si="17"/>
        <v>mai</v>
      </c>
      <c r="D270" s="56" t="str">
        <f t="shared" si="18"/>
        <v>Après 01/09/12</v>
      </c>
      <c r="E270" s="43">
        <v>41777</v>
      </c>
      <c r="F270" s="28" t="s">
        <v>23</v>
      </c>
      <c r="G270" s="34">
        <v>92.300000000000011</v>
      </c>
      <c r="H270" s="15">
        <v>1360000</v>
      </c>
      <c r="I270" s="15">
        <v>440842.7876823339</v>
      </c>
      <c r="J270" s="16">
        <v>3.085</v>
      </c>
      <c r="K270" s="16">
        <v>34.299999999999997</v>
      </c>
      <c r="L270" s="17">
        <v>61.2</v>
      </c>
    </row>
    <row r="271" spans="1:12" x14ac:dyDescent="0.25">
      <c r="A271" t="s">
        <v>7</v>
      </c>
      <c r="B271" s="53" t="str">
        <f t="shared" si="16"/>
        <v>2014</v>
      </c>
      <c r="C271" s="56" t="str">
        <f t="shared" si="17"/>
        <v>juin</v>
      </c>
      <c r="D271" s="56" t="str">
        <f t="shared" si="18"/>
        <v>Après 01/09/12</v>
      </c>
      <c r="E271" s="43">
        <v>41797</v>
      </c>
      <c r="F271" s="28" t="s">
        <v>29</v>
      </c>
      <c r="G271" s="34">
        <v>94.97</v>
      </c>
      <c r="H271" s="15">
        <v>3120000</v>
      </c>
      <c r="I271" s="15">
        <v>484999.22275765584</v>
      </c>
      <c r="J271" s="16">
        <v>6.4329999999999998</v>
      </c>
      <c r="K271" s="16">
        <v>51.6</v>
      </c>
      <c r="L271" s="17">
        <v>254.4</v>
      </c>
    </row>
    <row r="272" spans="1:12" x14ac:dyDescent="0.25">
      <c r="A272" t="s">
        <v>7</v>
      </c>
      <c r="B272" s="53" t="str">
        <f t="shared" si="16"/>
        <v>2014</v>
      </c>
      <c r="C272" s="56" t="str">
        <f t="shared" si="17"/>
        <v>juin</v>
      </c>
      <c r="D272" s="56" t="str">
        <f t="shared" si="18"/>
        <v>Après 01/09/12</v>
      </c>
      <c r="E272" s="43">
        <v>41800</v>
      </c>
      <c r="F272" s="28" t="s">
        <v>23</v>
      </c>
      <c r="G272" s="34">
        <v>93.210000000000008</v>
      </c>
      <c r="H272" s="15">
        <v>1840000</v>
      </c>
      <c r="I272" s="15">
        <v>512392.09133945976</v>
      </c>
      <c r="J272" s="16">
        <v>3.5910000000000002</v>
      </c>
      <c r="K272" s="16">
        <v>39.9</v>
      </c>
      <c r="L272" s="17">
        <v>69.900000000000006</v>
      </c>
    </row>
    <row r="273" spans="1:12" x14ac:dyDescent="0.25">
      <c r="A273" t="s">
        <v>7</v>
      </c>
      <c r="B273" s="53" t="str">
        <f t="shared" si="16"/>
        <v>2014</v>
      </c>
      <c r="C273" s="56" t="str">
        <f t="shared" si="17"/>
        <v>juin</v>
      </c>
      <c r="D273" s="56" t="str">
        <f t="shared" si="18"/>
        <v>Après 01/09/12</v>
      </c>
      <c r="E273" s="43">
        <v>41808</v>
      </c>
      <c r="F273" s="28" t="s">
        <v>22</v>
      </c>
      <c r="G273" s="34">
        <v>93.53</v>
      </c>
      <c r="H273" s="15">
        <v>1110000</v>
      </c>
      <c r="I273" s="15">
        <v>434272.30046948354</v>
      </c>
      <c r="J273" s="16">
        <v>2.556</v>
      </c>
      <c r="K273" s="16">
        <v>27.97</v>
      </c>
      <c r="L273" s="17">
        <v>66.37</v>
      </c>
    </row>
    <row r="274" spans="1:12" x14ac:dyDescent="0.25">
      <c r="A274" t="s">
        <v>7</v>
      </c>
      <c r="B274" s="53" t="str">
        <f t="shared" si="16"/>
        <v>2014</v>
      </c>
      <c r="C274" s="56" t="str">
        <f t="shared" si="17"/>
        <v>juillet</v>
      </c>
      <c r="D274" s="56" t="str">
        <f t="shared" si="18"/>
        <v>Après 01/09/12</v>
      </c>
      <c r="E274" s="43">
        <v>41821</v>
      </c>
      <c r="F274" s="28" t="s">
        <v>28</v>
      </c>
      <c r="G274" s="34">
        <v>93.58</v>
      </c>
      <c r="H274" s="15">
        <v>1230000</v>
      </c>
      <c r="I274" s="15">
        <v>380804.95356037153</v>
      </c>
      <c r="J274" s="16">
        <v>3.23</v>
      </c>
      <c r="K274" s="16">
        <v>34.47</v>
      </c>
      <c r="L274" s="17">
        <v>125.63</v>
      </c>
    </row>
    <row r="275" spans="1:12" x14ac:dyDescent="0.25">
      <c r="A275" t="s">
        <v>7</v>
      </c>
      <c r="B275" s="53" t="str">
        <f t="shared" si="16"/>
        <v>2014</v>
      </c>
      <c r="C275" s="56" t="str">
        <f t="shared" si="17"/>
        <v>juillet</v>
      </c>
      <c r="D275" s="56" t="str">
        <f t="shared" si="18"/>
        <v>Après 01/09/12</v>
      </c>
      <c r="E275" s="43">
        <v>41823</v>
      </c>
      <c r="F275" s="28" t="s">
        <v>29</v>
      </c>
      <c r="G275" s="34">
        <v>96.59</v>
      </c>
      <c r="H275" s="15">
        <v>1810000</v>
      </c>
      <c r="I275" s="15">
        <v>427895.98108747043</v>
      </c>
      <c r="J275" s="16">
        <v>4.2300000000000004</v>
      </c>
      <c r="K275" s="16">
        <v>42.77</v>
      </c>
      <c r="L275" s="17">
        <v>172.53</v>
      </c>
    </row>
    <row r="276" spans="1:12" x14ac:dyDescent="0.25">
      <c r="A276" t="s">
        <v>7</v>
      </c>
      <c r="B276" s="53" t="str">
        <f t="shared" si="16"/>
        <v>2014</v>
      </c>
      <c r="C276" s="56" t="str">
        <f t="shared" si="17"/>
        <v>juillet</v>
      </c>
      <c r="D276" s="56" t="str">
        <f t="shared" si="18"/>
        <v>Après 01/09/12</v>
      </c>
      <c r="E276" s="43">
        <v>41824</v>
      </c>
      <c r="F276" s="28" t="s">
        <v>23</v>
      </c>
      <c r="G276" s="34">
        <v>96.289999999999992</v>
      </c>
      <c r="H276" s="15">
        <v>1670000</v>
      </c>
      <c r="I276" s="15">
        <v>497023.80952380953</v>
      </c>
      <c r="J276" s="16">
        <v>3.36</v>
      </c>
      <c r="K276" s="16">
        <v>39.47</v>
      </c>
      <c r="L276" s="17">
        <v>63.5</v>
      </c>
    </row>
    <row r="277" spans="1:12" x14ac:dyDescent="0.25">
      <c r="A277" t="s">
        <v>7</v>
      </c>
      <c r="B277" s="53" t="str">
        <f t="shared" si="16"/>
        <v>2014</v>
      </c>
      <c r="C277" s="56" t="str">
        <f t="shared" si="17"/>
        <v>juillet</v>
      </c>
      <c r="D277" s="56" t="str">
        <f t="shared" si="18"/>
        <v>Après 01/09/12</v>
      </c>
      <c r="E277" s="43">
        <v>41825</v>
      </c>
      <c r="F277" s="28" t="s">
        <v>26</v>
      </c>
      <c r="G277" s="34">
        <v>96.23</v>
      </c>
      <c r="H277" s="15">
        <v>1040000</v>
      </c>
      <c r="I277" s="15">
        <v>390977.44360902254</v>
      </c>
      <c r="J277" s="16">
        <v>2.66</v>
      </c>
      <c r="K277" s="16">
        <v>26.57</v>
      </c>
      <c r="L277" s="17">
        <v>58.4</v>
      </c>
    </row>
    <row r="278" spans="1:12" x14ac:dyDescent="0.25">
      <c r="A278" t="s">
        <v>7</v>
      </c>
      <c r="B278" s="53" t="str">
        <f t="shared" si="16"/>
        <v>2014</v>
      </c>
      <c r="C278" s="56" t="str">
        <f t="shared" si="17"/>
        <v>juillet</v>
      </c>
      <c r="D278" s="56" t="str">
        <f t="shared" si="18"/>
        <v>Après 01/09/12</v>
      </c>
      <c r="E278" s="43">
        <v>41829</v>
      </c>
      <c r="F278" s="28" t="s">
        <v>31</v>
      </c>
      <c r="G278" s="34">
        <v>96.789999999999992</v>
      </c>
      <c r="H278" s="15">
        <v>1440000</v>
      </c>
      <c r="I278" s="15">
        <v>469055.37459283392</v>
      </c>
      <c r="J278" s="16">
        <v>3.07</v>
      </c>
      <c r="K278" s="16">
        <v>41.7</v>
      </c>
      <c r="L278" s="17">
        <v>78.97</v>
      </c>
    </row>
    <row r="279" spans="1:12" x14ac:dyDescent="0.25">
      <c r="A279" t="s">
        <v>7</v>
      </c>
      <c r="B279" s="53" t="str">
        <f t="shared" si="16"/>
        <v>2014</v>
      </c>
      <c r="C279" s="56" t="str">
        <f t="shared" si="17"/>
        <v>août</v>
      </c>
      <c r="D279" s="56" t="str">
        <f t="shared" si="18"/>
        <v>Après 01/09/12</v>
      </c>
      <c r="E279" s="43">
        <v>41864</v>
      </c>
      <c r="F279" s="28" t="s">
        <v>26</v>
      </c>
      <c r="G279" s="34">
        <v>96.78</v>
      </c>
      <c r="H279" s="15">
        <v>830000</v>
      </c>
      <c r="I279" s="15">
        <v>346989.96655518399</v>
      </c>
      <c r="J279" s="16">
        <v>2.3919999999999999</v>
      </c>
      <c r="K279" s="16">
        <v>19.899999999999999</v>
      </c>
      <c r="L279" s="17">
        <v>48.4</v>
      </c>
    </row>
    <row r="280" spans="1:12" x14ac:dyDescent="0.25">
      <c r="A280" t="s">
        <v>7</v>
      </c>
      <c r="B280" s="53" t="str">
        <f t="shared" si="16"/>
        <v>2014</v>
      </c>
      <c r="C280" s="56" t="str">
        <f t="shared" si="17"/>
        <v>août</v>
      </c>
      <c r="D280" s="56" t="str">
        <f t="shared" si="18"/>
        <v>Après 01/09/12</v>
      </c>
      <c r="E280" s="43">
        <v>41864</v>
      </c>
      <c r="F280" s="28" t="s">
        <v>24</v>
      </c>
      <c r="G280" s="34">
        <v>94.39</v>
      </c>
      <c r="H280" s="15">
        <v>1610000</v>
      </c>
      <c r="I280" s="15">
        <v>447000</v>
      </c>
      <c r="J280" s="16">
        <v>3.5830000000000002</v>
      </c>
      <c r="K280" s="16">
        <v>37</v>
      </c>
      <c r="L280" s="17">
        <v>62.6</v>
      </c>
    </row>
    <row r="281" spans="1:12" x14ac:dyDescent="0.25">
      <c r="A281" t="s">
        <v>7</v>
      </c>
      <c r="B281" s="53" t="str">
        <f t="shared" si="16"/>
        <v>2014</v>
      </c>
      <c r="C281" s="56" t="str">
        <f t="shared" si="17"/>
        <v>août</v>
      </c>
      <c r="D281" s="56" t="str">
        <f t="shared" si="18"/>
        <v>Après 01/09/12</v>
      </c>
      <c r="E281" s="43">
        <v>41870</v>
      </c>
      <c r="F281" s="28" t="s">
        <v>22</v>
      </c>
      <c r="G281" s="34">
        <v>95.44</v>
      </c>
      <c r="H281" s="15">
        <v>618000</v>
      </c>
      <c r="I281" s="15">
        <v>297258.29725829721</v>
      </c>
      <c r="J281" s="16">
        <v>2.0790000000000002</v>
      </c>
      <c r="K281" s="16">
        <v>17.03</v>
      </c>
      <c r="L281" s="17">
        <v>38.799999999999997</v>
      </c>
    </row>
    <row r="282" spans="1:12" x14ac:dyDescent="0.25">
      <c r="A282" t="s">
        <v>7</v>
      </c>
      <c r="B282" s="53" t="str">
        <f t="shared" si="16"/>
        <v>2014</v>
      </c>
      <c r="C282" s="56" t="str">
        <f t="shared" si="17"/>
        <v>septembre</v>
      </c>
      <c r="D282" s="56" t="str">
        <f t="shared" si="18"/>
        <v>Après 01/09/12</v>
      </c>
      <c r="E282" s="43">
        <v>41893</v>
      </c>
      <c r="F282" s="28" t="s">
        <v>29</v>
      </c>
      <c r="G282" s="34">
        <v>94.75</v>
      </c>
      <c r="H282" s="15">
        <v>2440000</v>
      </c>
      <c r="I282" s="15">
        <v>414000</v>
      </c>
      <c r="J282" s="8">
        <v>5.8810000000000002</v>
      </c>
      <c r="K282" s="16">
        <v>45.4</v>
      </c>
      <c r="L282" s="17">
        <v>232</v>
      </c>
    </row>
    <row r="283" spans="1:12" x14ac:dyDescent="0.25">
      <c r="A283" t="s">
        <v>7</v>
      </c>
      <c r="B283" s="53" t="str">
        <f t="shared" si="16"/>
        <v>2014</v>
      </c>
      <c r="C283" s="56" t="str">
        <f t="shared" si="17"/>
        <v>septembre</v>
      </c>
      <c r="D283" s="56" t="str">
        <f t="shared" si="18"/>
        <v>Après 01/09/12</v>
      </c>
      <c r="E283" s="43">
        <v>41894</v>
      </c>
      <c r="F283" s="28" t="s">
        <v>29</v>
      </c>
      <c r="G283" s="34">
        <v>95.02000000000001</v>
      </c>
      <c r="H283" s="15">
        <v>2200000</v>
      </c>
      <c r="I283" s="15">
        <v>437000</v>
      </c>
      <c r="J283" s="8">
        <v>5.0270000000000001</v>
      </c>
      <c r="K283" s="16">
        <v>42.9</v>
      </c>
      <c r="L283" s="17">
        <v>193.4</v>
      </c>
    </row>
    <row r="284" spans="1:12" x14ac:dyDescent="0.25">
      <c r="A284" t="s">
        <v>7</v>
      </c>
      <c r="B284" s="53" t="str">
        <f t="shared" ref="B284:B287" si="19">TEXT(E284,"aaaa")</f>
        <v>2014</v>
      </c>
      <c r="C284" s="56" t="str">
        <f t="shared" ref="C284:C287" si="20">TEXT(E284,"mmmm")</f>
        <v>septembre</v>
      </c>
      <c r="D284" s="56" t="str">
        <f t="shared" si="18"/>
        <v>Après 01/09/12</v>
      </c>
      <c r="E284" s="43">
        <v>41895</v>
      </c>
      <c r="F284" s="28" t="s">
        <v>26</v>
      </c>
      <c r="G284" s="34">
        <v>96.45</v>
      </c>
      <c r="H284" s="15">
        <v>1580000</v>
      </c>
      <c r="I284" s="15">
        <v>425000</v>
      </c>
      <c r="J284" s="8">
        <v>3.7069999999999999</v>
      </c>
      <c r="K284" s="16">
        <v>43.2</v>
      </c>
      <c r="L284" s="17">
        <v>104.3</v>
      </c>
    </row>
    <row r="285" spans="1:12" x14ac:dyDescent="0.25">
      <c r="A285" t="s">
        <v>7</v>
      </c>
      <c r="B285" s="53" t="str">
        <f t="shared" si="19"/>
        <v>2014</v>
      </c>
      <c r="C285" s="56" t="str">
        <f t="shared" si="20"/>
        <v>septembre</v>
      </c>
      <c r="D285" s="56" t="str">
        <f t="shared" si="18"/>
        <v>Après 01/09/12</v>
      </c>
      <c r="E285" s="43">
        <v>41893</v>
      </c>
      <c r="F285" s="28" t="s">
        <v>29</v>
      </c>
      <c r="G285" s="34">
        <v>93.86</v>
      </c>
      <c r="H285" s="15">
        <v>2660000</v>
      </c>
      <c r="I285" s="15">
        <v>394000</v>
      </c>
      <c r="J285" s="8">
        <v>6.75</v>
      </c>
      <c r="K285" s="16">
        <v>45.4</v>
      </c>
      <c r="L285" s="17">
        <v>264.5</v>
      </c>
    </row>
    <row r="286" spans="1:12" s="27" customFormat="1" x14ac:dyDescent="0.25">
      <c r="B286" s="53" t="str">
        <f t="shared" si="19"/>
        <v>2009</v>
      </c>
      <c r="C286" s="56" t="str">
        <f t="shared" si="20"/>
        <v>juin</v>
      </c>
      <c r="D286" s="56" t="str">
        <f t="shared" si="18"/>
        <v>Avant 01/09/12</v>
      </c>
      <c r="E286" s="43">
        <v>39986</v>
      </c>
      <c r="F286" s="19" t="s">
        <v>29</v>
      </c>
      <c r="G286" s="5"/>
      <c r="H286" s="14">
        <v>2900000</v>
      </c>
      <c r="I286" s="3">
        <v>320000</v>
      </c>
      <c r="J286" s="4">
        <f>H286/I286</f>
        <v>9.0625</v>
      </c>
      <c r="K286" s="4"/>
      <c r="L286" s="5"/>
    </row>
    <row r="287" spans="1:12" s="46" customFormat="1" x14ac:dyDescent="0.25">
      <c r="A287" s="47"/>
      <c r="B287" s="53" t="str">
        <f t="shared" si="19"/>
        <v>2017</v>
      </c>
      <c r="C287" s="56" t="str">
        <f t="shared" si="20"/>
        <v>mars</v>
      </c>
      <c r="D287" s="56" t="str">
        <f t="shared" si="18"/>
        <v>Après 01/09/12</v>
      </c>
      <c r="E287" s="43">
        <v>42804</v>
      </c>
      <c r="F287" s="18" t="s">
        <v>30</v>
      </c>
      <c r="G287" s="26">
        <v>100</v>
      </c>
      <c r="H287" s="3">
        <v>368766.66666666669</v>
      </c>
      <c r="I287" s="3">
        <v>195366.66666666666</v>
      </c>
      <c r="J287" s="4">
        <v>1.8873333333333333</v>
      </c>
      <c r="K287" s="4">
        <v>13.766666666666666</v>
      </c>
      <c r="L287" s="5">
        <v>21.5</v>
      </c>
    </row>
    <row r="288" spans="1:12" s="46" customFormat="1" x14ac:dyDescent="0.25">
      <c r="A288" s="47"/>
      <c r="B288" s="53" t="str">
        <f t="shared" ref="B288:B289" si="21">TEXT(E288,"aaaa")</f>
        <v>2017</v>
      </c>
      <c r="C288" s="56" t="str">
        <f t="shared" ref="C288:C289" si="22">TEXT(E288,"mmmm")</f>
        <v>juin</v>
      </c>
      <c r="D288" s="56" t="str">
        <f t="shared" si="18"/>
        <v>Après 01/09/12</v>
      </c>
      <c r="E288" s="43">
        <v>42907</v>
      </c>
      <c r="F288" s="18" t="s">
        <v>24</v>
      </c>
      <c r="G288" s="26">
        <v>100</v>
      </c>
      <c r="H288" s="3">
        <v>901100</v>
      </c>
      <c r="I288" s="3">
        <v>345200</v>
      </c>
      <c r="J288" s="4">
        <v>2.6109999999999998</v>
      </c>
      <c r="K288" s="4">
        <v>28.100000000000005</v>
      </c>
      <c r="L288" s="5">
        <v>75.849999999999994</v>
      </c>
    </row>
    <row r="289" spans="1:12" s="46" customFormat="1" x14ac:dyDescent="0.25">
      <c r="A289" s="47"/>
      <c r="B289" s="53" t="str">
        <f t="shared" si="21"/>
        <v>2017</v>
      </c>
      <c r="C289" s="56" t="str">
        <f t="shared" si="22"/>
        <v>mars</v>
      </c>
      <c r="D289" s="56" t="str">
        <f t="shared" si="18"/>
        <v>Après 01/09/12</v>
      </c>
      <c r="E289" s="43">
        <v>42821</v>
      </c>
      <c r="F289" s="18" t="s">
        <v>29</v>
      </c>
      <c r="G289" s="26">
        <v>100</v>
      </c>
      <c r="H289" s="3">
        <v>2682000</v>
      </c>
      <c r="I289" s="3">
        <v>426300</v>
      </c>
      <c r="J289" s="4">
        <v>6.2919999999999989</v>
      </c>
      <c r="K289" s="4">
        <v>50.95000000000001</v>
      </c>
      <c r="L289" s="5">
        <v>225.19999999999996</v>
      </c>
    </row>
  </sheetData>
  <autoFilter ref="A2:L289"/>
  <conditionalFormatting sqref="H178:H285 H3:H170">
    <cfRule type="expression" dxfId="6" priority="183">
      <formula>$H3&lt;$I3</formula>
    </cfRule>
  </conditionalFormatting>
  <conditionalFormatting sqref="I168">
    <cfRule type="expression" dxfId="5" priority="182">
      <formula>$H168&lt;$I168</formula>
    </cfRule>
  </conditionalFormatting>
  <conditionalFormatting sqref="I171:I177">
    <cfRule type="expression" dxfId="4" priority="220">
      <formula>$I171&lt;#REF!</formula>
    </cfRule>
  </conditionalFormatting>
  <conditionalFormatting sqref="I239">
    <cfRule type="expression" dxfId="3" priority="181">
      <formula>$H239&lt;$I239</formula>
    </cfRule>
  </conditionalFormatting>
  <conditionalFormatting sqref="H288">
    <cfRule type="expression" dxfId="2" priority="6">
      <formula>H289&lt;I289</formula>
    </cfRule>
  </conditionalFormatting>
  <conditionalFormatting sqref="H289">
    <cfRule type="expression" dxfId="1" priority="1">
      <formula>H290&lt;I290</formula>
    </cfRule>
  </conditionalFormatting>
  <conditionalFormatting sqref="H286:H287">
    <cfRule type="expression" dxfId="0" priority="224">
      <formula>#REF!&lt;#REF!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393"/>
  <sheetViews>
    <sheetView workbookViewId="0">
      <pane xSplit="1" topLeftCell="B1" activePane="topRight" state="frozen"/>
      <selection pane="topRight" activeCell="E66" sqref="E66"/>
    </sheetView>
  </sheetViews>
  <sheetFormatPr baseColWidth="10" defaultRowHeight="15" x14ac:dyDescent="0.25"/>
  <cols>
    <col min="1" max="1" width="21" customWidth="1"/>
    <col min="2" max="2" width="14.28515625" style="2" customWidth="1"/>
    <col min="3" max="3" width="16.28515625" style="23" customWidth="1"/>
    <col min="4" max="4" width="15.7109375" style="23" customWidth="1"/>
    <col min="5" max="5" width="20.140625" style="2" customWidth="1"/>
    <col min="6" max="6" width="15.42578125" style="62" customWidth="1"/>
    <col min="7" max="7" width="14.7109375" style="62" customWidth="1"/>
    <col min="8" max="8" width="6" style="2" customWidth="1"/>
    <col min="9" max="9" width="6" style="23" customWidth="1"/>
    <col min="10" max="10" width="6" style="2" customWidth="1"/>
    <col min="11" max="11" width="12" style="2" customWidth="1"/>
    <col min="12" max="12" width="8" style="2" customWidth="1"/>
    <col min="13" max="13" width="12" style="2" customWidth="1"/>
    <col min="14" max="15" width="6" customWidth="1"/>
    <col min="16" max="16" width="12" customWidth="1"/>
    <col min="17" max="17" width="5" customWidth="1"/>
    <col min="18" max="18" width="9" customWidth="1"/>
    <col min="19" max="21" width="6" customWidth="1"/>
    <col min="22" max="22" width="12" customWidth="1"/>
    <col min="23" max="24" width="6" customWidth="1"/>
    <col min="25" max="25" width="8" customWidth="1"/>
    <col min="26" max="26" width="12" customWidth="1"/>
    <col min="27" max="27" width="6" customWidth="1"/>
    <col min="28" max="29" width="8" customWidth="1"/>
    <col min="30" max="31" width="6" customWidth="1"/>
    <col min="32" max="32" width="5" customWidth="1"/>
    <col min="33" max="33" width="6" customWidth="1"/>
    <col min="34" max="34" width="8" customWidth="1"/>
    <col min="35" max="36" width="6" customWidth="1"/>
    <col min="37" max="37" width="8" customWidth="1"/>
    <col min="38" max="39" width="6" customWidth="1"/>
    <col min="40" max="40" width="12" customWidth="1"/>
    <col min="41" max="47" width="6" customWidth="1"/>
    <col min="48" max="48" width="8" customWidth="1"/>
    <col min="49" max="49" width="12" customWidth="1"/>
    <col min="50" max="50" width="8" customWidth="1"/>
    <col min="51" max="51" width="6" customWidth="1"/>
    <col min="52" max="52" width="12" customWidth="1"/>
    <col min="53" max="53" width="6" customWidth="1"/>
    <col min="54" max="54" width="8" customWidth="1"/>
    <col min="55" max="55" width="6" customWidth="1"/>
    <col min="56" max="56" width="12" customWidth="1"/>
    <col min="57" max="57" width="9" customWidth="1"/>
    <col min="58" max="58" width="12" customWidth="1"/>
    <col min="59" max="61" width="6" customWidth="1"/>
    <col min="62" max="62" width="12" customWidth="1"/>
    <col min="63" max="64" width="6" customWidth="1"/>
    <col min="65" max="65" width="12" customWidth="1"/>
    <col min="66" max="66" width="8" customWidth="1"/>
    <col min="67" max="67" width="6" customWidth="1"/>
    <col min="68" max="68" width="5" customWidth="1"/>
    <col min="69" max="69" width="12" customWidth="1"/>
    <col min="70" max="70" width="6" customWidth="1"/>
    <col min="71" max="71" width="12" customWidth="1"/>
    <col min="72" max="74" width="6" customWidth="1"/>
    <col min="75" max="75" width="12" customWidth="1"/>
    <col min="76" max="79" width="6" customWidth="1"/>
    <col min="80" max="80" width="9" customWidth="1"/>
    <col min="81" max="81" width="6" customWidth="1"/>
    <col min="82" max="82" width="8" customWidth="1"/>
    <col min="83" max="83" width="6" customWidth="1"/>
    <col min="84" max="84" width="9" customWidth="1"/>
    <col min="85" max="85" width="6" customWidth="1"/>
    <col min="86" max="86" width="7" customWidth="1"/>
    <col min="87" max="92" width="6" customWidth="1"/>
    <col min="93" max="93" width="12" bestFit="1" customWidth="1"/>
    <col min="94" max="95" width="6" customWidth="1"/>
    <col min="96" max="96" width="8" customWidth="1"/>
    <col min="97" max="97" width="12" bestFit="1" customWidth="1"/>
    <col min="98" max="98" width="6" customWidth="1"/>
    <col min="99" max="99" width="12" customWidth="1"/>
    <col min="100" max="100" width="6" customWidth="1"/>
    <col min="101" max="101" width="12" customWidth="1"/>
    <col min="102" max="103" width="6" customWidth="1"/>
    <col min="104" max="104" width="12" customWidth="1"/>
    <col min="105" max="105" width="4" customWidth="1"/>
    <col min="106" max="106" width="6.28515625" customWidth="1"/>
    <col min="107" max="107" width="12.5703125" customWidth="1"/>
    <col min="108" max="111" width="7" customWidth="1"/>
    <col min="112" max="112" width="9" customWidth="1"/>
    <col min="113" max="114" width="7" customWidth="1"/>
    <col min="115" max="115" width="9" customWidth="1"/>
    <col min="116" max="116" width="7" customWidth="1"/>
    <col min="117" max="117" width="6" customWidth="1"/>
    <col min="118" max="118" width="9" customWidth="1"/>
    <col min="119" max="120" width="7" customWidth="1"/>
    <col min="121" max="121" width="9" customWidth="1"/>
    <col min="122" max="122" width="7" customWidth="1"/>
    <col min="123" max="123" width="6" customWidth="1"/>
    <col min="124" max="124" width="7" customWidth="1"/>
    <col min="125" max="125" width="12" bestFit="1" customWidth="1"/>
    <col min="126" max="128" width="7" customWidth="1"/>
    <col min="129" max="129" width="6" customWidth="1"/>
    <col min="130" max="130" width="12" bestFit="1" customWidth="1"/>
    <col min="131" max="131" width="7" customWidth="1"/>
    <col min="132" max="132" width="9" customWidth="1"/>
    <col min="133" max="133" width="7" customWidth="1"/>
    <col min="134" max="134" width="9" customWidth="1"/>
    <col min="135" max="136" width="7" customWidth="1"/>
    <col min="137" max="137" width="12" bestFit="1" customWidth="1"/>
    <col min="138" max="138" width="7" customWidth="1"/>
    <col min="139" max="139" width="12" bestFit="1" customWidth="1"/>
    <col min="140" max="145" width="7" customWidth="1"/>
    <col min="146" max="146" width="9" customWidth="1"/>
    <col min="147" max="147" width="12" bestFit="1" customWidth="1"/>
    <col min="148" max="148" width="9" customWidth="1"/>
    <col min="149" max="152" width="4" customWidth="1"/>
    <col min="153" max="153" width="5" customWidth="1"/>
    <col min="154" max="157" width="4" customWidth="1"/>
    <col min="158" max="158" width="2" customWidth="1"/>
    <col min="159" max="159" width="5" customWidth="1"/>
    <col min="160" max="163" width="4" customWidth="1"/>
    <col min="164" max="164" width="5" customWidth="1"/>
    <col min="165" max="165" width="2" customWidth="1"/>
    <col min="166" max="167" width="4" customWidth="1"/>
    <col min="168" max="169" width="5" customWidth="1"/>
    <col min="170" max="172" width="4" customWidth="1"/>
    <col min="173" max="173" width="5" customWidth="1"/>
    <col min="174" max="176" width="4" customWidth="1"/>
    <col min="177" max="177" width="3" customWidth="1"/>
    <col min="178" max="178" width="6" customWidth="1"/>
    <col min="179" max="180" width="5" customWidth="1"/>
    <col min="181" max="181" width="9" customWidth="1"/>
    <col min="182" max="182" width="5" customWidth="1"/>
    <col min="183" max="183" width="6" customWidth="1"/>
    <col min="184" max="185" width="5" customWidth="1"/>
    <col min="186" max="187" width="6" customWidth="1"/>
    <col min="188" max="189" width="5" customWidth="1"/>
    <col min="190" max="190" width="3" customWidth="1"/>
    <col min="191" max="191" width="9" customWidth="1"/>
    <col min="192" max="193" width="5" customWidth="1"/>
    <col min="194" max="194" width="6" customWidth="1"/>
    <col min="195" max="196" width="5" customWidth="1"/>
    <col min="197" max="197" width="6" customWidth="1"/>
    <col min="198" max="199" width="5" customWidth="1"/>
    <col min="200" max="200" width="6" customWidth="1"/>
    <col min="201" max="201" width="5" customWidth="1"/>
    <col min="202" max="202" width="6" customWidth="1"/>
    <col min="203" max="203" width="3" customWidth="1"/>
    <col min="204" max="204" width="6" customWidth="1"/>
    <col min="205" max="207" width="5" customWidth="1"/>
    <col min="208" max="209" width="6" customWidth="1"/>
    <col min="210" max="212" width="5" customWidth="1"/>
    <col min="213" max="213" width="8" customWidth="1"/>
    <col min="214" max="215" width="5" customWidth="1"/>
    <col min="216" max="218" width="6" customWidth="1"/>
    <col min="219" max="223" width="5" customWidth="1"/>
    <col min="224" max="224" width="6" customWidth="1"/>
    <col min="225" max="225" width="5" customWidth="1"/>
    <col min="226" max="226" width="6" customWidth="1"/>
    <col min="227" max="227" width="3" customWidth="1"/>
    <col min="228" max="229" width="5" customWidth="1"/>
    <col min="230" max="231" width="6" customWidth="1"/>
    <col min="232" max="233" width="5" customWidth="1"/>
    <col min="234" max="234" width="6" customWidth="1"/>
    <col min="235" max="235" width="5" customWidth="1"/>
    <col min="236" max="236" width="6" customWidth="1"/>
    <col min="237" max="239" width="5" customWidth="1"/>
    <col min="240" max="240" width="6" customWidth="1"/>
    <col min="241" max="241" width="5" customWidth="1"/>
    <col min="242" max="242" width="3" customWidth="1"/>
    <col min="243" max="246" width="6" customWidth="1"/>
    <col min="247" max="253" width="5" customWidth="1"/>
    <col min="254" max="254" width="3" customWidth="1"/>
    <col min="255" max="260" width="5" customWidth="1"/>
    <col min="261" max="261" width="3" customWidth="1"/>
    <col min="262" max="262" width="6" customWidth="1"/>
    <col min="263" max="268" width="5" customWidth="1"/>
    <col min="269" max="269" width="6" customWidth="1"/>
    <col min="270" max="270" width="3" customWidth="1"/>
    <col min="271" max="273" width="5" customWidth="1"/>
    <col min="274" max="274" width="3" customWidth="1"/>
    <col min="275" max="277" width="5" customWidth="1"/>
    <col min="278" max="278" width="6.28515625" customWidth="1"/>
    <col min="279" max="279" width="12.5703125" bestFit="1" customWidth="1"/>
  </cols>
  <sheetData>
    <row r="1" spans="1:13" x14ac:dyDescent="0.25">
      <c r="B1"/>
    </row>
    <row r="2" spans="1:13" x14ac:dyDescent="0.25">
      <c r="B2"/>
    </row>
    <row r="3" spans="1:13" x14ac:dyDescent="0.25">
      <c r="B3"/>
    </row>
    <row r="4" spans="1:13" x14ac:dyDescent="0.25">
      <c r="B4"/>
    </row>
    <row r="5" spans="1:13" x14ac:dyDescent="0.25">
      <c r="A5" s="20" t="s">
        <v>8</v>
      </c>
      <c r="B5" s="46" t="s">
        <v>33</v>
      </c>
      <c r="C5" s="23" t="s">
        <v>34</v>
      </c>
      <c r="D5" s="23" t="s">
        <v>38</v>
      </c>
      <c r="E5" s="2" t="s">
        <v>37</v>
      </c>
      <c r="F5" s="62" t="s">
        <v>35</v>
      </c>
      <c r="G5" s="62" t="s">
        <v>36</v>
      </c>
      <c r="H5"/>
      <c r="I5"/>
      <c r="J5"/>
      <c r="K5"/>
      <c r="L5"/>
      <c r="M5"/>
    </row>
    <row r="6" spans="1:13" x14ac:dyDescent="0.25">
      <c r="A6" s="21" t="s">
        <v>22</v>
      </c>
      <c r="B6" s="61"/>
      <c r="H6"/>
      <c r="I6"/>
      <c r="J6"/>
      <c r="K6"/>
      <c r="L6"/>
      <c r="M6"/>
    </row>
    <row r="7" spans="1:13" x14ac:dyDescent="0.25">
      <c r="A7" s="48" t="s">
        <v>12</v>
      </c>
      <c r="B7" s="61">
        <v>91.927400000000006</v>
      </c>
      <c r="C7" s="23">
        <v>779200</v>
      </c>
      <c r="D7" s="23">
        <v>298544.44444444444</v>
      </c>
      <c r="E7" s="2">
        <v>2.6146271165492521</v>
      </c>
      <c r="F7" s="62">
        <v>20.366666666666667</v>
      </c>
      <c r="G7" s="62">
        <v>38.433333333333337</v>
      </c>
      <c r="H7"/>
      <c r="I7"/>
      <c r="J7"/>
      <c r="K7"/>
      <c r="L7"/>
      <c r="M7"/>
    </row>
    <row r="8" spans="1:13" x14ac:dyDescent="0.25">
      <c r="A8" s="48" t="s">
        <v>13</v>
      </c>
      <c r="B8" s="61">
        <v>93.628366666666665</v>
      </c>
      <c r="C8" s="23">
        <v>1040666.6666666666</v>
      </c>
      <c r="D8" s="23">
        <v>353396.29629629635</v>
      </c>
      <c r="E8" s="2">
        <v>3.0220940248440278</v>
      </c>
      <c r="F8" s="62">
        <v>20.466666666666665</v>
      </c>
      <c r="G8" s="62">
        <v>41</v>
      </c>
      <c r="H8"/>
      <c r="I8"/>
      <c r="J8"/>
      <c r="K8"/>
      <c r="L8"/>
      <c r="M8"/>
    </row>
    <row r="9" spans="1:13" x14ac:dyDescent="0.25">
      <c r="A9" s="48" t="s">
        <v>14</v>
      </c>
      <c r="B9" s="61"/>
      <c r="C9" s="23">
        <v>781000</v>
      </c>
      <c r="D9" s="23">
        <v>302000</v>
      </c>
      <c r="E9" s="2">
        <v>2.5860927152317883</v>
      </c>
      <c r="G9" s="62">
        <v>63.475000000000001</v>
      </c>
      <c r="H9"/>
      <c r="I9"/>
      <c r="J9"/>
      <c r="K9"/>
      <c r="L9"/>
      <c r="M9"/>
    </row>
    <row r="10" spans="1:13" x14ac:dyDescent="0.25">
      <c r="A10" s="48" t="s">
        <v>20</v>
      </c>
      <c r="B10" s="61">
        <v>94.02000000000001</v>
      </c>
      <c r="C10" s="23">
        <v>896500</v>
      </c>
      <c r="D10" s="23">
        <v>347747.03861207078</v>
      </c>
      <c r="E10" s="2">
        <v>2.5114000000000001</v>
      </c>
      <c r="F10" s="62">
        <v>28.1175</v>
      </c>
      <c r="G10" s="62">
        <v>52.69</v>
      </c>
      <c r="H10"/>
      <c r="I10"/>
      <c r="J10"/>
      <c r="K10"/>
      <c r="L10"/>
      <c r="M10"/>
    </row>
    <row r="11" spans="1:13" x14ac:dyDescent="0.25">
      <c r="A11" s="48" t="s">
        <v>15</v>
      </c>
      <c r="B11" s="61">
        <v>94.998900000000006</v>
      </c>
      <c r="C11" s="23">
        <v>908212.5</v>
      </c>
      <c r="D11" s="23">
        <v>370188.51884395955</v>
      </c>
      <c r="E11" s="2">
        <v>2.4165624999999999</v>
      </c>
      <c r="F11" s="62">
        <v>26.018750000000001</v>
      </c>
      <c r="G11" s="62">
        <v>58.237407407407403</v>
      </c>
      <c r="H11"/>
      <c r="I11"/>
      <c r="J11"/>
      <c r="K11"/>
      <c r="L11"/>
      <c r="M11"/>
    </row>
    <row r="12" spans="1:13" x14ac:dyDescent="0.25">
      <c r="A12" s="48" t="s">
        <v>16</v>
      </c>
      <c r="B12" s="61">
        <v>93.498502777777773</v>
      </c>
      <c r="C12" s="23">
        <v>1238559.649122807</v>
      </c>
      <c r="D12" s="23">
        <v>303351.95117262594</v>
      </c>
      <c r="E12" s="2">
        <v>2.4682083333333336</v>
      </c>
      <c r="F12" s="62">
        <v>20.236111111111111</v>
      </c>
      <c r="G12" s="62">
        <v>77.822807017543823</v>
      </c>
      <c r="H12"/>
      <c r="I12"/>
      <c r="J12"/>
      <c r="K12"/>
      <c r="L12"/>
      <c r="M12"/>
    </row>
    <row r="13" spans="1:13" x14ac:dyDescent="0.25">
      <c r="A13" s="48" t="s">
        <v>17</v>
      </c>
      <c r="B13" s="61">
        <v>96.007649999999998</v>
      </c>
      <c r="C13" s="23">
        <v>760895.83333333337</v>
      </c>
      <c r="D13" s="23">
        <v>298041.66666666669</v>
      </c>
      <c r="E13" s="2">
        <v>2.5587916666666666</v>
      </c>
      <c r="F13" s="62">
        <v>21.379166666666663</v>
      </c>
      <c r="G13" s="62">
        <v>57.864583333333329</v>
      </c>
      <c r="H13"/>
      <c r="I13"/>
      <c r="J13"/>
      <c r="K13"/>
      <c r="L13"/>
      <c r="M13"/>
    </row>
    <row r="14" spans="1:13" x14ac:dyDescent="0.25">
      <c r="A14" s="48" t="s">
        <v>32</v>
      </c>
      <c r="B14" s="61">
        <v>100</v>
      </c>
      <c r="C14" s="23">
        <v>718686.66666666674</v>
      </c>
      <c r="D14" s="23">
        <v>326554.66666666669</v>
      </c>
      <c r="E14" s="2">
        <v>2.3774333333333333</v>
      </c>
      <c r="F14" s="62">
        <v>26.109999999999996</v>
      </c>
      <c r="G14" s="62">
        <v>61.11333333333333</v>
      </c>
      <c r="H14"/>
      <c r="I14"/>
      <c r="J14"/>
      <c r="K14"/>
      <c r="L14"/>
      <c r="M14"/>
    </row>
    <row r="15" spans="1:13" x14ac:dyDescent="0.25">
      <c r="A15" s="21" t="s">
        <v>31</v>
      </c>
      <c r="B15" s="61"/>
      <c r="H15"/>
      <c r="I15"/>
      <c r="J15"/>
      <c r="K15"/>
      <c r="L15"/>
      <c r="M15"/>
    </row>
    <row r="16" spans="1:13" x14ac:dyDescent="0.25">
      <c r="A16" s="48" t="s">
        <v>13</v>
      </c>
      <c r="B16" s="61"/>
      <c r="C16" s="23">
        <v>1645000</v>
      </c>
      <c r="D16" s="23">
        <v>425000</v>
      </c>
      <c r="H16"/>
      <c r="I16"/>
      <c r="J16"/>
      <c r="K16"/>
      <c r="L16"/>
      <c r="M16"/>
    </row>
    <row r="17" spans="1:13" x14ac:dyDescent="0.25">
      <c r="A17" s="48" t="s">
        <v>14</v>
      </c>
      <c r="B17" s="61"/>
      <c r="H17"/>
      <c r="I17"/>
      <c r="J17"/>
      <c r="K17"/>
      <c r="L17"/>
      <c r="M17"/>
    </row>
    <row r="18" spans="1:13" x14ac:dyDescent="0.25">
      <c r="A18" s="48" t="s">
        <v>20</v>
      </c>
      <c r="B18" s="61">
        <v>94.28</v>
      </c>
      <c r="C18" s="23">
        <v>1717500</v>
      </c>
      <c r="D18" s="23">
        <v>448068.52607066045</v>
      </c>
      <c r="E18" s="2">
        <v>3.7805</v>
      </c>
      <c r="F18" s="62">
        <v>41.107499999999995</v>
      </c>
      <c r="G18" s="62">
        <v>101.7375</v>
      </c>
      <c r="H18"/>
      <c r="I18"/>
      <c r="J18"/>
      <c r="K18"/>
      <c r="L18"/>
      <c r="M18"/>
    </row>
    <row r="19" spans="1:13" x14ac:dyDescent="0.25">
      <c r="A19" s="48" t="s">
        <v>15</v>
      </c>
      <c r="B19" s="61">
        <v>96.789999999999992</v>
      </c>
      <c r="C19" s="23">
        <v>1953666.6666666667</v>
      </c>
      <c r="D19" s="23">
        <v>467590.67433450621</v>
      </c>
      <c r="E19" s="2">
        <v>4.1867222222222225</v>
      </c>
      <c r="F19" s="62">
        <v>46.622222222222227</v>
      </c>
      <c r="G19" s="62">
        <v>99.273333333333355</v>
      </c>
      <c r="H19"/>
      <c r="I19"/>
      <c r="J19"/>
      <c r="K19"/>
      <c r="L19"/>
      <c r="M19"/>
    </row>
    <row r="20" spans="1:13" x14ac:dyDescent="0.25">
      <c r="A20" s="48" t="s">
        <v>16</v>
      </c>
      <c r="B20" s="61">
        <v>90.999999999999986</v>
      </c>
      <c r="C20" s="23">
        <v>2093444.4444444445</v>
      </c>
      <c r="D20" s="23">
        <v>325885.71428571426</v>
      </c>
      <c r="E20" s="2">
        <v>3.1736000000000004</v>
      </c>
      <c r="F20" s="62">
        <v>27.75</v>
      </c>
      <c r="G20" s="62">
        <v>78.61</v>
      </c>
      <c r="H20"/>
      <c r="I20"/>
      <c r="J20"/>
      <c r="K20"/>
      <c r="L20"/>
      <c r="M20"/>
    </row>
    <row r="21" spans="1:13" x14ac:dyDescent="0.25">
      <c r="A21" s="48" t="s">
        <v>17</v>
      </c>
      <c r="B21" s="61">
        <v>90.55</v>
      </c>
      <c r="C21" s="23">
        <v>994000</v>
      </c>
      <c r="D21" s="23">
        <v>317000</v>
      </c>
      <c r="E21" s="2">
        <v>9.7530000000000001</v>
      </c>
      <c r="F21" s="62">
        <v>32.5</v>
      </c>
      <c r="G21" s="62">
        <v>86.9</v>
      </c>
      <c r="H21"/>
      <c r="I21"/>
      <c r="J21"/>
      <c r="K21"/>
      <c r="L21"/>
      <c r="M21"/>
    </row>
    <row r="22" spans="1:13" x14ac:dyDescent="0.25">
      <c r="A22" s="48" t="s">
        <v>32</v>
      </c>
      <c r="B22" s="61">
        <v>100</v>
      </c>
      <c r="C22" s="23">
        <v>1048333.3333333334</v>
      </c>
      <c r="D22" s="23">
        <v>328600</v>
      </c>
      <c r="E22" s="2">
        <v>3.1953333333333336</v>
      </c>
      <c r="F22" s="62">
        <v>30.433333333333334</v>
      </c>
      <c r="G22" s="62">
        <v>68.766666666666666</v>
      </c>
      <c r="H22"/>
      <c r="I22"/>
      <c r="J22"/>
      <c r="K22"/>
      <c r="L22"/>
      <c r="M22"/>
    </row>
    <row r="23" spans="1:13" x14ac:dyDescent="0.25">
      <c r="A23" s="21" t="s">
        <v>23</v>
      </c>
      <c r="B23" s="61"/>
      <c r="H23"/>
      <c r="I23"/>
      <c r="J23"/>
      <c r="K23"/>
      <c r="L23"/>
      <c r="M23"/>
    </row>
    <row r="24" spans="1:13" x14ac:dyDescent="0.25">
      <c r="A24" s="48" t="s">
        <v>12</v>
      </c>
      <c r="B24" s="61"/>
      <c r="C24" s="23">
        <v>1700000</v>
      </c>
      <c r="D24" s="23">
        <v>347142.85714285716</v>
      </c>
      <c r="E24" s="2">
        <v>3.36</v>
      </c>
      <c r="H24"/>
      <c r="I24"/>
      <c r="J24"/>
      <c r="K24"/>
      <c r="L24"/>
      <c r="M24"/>
    </row>
    <row r="25" spans="1:13" x14ac:dyDescent="0.25">
      <c r="A25" s="48" t="s">
        <v>13</v>
      </c>
      <c r="B25" s="61"/>
      <c r="C25" s="23">
        <v>1128125</v>
      </c>
      <c r="D25" s="23">
        <v>351625</v>
      </c>
      <c r="E25" s="2">
        <v>3.36</v>
      </c>
      <c r="H25"/>
      <c r="I25"/>
      <c r="J25"/>
      <c r="K25"/>
      <c r="L25"/>
      <c r="M25"/>
    </row>
    <row r="26" spans="1:13" x14ac:dyDescent="0.25">
      <c r="A26" s="48" t="s">
        <v>14</v>
      </c>
      <c r="B26" s="61"/>
      <c r="C26" s="23">
        <v>1169137.5</v>
      </c>
      <c r="D26" s="23">
        <v>325709.65549830365</v>
      </c>
      <c r="E26" s="2">
        <v>3.2548750000000002</v>
      </c>
      <c r="G26" s="62">
        <v>38.075000000000003</v>
      </c>
      <c r="H26"/>
      <c r="I26"/>
      <c r="J26"/>
      <c r="K26"/>
      <c r="L26"/>
      <c r="M26"/>
    </row>
    <row r="27" spans="1:13" x14ac:dyDescent="0.25">
      <c r="A27" s="48" t="s">
        <v>20</v>
      </c>
      <c r="B27" s="61">
        <v>92.704999999999998</v>
      </c>
      <c r="C27" s="23">
        <v>1285757.142857143</v>
      </c>
      <c r="D27" s="23">
        <v>358865.12454631407</v>
      </c>
      <c r="E27" s="2">
        <v>3.578071428571429</v>
      </c>
      <c r="F27" s="62">
        <v>31.85</v>
      </c>
      <c r="G27" s="62">
        <v>54.44</v>
      </c>
      <c r="H27"/>
      <c r="I27"/>
      <c r="J27"/>
      <c r="K27"/>
      <c r="L27"/>
      <c r="M27"/>
    </row>
    <row r="28" spans="1:13" x14ac:dyDescent="0.25">
      <c r="A28" s="48" t="s">
        <v>15</v>
      </c>
      <c r="B28" s="61">
        <v>92.937046666666674</v>
      </c>
      <c r="C28" s="23">
        <v>1615000</v>
      </c>
      <c r="D28" s="23">
        <v>444675.06557625125</v>
      </c>
      <c r="E28" s="2">
        <v>3.6493571428571427</v>
      </c>
      <c r="F28" s="62">
        <v>37.600476190476186</v>
      </c>
      <c r="G28" s="62">
        <v>66.759523809523813</v>
      </c>
      <c r="H28"/>
      <c r="I28"/>
      <c r="J28"/>
      <c r="K28"/>
      <c r="L28"/>
      <c r="M28"/>
    </row>
    <row r="29" spans="1:13" x14ac:dyDescent="0.25">
      <c r="A29" s="21" t="s">
        <v>24</v>
      </c>
      <c r="B29" s="61"/>
      <c r="H29"/>
      <c r="I29"/>
      <c r="J29"/>
      <c r="K29"/>
      <c r="L29"/>
      <c r="M29"/>
    </row>
    <row r="30" spans="1:13" x14ac:dyDescent="0.25">
      <c r="A30" s="48" t="s">
        <v>15</v>
      </c>
      <c r="B30" s="61">
        <v>95.38</v>
      </c>
      <c r="C30" s="23">
        <v>1281000</v>
      </c>
      <c r="D30" s="23">
        <v>429500</v>
      </c>
      <c r="E30" s="2">
        <v>2.9472500000000004</v>
      </c>
      <c r="F30" s="62">
        <v>36.450000000000003</v>
      </c>
      <c r="G30" s="62">
        <v>91</v>
      </c>
      <c r="H30"/>
      <c r="I30"/>
      <c r="J30"/>
      <c r="K30"/>
      <c r="L30"/>
      <c r="M30"/>
    </row>
    <row r="31" spans="1:13" x14ac:dyDescent="0.25">
      <c r="A31" s="48" t="s">
        <v>16</v>
      </c>
      <c r="B31" s="61">
        <v>91.389279999999985</v>
      </c>
      <c r="C31" s="23">
        <v>783493.33333333326</v>
      </c>
      <c r="D31" s="23">
        <v>313429.18918918923</v>
      </c>
      <c r="E31" s="2">
        <v>2.4931333333333332</v>
      </c>
      <c r="F31" s="62">
        <v>21.336666666666666</v>
      </c>
      <c r="G31" s="62">
        <v>60.413333333333334</v>
      </c>
      <c r="H31"/>
      <c r="I31"/>
      <c r="J31"/>
      <c r="K31"/>
      <c r="L31"/>
      <c r="M31"/>
    </row>
    <row r="32" spans="1:13" x14ac:dyDescent="0.25">
      <c r="A32" s="48" t="s">
        <v>17</v>
      </c>
      <c r="B32" s="61">
        <v>93.49403333333332</v>
      </c>
      <c r="C32" s="23">
        <v>892483.33333333326</v>
      </c>
      <c r="D32" s="23">
        <v>314083.33333333337</v>
      </c>
      <c r="E32" s="2">
        <v>2.8234999999999997</v>
      </c>
      <c r="F32" s="62">
        <v>24.18333333333333</v>
      </c>
      <c r="G32" s="62">
        <v>80.366666666666674</v>
      </c>
      <c r="H32"/>
      <c r="I32"/>
      <c r="J32"/>
      <c r="K32"/>
      <c r="L32"/>
      <c r="M32"/>
    </row>
    <row r="33" spans="1:13" x14ac:dyDescent="0.25">
      <c r="A33" s="48" t="s">
        <v>32</v>
      </c>
      <c r="B33" s="61">
        <v>100</v>
      </c>
      <c r="C33" s="23">
        <v>835811.11111111101</v>
      </c>
      <c r="D33" s="23">
        <v>329744.44444444444</v>
      </c>
      <c r="E33" s="2">
        <v>2.5341111111111108</v>
      </c>
      <c r="F33" s="62">
        <v>28.688888888888886</v>
      </c>
      <c r="G33" s="62">
        <v>66.827777777777769</v>
      </c>
      <c r="H33"/>
      <c r="I33"/>
      <c r="J33"/>
      <c r="K33"/>
      <c r="L33"/>
      <c r="M33"/>
    </row>
    <row r="34" spans="1:13" x14ac:dyDescent="0.25">
      <c r="A34" s="21" t="s">
        <v>25</v>
      </c>
      <c r="B34" s="61"/>
      <c r="H34"/>
      <c r="I34"/>
      <c r="J34"/>
      <c r="K34"/>
      <c r="L34"/>
      <c r="M34"/>
    </row>
    <row r="35" spans="1:13" x14ac:dyDescent="0.25">
      <c r="A35" s="48" t="s">
        <v>15</v>
      </c>
      <c r="B35" s="61"/>
      <c r="C35" s="23">
        <v>1670000</v>
      </c>
      <c r="D35" s="23">
        <v>393867.92452830187</v>
      </c>
      <c r="E35" s="2">
        <v>4.24</v>
      </c>
      <c r="F35" s="62">
        <v>37.299999999999997</v>
      </c>
      <c r="G35" s="62">
        <v>76.400000000000006</v>
      </c>
      <c r="H35"/>
      <c r="I35"/>
      <c r="J35"/>
      <c r="K35"/>
      <c r="L35"/>
      <c r="M35"/>
    </row>
    <row r="36" spans="1:13" x14ac:dyDescent="0.25">
      <c r="A36" s="21" t="s">
        <v>26</v>
      </c>
      <c r="B36" s="61"/>
      <c r="H36"/>
      <c r="I36"/>
      <c r="J36"/>
      <c r="K36"/>
      <c r="L36"/>
      <c r="M36"/>
    </row>
    <row r="37" spans="1:13" x14ac:dyDescent="0.25">
      <c r="A37" s="48" t="s">
        <v>13</v>
      </c>
      <c r="B37" s="61"/>
      <c r="C37" s="23">
        <v>1336000</v>
      </c>
      <c r="D37" s="23">
        <v>400000</v>
      </c>
      <c r="E37" s="2">
        <v>3.3403508771929826</v>
      </c>
      <c r="H37"/>
      <c r="I37"/>
      <c r="J37"/>
      <c r="K37"/>
      <c r="L37"/>
      <c r="M37"/>
    </row>
    <row r="38" spans="1:13" x14ac:dyDescent="0.25">
      <c r="A38" s="48" t="s">
        <v>14</v>
      </c>
      <c r="B38" s="61"/>
      <c r="C38" s="23">
        <v>975200</v>
      </c>
      <c r="D38" s="23">
        <v>320660.02344665886</v>
      </c>
      <c r="E38" s="2" t="e">
        <v>#DIV/0!</v>
      </c>
      <c r="H38"/>
      <c r="I38"/>
      <c r="J38"/>
      <c r="K38"/>
      <c r="L38"/>
      <c r="M38"/>
    </row>
    <row r="39" spans="1:13" x14ac:dyDescent="0.25">
      <c r="A39" s="48" t="s">
        <v>20</v>
      </c>
      <c r="B39" s="61">
        <v>93.410000000000011</v>
      </c>
      <c r="C39" s="23">
        <v>751350</v>
      </c>
      <c r="D39" s="23">
        <v>317587.50289478106</v>
      </c>
      <c r="E39" s="2">
        <v>2.3510909090909093</v>
      </c>
      <c r="F39" s="62">
        <v>24.6</v>
      </c>
      <c r="G39" s="62">
        <v>45.852727272727272</v>
      </c>
      <c r="H39"/>
      <c r="I39"/>
      <c r="J39"/>
      <c r="K39"/>
      <c r="L39"/>
      <c r="M39"/>
    </row>
    <row r="40" spans="1:13" x14ac:dyDescent="0.25">
      <c r="A40" s="48" t="s">
        <v>15</v>
      </c>
      <c r="B40" s="61">
        <v>96.51</v>
      </c>
      <c r="C40" s="23">
        <v>1187868.75</v>
      </c>
      <c r="D40" s="23">
        <v>390348.58567713108</v>
      </c>
      <c r="E40" s="2">
        <v>3.0211874999999999</v>
      </c>
      <c r="F40" s="62">
        <v>33.59791666666667</v>
      </c>
      <c r="G40" s="62">
        <v>75.195416666666659</v>
      </c>
      <c r="H40"/>
      <c r="I40"/>
      <c r="J40"/>
      <c r="K40"/>
      <c r="L40"/>
      <c r="M40"/>
    </row>
    <row r="41" spans="1:13" x14ac:dyDescent="0.25">
      <c r="A41" s="48" t="s">
        <v>16</v>
      </c>
      <c r="B41" s="61">
        <v>94.091973333333343</v>
      </c>
      <c r="C41" s="23">
        <v>1094091.6666666667</v>
      </c>
      <c r="D41" s="23">
        <v>335628.53717026376</v>
      </c>
      <c r="E41" s="2">
        <v>2.8510999999999997</v>
      </c>
      <c r="F41" s="62">
        <v>26.363333333333333</v>
      </c>
      <c r="G41" s="62">
        <v>79.78</v>
      </c>
      <c r="H41"/>
      <c r="I41"/>
      <c r="J41"/>
      <c r="K41"/>
      <c r="L41"/>
      <c r="M41"/>
    </row>
    <row r="42" spans="1:13" x14ac:dyDescent="0.25">
      <c r="A42" s="21" t="s">
        <v>27</v>
      </c>
      <c r="B42" s="61"/>
      <c r="H42"/>
      <c r="I42"/>
      <c r="J42"/>
      <c r="K42"/>
      <c r="L42"/>
      <c r="M42"/>
    </row>
    <row r="43" spans="1:13" x14ac:dyDescent="0.25">
      <c r="A43" s="48" t="s">
        <v>15</v>
      </c>
      <c r="B43" s="61">
        <v>96.03</v>
      </c>
      <c r="C43" s="23">
        <v>843000</v>
      </c>
      <c r="D43" s="23">
        <v>345000</v>
      </c>
      <c r="E43" s="2">
        <v>2.44</v>
      </c>
      <c r="F43" s="62">
        <v>21.5</v>
      </c>
      <c r="G43" s="62">
        <v>57.9</v>
      </c>
      <c r="H43"/>
      <c r="I43"/>
      <c r="J43"/>
      <c r="K43"/>
      <c r="L43"/>
      <c r="M43"/>
    </row>
    <row r="44" spans="1:13" x14ac:dyDescent="0.25">
      <c r="A44" s="21" t="s">
        <v>28</v>
      </c>
      <c r="B44" s="61"/>
      <c r="H44"/>
      <c r="I44"/>
      <c r="J44"/>
      <c r="K44"/>
      <c r="L44"/>
      <c r="M44"/>
    </row>
    <row r="45" spans="1:13" x14ac:dyDescent="0.25">
      <c r="A45" s="48" t="s">
        <v>12</v>
      </c>
      <c r="B45" s="61"/>
      <c r="C45" s="23">
        <v>1400000</v>
      </c>
      <c r="D45" s="23">
        <v>460000</v>
      </c>
      <c r="E45" s="2">
        <v>3.0434782608695654</v>
      </c>
      <c r="H45"/>
      <c r="I45"/>
      <c r="J45"/>
      <c r="K45"/>
      <c r="L45"/>
      <c r="M45"/>
    </row>
    <row r="46" spans="1:13" x14ac:dyDescent="0.25">
      <c r="A46" s="48" t="s">
        <v>13</v>
      </c>
      <c r="B46" s="61"/>
      <c r="C46" s="23">
        <v>1302500</v>
      </c>
      <c r="D46" s="23">
        <v>351000</v>
      </c>
      <c r="E46" s="2">
        <v>3.6483208320731868</v>
      </c>
      <c r="H46"/>
      <c r="I46"/>
      <c r="J46"/>
      <c r="K46"/>
      <c r="L46"/>
      <c r="M46"/>
    </row>
    <row r="47" spans="1:13" x14ac:dyDescent="0.25">
      <c r="A47" s="48" t="s">
        <v>14</v>
      </c>
      <c r="B47" s="61"/>
      <c r="C47" s="23">
        <v>1480000</v>
      </c>
      <c r="D47" s="23">
        <v>344500</v>
      </c>
      <c r="E47" s="2">
        <v>4.3440166598943524</v>
      </c>
      <c r="H47"/>
      <c r="I47"/>
      <c r="J47"/>
      <c r="K47"/>
      <c r="L47"/>
      <c r="M47"/>
    </row>
    <row r="48" spans="1:13" x14ac:dyDescent="0.25">
      <c r="A48" s="48" t="s">
        <v>20</v>
      </c>
      <c r="B48" s="61">
        <v>93.470174999999998</v>
      </c>
      <c r="C48" s="23">
        <v>1326766.6666666667</v>
      </c>
      <c r="D48" s="23">
        <v>363871.68970551452</v>
      </c>
      <c r="E48" s="2">
        <v>3.6519999999999997</v>
      </c>
      <c r="F48" s="62">
        <v>31.436666666666664</v>
      </c>
      <c r="G48" s="62">
        <v>136.60000000000002</v>
      </c>
      <c r="H48"/>
      <c r="I48"/>
      <c r="J48"/>
      <c r="K48"/>
      <c r="L48"/>
      <c r="M48"/>
    </row>
    <row r="49" spans="1:13" x14ac:dyDescent="0.25">
      <c r="A49" s="48" t="s">
        <v>15</v>
      </c>
      <c r="B49" s="61">
        <v>94.326666666666668</v>
      </c>
      <c r="C49" s="23">
        <v>1552416.6666666667</v>
      </c>
      <c r="D49" s="23">
        <v>389836.15149626276</v>
      </c>
      <c r="E49" s="2">
        <v>3.9655833333333335</v>
      </c>
      <c r="F49" s="62">
        <v>34.825833333333335</v>
      </c>
      <c r="G49" s="62">
        <v>158.75749999999999</v>
      </c>
      <c r="H49"/>
      <c r="I49"/>
      <c r="J49"/>
      <c r="K49"/>
      <c r="L49"/>
      <c r="M49"/>
    </row>
    <row r="50" spans="1:13" x14ac:dyDescent="0.25">
      <c r="A50" s="48" t="s">
        <v>16</v>
      </c>
      <c r="B50" s="61">
        <v>92.220000000000013</v>
      </c>
      <c r="C50" s="23">
        <v>1189000</v>
      </c>
      <c r="D50" s="23">
        <v>343666.66666666669</v>
      </c>
      <c r="E50" s="2">
        <v>3.4168333333333329</v>
      </c>
      <c r="F50" s="62">
        <v>27.633333333333336</v>
      </c>
      <c r="G50" s="62">
        <v>117.53333333333332</v>
      </c>
      <c r="H50"/>
      <c r="I50"/>
      <c r="J50"/>
      <c r="K50"/>
      <c r="L50"/>
      <c r="M50"/>
    </row>
    <row r="51" spans="1:13" x14ac:dyDescent="0.25">
      <c r="A51" s="48" t="s">
        <v>17</v>
      </c>
      <c r="B51" s="61">
        <v>80.469200000000001</v>
      </c>
      <c r="C51" s="23">
        <v>2147500</v>
      </c>
      <c r="D51" s="23">
        <v>419250</v>
      </c>
      <c r="E51" s="2">
        <v>2522.116</v>
      </c>
      <c r="F51" s="62">
        <v>39.5</v>
      </c>
      <c r="G51" s="62">
        <v>210.90000000000003</v>
      </c>
      <c r="H51"/>
      <c r="I51"/>
      <c r="J51"/>
      <c r="K51"/>
      <c r="L51"/>
      <c r="M51"/>
    </row>
    <row r="52" spans="1:13" x14ac:dyDescent="0.25">
      <c r="A52" s="21" t="s">
        <v>29</v>
      </c>
      <c r="B52" s="61"/>
      <c r="H52"/>
      <c r="I52"/>
      <c r="J52"/>
      <c r="K52"/>
      <c r="L52"/>
      <c r="M52"/>
    </row>
    <row r="53" spans="1:13" x14ac:dyDescent="0.25">
      <c r="A53" s="48" t="s">
        <v>11</v>
      </c>
      <c r="B53" s="61"/>
      <c r="C53" s="23">
        <v>2900000</v>
      </c>
      <c r="D53" s="23">
        <v>320000</v>
      </c>
      <c r="E53" s="2">
        <v>9.0625</v>
      </c>
      <c r="H53"/>
      <c r="I53"/>
      <c r="J53"/>
      <c r="K53"/>
      <c r="L53"/>
      <c r="M53"/>
    </row>
    <row r="54" spans="1:13" x14ac:dyDescent="0.25">
      <c r="A54" s="48" t="s">
        <v>12</v>
      </c>
      <c r="B54" s="61"/>
      <c r="C54" s="23">
        <v>2888888.888888889</v>
      </c>
      <c r="D54" s="23">
        <v>412777.77777777775</v>
      </c>
      <c r="E54" s="2">
        <v>6.9844259679761516</v>
      </c>
      <c r="H54"/>
      <c r="I54"/>
      <c r="J54"/>
      <c r="K54"/>
      <c r="L54"/>
      <c r="M54"/>
    </row>
    <row r="55" spans="1:13" x14ac:dyDescent="0.25">
      <c r="A55" s="48" t="s">
        <v>13</v>
      </c>
      <c r="B55" s="61"/>
      <c r="C55" s="23">
        <v>1865000</v>
      </c>
      <c r="D55" s="23">
        <v>371750</v>
      </c>
      <c r="E55" s="2">
        <v>4.8510772141593836</v>
      </c>
      <c r="H55"/>
      <c r="I55"/>
      <c r="J55"/>
      <c r="K55"/>
      <c r="L55"/>
      <c r="M55"/>
    </row>
    <row r="56" spans="1:13" x14ac:dyDescent="0.25">
      <c r="A56" s="48" t="s">
        <v>14</v>
      </c>
      <c r="B56" s="61"/>
      <c r="C56" s="23">
        <v>2510000</v>
      </c>
      <c r="D56" s="23">
        <v>346000</v>
      </c>
      <c r="E56" s="2">
        <v>7.2543352601156066</v>
      </c>
      <c r="H56"/>
      <c r="I56"/>
      <c r="J56"/>
      <c r="K56"/>
      <c r="L56"/>
      <c r="M56"/>
    </row>
    <row r="57" spans="1:13" x14ac:dyDescent="0.25">
      <c r="A57" s="48" t="s">
        <v>20</v>
      </c>
      <c r="B57" s="61">
        <v>93.349533333333326</v>
      </c>
      <c r="C57" s="23">
        <v>2065529.4117647058</v>
      </c>
      <c r="D57" s="23">
        <v>384471.99269246345</v>
      </c>
      <c r="E57" s="2">
        <v>5.3349705882352945</v>
      </c>
      <c r="F57" s="62">
        <v>39.19294117647059</v>
      </c>
      <c r="G57" s="62">
        <v>203.73529411764707</v>
      </c>
      <c r="H57"/>
      <c r="I57"/>
      <c r="J57"/>
      <c r="K57"/>
      <c r="L57"/>
      <c r="M57"/>
    </row>
    <row r="58" spans="1:13" x14ac:dyDescent="0.25">
      <c r="A58" s="48" t="s">
        <v>15</v>
      </c>
      <c r="B58" s="61">
        <v>93.940553333333341</v>
      </c>
      <c r="C58" s="23">
        <v>2564552.0833333335</v>
      </c>
      <c r="D58" s="23">
        <v>431439.15459940763</v>
      </c>
      <c r="E58" s="2">
        <v>5.9547500000000007</v>
      </c>
      <c r="F58" s="62">
        <v>46.303333333333327</v>
      </c>
      <c r="G58" s="62">
        <v>226.54979166666669</v>
      </c>
      <c r="H58"/>
      <c r="I58"/>
      <c r="J58"/>
      <c r="K58"/>
      <c r="L58"/>
      <c r="M58"/>
    </row>
    <row r="59" spans="1:13" x14ac:dyDescent="0.25">
      <c r="A59" s="48" t="s">
        <v>16</v>
      </c>
      <c r="B59" s="61">
        <v>91.764442307692335</v>
      </c>
      <c r="C59" s="23">
        <v>2305935.897435897</v>
      </c>
      <c r="D59" s="23">
        <v>384788.69028620061</v>
      </c>
      <c r="E59" s="2">
        <v>5.9261794871794873</v>
      </c>
      <c r="F59" s="62">
        <v>43.164358974358976</v>
      </c>
      <c r="G59" s="62">
        <v>211.98076923076925</v>
      </c>
      <c r="H59"/>
      <c r="I59"/>
      <c r="J59"/>
      <c r="K59"/>
      <c r="L59"/>
      <c r="M59"/>
    </row>
    <row r="60" spans="1:13" x14ac:dyDescent="0.25">
      <c r="A60" s="48" t="s">
        <v>17</v>
      </c>
      <c r="B60" s="61">
        <v>86.766241666666673</v>
      </c>
      <c r="C60" s="23">
        <v>2716375</v>
      </c>
      <c r="D60" s="23">
        <v>426266.66666666669</v>
      </c>
      <c r="E60" s="2">
        <v>1681.9296666666667</v>
      </c>
      <c r="F60" s="62">
        <v>47.862499999999997</v>
      </c>
      <c r="G60" s="62">
        <v>240.70833333333334</v>
      </c>
      <c r="H60"/>
      <c r="I60"/>
      <c r="J60"/>
      <c r="K60"/>
      <c r="L60"/>
      <c r="M60"/>
    </row>
    <row r="61" spans="1:13" x14ac:dyDescent="0.25">
      <c r="A61" s="48" t="s">
        <v>32</v>
      </c>
      <c r="B61" s="61">
        <v>100</v>
      </c>
      <c r="C61" s="23">
        <v>2411333.333333333</v>
      </c>
      <c r="D61" s="23">
        <v>404766.66666666663</v>
      </c>
      <c r="E61" s="2">
        <v>5.9438333333333322</v>
      </c>
      <c r="F61" s="62">
        <v>48.275000000000006</v>
      </c>
      <c r="G61" s="62">
        <v>238.5333333333333</v>
      </c>
      <c r="H61"/>
      <c r="I61"/>
      <c r="J61"/>
      <c r="K61"/>
      <c r="L61"/>
      <c r="M61"/>
    </row>
    <row r="62" spans="1:13" x14ac:dyDescent="0.25">
      <c r="A62" s="21" t="s">
        <v>30</v>
      </c>
      <c r="B62" s="61"/>
      <c r="H62"/>
      <c r="I62"/>
      <c r="J62"/>
      <c r="K62"/>
      <c r="L62"/>
      <c r="M62"/>
    </row>
    <row r="63" spans="1:13" x14ac:dyDescent="0.25">
      <c r="A63" s="48" t="s">
        <v>32</v>
      </c>
      <c r="B63" s="61">
        <v>100</v>
      </c>
      <c r="C63" s="23">
        <v>368766.66666666669</v>
      </c>
      <c r="D63" s="23">
        <v>195366.66666666666</v>
      </c>
      <c r="E63" s="2">
        <v>1.8873333333333333</v>
      </c>
      <c r="F63" s="62">
        <v>13.766666666666666</v>
      </c>
      <c r="G63" s="62">
        <v>21.5</v>
      </c>
      <c r="H63"/>
      <c r="I63"/>
      <c r="J63"/>
      <c r="K63"/>
      <c r="L63"/>
      <c r="M63"/>
    </row>
    <row r="64" spans="1:13" x14ac:dyDescent="0.25">
      <c r="A64" s="21" t="s">
        <v>9</v>
      </c>
      <c r="B64" s="61"/>
      <c r="H64"/>
      <c r="I64"/>
      <c r="J64"/>
      <c r="K64"/>
      <c r="L64"/>
      <c r="M64"/>
    </row>
    <row r="65" spans="1:13" x14ac:dyDescent="0.25">
      <c r="A65" s="48" t="s">
        <v>9</v>
      </c>
      <c r="B65" s="61"/>
      <c r="H65"/>
      <c r="I65"/>
      <c r="J65"/>
      <c r="K65"/>
      <c r="L65"/>
      <c r="M65"/>
    </row>
    <row r="66" spans="1:13" x14ac:dyDescent="0.25">
      <c r="A66" s="21" t="s">
        <v>10</v>
      </c>
      <c r="B66" s="61">
        <v>93.74084109195401</v>
      </c>
      <c r="C66" s="23">
        <v>1536513.6666666665</v>
      </c>
      <c r="D66" s="23">
        <v>365727.1214152929</v>
      </c>
      <c r="E66" s="2" t="e">
        <v>#DIV/0!</v>
      </c>
      <c r="F66" s="62">
        <v>33.121309523809522</v>
      </c>
      <c r="G66" s="62">
        <v>115.25818996415769</v>
      </c>
      <c r="H66"/>
      <c r="I66"/>
      <c r="J66"/>
      <c r="K66"/>
      <c r="L66"/>
      <c r="M66"/>
    </row>
    <row r="67" spans="1:13" x14ac:dyDescent="0.25">
      <c r="B67"/>
      <c r="H67"/>
      <c r="I67"/>
      <c r="J67"/>
      <c r="K67"/>
      <c r="L67"/>
      <c r="M67"/>
    </row>
    <row r="68" spans="1:13" x14ac:dyDescent="0.25">
      <c r="B68"/>
      <c r="H68"/>
      <c r="I68"/>
      <c r="J68"/>
      <c r="K68"/>
      <c r="L68"/>
      <c r="M68"/>
    </row>
    <row r="69" spans="1:13" x14ac:dyDescent="0.25">
      <c r="B69"/>
      <c r="H69"/>
      <c r="I69"/>
      <c r="J69"/>
      <c r="K69"/>
      <c r="L69"/>
      <c r="M69"/>
    </row>
    <row r="70" spans="1:13" x14ac:dyDescent="0.25">
      <c r="B70"/>
      <c r="H70"/>
      <c r="I70"/>
      <c r="J70"/>
      <c r="K70"/>
      <c r="L70"/>
      <c r="M70"/>
    </row>
    <row r="71" spans="1:13" x14ac:dyDescent="0.25">
      <c r="B71"/>
      <c r="H71"/>
      <c r="I71"/>
      <c r="J71"/>
      <c r="K71"/>
      <c r="L71"/>
      <c r="M71"/>
    </row>
    <row r="72" spans="1:13" x14ac:dyDescent="0.25">
      <c r="B72"/>
      <c r="H72"/>
      <c r="I72"/>
      <c r="J72"/>
      <c r="K72"/>
      <c r="L72"/>
      <c r="M72"/>
    </row>
    <row r="73" spans="1:13" x14ac:dyDescent="0.25">
      <c r="B73"/>
      <c r="H73"/>
      <c r="I73"/>
      <c r="J73"/>
      <c r="K73"/>
      <c r="L73"/>
      <c r="M73"/>
    </row>
    <row r="74" spans="1:13" x14ac:dyDescent="0.25">
      <c r="B74"/>
      <c r="H74"/>
      <c r="I74"/>
      <c r="J74"/>
      <c r="K74"/>
      <c r="L74"/>
      <c r="M74"/>
    </row>
    <row r="75" spans="1:13" x14ac:dyDescent="0.25">
      <c r="B75"/>
      <c r="H75"/>
      <c r="I75"/>
      <c r="J75"/>
      <c r="K75"/>
      <c r="L75"/>
      <c r="M75"/>
    </row>
    <row r="76" spans="1:13" x14ac:dyDescent="0.25">
      <c r="B76"/>
      <c r="H76"/>
      <c r="I76"/>
      <c r="J76"/>
      <c r="K76"/>
      <c r="L76"/>
      <c r="M76"/>
    </row>
    <row r="77" spans="1:13" x14ac:dyDescent="0.25">
      <c r="B77"/>
      <c r="H77"/>
      <c r="I77"/>
      <c r="J77"/>
      <c r="K77"/>
      <c r="L77"/>
      <c r="M77"/>
    </row>
    <row r="78" spans="1:13" x14ac:dyDescent="0.25">
      <c r="B78"/>
      <c r="H78"/>
      <c r="I78"/>
      <c r="J78"/>
      <c r="K78"/>
      <c r="L78"/>
      <c r="M78"/>
    </row>
    <row r="79" spans="1:13" x14ac:dyDescent="0.25">
      <c r="B79"/>
      <c r="H79"/>
      <c r="I79"/>
      <c r="J79"/>
      <c r="K79"/>
      <c r="L79"/>
      <c r="M79"/>
    </row>
    <row r="80" spans="1:13" x14ac:dyDescent="0.25">
      <c r="B80"/>
      <c r="H80"/>
      <c r="I80"/>
      <c r="J80"/>
      <c r="K80"/>
      <c r="L80"/>
      <c r="M80"/>
    </row>
    <row r="81" spans="2:13" x14ac:dyDescent="0.25">
      <c r="B81"/>
      <c r="H81"/>
      <c r="I81"/>
      <c r="J81"/>
      <c r="K81"/>
      <c r="L81"/>
      <c r="M81"/>
    </row>
    <row r="82" spans="2:13" x14ac:dyDescent="0.25">
      <c r="B82"/>
      <c r="H82"/>
      <c r="I82"/>
      <c r="J82"/>
      <c r="K82"/>
      <c r="L82"/>
      <c r="M82"/>
    </row>
    <row r="83" spans="2:13" x14ac:dyDescent="0.25">
      <c r="B83"/>
      <c r="H83"/>
      <c r="I83"/>
      <c r="J83"/>
      <c r="K83"/>
      <c r="L83"/>
      <c r="M83"/>
    </row>
    <row r="84" spans="2:13" x14ac:dyDescent="0.25">
      <c r="B84"/>
      <c r="H84"/>
      <c r="I84"/>
      <c r="J84"/>
      <c r="K84"/>
      <c r="L84"/>
      <c r="M84"/>
    </row>
    <row r="85" spans="2:13" x14ac:dyDescent="0.25">
      <c r="B85"/>
      <c r="H85"/>
      <c r="I85"/>
      <c r="J85"/>
      <c r="K85"/>
      <c r="L85"/>
      <c r="M85"/>
    </row>
    <row r="86" spans="2:13" x14ac:dyDescent="0.25">
      <c r="B86"/>
      <c r="H86"/>
      <c r="I86"/>
      <c r="J86"/>
      <c r="K86"/>
      <c r="L86"/>
      <c r="M86"/>
    </row>
    <row r="87" spans="2:13" x14ac:dyDescent="0.25">
      <c r="B87"/>
      <c r="H87"/>
      <c r="I87"/>
      <c r="J87"/>
      <c r="K87"/>
      <c r="L87"/>
      <c r="M87"/>
    </row>
    <row r="88" spans="2:13" x14ac:dyDescent="0.25">
      <c r="B88"/>
      <c r="H88"/>
      <c r="I88"/>
      <c r="J88"/>
      <c r="K88"/>
      <c r="L88"/>
      <c r="M88"/>
    </row>
    <row r="89" spans="2:13" x14ac:dyDescent="0.25">
      <c r="B89"/>
      <c r="H89"/>
      <c r="I89"/>
      <c r="J89"/>
      <c r="K89"/>
      <c r="L89"/>
      <c r="M89"/>
    </row>
    <row r="90" spans="2:13" x14ac:dyDescent="0.25">
      <c r="B90"/>
      <c r="H90"/>
      <c r="I90"/>
      <c r="J90"/>
      <c r="K90"/>
      <c r="L90"/>
      <c r="M90"/>
    </row>
    <row r="91" spans="2:13" x14ac:dyDescent="0.25">
      <c r="B91"/>
      <c r="H91"/>
      <c r="I91"/>
      <c r="J91"/>
      <c r="K91"/>
      <c r="L91"/>
      <c r="M91"/>
    </row>
    <row r="92" spans="2:13" x14ac:dyDescent="0.25">
      <c r="B92"/>
      <c r="H92"/>
      <c r="I92"/>
      <c r="J92"/>
      <c r="K92"/>
      <c r="L92"/>
      <c r="M92"/>
    </row>
    <row r="93" spans="2:13" x14ac:dyDescent="0.25">
      <c r="B93"/>
      <c r="H93"/>
      <c r="I93"/>
      <c r="J93"/>
      <c r="K93"/>
      <c r="L93"/>
      <c r="M93"/>
    </row>
    <row r="94" spans="2:13" x14ac:dyDescent="0.25">
      <c r="B94"/>
      <c r="H94"/>
      <c r="I94"/>
      <c r="J94"/>
      <c r="K94"/>
      <c r="L94"/>
      <c r="M94"/>
    </row>
    <row r="95" spans="2:13" x14ac:dyDescent="0.25">
      <c r="B95"/>
      <c r="H95"/>
      <c r="I95"/>
      <c r="J95"/>
      <c r="K95"/>
      <c r="L95"/>
      <c r="M95"/>
    </row>
    <row r="96" spans="2:13" x14ac:dyDescent="0.25">
      <c r="B96"/>
      <c r="H96"/>
      <c r="I96"/>
      <c r="J96"/>
      <c r="K96"/>
      <c r="L96"/>
      <c r="M96"/>
    </row>
    <row r="97" spans="2:13" x14ac:dyDescent="0.25">
      <c r="B97"/>
      <c r="H97"/>
      <c r="I97"/>
      <c r="J97"/>
      <c r="K97"/>
      <c r="L97"/>
      <c r="M97"/>
    </row>
    <row r="98" spans="2:13" x14ac:dyDescent="0.25">
      <c r="B98"/>
      <c r="H98"/>
      <c r="I98"/>
      <c r="J98"/>
      <c r="K98"/>
      <c r="L98"/>
      <c r="M98"/>
    </row>
    <row r="99" spans="2:13" x14ac:dyDescent="0.25">
      <c r="B99"/>
      <c r="H99"/>
      <c r="I99"/>
      <c r="J99"/>
      <c r="K99"/>
      <c r="L99"/>
      <c r="M99"/>
    </row>
    <row r="100" spans="2:13" x14ac:dyDescent="0.25">
      <c r="B100"/>
      <c r="H100"/>
      <c r="I100"/>
      <c r="J100"/>
      <c r="K100"/>
      <c r="L100"/>
      <c r="M100"/>
    </row>
    <row r="101" spans="2:13" x14ac:dyDescent="0.25">
      <c r="B101"/>
      <c r="H101"/>
      <c r="I101"/>
      <c r="J101"/>
      <c r="K101"/>
      <c r="L101"/>
      <c r="M101"/>
    </row>
    <row r="102" spans="2:13" x14ac:dyDescent="0.25">
      <c r="B102"/>
      <c r="H102"/>
      <c r="I102"/>
      <c r="J102"/>
      <c r="K102"/>
      <c r="L102"/>
      <c r="M102"/>
    </row>
    <row r="103" spans="2:13" x14ac:dyDescent="0.25">
      <c r="B103"/>
      <c r="H103"/>
      <c r="I103"/>
      <c r="J103"/>
      <c r="K103"/>
      <c r="L103"/>
      <c r="M103"/>
    </row>
    <row r="104" spans="2:13" x14ac:dyDescent="0.25">
      <c r="B104"/>
      <c r="H104"/>
      <c r="I104"/>
      <c r="J104"/>
      <c r="K104"/>
      <c r="L104"/>
      <c r="M104"/>
    </row>
    <row r="105" spans="2:13" x14ac:dyDescent="0.25">
      <c r="B105"/>
      <c r="H105"/>
      <c r="I105"/>
      <c r="J105"/>
      <c r="K105"/>
      <c r="L105"/>
      <c r="M105"/>
    </row>
    <row r="106" spans="2:13" x14ac:dyDescent="0.25">
      <c r="B106"/>
      <c r="H106"/>
      <c r="I106"/>
      <c r="J106"/>
      <c r="K106"/>
      <c r="L106"/>
      <c r="M106"/>
    </row>
    <row r="107" spans="2:13" x14ac:dyDescent="0.25">
      <c r="B107"/>
      <c r="H107"/>
      <c r="I107"/>
      <c r="J107"/>
      <c r="K107"/>
      <c r="L107"/>
      <c r="M107"/>
    </row>
    <row r="108" spans="2:13" x14ac:dyDescent="0.25">
      <c r="B108"/>
      <c r="H108"/>
      <c r="I108"/>
      <c r="J108"/>
      <c r="K108"/>
      <c r="L108"/>
      <c r="M108"/>
    </row>
    <row r="109" spans="2:13" x14ac:dyDescent="0.25">
      <c r="B109"/>
      <c r="H109"/>
      <c r="I109"/>
      <c r="J109"/>
      <c r="K109"/>
      <c r="L109"/>
      <c r="M109"/>
    </row>
    <row r="110" spans="2:13" x14ac:dyDescent="0.25">
      <c r="B110"/>
      <c r="H110"/>
      <c r="I110"/>
      <c r="J110"/>
      <c r="K110"/>
      <c r="L110"/>
      <c r="M110"/>
    </row>
    <row r="111" spans="2:13" x14ac:dyDescent="0.25">
      <c r="B111"/>
      <c r="H111"/>
      <c r="I111"/>
      <c r="J111"/>
      <c r="K111"/>
      <c r="L111"/>
      <c r="M111"/>
    </row>
    <row r="112" spans="2:13" x14ac:dyDescent="0.25">
      <c r="B112"/>
      <c r="H112"/>
      <c r="I112"/>
      <c r="J112"/>
      <c r="K112"/>
      <c r="L112"/>
      <c r="M112"/>
    </row>
    <row r="113" spans="2:13" x14ac:dyDescent="0.25">
      <c r="B113"/>
      <c r="H113"/>
      <c r="I113"/>
      <c r="J113"/>
      <c r="K113"/>
      <c r="L113"/>
      <c r="M113"/>
    </row>
    <row r="114" spans="2:13" x14ac:dyDescent="0.25">
      <c r="B114"/>
      <c r="H114"/>
      <c r="I114"/>
      <c r="J114"/>
      <c r="K114"/>
      <c r="L114"/>
      <c r="M114"/>
    </row>
    <row r="115" spans="2:13" x14ac:dyDescent="0.25">
      <c r="B115"/>
      <c r="H115"/>
      <c r="I115"/>
      <c r="J115"/>
      <c r="K115"/>
      <c r="L115"/>
      <c r="M115"/>
    </row>
    <row r="116" spans="2:13" x14ac:dyDescent="0.25">
      <c r="B116"/>
      <c r="H116"/>
      <c r="I116"/>
      <c r="J116"/>
      <c r="K116"/>
      <c r="L116"/>
      <c r="M116"/>
    </row>
    <row r="117" spans="2:13" x14ac:dyDescent="0.25">
      <c r="B117"/>
      <c r="H117"/>
      <c r="I117"/>
      <c r="J117"/>
      <c r="K117"/>
      <c r="L117"/>
      <c r="M117"/>
    </row>
    <row r="118" spans="2:13" x14ac:dyDescent="0.25">
      <c r="B118"/>
      <c r="H118"/>
      <c r="I118"/>
      <c r="J118"/>
      <c r="K118"/>
      <c r="L118"/>
      <c r="M118"/>
    </row>
    <row r="119" spans="2:13" x14ac:dyDescent="0.25">
      <c r="B119"/>
      <c r="H119"/>
      <c r="I119"/>
      <c r="J119"/>
      <c r="K119"/>
      <c r="L119"/>
      <c r="M119"/>
    </row>
    <row r="120" spans="2:13" x14ac:dyDescent="0.25">
      <c r="B120"/>
      <c r="H120"/>
      <c r="I120"/>
      <c r="J120"/>
      <c r="K120"/>
      <c r="L120"/>
      <c r="M120"/>
    </row>
    <row r="121" spans="2:13" x14ac:dyDescent="0.25">
      <c r="B121"/>
      <c r="H121"/>
      <c r="I121"/>
      <c r="J121"/>
      <c r="K121"/>
      <c r="L121"/>
      <c r="M121"/>
    </row>
    <row r="122" spans="2:13" x14ac:dyDescent="0.25">
      <c r="B122"/>
      <c r="H122"/>
      <c r="I122"/>
      <c r="J122"/>
      <c r="K122"/>
      <c r="L122"/>
      <c r="M122"/>
    </row>
    <row r="123" spans="2:13" x14ac:dyDescent="0.25">
      <c r="B123"/>
      <c r="H123"/>
      <c r="I123"/>
      <c r="J123"/>
      <c r="K123"/>
      <c r="L123"/>
      <c r="M123"/>
    </row>
    <row r="124" spans="2:13" x14ac:dyDescent="0.25">
      <c r="B124"/>
      <c r="H124"/>
      <c r="I124"/>
      <c r="J124"/>
      <c r="K124"/>
      <c r="L124"/>
      <c r="M124"/>
    </row>
    <row r="125" spans="2:13" x14ac:dyDescent="0.25">
      <c r="B125"/>
      <c r="H125"/>
      <c r="I125"/>
      <c r="J125"/>
      <c r="K125"/>
      <c r="L125"/>
      <c r="M125"/>
    </row>
    <row r="126" spans="2:13" x14ac:dyDescent="0.25">
      <c r="B126"/>
      <c r="H126"/>
      <c r="I126"/>
      <c r="J126"/>
      <c r="K126"/>
      <c r="L126"/>
      <c r="M126"/>
    </row>
    <row r="127" spans="2:13" x14ac:dyDescent="0.25">
      <c r="B127"/>
      <c r="H127"/>
      <c r="I127"/>
      <c r="J127"/>
      <c r="K127"/>
      <c r="L127"/>
      <c r="M127"/>
    </row>
    <row r="128" spans="2:13" x14ac:dyDescent="0.25">
      <c r="B128"/>
      <c r="H128"/>
      <c r="I128"/>
      <c r="J128"/>
      <c r="K128"/>
      <c r="L128"/>
      <c r="M128"/>
    </row>
    <row r="129" spans="2:13" x14ac:dyDescent="0.25">
      <c r="B129"/>
      <c r="H129"/>
      <c r="I129"/>
      <c r="J129"/>
      <c r="K129"/>
      <c r="L129"/>
      <c r="M129"/>
    </row>
    <row r="130" spans="2:13" x14ac:dyDescent="0.25">
      <c r="B130"/>
      <c r="H130"/>
      <c r="I130"/>
      <c r="J130"/>
      <c r="K130"/>
      <c r="L130"/>
      <c r="M130"/>
    </row>
    <row r="131" spans="2:13" x14ac:dyDescent="0.25">
      <c r="B131"/>
      <c r="H131"/>
      <c r="I131"/>
      <c r="J131"/>
      <c r="K131"/>
      <c r="L131"/>
      <c r="M131"/>
    </row>
    <row r="132" spans="2:13" x14ac:dyDescent="0.25">
      <c r="B132"/>
      <c r="H132"/>
      <c r="I132"/>
      <c r="J132"/>
      <c r="K132"/>
      <c r="L132"/>
      <c r="M132"/>
    </row>
    <row r="133" spans="2:13" x14ac:dyDescent="0.25">
      <c r="B133"/>
      <c r="H133"/>
      <c r="I133"/>
      <c r="J133"/>
      <c r="K133"/>
      <c r="L133"/>
      <c r="M133"/>
    </row>
    <row r="134" spans="2:13" x14ac:dyDescent="0.25">
      <c r="B134"/>
      <c r="H134"/>
      <c r="I134"/>
      <c r="J134"/>
      <c r="K134"/>
      <c r="L134"/>
      <c r="M134"/>
    </row>
    <row r="135" spans="2:13" x14ac:dyDescent="0.25">
      <c r="B135"/>
      <c r="H135"/>
      <c r="I135"/>
      <c r="J135"/>
      <c r="K135"/>
      <c r="L135"/>
      <c r="M135"/>
    </row>
    <row r="136" spans="2:13" x14ac:dyDescent="0.25">
      <c r="B136"/>
      <c r="H136"/>
      <c r="I136"/>
      <c r="J136"/>
      <c r="K136"/>
      <c r="L136"/>
      <c r="M136"/>
    </row>
    <row r="137" spans="2:13" x14ac:dyDescent="0.25">
      <c r="B137"/>
      <c r="H137"/>
      <c r="I137"/>
      <c r="J137"/>
      <c r="K137"/>
      <c r="L137"/>
      <c r="M137"/>
    </row>
    <row r="138" spans="2:13" x14ac:dyDescent="0.25">
      <c r="B138"/>
      <c r="H138"/>
      <c r="I138"/>
      <c r="J138"/>
      <c r="K138"/>
      <c r="L138"/>
      <c r="M138"/>
    </row>
    <row r="139" spans="2:13" x14ac:dyDescent="0.25">
      <c r="B139"/>
      <c r="H139"/>
      <c r="I139"/>
      <c r="J139"/>
      <c r="K139"/>
      <c r="L139"/>
      <c r="M139"/>
    </row>
    <row r="140" spans="2:13" x14ac:dyDescent="0.25">
      <c r="B140"/>
      <c r="H140"/>
      <c r="I140"/>
      <c r="J140"/>
      <c r="K140"/>
      <c r="L140"/>
      <c r="M140"/>
    </row>
    <row r="141" spans="2:13" x14ac:dyDescent="0.25">
      <c r="B141"/>
      <c r="H141"/>
      <c r="I141"/>
      <c r="J141"/>
      <c r="K141"/>
      <c r="L141"/>
      <c r="M141"/>
    </row>
    <row r="142" spans="2:13" x14ac:dyDescent="0.25">
      <c r="B142"/>
      <c r="H142"/>
      <c r="I142"/>
      <c r="J142"/>
      <c r="K142"/>
      <c r="L142"/>
      <c r="M142"/>
    </row>
    <row r="143" spans="2:13" x14ac:dyDescent="0.25">
      <c r="B143"/>
      <c r="H143"/>
      <c r="I143"/>
      <c r="J143"/>
      <c r="K143"/>
      <c r="L143"/>
      <c r="M143"/>
    </row>
    <row r="144" spans="2:13" x14ac:dyDescent="0.25">
      <c r="B144"/>
      <c r="H144"/>
      <c r="I144"/>
      <c r="J144"/>
      <c r="K144"/>
      <c r="L144"/>
      <c r="M144"/>
    </row>
    <row r="145" spans="2:13" x14ac:dyDescent="0.25">
      <c r="B145"/>
      <c r="H145"/>
      <c r="I145"/>
      <c r="J145"/>
      <c r="K145"/>
      <c r="L145"/>
      <c r="M145"/>
    </row>
    <row r="146" spans="2:13" x14ac:dyDescent="0.25">
      <c r="B146"/>
      <c r="H146"/>
      <c r="I146"/>
      <c r="J146"/>
      <c r="K146"/>
      <c r="L146"/>
      <c r="M146"/>
    </row>
    <row r="147" spans="2:13" x14ac:dyDescent="0.25">
      <c r="B147"/>
      <c r="H147"/>
      <c r="I147"/>
      <c r="J147"/>
      <c r="K147"/>
      <c r="L147"/>
      <c r="M147"/>
    </row>
    <row r="148" spans="2:13" x14ac:dyDescent="0.25">
      <c r="B148"/>
      <c r="H148"/>
      <c r="I148"/>
      <c r="J148"/>
      <c r="K148"/>
      <c r="L148"/>
      <c r="M148"/>
    </row>
    <row r="149" spans="2:13" x14ac:dyDescent="0.25">
      <c r="B149"/>
      <c r="H149"/>
      <c r="I149"/>
      <c r="J149"/>
      <c r="K149"/>
      <c r="L149"/>
      <c r="M149"/>
    </row>
    <row r="150" spans="2:13" x14ac:dyDescent="0.25">
      <c r="B150"/>
      <c r="H150"/>
      <c r="I150"/>
      <c r="J150"/>
      <c r="K150"/>
      <c r="L150"/>
      <c r="M150"/>
    </row>
    <row r="151" spans="2:13" x14ac:dyDescent="0.25">
      <c r="B151"/>
      <c r="H151"/>
      <c r="I151"/>
      <c r="J151"/>
      <c r="K151"/>
      <c r="L151"/>
      <c r="M151"/>
    </row>
    <row r="152" spans="2:13" x14ac:dyDescent="0.25">
      <c r="B152"/>
      <c r="H152"/>
      <c r="I152"/>
      <c r="J152"/>
      <c r="K152"/>
      <c r="L152"/>
      <c r="M152"/>
    </row>
    <row r="153" spans="2:13" x14ac:dyDescent="0.25">
      <c r="B153"/>
      <c r="H153"/>
      <c r="I153"/>
      <c r="J153"/>
      <c r="K153"/>
      <c r="L153"/>
      <c r="M153"/>
    </row>
    <row r="154" spans="2:13" x14ac:dyDescent="0.25">
      <c r="B154"/>
      <c r="H154"/>
      <c r="I154"/>
      <c r="J154"/>
      <c r="K154"/>
      <c r="L154"/>
      <c r="M154"/>
    </row>
    <row r="155" spans="2:13" x14ac:dyDescent="0.25">
      <c r="B155"/>
      <c r="H155"/>
      <c r="I155"/>
      <c r="J155"/>
      <c r="K155"/>
      <c r="L155"/>
      <c r="M155"/>
    </row>
    <row r="156" spans="2:13" x14ac:dyDescent="0.25">
      <c r="B156"/>
      <c r="H156"/>
      <c r="I156"/>
      <c r="J156"/>
      <c r="K156"/>
      <c r="L156"/>
      <c r="M156"/>
    </row>
    <row r="157" spans="2:13" x14ac:dyDescent="0.25">
      <c r="B157"/>
      <c r="H157"/>
      <c r="I157"/>
      <c r="J157"/>
      <c r="K157"/>
      <c r="L157"/>
      <c r="M157"/>
    </row>
    <row r="158" spans="2:13" x14ac:dyDescent="0.25">
      <c r="B158"/>
      <c r="H158"/>
      <c r="I158"/>
      <c r="J158"/>
      <c r="K158"/>
      <c r="L158"/>
      <c r="M158"/>
    </row>
    <row r="159" spans="2:13" x14ac:dyDescent="0.25">
      <c r="B159"/>
      <c r="H159"/>
      <c r="I159"/>
      <c r="J159"/>
      <c r="K159"/>
      <c r="L159"/>
      <c r="M159"/>
    </row>
    <row r="160" spans="2:13" x14ac:dyDescent="0.25">
      <c r="B160"/>
      <c r="H160"/>
      <c r="I160"/>
      <c r="J160"/>
      <c r="K160"/>
      <c r="L160"/>
      <c r="M160"/>
    </row>
    <row r="161" spans="2:13" x14ac:dyDescent="0.25">
      <c r="B161"/>
      <c r="H161"/>
      <c r="I161"/>
      <c r="J161"/>
      <c r="K161"/>
      <c r="L161"/>
      <c r="M161"/>
    </row>
    <row r="162" spans="2:13" x14ac:dyDescent="0.25">
      <c r="B162"/>
      <c r="H162"/>
      <c r="I162"/>
      <c r="J162"/>
      <c r="K162"/>
      <c r="L162"/>
      <c r="M162"/>
    </row>
    <row r="163" spans="2:13" x14ac:dyDescent="0.25">
      <c r="B163"/>
      <c r="H163"/>
      <c r="I163"/>
      <c r="J163"/>
      <c r="K163"/>
      <c r="L163"/>
      <c r="M163"/>
    </row>
    <row r="164" spans="2:13" x14ac:dyDescent="0.25">
      <c r="B164"/>
      <c r="H164"/>
      <c r="I164"/>
      <c r="J164"/>
      <c r="K164"/>
      <c r="L164"/>
      <c r="M164"/>
    </row>
    <row r="165" spans="2:13" x14ac:dyDescent="0.25">
      <c r="B165"/>
      <c r="H165"/>
      <c r="I165"/>
      <c r="J165"/>
      <c r="K165"/>
      <c r="L165"/>
      <c r="M165"/>
    </row>
    <row r="166" spans="2:13" x14ac:dyDescent="0.25">
      <c r="B166"/>
      <c r="H166"/>
      <c r="I166"/>
      <c r="J166"/>
      <c r="K166"/>
      <c r="L166"/>
      <c r="M166"/>
    </row>
    <row r="167" spans="2:13" x14ac:dyDescent="0.25">
      <c r="B167"/>
      <c r="H167"/>
      <c r="I167"/>
      <c r="J167"/>
      <c r="K167"/>
      <c r="L167"/>
      <c r="M167"/>
    </row>
    <row r="168" spans="2:13" x14ac:dyDescent="0.25">
      <c r="B168"/>
      <c r="H168"/>
      <c r="I168"/>
      <c r="J168"/>
      <c r="K168"/>
      <c r="L168"/>
      <c r="M168"/>
    </row>
    <row r="169" spans="2:13" x14ac:dyDescent="0.25">
      <c r="B169"/>
      <c r="H169"/>
      <c r="I169"/>
      <c r="J169"/>
      <c r="K169"/>
      <c r="L169"/>
      <c r="M169"/>
    </row>
    <row r="170" spans="2:13" x14ac:dyDescent="0.25">
      <c r="B170"/>
      <c r="H170"/>
      <c r="I170"/>
      <c r="J170"/>
      <c r="K170"/>
      <c r="L170"/>
      <c r="M170"/>
    </row>
    <row r="171" spans="2:13" x14ac:dyDescent="0.25">
      <c r="B171"/>
      <c r="H171"/>
      <c r="I171"/>
      <c r="J171"/>
      <c r="K171"/>
      <c r="L171"/>
      <c r="M171"/>
    </row>
    <row r="172" spans="2:13" x14ac:dyDescent="0.25">
      <c r="B172"/>
      <c r="H172"/>
      <c r="I172"/>
      <c r="J172"/>
      <c r="K172"/>
      <c r="L172"/>
      <c r="M172"/>
    </row>
    <row r="173" spans="2:13" x14ac:dyDescent="0.25">
      <c r="B173"/>
      <c r="H173"/>
      <c r="I173"/>
      <c r="J173"/>
      <c r="K173"/>
      <c r="L173"/>
      <c r="M173"/>
    </row>
    <row r="174" spans="2:13" x14ac:dyDescent="0.25">
      <c r="B174"/>
      <c r="H174"/>
      <c r="I174"/>
      <c r="J174"/>
      <c r="K174"/>
      <c r="L174"/>
      <c r="M174"/>
    </row>
    <row r="175" spans="2:13" x14ac:dyDescent="0.25">
      <c r="B175"/>
      <c r="H175"/>
      <c r="I175"/>
      <c r="J175"/>
      <c r="K175"/>
      <c r="L175"/>
      <c r="M175"/>
    </row>
    <row r="176" spans="2:13" x14ac:dyDescent="0.25">
      <c r="B176"/>
      <c r="H176"/>
      <c r="I176"/>
      <c r="J176"/>
      <c r="K176"/>
      <c r="L176"/>
      <c r="M176"/>
    </row>
    <row r="177" spans="2:13" x14ac:dyDescent="0.25">
      <c r="B177"/>
      <c r="H177"/>
      <c r="I177"/>
      <c r="J177"/>
      <c r="K177"/>
      <c r="L177"/>
      <c r="M177"/>
    </row>
    <row r="178" spans="2:13" x14ac:dyDescent="0.25">
      <c r="B178"/>
    </row>
    <row r="179" spans="2:13" x14ac:dyDescent="0.25">
      <c r="B179"/>
    </row>
    <row r="180" spans="2:13" x14ac:dyDescent="0.25">
      <c r="B180"/>
    </row>
    <row r="181" spans="2:13" x14ac:dyDescent="0.25">
      <c r="B181"/>
    </row>
    <row r="182" spans="2:13" x14ac:dyDescent="0.25">
      <c r="B182"/>
    </row>
    <row r="183" spans="2:13" x14ac:dyDescent="0.25">
      <c r="B183"/>
    </row>
    <row r="184" spans="2:13" x14ac:dyDescent="0.25">
      <c r="B184"/>
    </row>
    <row r="185" spans="2:13" x14ac:dyDescent="0.25">
      <c r="B185"/>
    </row>
    <row r="186" spans="2:13" x14ac:dyDescent="0.25">
      <c r="B186"/>
    </row>
    <row r="187" spans="2:13" x14ac:dyDescent="0.25">
      <c r="B187"/>
    </row>
    <row r="188" spans="2:13" x14ac:dyDescent="0.25">
      <c r="B188"/>
    </row>
    <row r="189" spans="2:13" x14ac:dyDescent="0.25">
      <c r="B189"/>
    </row>
    <row r="190" spans="2:13" x14ac:dyDescent="0.25">
      <c r="B190"/>
    </row>
    <row r="191" spans="2:13" x14ac:dyDescent="0.25">
      <c r="B191"/>
    </row>
    <row r="192" spans="2:13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  <row r="1354" spans="2:2" x14ac:dyDescent="0.25">
      <c r="B1354"/>
    </row>
    <row r="1355" spans="2:2" x14ac:dyDescent="0.25">
      <c r="B1355"/>
    </row>
    <row r="1356" spans="2:2" x14ac:dyDescent="0.25">
      <c r="B1356"/>
    </row>
    <row r="1357" spans="2:2" x14ac:dyDescent="0.25">
      <c r="B1357"/>
    </row>
    <row r="1358" spans="2:2" x14ac:dyDescent="0.25">
      <c r="B1358"/>
    </row>
    <row r="1359" spans="2:2" x14ac:dyDescent="0.25">
      <c r="B1359"/>
    </row>
    <row r="1360" spans="2:2" x14ac:dyDescent="0.25">
      <c r="B1360"/>
    </row>
    <row r="1361" spans="2:2" x14ac:dyDescent="0.25">
      <c r="B1361"/>
    </row>
    <row r="1362" spans="2:2" x14ac:dyDescent="0.25">
      <c r="B1362"/>
    </row>
    <row r="1363" spans="2:2" x14ac:dyDescent="0.25">
      <c r="B1363"/>
    </row>
    <row r="1364" spans="2:2" x14ac:dyDescent="0.25">
      <c r="B1364"/>
    </row>
    <row r="1365" spans="2:2" x14ac:dyDescent="0.25">
      <c r="B1365"/>
    </row>
    <row r="1366" spans="2:2" x14ac:dyDescent="0.25">
      <c r="B1366"/>
    </row>
    <row r="1367" spans="2:2" x14ac:dyDescent="0.25">
      <c r="B1367"/>
    </row>
    <row r="1368" spans="2:2" x14ac:dyDescent="0.25">
      <c r="B1368"/>
    </row>
    <row r="1369" spans="2:2" x14ac:dyDescent="0.25">
      <c r="B1369"/>
    </row>
    <row r="1370" spans="2:2" x14ac:dyDescent="0.25">
      <c r="B1370"/>
    </row>
    <row r="1371" spans="2:2" x14ac:dyDescent="0.25">
      <c r="B1371"/>
    </row>
    <row r="1372" spans="2:2" x14ac:dyDescent="0.25">
      <c r="B1372"/>
    </row>
    <row r="1373" spans="2:2" x14ac:dyDescent="0.25">
      <c r="B1373"/>
    </row>
    <row r="1374" spans="2:2" x14ac:dyDescent="0.25">
      <c r="B1374"/>
    </row>
    <row r="1375" spans="2:2" x14ac:dyDescent="0.25">
      <c r="B1375"/>
    </row>
    <row r="1376" spans="2:2" x14ac:dyDescent="0.25">
      <c r="B1376"/>
    </row>
    <row r="1377" spans="2:2" x14ac:dyDescent="0.25">
      <c r="B1377"/>
    </row>
    <row r="1378" spans="2:2" x14ac:dyDescent="0.25">
      <c r="B1378"/>
    </row>
    <row r="1379" spans="2:2" x14ac:dyDescent="0.25">
      <c r="B1379"/>
    </row>
    <row r="1380" spans="2:2" x14ac:dyDescent="0.25">
      <c r="B1380"/>
    </row>
    <row r="1381" spans="2:2" x14ac:dyDescent="0.25">
      <c r="B1381"/>
    </row>
    <row r="1382" spans="2:2" x14ac:dyDescent="0.25">
      <c r="B1382"/>
    </row>
    <row r="1383" spans="2:2" x14ac:dyDescent="0.25">
      <c r="B1383"/>
    </row>
    <row r="1384" spans="2:2" x14ac:dyDescent="0.25">
      <c r="B1384"/>
    </row>
    <row r="1385" spans="2:2" x14ac:dyDescent="0.25">
      <c r="B1385"/>
    </row>
    <row r="1386" spans="2:2" x14ac:dyDescent="0.25">
      <c r="B1386"/>
    </row>
    <row r="1387" spans="2:2" x14ac:dyDescent="0.25">
      <c r="B1387"/>
    </row>
    <row r="1388" spans="2:2" x14ac:dyDescent="0.25">
      <c r="B1388"/>
    </row>
    <row r="1389" spans="2:2" x14ac:dyDescent="0.25">
      <c r="B1389"/>
    </row>
    <row r="1390" spans="2:2" x14ac:dyDescent="0.25">
      <c r="B1390"/>
    </row>
    <row r="1391" spans="2:2" x14ac:dyDescent="0.25">
      <c r="B1391"/>
    </row>
    <row r="1392" spans="2:2" x14ac:dyDescent="0.25">
      <c r="B1392"/>
    </row>
    <row r="1393" spans="2:2" x14ac:dyDescent="0.25">
      <c r="B139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BEREPION Bastien</dc:creator>
  <cp:lastModifiedBy>BEREPION Bastien</cp:lastModifiedBy>
  <cp:lastPrinted>2016-04-01T13:17:42Z</cp:lastPrinted>
  <dcterms:created xsi:type="dcterms:W3CDTF">2016-03-24T16:53:37Z</dcterms:created>
  <dcterms:modified xsi:type="dcterms:W3CDTF">2017-07-17T09:07:58Z</dcterms:modified>
</cp:coreProperties>
</file>