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885" yWindow="3000" windowWidth="14805" windowHeight="7890" activeTab="1"/>
  </bookViews>
  <sheets>
    <sheet name="Fond ST - opérations" sheetId="5" r:id="rId1"/>
    <sheet name="Fond ST - reporting global" sheetId="3" r:id="rId2"/>
  </sheets>
  <externalReferences>
    <externalReference r:id="rId3"/>
  </externalReferences>
  <definedNames>
    <definedName name="Header_Row">ROW('[1]Loan Amortization Schedule'!$17:$17)</definedName>
    <definedName name="Last_Row">IF('[1]Loan Amortization Schedule'!Values_Entered,Header_Row+'[1]Loan Amortization Schedule'!Number_of_Payments,Header_Row)</definedName>
    <definedName name="Pay_Num">#REF!</definedName>
    <definedName name="Princ">#REF!</definedName>
    <definedName name="Sched_Pay">#REF!</definedName>
    <definedName name="Scheduled_Extra_Payments">#REF!</definedName>
    <definedName name="Scheduled_Monthly_Payment">#REF!</definedName>
    <definedName name="Total_Pay">#REF!</definedName>
  </definedNames>
  <calcPr calcId="145621" calcOnSave="0"/>
</workbook>
</file>

<file path=xl/calcChain.xml><?xml version="1.0" encoding="utf-8"?>
<calcChain xmlns="http://schemas.openxmlformats.org/spreadsheetml/2006/main">
  <c r="C3" i="5" l="1"/>
  <c r="C2" i="3" l="1"/>
  <c r="C3" i="3" s="1"/>
  <c r="D2" i="3" l="1"/>
  <c r="D3" i="3" s="1"/>
  <c r="E2" i="3" l="1"/>
  <c r="E3" i="3" s="1"/>
  <c r="F2" i="3" l="1"/>
  <c r="F3" i="3" s="1"/>
  <c r="G2" i="3" l="1"/>
  <c r="G3" i="3" s="1"/>
  <c r="H2" i="3" l="1"/>
  <c r="H3" i="3" s="1"/>
  <c r="I2" i="3" l="1"/>
  <c r="I3" i="3" s="1"/>
  <c r="J2" i="3" l="1"/>
  <c r="J3" i="3" s="1"/>
  <c r="K2" i="3" l="1"/>
  <c r="K3" i="3" s="1"/>
  <c r="L2" i="3" l="1"/>
  <c r="L3" i="3" s="1"/>
  <c r="M2" i="3" l="1"/>
  <c r="M3" i="3" s="1"/>
  <c r="N2" i="3" l="1"/>
  <c r="N3" i="3" s="1"/>
  <c r="O2" i="3" l="1"/>
  <c r="P2" i="3" l="1"/>
  <c r="O3" i="3"/>
  <c r="Q2" i="3" l="1"/>
  <c r="P3" i="3"/>
  <c r="R2" i="3" l="1"/>
  <c r="Q3" i="3"/>
  <c r="S2" i="3" l="1"/>
  <c r="R3" i="3"/>
  <c r="T2" i="3" l="1"/>
  <c r="S3" i="3"/>
  <c r="U2" i="3" l="1"/>
  <c r="T3" i="3"/>
  <c r="V2" i="3" l="1"/>
  <c r="U3" i="3"/>
  <c r="W2" i="3" l="1"/>
  <c r="W3" i="3" s="1"/>
  <c r="V3" i="3"/>
  <c r="B3" i="5" l="1"/>
  <c r="A5" i="5"/>
  <c r="A6" i="5" s="1"/>
  <c r="A7" i="5" s="1"/>
  <c r="A8" i="5" s="1"/>
  <c r="A9" i="5" s="1"/>
  <c r="A10" i="5" s="1"/>
  <c r="A11" i="5" s="1"/>
</calcChain>
</file>

<file path=xl/sharedStrings.xml><?xml version="1.0" encoding="utf-8"?>
<sst xmlns="http://schemas.openxmlformats.org/spreadsheetml/2006/main" count="16" uniqueCount="12">
  <si>
    <t>Date</t>
  </si>
  <si>
    <t>Total</t>
  </si>
  <si>
    <t>Montant en USD</t>
  </si>
  <si>
    <t>toto2</t>
  </si>
  <si>
    <t>toto3</t>
  </si>
  <si>
    <t>toto1</t>
  </si>
  <si>
    <t>toto4</t>
  </si>
  <si>
    <t>toto5</t>
  </si>
  <si>
    <t>Montant investissements</t>
  </si>
  <si>
    <t>à regarder : problème !</t>
  </si>
  <si>
    <t>Nom opérations</t>
  </si>
  <si>
    <t>ID 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</si>
</sst>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164" fontId="3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Border="1"/>
    <xf numFmtId="0" fontId="1" fillId="2" borderId="0" xfId="0" applyFont="1" applyFill="1"/>
    <xf numFmtId="14" fontId="0" fillId="0" borderId="0" xfId="0" applyNumberFormat="1"/>
    <xf numFmtId="0" fontId="2" fillId="0" borderId="0" xfId="0" applyFont="1"/>
    <xf numFmtId="0" fontId="0" fillId="3" borderId="0" xfId="0" applyFill="1"/>
    <xf numFmtId="14" fontId="2" fillId="0" borderId="0" xfId="0" applyNumberFormat="1" applyFont="1"/>
    <xf numFmtId="0" fontId="0" fillId="0" borderId="0" xfId="0" applyFill="1" applyBorder="1"/>
    <xf numFmtId="0" fontId="0" fillId="0" borderId="0" xfId="0" applyFill="1"/>
  </cellXfs>
  <cellStyles count="3">
    <cellStyle name="Currency 2" xfId="2"/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COMMODITY%20FINANCE\Portfolio\Asset%20Liability\Asset%20Liability%20ST%20Portfolio%20avec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rtfolio overview"/>
      <sheetName val="Data Tables"/>
      <sheetName val="Portfolio"/>
      <sheetName val="Transactions"/>
      <sheetName val="Amortization Schedule"/>
      <sheetName val="Loan Amortization Schedule"/>
    </sheetNames>
    <definedNames>
      <definedName name="Number_of_Payments" refersTo="#REF!" sheetId="5"/>
      <definedName name="Values_Entered" refersTo="#REF!" sheetId="5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5" tint="-0.249977111117893"/>
  </sheetPr>
  <dimension ref="A2:S26"/>
  <sheetViews>
    <sheetView workbookViewId="0">
      <selection activeCell="C4" sqref="C4"/>
    </sheetView>
  </sheetViews>
  <sheetFormatPr defaultRowHeight="15" x14ac:dyDescent="0.25"/>
  <cols>
    <col min="1" max="1" width="17" bestFit="1" customWidth="1"/>
    <col min="2" max="2" width="10.7109375" bestFit="1" customWidth="1"/>
    <col min="3" max="3" width="15.7109375" bestFit="1" customWidth="1"/>
    <col min="4" max="4" width="16.5703125" bestFit="1" customWidth="1"/>
    <col min="5" max="5" width="13.85546875" bestFit="1" customWidth="1"/>
    <col min="6" max="7" width="20" bestFit="1" customWidth="1"/>
  </cols>
  <sheetData>
    <row r="2" spans="1:19" x14ac:dyDescent="0.25">
      <c r="A2" s="2" t="s">
        <v>11</v>
      </c>
      <c r="B2" s="2" t="s">
        <v>0</v>
      </c>
      <c r="C2" s="2" t="s">
        <v>2</v>
      </c>
      <c r="D2" s="2" t="s">
        <v>10</v>
      </c>
      <c r="E2" s="2"/>
      <c r="F2" s="2"/>
      <c r="G2" s="2"/>
      <c r="M2" s="1"/>
      <c r="N2" s="1"/>
      <c r="O2" s="1"/>
      <c r="P2" s="1"/>
      <c r="Q2" s="1"/>
      <c r="R2" s="1"/>
      <c r="S2" s="1"/>
    </row>
    <row r="3" spans="1:19" x14ac:dyDescent="0.25">
      <c r="A3" s="4" t="s">
        <v>1</v>
      </c>
      <c r="B3" s="6">
        <f ca="1">TODAY()</f>
        <v>41688</v>
      </c>
      <c r="C3" s="4">
        <f>SUM(C4:C10000)</f>
        <v>6500000</v>
      </c>
      <c r="D3" s="4"/>
      <c r="M3" s="1"/>
      <c r="N3" s="1"/>
      <c r="O3" s="1"/>
      <c r="P3" s="1"/>
      <c r="Q3" s="1"/>
      <c r="R3" s="1"/>
      <c r="S3" s="1"/>
    </row>
    <row r="4" spans="1:19" x14ac:dyDescent="0.25">
      <c r="A4">
        <v>1</v>
      </c>
      <c r="B4" s="3">
        <v>41687</v>
      </c>
      <c r="C4">
        <v>1000000</v>
      </c>
      <c r="D4" t="s">
        <v>5</v>
      </c>
      <c r="M4" s="1"/>
      <c r="N4" s="1"/>
      <c r="O4" s="1"/>
      <c r="P4" s="1"/>
      <c r="Q4" s="1"/>
      <c r="R4" s="1"/>
      <c r="S4" s="1"/>
    </row>
    <row r="5" spans="1:19" x14ac:dyDescent="0.25">
      <c r="A5">
        <f>A4+1</f>
        <v>2</v>
      </c>
      <c r="B5" s="3">
        <v>41685</v>
      </c>
      <c r="C5">
        <v>500000</v>
      </c>
      <c r="D5" t="s">
        <v>3</v>
      </c>
      <c r="M5" s="1"/>
      <c r="N5" s="1"/>
      <c r="O5" s="1"/>
      <c r="P5" s="1"/>
      <c r="Q5" s="1"/>
      <c r="R5" s="1"/>
      <c r="S5" s="1"/>
    </row>
    <row r="6" spans="1:19" x14ac:dyDescent="0.25">
      <c r="A6">
        <f t="shared" ref="A6:A11" si="0">A5+1</f>
        <v>3</v>
      </c>
      <c r="B6" s="3">
        <v>40219</v>
      </c>
      <c r="C6">
        <v>1000000</v>
      </c>
      <c r="D6" t="s">
        <v>4</v>
      </c>
      <c r="M6" s="1"/>
      <c r="N6" s="1"/>
      <c r="O6" s="1"/>
      <c r="P6" s="1"/>
      <c r="Q6" s="1"/>
      <c r="R6" s="1"/>
      <c r="S6" s="1"/>
    </row>
    <row r="7" spans="1:19" x14ac:dyDescent="0.25">
      <c r="A7">
        <f t="shared" si="0"/>
        <v>4</v>
      </c>
      <c r="B7" s="3">
        <v>41282</v>
      </c>
      <c r="C7">
        <v>1000000</v>
      </c>
      <c r="D7" t="s">
        <v>5</v>
      </c>
      <c r="M7" s="1"/>
      <c r="N7" s="1"/>
      <c r="O7" s="1"/>
      <c r="P7" s="1"/>
      <c r="Q7" s="1"/>
      <c r="R7" s="1"/>
      <c r="S7" s="1"/>
    </row>
    <row r="8" spans="1:19" x14ac:dyDescent="0.25">
      <c r="A8">
        <f t="shared" si="0"/>
        <v>5</v>
      </c>
      <c r="B8" s="3">
        <v>41191</v>
      </c>
      <c r="C8">
        <v>1000000</v>
      </c>
      <c r="D8" t="s">
        <v>6</v>
      </c>
      <c r="E8" s="8"/>
      <c r="F8" s="8"/>
      <c r="G8" s="8"/>
      <c r="H8" s="8"/>
      <c r="I8" s="8"/>
      <c r="J8" s="8"/>
      <c r="K8" s="8"/>
      <c r="L8" s="8"/>
      <c r="M8" s="7"/>
      <c r="N8" s="1"/>
      <c r="O8" s="1"/>
      <c r="P8" s="1"/>
      <c r="Q8" s="1"/>
      <c r="R8" s="1"/>
      <c r="S8" s="1"/>
    </row>
    <row r="9" spans="1:19" x14ac:dyDescent="0.25">
      <c r="A9">
        <f t="shared" si="0"/>
        <v>6</v>
      </c>
      <c r="B9" s="3">
        <v>40947</v>
      </c>
      <c r="C9">
        <v>1000000</v>
      </c>
      <c r="D9" t="s">
        <v>5</v>
      </c>
      <c r="E9" s="8"/>
      <c r="F9" s="8"/>
      <c r="G9" s="8"/>
      <c r="H9" s="8"/>
      <c r="I9" s="8"/>
      <c r="J9" s="8"/>
      <c r="K9" s="8"/>
      <c r="L9" s="8"/>
      <c r="M9" s="7"/>
      <c r="N9" s="1"/>
      <c r="O9" s="1"/>
      <c r="P9" s="1"/>
      <c r="Q9" s="1"/>
      <c r="R9" s="1"/>
      <c r="S9" s="1"/>
    </row>
    <row r="10" spans="1:19" x14ac:dyDescent="0.25">
      <c r="A10">
        <f t="shared" si="0"/>
        <v>7</v>
      </c>
      <c r="B10" s="3">
        <v>41595</v>
      </c>
      <c r="C10">
        <v>500000</v>
      </c>
      <c r="D10" t="s">
        <v>4</v>
      </c>
      <c r="E10" s="8"/>
      <c r="F10" s="8"/>
      <c r="G10" s="8"/>
      <c r="H10" s="8"/>
      <c r="I10" s="8"/>
      <c r="J10" s="8"/>
      <c r="K10" s="8"/>
      <c r="L10" s="8"/>
      <c r="M10" s="7"/>
      <c r="N10" s="1"/>
      <c r="O10" s="1"/>
      <c r="P10" s="1"/>
      <c r="Q10" s="1"/>
      <c r="R10" s="1"/>
      <c r="S10" s="1"/>
    </row>
    <row r="11" spans="1:19" x14ac:dyDescent="0.25">
      <c r="A11">
        <f t="shared" si="0"/>
        <v>8</v>
      </c>
      <c r="B11" s="3">
        <v>41402</v>
      </c>
      <c r="C11">
        <v>500000</v>
      </c>
      <c r="D11" t="s">
        <v>7</v>
      </c>
      <c r="E11" s="8"/>
      <c r="F11" s="8"/>
      <c r="G11" s="8"/>
      <c r="H11" s="8"/>
      <c r="I11" s="8"/>
      <c r="J11" s="8"/>
      <c r="K11" s="8"/>
      <c r="L11" s="8"/>
      <c r="M11" s="8"/>
    </row>
    <row r="12" spans="1:19" x14ac:dyDescent="0.25">
      <c r="E12" s="8"/>
      <c r="F12" s="8"/>
      <c r="G12" s="8"/>
      <c r="H12" s="8"/>
      <c r="I12" s="8"/>
      <c r="J12" s="8"/>
      <c r="K12" s="8"/>
      <c r="L12" s="8"/>
      <c r="M12" s="8"/>
    </row>
    <row r="13" spans="1:19" x14ac:dyDescent="0.25">
      <c r="E13" s="8"/>
      <c r="F13" s="8"/>
      <c r="G13" s="8"/>
      <c r="H13" s="8"/>
      <c r="I13" s="8"/>
      <c r="J13" s="8"/>
      <c r="K13" s="8"/>
      <c r="L13" s="8"/>
      <c r="M13" s="8"/>
    </row>
    <row r="14" spans="1:19" x14ac:dyDescent="0.25">
      <c r="E14" s="8"/>
      <c r="F14" s="8"/>
      <c r="G14" s="8"/>
      <c r="H14" s="8"/>
      <c r="I14" s="8"/>
      <c r="J14" s="8"/>
      <c r="K14" s="8"/>
      <c r="L14" s="8"/>
      <c r="M14" s="8"/>
    </row>
    <row r="15" spans="1:19" x14ac:dyDescent="0.25">
      <c r="E15" s="8"/>
      <c r="F15" s="8"/>
      <c r="G15" s="8"/>
      <c r="H15" s="8"/>
      <c r="I15" s="8"/>
      <c r="J15" s="8"/>
      <c r="K15" s="8"/>
      <c r="L15" s="8"/>
      <c r="M15" s="8"/>
    </row>
    <row r="16" spans="1:19" x14ac:dyDescent="0.25">
      <c r="E16" s="8"/>
      <c r="F16" s="8"/>
      <c r="G16" s="8"/>
      <c r="H16" s="8"/>
      <c r="I16" s="8"/>
      <c r="J16" s="8"/>
      <c r="K16" s="8"/>
      <c r="L16" s="8"/>
      <c r="M16" s="8"/>
    </row>
    <row r="17" spans="5:13" x14ac:dyDescent="0.25">
      <c r="E17" s="8"/>
      <c r="F17" s="8"/>
      <c r="G17" s="8"/>
      <c r="H17" s="8"/>
      <c r="I17" s="8"/>
      <c r="J17" s="8"/>
      <c r="K17" s="8"/>
      <c r="L17" s="8"/>
      <c r="M17" s="8"/>
    </row>
    <row r="18" spans="5:13" x14ac:dyDescent="0.25">
      <c r="E18" s="8"/>
      <c r="F18" s="8"/>
      <c r="G18" s="8"/>
      <c r="H18" s="8"/>
      <c r="I18" s="8"/>
      <c r="J18" s="8"/>
      <c r="K18" s="8"/>
      <c r="L18" s="8"/>
      <c r="M18" s="8"/>
    </row>
    <row r="19" spans="5:13" x14ac:dyDescent="0.25">
      <c r="E19" s="8"/>
      <c r="F19" s="8"/>
      <c r="G19" s="8"/>
      <c r="H19" s="8"/>
      <c r="I19" s="8"/>
      <c r="J19" s="8"/>
      <c r="K19" s="8"/>
      <c r="L19" s="8"/>
      <c r="M19" s="8"/>
    </row>
    <row r="20" spans="5:13" x14ac:dyDescent="0.25">
      <c r="E20" s="8"/>
      <c r="F20" s="8"/>
      <c r="G20" s="8"/>
      <c r="H20" s="8"/>
      <c r="I20" s="8"/>
      <c r="J20" s="8"/>
      <c r="K20" s="8"/>
      <c r="L20" s="8"/>
      <c r="M20" s="8"/>
    </row>
    <row r="21" spans="5:13" x14ac:dyDescent="0.25">
      <c r="E21" s="8"/>
      <c r="F21" s="8"/>
      <c r="G21" s="8"/>
      <c r="H21" s="8"/>
      <c r="I21" s="8"/>
      <c r="J21" s="8"/>
      <c r="K21" s="8"/>
      <c r="L21" s="8"/>
      <c r="M21" s="8"/>
    </row>
    <row r="22" spans="5:13" x14ac:dyDescent="0.25">
      <c r="E22" s="8"/>
      <c r="F22" s="8"/>
      <c r="G22" s="8"/>
      <c r="H22" s="8"/>
      <c r="I22" s="8"/>
      <c r="J22" s="8"/>
      <c r="K22" s="8"/>
      <c r="L22" s="8"/>
      <c r="M22" s="8"/>
    </row>
    <row r="23" spans="5:13" x14ac:dyDescent="0.25">
      <c r="E23" s="8"/>
      <c r="F23" s="8"/>
      <c r="G23" s="8"/>
      <c r="H23" s="8"/>
      <c r="I23" s="8"/>
      <c r="J23" s="8"/>
      <c r="K23" s="8"/>
      <c r="L23" s="8"/>
      <c r="M23" s="8"/>
    </row>
    <row r="24" spans="5:13" x14ac:dyDescent="0.25">
      <c r="E24" s="8"/>
      <c r="F24" s="8"/>
      <c r="G24" s="8"/>
      <c r="H24" s="8"/>
      <c r="I24" s="8"/>
      <c r="J24" s="8"/>
      <c r="K24" s="8"/>
      <c r="L24" s="8"/>
      <c r="M24" s="8"/>
    </row>
    <row r="25" spans="5:13" x14ac:dyDescent="0.25">
      <c r="E25" s="8"/>
      <c r="F25" s="8"/>
      <c r="G25" s="8"/>
      <c r="H25" s="8"/>
      <c r="I25" s="8"/>
      <c r="J25" s="8"/>
      <c r="K25" s="8"/>
      <c r="L25" s="8"/>
      <c r="M25" s="8"/>
    </row>
    <row r="26" spans="5:13" x14ac:dyDescent="0.25">
      <c r="E26" s="8"/>
      <c r="F26" s="8"/>
      <c r="G26" s="8"/>
      <c r="H26" s="8"/>
      <c r="I26" s="8"/>
      <c r="J26" s="8"/>
      <c r="K26" s="8"/>
      <c r="L26" s="8"/>
      <c r="M26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7" tint="-0.249977111117893"/>
  </sheetPr>
  <dimension ref="A2:W13"/>
  <sheetViews>
    <sheetView tabSelected="1" workbookViewId="0">
      <selection activeCell="C3" sqref="C3"/>
    </sheetView>
  </sheetViews>
  <sheetFormatPr defaultRowHeight="15" x14ac:dyDescent="0.25"/>
  <cols>
    <col min="1" max="1" width="21.7109375" bestFit="1" customWidth="1"/>
    <col min="2" max="2" width="33" bestFit="1" customWidth="1"/>
    <col min="3" max="23" width="10.7109375" bestFit="1" customWidth="1"/>
  </cols>
  <sheetData>
    <row r="2" spans="1:23" x14ac:dyDescent="0.25">
      <c r="B2" t="s">
        <v>0</v>
      </c>
      <c r="C2" s="3">
        <f ca="1">DATE(YEAR(TODAY()),MONTH(TODAY()),1)</f>
        <v>41671</v>
      </c>
      <c r="D2" s="3">
        <f ca="1">IF(MONTH(C2)&lt;12,DATE(YEAR(C2),MONTH(C2)+1,1),DATE(YEAR(TODAY())+1,1,1))</f>
        <v>41699</v>
      </c>
      <c r="E2" s="3">
        <f t="shared" ref="E2:W2" ca="1" si="0">IF(MONTH(D2)&lt;12,DATE(YEAR(D2),MONTH(D2)+1,1),DATE(YEAR(TODAY())+1,1,1))</f>
        <v>41730</v>
      </c>
      <c r="F2" s="3">
        <f t="shared" ca="1" si="0"/>
        <v>41760</v>
      </c>
      <c r="G2" s="3">
        <f t="shared" ca="1" si="0"/>
        <v>41791</v>
      </c>
      <c r="H2" s="3">
        <f t="shared" ca="1" si="0"/>
        <v>41821</v>
      </c>
      <c r="I2" s="3">
        <f t="shared" ca="1" si="0"/>
        <v>41852</v>
      </c>
      <c r="J2" s="3">
        <f t="shared" ca="1" si="0"/>
        <v>41883</v>
      </c>
      <c r="K2" s="3">
        <f t="shared" ca="1" si="0"/>
        <v>41913</v>
      </c>
      <c r="L2" s="3">
        <f t="shared" ca="1" si="0"/>
        <v>41944</v>
      </c>
      <c r="M2" s="3">
        <f t="shared" ca="1" si="0"/>
        <v>41974</v>
      </c>
      <c r="N2" s="3">
        <f t="shared" ca="1" si="0"/>
        <v>42005</v>
      </c>
      <c r="O2" s="3">
        <f t="shared" ca="1" si="0"/>
        <v>42036</v>
      </c>
      <c r="P2" s="3">
        <f t="shared" ca="1" si="0"/>
        <v>42064</v>
      </c>
      <c r="Q2" s="3">
        <f t="shared" ca="1" si="0"/>
        <v>42095</v>
      </c>
      <c r="R2" s="3">
        <f t="shared" ca="1" si="0"/>
        <v>42125</v>
      </c>
      <c r="S2" s="3">
        <f t="shared" ca="1" si="0"/>
        <v>42156</v>
      </c>
      <c r="T2" s="3">
        <f t="shared" ca="1" si="0"/>
        <v>42186</v>
      </c>
      <c r="U2" s="3">
        <f t="shared" ca="1" si="0"/>
        <v>42217</v>
      </c>
      <c r="V2" s="3">
        <f t="shared" ca="1" si="0"/>
        <v>42248</v>
      </c>
      <c r="W2" s="3">
        <f t="shared" ca="1" si="0"/>
        <v>42278</v>
      </c>
    </row>
    <row r="3" spans="1:23" x14ac:dyDescent="0.25">
      <c r="A3" s="5" t="s">
        <v>9</v>
      </c>
      <c r="B3" t="s">
        <v>8</v>
      </c>
      <c r="C3" t="e">
        <f ca="1">SUMPRODUCT((MONTH('Fond ST - opérations'!$B4:$B11)=MONTH('Fond ST - reporting global'!C2))*(YEAR('Fond ST - opérations'!$B4:$B11)=YEAR('Fond ST - reporting global'!C2))*('Fond ST - opérations'!$D4:$D11))</f>
        <v>#VALUE!</v>
      </c>
      <c r="D3" t="e">
        <f ca="1">SUMPRODUCT((MONTH('Fond ST - opérations'!$B4:$B11)=MONTH('Fond ST - reporting global'!D2))*(YEAR('Fond ST - opérations'!$B4:$B11)=YEAR('Fond ST - reporting global'!D2))*('Fond ST - opérations'!$D4:$D11))</f>
        <v>#VALUE!</v>
      </c>
      <c r="E3" t="e">
        <f ca="1">SUMPRODUCT((MONTH('Fond ST - opérations'!$B4:$B11)=MONTH('Fond ST - reporting global'!E2))*(YEAR('Fond ST - opérations'!$B4:$B11)=YEAR('Fond ST - reporting global'!E2))*('Fond ST - opérations'!$D4:$D11))</f>
        <v>#VALUE!</v>
      </c>
      <c r="F3" t="e">
        <f ca="1">SUMPRODUCT((MONTH('Fond ST - opérations'!$B4:$B11)=MONTH('Fond ST - reporting global'!F2))*(YEAR('Fond ST - opérations'!$B4:$B11)=YEAR('Fond ST - reporting global'!F2))*('Fond ST - opérations'!$D4:$D11))</f>
        <v>#VALUE!</v>
      </c>
      <c r="G3" t="e">
        <f ca="1">SUMPRODUCT((MONTH('Fond ST - opérations'!$B4:$B11)=MONTH('Fond ST - reporting global'!G2))*(YEAR('Fond ST - opérations'!$B4:$B11)=YEAR('Fond ST - reporting global'!G2))*('Fond ST - opérations'!$D4:$D11))</f>
        <v>#VALUE!</v>
      </c>
      <c r="H3" t="e">
        <f ca="1">SUMPRODUCT((MONTH('Fond ST - opérations'!$B4:$B11)=MONTH('Fond ST - reporting global'!H2))*(YEAR('Fond ST - opérations'!$B4:$B11)=YEAR('Fond ST - reporting global'!H2))*('Fond ST - opérations'!$D4:$D11))</f>
        <v>#VALUE!</v>
      </c>
      <c r="I3" t="e">
        <f ca="1">SUMPRODUCT((MONTH('Fond ST - opérations'!$B4:$B11)=MONTH('Fond ST - reporting global'!I2))*(YEAR('Fond ST - opérations'!$B4:$B11)=YEAR('Fond ST - reporting global'!I2))*('Fond ST - opérations'!$D4:$D11))</f>
        <v>#VALUE!</v>
      </c>
      <c r="J3" t="e">
        <f ca="1">SUMPRODUCT((MONTH('Fond ST - opérations'!$B4:$B11)=MONTH('Fond ST - reporting global'!J2))*(YEAR('Fond ST - opérations'!$B4:$B11)=YEAR('Fond ST - reporting global'!J2))*('Fond ST - opérations'!$D4:$D11))</f>
        <v>#VALUE!</v>
      </c>
      <c r="K3" t="e">
        <f ca="1">SUMPRODUCT((MONTH('Fond ST - opérations'!$B4:$B11)=MONTH('Fond ST - reporting global'!K2))*(YEAR('Fond ST - opérations'!$B4:$B11)=YEAR('Fond ST - reporting global'!K2))*('Fond ST - opérations'!$D4:$D11))</f>
        <v>#VALUE!</v>
      </c>
      <c r="L3" t="e">
        <f ca="1">SUMPRODUCT((MONTH('Fond ST - opérations'!$B4:$B11)=MONTH('Fond ST - reporting global'!L2))*(YEAR('Fond ST - opérations'!$B4:$B11)=YEAR('Fond ST - reporting global'!L2))*('Fond ST - opérations'!$D4:$D11))</f>
        <v>#VALUE!</v>
      </c>
      <c r="M3" t="e">
        <f ca="1">SUMPRODUCT((MONTH('Fond ST - opérations'!$B4:$B11)=MONTH('Fond ST - reporting global'!M2))*(YEAR('Fond ST - opérations'!$B4:$B11)=YEAR('Fond ST - reporting global'!M2))*('Fond ST - opérations'!$D4:$D11))</f>
        <v>#VALUE!</v>
      </c>
      <c r="N3" t="e">
        <f ca="1">SUMPRODUCT((MONTH('Fond ST - opérations'!$B4:$B11)=MONTH('Fond ST - reporting global'!N2))*(YEAR('Fond ST - opérations'!$B4:$B11)=YEAR('Fond ST - reporting global'!N2))*('Fond ST - opérations'!$D4:$D11))</f>
        <v>#VALUE!</v>
      </c>
      <c r="O3" t="e">
        <f ca="1">SUMPRODUCT((MONTH('Fond ST - opérations'!$B4:$B11)=MONTH('Fond ST - reporting global'!O2))*(YEAR('Fond ST - opérations'!$B4:$B11)=YEAR('Fond ST - reporting global'!O2))*('Fond ST - opérations'!$D4:$D11))</f>
        <v>#VALUE!</v>
      </c>
      <c r="P3" t="e">
        <f ca="1">SUMPRODUCT((MONTH('Fond ST - opérations'!$B4:$B11)=MONTH('Fond ST - reporting global'!P2))*(YEAR('Fond ST - opérations'!$B4:$B11)=YEAR('Fond ST - reporting global'!P2))*('Fond ST - opérations'!$D4:$D11))</f>
        <v>#VALUE!</v>
      </c>
      <c r="Q3" t="e">
        <f ca="1">SUMPRODUCT((MONTH('Fond ST - opérations'!$B4:$B11)=MONTH('Fond ST - reporting global'!Q2))*(YEAR('Fond ST - opérations'!$B4:$B11)=YEAR('Fond ST - reporting global'!Q2))*('Fond ST - opérations'!$D4:$D11))</f>
        <v>#VALUE!</v>
      </c>
      <c r="R3" t="e">
        <f ca="1">SUMPRODUCT((MONTH('Fond ST - opérations'!$B4:$B11)=MONTH('Fond ST - reporting global'!R2))*(YEAR('Fond ST - opérations'!$B4:$B11)=YEAR('Fond ST - reporting global'!R2))*('Fond ST - opérations'!$D4:$D11))</f>
        <v>#VALUE!</v>
      </c>
      <c r="S3" t="e">
        <f ca="1">SUMPRODUCT((MONTH('Fond ST - opérations'!$B4:$B11)=MONTH('Fond ST - reporting global'!S2))*(YEAR('Fond ST - opérations'!$B4:$B11)=YEAR('Fond ST - reporting global'!S2))*('Fond ST - opérations'!$D4:$D11))</f>
        <v>#VALUE!</v>
      </c>
      <c r="T3" t="e">
        <f ca="1">SUMPRODUCT((MONTH('Fond ST - opérations'!$B4:$B11)=MONTH('Fond ST - reporting global'!T2))*(YEAR('Fond ST - opérations'!$B4:$B11)=YEAR('Fond ST - reporting global'!T2))*('Fond ST - opérations'!$D4:$D11))</f>
        <v>#VALUE!</v>
      </c>
      <c r="U3" t="e">
        <f ca="1">SUMPRODUCT((MONTH('Fond ST - opérations'!$B4:$B11)=MONTH('Fond ST - reporting global'!U2))*(YEAR('Fond ST - opérations'!$B4:$B11)=YEAR('Fond ST - reporting global'!U2))*('Fond ST - opérations'!$D4:$D11))</f>
        <v>#VALUE!</v>
      </c>
      <c r="V3" t="e">
        <f ca="1">SUMPRODUCT((MONTH('Fond ST - opérations'!$B4:$B11)=MONTH('Fond ST - reporting global'!V2))*(YEAR('Fond ST - opérations'!$B4:$B11)=YEAR('Fond ST - reporting global'!V2))*('Fond ST - opérations'!$D4:$D11))</f>
        <v>#VALUE!</v>
      </c>
      <c r="W3" t="e">
        <f ca="1">SUMPRODUCT((MONTH('Fond ST - opérations'!$B4:$B11)=MONTH('Fond ST - reporting global'!W2))*(YEAR('Fond ST - opérations'!$B4:$B11)=YEAR('Fond ST - reporting global'!W2))*('Fond ST - opérations'!$D4:$D11))</f>
        <v>#VALUE!</v>
      </c>
    </row>
    <row r="9" spans="1:23" x14ac:dyDescent="0.25">
      <c r="D9" s="3"/>
    </row>
    <row r="11" spans="1:23" x14ac:dyDescent="0.25">
      <c r="F11" s="3"/>
    </row>
    <row r="12" spans="1:23" x14ac:dyDescent="0.25">
      <c r="F12" s="3"/>
    </row>
    <row r="13" spans="1:23" x14ac:dyDescent="0.25">
      <c r="F1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Fond ST - opérations</vt:lpstr>
      <vt:lpstr>Fond ST - reporting global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2014-02-18T13:59:15Z</dcterms:modified>
</cp:coreProperties>
</file>