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21075" windowHeight="10530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V14" i="1" l="1"/>
  <c r="W14" i="1" s="1"/>
  <c r="V12" i="1"/>
  <c r="W12" i="1" s="1"/>
  <c r="V10" i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AG10" i="1" s="1"/>
  <c r="AH10" i="1" s="1"/>
</calcChain>
</file>

<file path=xl/sharedStrings.xml><?xml version="1.0" encoding="utf-8"?>
<sst xmlns="http://schemas.openxmlformats.org/spreadsheetml/2006/main" count="97" uniqueCount="66">
  <si>
    <t>Sales above Forecast</t>
  </si>
  <si>
    <r>
      <t xml:space="preserve">This is not an order forecast this is a </t>
    </r>
    <r>
      <rPr>
        <b/>
        <u/>
        <sz val="12"/>
        <color rgb="FF000000"/>
        <rFont val="Calibri"/>
        <family val="2"/>
        <scheme val="minor"/>
      </rPr>
      <t>sales out</t>
    </r>
    <r>
      <rPr>
        <sz val="12"/>
        <color rgb="FF000000"/>
        <rFont val="Calibri"/>
        <family val="2"/>
        <scheme val="minor"/>
      </rPr>
      <t xml:space="preserve"> forecast, if you believe the forecast is incorrect or that we do not have sufficient orders in place then please inform us.</t>
    </r>
  </si>
  <si>
    <t>Insufficient Availability (Losing sales)</t>
  </si>
  <si>
    <t>production</t>
  </si>
  <si>
    <t>International week numbers are used, so for example 201604 = 2016 week 04</t>
  </si>
  <si>
    <t>Promo Activity</t>
  </si>
  <si>
    <t>The "Forecast" is the anticipated requirement. Please note that stock will be required in Depot 2 - 3 weeks ahead of actual requirement so should be ready to collect taking into account the transit time</t>
  </si>
  <si>
    <t>Number of cases in Depots</t>
  </si>
  <si>
    <t>Or Network stocks if packed in UK</t>
  </si>
  <si>
    <t>This week</t>
  </si>
  <si>
    <t>Last 10 weeks Forecast vs Actual Sales</t>
  </si>
  <si>
    <t xml:space="preserve">Stock in Depots </t>
  </si>
  <si>
    <t xml:space="preserve">Stock at </t>
  </si>
  <si>
    <t xml:space="preserve">Outstanding orders to be delivered into </t>
  </si>
  <si>
    <t>Forward Availability (Includes all outstanding orders placed up to Monday 31st July)</t>
  </si>
  <si>
    <r>
      <rPr>
        <b/>
        <sz val="11"/>
        <rFont val="Calibri"/>
        <family val="2"/>
        <scheme val="minor"/>
      </rPr>
      <t>Vintage</t>
    </r>
    <r>
      <rPr>
        <b/>
        <sz val="8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>(if known)</t>
    </r>
  </si>
  <si>
    <t>Supply Item Nbr</t>
  </si>
  <si>
    <t>Shelf Description</t>
  </si>
  <si>
    <t>Item Status</t>
  </si>
  <si>
    <t>Supplier</t>
  </si>
  <si>
    <t>Origin</t>
  </si>
  <si>
    <t>Year/Week &gt;</t>
  </si>
  <si>
    <t>201721</t>
  </si>
  <si>
    <t>201722</t>
  </si>
  <si>
    <t>201723</t>
  </si>
  <si>
    <t>201724</t>
  </si>
  <si>
    <t>201725</t>
  </si>
  <si>
    <t>201726</t>
  </si>
  <si>
    <t>201727</t>
  </si>
  <si>
    <t>201728</t>
  </si>
  <si>
    <t>201729</t>
  </si>
  <si>
    <t>201730</t>
  </si>
  <si>
    <t>A                   --------------           2</t>
  </si>
  <si>
    <t>201731</t>
  </si>
  <si>
    <t>201732</t>
  </si>
  <si>
    <t>201733</t>
  </si>
  <si>
    <t>201734</t>
  </si>
  <si>
    <t>201735</t>
  </si>
  <si>
    <t>201736</t>
  </si>
  <si>
    <t>201737</t>
  </si>
  <si>
    <t>201738</t>
  </si>
  <si>
    <t>201739</t>
  </si>
  <si>
    <t>201740</t>
  </si>
  <si>
    <t>201741</t>
  </si>
  <si>
    <t>201742</t>
  </si>
  <si>
    <t>201743</t>
  </si>
  <si>
    <t>2016</t>
  </si>
  <si>
    <t>jj</t>
  </si>
  <si>
    <t>éé</t>
  </si>
  <si>
    <t>6X75CL</t>
  </si>
  <si>
    <t>m</t>
  </si>
  <si>
    <t>FR</t>
  </si>
  <si>
    <t>Forecast</t>
  </si>
  <si>
    <t>0</t>
  </si>
  <si>
    <t>ES POUILLY FUME</t>
  </si>
  <si>
    <t>MELLO</t>
  </si>
  <si>
    <t>Actual Sales</t>
  </si>
  <si>
    <t>Reducing Balance</t>
  </si>
  <si>
    <t>kk</t>
  </si>
  <si>
    <t>rr</t>
  </si>
  <si>
    <t>SANCERRE</t>
  </si>
  <si>
    <t>mm</t>
  </si>
  <si>
    <t>tt</t>
  </si>
  <si>
    <t>SANCERRE ROSE</t>
  </si>
  <si>
    <t>trouvé par la mfc</t>
  </si>
  <si>
    <t>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</si>
</sst>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6100"/>
      <name val="Calibri"/>
      <family val="2"/>
      <scheme val="minor"/>
    </font>
    <font>
      <sz val="10"/>
      <color rgb="FF9C6500"/>
      <name val="Calibri"/>
      <family val="2"/>
      <scheme val="minor"/>
    </font>
    <font>
      <b/>
      <sz val="9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u/>
      <sz val="12"/>
      <color rgb="FF0000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002060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6"/>
      <color rgb="FF000000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14"/>
      <color rgb="FF000000"/>
      <name val="Arial"/>
      <family val="2"/>
    </font>
    <font>
      <b/>
      <sz val="11"/>
      <color rgb="FF000000"/>
      <name val="Calibri"/>
      <family val="2"/>
      <scheme val="minor"/>
    </font>
    <font>
      <sz val="11"/>
      <color rgb="FF9C6500"/>
      <name val="Calibri"/>
      <family val="2"/>
      <scheme val="minor"/>
    </font>
    <font>
      <sz val="8"/>
      <color rgb="FF9C6500"/>
      <name val="Calibri"/>
      <family val="2"/>
      <scheme val="minor"/>
    </font>
    <font>
      <sz val="11"/>
      <color rgb="FF000000"/>
      <name val="Arial"/>
      <family val="2"/>
    </font>
    <font>
      <b/>
      <sz val="8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6100"/>
      <name val="Arial"/>
      <family val="2"/>
    </font>
    <font>
      <b/>
      <sz val="8"/>
      <color rgb="FF00206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FC000"/>
        <bgColor indexed="64"/>
      </patternFill>
    </fill>
  </fills>
  <borders count="3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rgb="FF3F3F3F"/>
      </top>
      <bottom/>
      <diagonal/>
    </border>
    <border>
      <left style="double">
        <color rgb="FFB2B2B2"/>
      </left>
      <right style="thin">
        <color rgb="FFB2B2B2"/>
      </right>
      <top style="medium">
        <color indexed="64"/>
      </top>
      <bottom/>
      <diagonal/>
    </border>
    <border>
      <left style="thin">
        <color rgb="FFB2B2B2"/>
      </left>
      <right style="thin">
        <color rgb="FFB2B2B2"/>
      </right>
      <top style="medium">
        <color indexed="64"/>
      </top>
      <bottom/>
      <diagonal/>
    </border>
    <border>
      <left style="thin">
        <color rgb="FFB2B2B2"/>
      </left>
      <right style="double">
        <color rgb="FFB2B2B2"/>
      </right>
      <top style="medium">
        <color indexed="64"/>
      </top>
      <bottom/>
      <diagonal/>
    </border>
    <border>
      <left style="double">
        <color rgb="FFB2B2B2"/>
      </left>
      <right style="thin">
        <color rgb="FFB2B2B2"/>
      </right>
      <top/>
      <bottom style="double">
        <color rgb="FFB2B2B2"/>
      </bottom>
      <diagonal/>
    </border>
    <border>
      <left style="thin">
        <color rgb="FFB2B2B2"/>
      </left>
      <right style="thin">
        <color rgb="FFB2B2B2"/>
      </right>
      <top/>
      <bottom style="double">
        <color rgb="FFB2B2B2"/>
      </bottom>
      <diagonal/>
    </border>
    <border>
      <left style="thin">
        <color rgb="FFB2B2B2"/>
      </left>
      <right style="double">
        <color rgb="FFB2B2B2"/>
      </right>
      <top/>
      <bottom style="double">
        <color rgb="FFB2B2B2"/>
      </bottom>
      <diagonal/>
    </border>
    <border>
      <left/>
      <right style="double">
        <color rgb="FF000000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theme="0" tint="-0.499984740745262"/>
      </bottom>
      <diagonal/>
    </border>
    <border>
      <left style="double">
        <color rgb="FF7F7F7F"/>
      </left>
      <right style="double">
        <color rgb="FF7F7F7F"/>
      </right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double">
        <color auto="1"/>
      </left>
      <right style="double">
        <color auto="1"/>
      </right>
      <top style="thin">
        <color theme="0" tint="-0.499984740745262"/>
      </top>
      <bottom/>
      <diagonal/>
    </border>
    <border>
      <left style="double">
        <color auto="1"/>
      </left>
      <right style="double">
        <color auto="1"/>
      </right>
      <top style="thin">
        <color theme="0" tint="-0.499984740745262"/>
      </top>
      <bottom style="dotted">
        <color theme="9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rgb="FFBFBFBF"/>
      </left>
      <right style="medium">
        <color rgb="FFBFBFBF"/>
      </right>
      <top/>
      <bottom style="medium">
        <color rgb="FF808080"/>
      </bottom>
      <diagonal/>
    </border>
    <border>
      <left/>
      <right style="medium">
        <color rgb="FFBFBFBF"/>
      </right>
      <top/>
      <bottom style="medium">
        <color rgb="FF808080"/>
      </bottom>
      <diagonal/>
    </border>
    <border>
      <left/>
      <right/>
      <top/>
      <bottom style="medium">
        <color rgb="FF808080"/>
      </bottom>
      <diagonal/>
    </border>
    <border>
      <left style="double">
        <color auto="1"/>
      </left>
      <right style="double">
        <color auto="1"/>
      </right>
      <top/>
      <bottom style="thin">
        <color theme="0" tint="-0.499984740745262"/>
      </bottom>
      <diagonal/>
    </border>
    <border>
      <left style="double">
        <color auto="1"/>
      </left>
      <right style="double">
        <color auto="1"/>
      </right>
      <top style="dotted">
        <color theme="9" tint="-0.499984740745262"/>
      </top>
      <bottom style="thin">
        <color theme="0" tint="-0.499984740745262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1" applyNumberFormat="0" applyFont="0" applyAlignment="0" applyProtection="0"/>
  </cellStyleXfs>
  <cellXfs count="90">
    <xf numFmtId="0" fontId="0" fillId="0" borderId="0" xfId="0"/>
    <xf numFmtId="0" fontId="4" fillId="5" borderId="0" xfId="0" applyFont="1" applyFill="1" applyAlignment="1">
      <alignment horizontal="center" vertical="top" textRotation="180" wrapText="1"/>
    </xf>
    <xf numFmtId="0" fontId="5" fillId="5" borderId="0" xfId="0" applyFont="1" applyFill="1" applyAlignment="1">
      <alignment vertical="center"/>
    </xf>
    <xf numFmtId="0" fontId="5" fillId="6" borderId="0" xfId="0" applyFont="1" applyFill="1" applyAlignment="1">
      <alignment vertical="center"/>
    </xf>
    <xf numFmtId="0" fontId="5" fillId="6" borderId="0" xfId="0" applyFont="1" applyFill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0" fillId="5" borderId="0" xfId="0" applyFill="1" applyAlignment="1">
      <alignment vertical="center" wrapText="1"/>
    </xf>
    <xf numFmtId="0" fontId="7" fillId="8" borderId="5" xfId="1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11" fillId="9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10" borderId="0" xfId="0" applyFill="1"/>
    <xf numFmtId="0" fontId="9" fillId="6" borderId="0" xfId="0" applyFont="1" applyFill="1" applyAlignment="1">
      <alignment horizontal="center" vertical="center"/>
    </xf>
    <xf numFmtId="0" fontId="12" fillId="11" borderId="5" xfId="0" applyFont="1" applyFill="1" applyBorder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12" fillId="4" borderId="9" xfId="3" applyFont="1" applyBorder="1" applyAlignment="1">
      <alignment horizontal="center" vertical="center"/>
    </xf>
    <xf numFmtId="0" fontId="12" fillId="4" borderId="10" xfId="3" applyFont="1" applyBorder="1" applyAlignment="1">
      <alignment horizontal="center" vertical="center"/>
    </xf>
    <xf numFmtId="0" fontId="12" fillId="4" borderId="11" xfId="3" applyFont="1" applyBorder="1" applyAlignment="1">
      <alignment horizontal="center" vertical="center"/>
    </xf>
    <xf numFmtId="0" fontId="14" fillId="6" borderId="0" xfId="0" applyFont="1" applyFill="1" applyAlignment="1">
      <alignment vertical="center"/>
    </xf>
    <xf numFmtId="0" fontId="14" fillId="6" borderId="0" xfId="0" applyFont="1" applyFill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0" fontId="15" fillId="6" borderId="0" xfId="0" applyFont="1" applyFill="1" applyAlignment="1">
      <alignment horizontal="center" vertical="center" wrapText="1"/>
    </xf>
    <xf numFmtId="0" fontId="12" fillId="4" borderId="12" xfId="3" applyFont="1" applyBorder="1" applyAlignment="1">
      <alignment horizontal="center" vertical="center"/>
    </xf>
    <xf numFmtId="0" fontId="12" fillId="4" borderId="13" xfId="3" applyFont="1" applyBorder="1" applyAlignment="1">
      <alignment horizontal="center" vertical="center"/>
    </xf>
    <xf numFmtId="0" fontId="12" fillId="4" borderId="14" xfId="3" applyFont="1" applyBorder="1" applyAlignment="1">
      <alignment horizontal="center" vertical="center"/>
    </xf>
    <xf numFmtId="0" fontId="16" fillId="6" borderId="0" xfId="0" applyFont="1" applyFill="1" applyAlignment="1">
      <alignment horizontal="center" vertical="center"/>
    </xf>
    <xf numFmtId="0" fontId="16" fillId="6" borderId="0" xfId="0" applyFont="1" applyFill="1" applyAlignment="1">
      <alignment horizontal="center" vertical="center" wrapText="1"/>
    </xf>
    <xf numFmtId="0" fontId="13" fillId="12" borderId="0" xfId="0" applyFont="1" applyFill="1" applyAlignment="1">
      <alignment horizontal="center" vertical="center" wrapText="1"/>
    </xf>
    <xf numFmtId="0" fontId="17" fillId="5" borderId="0" xfId="0" applyFont="1" applyFill="1" applyAlignment="1">
      <alignment horizontal="center" vertical="center"/>
    </xf>
    <xf numFmtId="0" fontId="14" fillId="5" borderId="0" xfId="0" applyFont="1" applyFill="1" applyAlignment="1">
      <alignment vertical="center"/>
    </xf>
    <xf numFmtId="0" fontId="18" fillId="6" borderId="0" xfId="0" applyFont="1" applyFill="1" applyAlignment="1">
      <alignment horizontal="center" vertical="center"/>
    </xf>
    <xf numFmtId="0" fontId="18" fillId="6" borderId="0" xfId="0" applyFont="1" applyFill="1" applyAlignment="1">
      <alignment vertical="center"/>
    </xf>
    <xf numFmtId="0" fontId="14" fillId="6" borderId="0" xfId="0" applyFont="1" applyFill="1" applyAlignment="1">
      <alignment horizontal="center" vertical="center"/>
    </xf>
    <xf numFmtId="0" fontId="19" fillId="13" borderId="0" xfId="0" applyFont="1" applyFill="1" applyAlignment="1">
      <alignment horizontal="center" vertical="center"/>
    </xf>
    <xf numFmtId="0" fontId="19" fillId="13" borderId="15" xfId="0" applyFont="1" applyFill="1" applyBorder="1" applyAlignment="1">
      <alignment horizontal="center" vertical="center"/>
    </xf>
    <xf numFmtId="0" fontId="20" fillId="4" borderId="16" xfId="3" applyFont="1" applyBorder="1" applyAlignment="1">
      <alignment horizontal="center" vertical="center" wrapText="1"/>
    </xf>
    <xf numFmtId="0" fontId="21" fillId="3" borderId="17" xfId="2" applyFont="1" applyBorder="1" applyAlignment="1">
      <alignment horizontal="center" vertical="center" wrapText="1"/>
    </xf>
    <xf numFmtId="0" fontId="22" fillId="3" borderId="17" xfId="2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23" fillId="12" borderId="0" xfId="0" applyFont="1" applyFill="1" applyBorder="1" applyAlignment="1">
      <alignment horizontal="left" vertical="center"/>
    </xf>
    <xf numFmtId="0" fontId="23" fillId="12" borderId="0" xfId="0" applyFont="1" applyFill="1" applyAlignment="1">
      <alignment horizontal="left" vertical="center"/>
    </xf>
    <xf numFmtId="0" fontId="24" fillId="0" borderId="18" xfId="0" applyFont="1" applyFill="1" applyBorder="1" applyAlignment="1">
      <alignment horizontal="center" vertical="top" wrapText="1"/>
    </xf>
    <xf numFmtId="0" fontId="14" fillId="0" borderId="18" xfId="0" applyFont="1" applyFill="1" applyBorder="1" applyAlignment="1">
      <alignment vertical="top" wrapText="1"/>
    </xf>
    <xf numFmtId="0" fontId="14" fillId="14" borderId="18" xfId="0" applyFont="1" applyFill="1" applyBorder="1" applyAlignment="1">
      <alignment horizontal="center" vertical="top" wrapText="1"/>
    </xf>
    <xf numFmtId="0" fontId="27" fillId="15" borderId="19" xfId="0" applyNumberFormat="1" applyFont="1" applyFill="1" applyBorder="1" applyAlignment="1">
      <alignment horizontal="center" vertical="center"/>
    </xf>
    <xf numFmtId="0" fontId="27" fillId="15" borderId="20" xfId="0" applyNumberFormat="1" applyFont="1" applyFill="1" applyBorder="1" applyAlignment="1">
      <alignment horizontal="center" vertical="center"/>
    </xf>
    <xf numFmtId="49" fontId="27" fillId="15" borderId="20" xfId="0" applyNumberFormat="1" applyFont="1" applyFill="1" applyBorder="1" applyAlignment="1">
      <alignment horizontal="center" vertical="center"/>
    </xf>
    <xf numFmtId="16" fontId="28" fillId="4" borderId="21" xfId="3" applyNumberFormat="1" applyFont="1" applyBorder="1" applyAlignment="1">
      <alignment horizontal="center" vertical="top"/>
    </xf>
    <xf numFmtId="16" fontId="21" fillId="3" borderId="20" xfId="2" applyNumberFormat="1" applyFont="1" applyBorder="1" applyAlignment="1">
      <alignment horizontal="center" vertical="center"/>
    </xf>
    <xf numFmtId="16" fontId="22" fillId="3" borderId="22" xfId="2" applyNumberFormat="1" applyFont="1" applyBorder="1" applyAlignment="1">
      <alignment horizontal="center" vertical="center" wrapText="1"/>
    </xf>
    <xf numFmtId="0" fontId="14" fillId="14" borderId="23" xfId="0" applyFont="1" applyFill="1" applyBorder="1" applyAlignment="1">
      <alignment horizontal="center" vertical="center"/>
    </xf>
    <xf numFmtId="0" fontId="27" fillId="16" borderId="20" xfId="0" applyFont="1" applyFill="1" applyBorder="1" applyAlignment="1">
      <alignment horizontal="center" vertical="center"/>
    </xf>
    <xf numFmtId="0" fontId="29" fillId="0" borderId="24" xfId="0" applyNumberFormat="1" applyFont="1" applyFill="1" applyBorder="1" applyAlignment="1">
      <alignment horizontal="center" vertical="center"/>
    </xf>
    <xf numFmtId="0" fontId="0" fillId="5" borderId="24" xfId="0" applyFill="1" applyBorder="1" applyAlignment="1">
      <alignment horizontal="left" vertical="center"/>
    </xf>
    <xf numFmtId="0" fontId="0" fillId="5" borderId="24" xfId="0" applyFill="1" applyBorder="1" applyAlignment="1">
      <alignment horizontal="center" vertical="center"/>
    </xf>
    <xf numFmtId="0" fontId="30" fillId="14" borderId="24" xfId="0" applyFont="1" applyFill="1" applyBorder="1" applyAlignment="1">
      <alignment horizont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1" fontId="0" fillId="4" borderId="27" xfId="3" applyNumberFormat="1" applyFont="1" applyBorder="1" applyAlignment="1">
      <alignment horizontal="center" vertical="center"/>
    </xf>
    <xf numFmtId="1" fontId="21" fillId="3" borderId="27" xfId="2" applyNumberFormat="1" applyFont="1" applyBorder="1" applyAlignment="1">
      <alignment horizontal="center" vertical="center"/>
    </xf>
    <xf numFmtId="1" fontId="3" fillId="3" borderId="28" xfId="2" applyNumberFormat="1" applyBorder="1" applyAlignment="1">
      <alignment horizontal="center" vertical="center"/>
    </xf>
    <xf numFmtId="0" fontId="30" fillId="14" borderId="24" xfId="0" applyFont="1" applyFill="1" applyBorder="1" applyAlignment="1">
      <alignment horizontal="center" vertical="center"/>
    </xf>
    <xf numFmtId="0" fontId="29" fillId="0" borderId="29" xfId="0" applyNumberFormat="1" applyFont="1" applyFill="1" applyBorder="1" applyAlignment="1">
      <alignment horizontal="center" vertical="center"/>
    </xf>
    <xf numFmtId="0" fontId="0" fillId="0" borderId="29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30" fillId="14" borderId="29" xfId="0" applyFont="1" applyFill="1" applyBorder="1" applyAlignment="1">
      <alignment horizontal="center"/>
    </xf>
    <xf numFmtId="0" fontId="31" fillId="17" borderId="30" xfId="0" applyFont="1" applyFill="1" applyBorder="1" applyAlignment="1">
      <alignment horizontal="center" vertical="center"/>
    </xf>
    <xf numFmtId="0" fontId="31" fillId="17" borderId="31" xfId="0" applyFont="1" applyFill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31" fillId="17" borderId="32" xfId="0" applyFont="1" applyFill="1" applyBorder="1" applyAlignment="1">
      <alignment horizontal="center" vertical="center"/>
    </xf>
    <xf numFmtId="1" fontId="0" fillId="4" borderId="33" xfId="3" applyNumberFormat="1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3" fillId="3" borderId="34" xfId="2" applyBorder="1" applyAlignment="1">
      <alignment horizontal="center" vertical="center"/>
    </xf>
    <xf numFmtId="0" fontId="30" fillId="14" borderId="29" xfId="0" applyFont="1" applyFill="1" applyBorder="1" applyAlignment="1">
      <alignment horizontal="center" vertical="center"/>
    </xf>
    <xf numFmtId="1" fontId="27" fillId="0" borderId="31" xfId="0" applyNumberFormat="1" applyFont="1" applyFill="1" applyBorder="1" applyAlignment="1">
      <alignment horizontal="center" vertical="center"/>
    </xf>
    <xf numFmtId="0" fontId="31" fillId="0" borderId="30" xfId="0" applyFont="1" applyFill="1" applyBorder="1" applyAlignment="1">
      <alignment horizontal="center" vertical="center"/>
    </xf>
    <xf numFmtId="0" fontId="31" fillId="0" borderId="31" xfId="0" applyFont="1" applyFill="1" applyBorder="1" applyAlignment="1">
      <alignment horizontal="center" vertical="center"/>
    </xf>
    <xf numFmtId="0" fontId="27" fillId="0" borderId="31" xfId="0" applyFont="1" applyFill="1" applyBorder="1" applyAlignment="1">
      <alignment horizontal="center" vertical="center"/>
    </xf>
    <xf numFmtId="0" fontId="31" fillId="0" borderId="32" xfId="0" applyFont="1" applyFill="1" applyBorder="1" applyAlignment="1">
      <alignment horizontal="center" vertical="center"/>
    </xf>
    <xf numFmtId="1" fontId="27" fillId="0" borderId="31" xfId="0" applyNumberFormat="1" applyFont="1" applyBorder="1" applyAlignment="1">
      <alignment horizontal="center" vertical="center"/>
    </xf>
    <xf numFmtId="0" fontId="32" fillId="18" borderId="26" xfId="0" applyFont="1" applyFill="1" applyBorder="1" applyAlignment="1">
      <alignment horizontal="center" vertical="center"/>
    </xf>
    <xf numFmtId="0" fontId="27" fillId="0" borderId="25" xfId="0" applyFont="1" applyFill="1" applyBorder="1" applyAlignment="1">
      <alignment horizontal="center" vertical="center"/>
    </xf>
    <xf numFmtId="0" fontId="27" fillId="0" borderId="26" xfId="0" applyFont="1" applyFill="1" applyBorder="1" applyAlignment="1">
      <alignment horizontal="center" vertical="center"/>
    </xf>
    <xf numFmtId="1" fontId="27" fillId="10" borderId="31" xfId="0" applyNumberFormat="1" applyFont="1" applyFill="1" applyBorder="1" applyAlignment="1">
      <alignment horizontal="center" vertical="center"/>
    </xf>
    <xf numFmtId="0" fontId="0" fillId="19" borderId="0" xfId="0" applyFill="1"/>
  </cellXfs>
  <cellStyles count="4">
    <cellStyle name="Commentaire" xfId="3" builtinId="10"/>
    <cellStyle name="Neutre" xfId="2" builtinId="28"/>
    <cellStyle name="Normal" xfId="0" builtinId="0"/>
    <cellStyle name="Satisfaisant" xfId="1" builtinId="26"/>
  </cellStyles>
  <dxfs count="20"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ont>
        <color rgb="FFFCE9B4"/>
      </font>
    </dxf>
    <dxf>
      <font>
        <color rgb="FFFCE9B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8"/>
  <sheetViews>
    <sheetView tabSelected="1" topLeftCell="R1" workbookViewId="0">
      <selection activeCell="W17" sqref="W17"/>
    </sheetView>
  </sheetViews>
  <sheetFormatPr baseColWidth="10" defaultRowHeight="12.75" outlineLevelCol="1" x14ac:dyDescent="0.2"/>
  <cols>
    <col min="2" max="17" width="11.42578125" hidden="1" customWidth="1" outlineLevel="1"/>
    <col min="18" max="18" width="11.42578125" collapsed="1"/>
  </cols>
  <sheetData>
    <row r="1" spans="1:34" ht="17.25" thickTop="1" thickBot="1" x14ac:dyDescent="0.25">
      <c r="A1" s="1"/>
      <c r="B1" s="2"/>
      <c r="D1" s="3"/>
      <c r="E1" s="3"/>
      <c r="F1" s="3"/>
      <c r="G1" s="4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7"/>
    </row>
    <row r="2" spans="1:34" ht="17.25" thickTop="1" thickBot="1" x14ac:dyDescent="0.25">
      <c r="A2" s="1"/>
      <c r="B2" s="8"/>
      <c r="C2" s="9" t="s">
        <v>0</v>
      </c>
      <c r="D2" s="10"/>
      <c r="E2" s="11"/>
      <c r="F2" s="3"/>
      <c r="G2" s="4"/>
      <c r="H2" s="12" t="s">
        <v>1</v>
      </c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</row>
    <row r="3" spans="1:34" ht="16.5" thickBot="1" x14ac:dyDescent="0.25">
      <c r="A3" s="1"/>
      <c r="B3" s="2"/>
      <c r="C3" s="13" t="s">
        <v>2</v>
      </c>
      <c r="D3" s="14"/>
      <c r="E3" s="15"/>
      <c r="F3" s="3"/>
      <c r="G3" s="16" t="s">
        <v>3</v>
      </c>
      <c r="H3" s="17" t="s">
        <v>4</v>
      </c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</row>
    <row r="4" spans="1:34" ht="16.5" thickBot="1" x14ac:dyDescent="0.25">
      <c r="A4" s="1"/>
      <c r="B4" s="2"/>
      <c r="C4" s="18" t="s">
        <v>5</v>
      </c>
      <c r="D4" s="14"/>
      <c r="E4" s="15"/>
      <c r="F4" s="3"/>
      <c r="G4" s="4"/>
      <c r="H4" s="19" t="s">
        <v>6</v>
      </c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15.75" x14ac:dyDescent="0.2">
      <c r="A5" s="1"/>
      <c r="B5" s="2"/>
      <c r="C5" s="20" t="s">
        <v>7</v>
      </c>
      <c r="D5" s="21"/>
      <c r="E5" s="22"/>
      <c r="F5" s="23"/>
      <c r="G5" s="4"/>
      <c r="H5" s="3"/>
      <c r="I5" s="24"/>
      <c r="J5" s="24"/>
      <c r="K5" s="24"/>
      <c r="L5" s="24"/>
      <c r="M5" s="24"/>
      <c r="N5" s="24"/>
      <c r="O5" s="24"/>
      <c r="P5" s="24"/>
      <c r="Q5" s="24"/>
      <c r="R5" s="25"/>
      <c r="S5" s="25"/>
      <c r="T5" s="26"/>
      <c r="U5" s="24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spans="1:34" ht="16.5" thickBot="1" x14ac:dyDescent="0.25">
      <c r="A6" s="1"/>
      <c r="B6" s="2"/>
      <c r="C6" s="27" t="s">
        <v>8</v>
      </c>
      <c r="D6" s="28"/>
      <c r="E6" s="29"/>
      <c r="F6" s="23"/>
      <c r="G6" s="4"/>
      <c r="H6" s="30"/>
      <c r="I6" s="31"/>
      <c r="J6" s="30"/>
      <c r="K6" s="31"/>
      <c r="L6" s="30"/>
      <c r="M6" s="31"/>
      <c r="N6" s="30"/>
      <c r="O6" s="31"/>
      <c r="P6" s="30"/>
      <c r="Q6" s="31"/>
      <c r="R6" s="25"/>
      <c r="S6" s="25"/>
      <c r="T6" s="26"/>
      <c r="U6" s="24"/>
      <c r="V6" s="32" t="s">
        <v>9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</row>
    <row r="7" spans="1:34" ht="34.5" thickTop="1" x14ac:dyDescent="0.2">
      <c r="A7" s="1"/>
      <c r="B7" s="34"/>
      <c r="C7" s="35"/>
      <c r="D7" s="36"/>
      <c r="E7" s="36"/>
      <c r="F7" s="36"/>
      <c r="G7" s="37"/>
      <c r="H7" s="38" t="s">
        <v>10</v>
      </c>
      <c r="I7" s="38"/>
      <c r="J7" s="38"/>
      <c r="K7" s="38"/>
      <c r="L7" s="38"/>
      <c r="M7" s="38"/>
      <c r="N7" s="38"/>
      <c r="O7" s="38"/>
      <c r="P7" s="38"/>
      <c r="Q7" s="39"/>
      <c r="R7" s="40" t="s">
        <v>11</v>
      </c>
      <c r="S7" s="41" t="s">
        <v>12</v>
      </c>
      <c r="T7" s="42" t="s">
        <v>13</v>
      </c>
      <c r="U7" s="43"/>
      <c r="V7" s="44" t="s">
        <v>14</v>
      </c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</row>
    <row r="8" spans="1:34" ht="26.25" x14ac:dyDescent="0.2">
      <c r="A8" s="46" t="s">
        <v>15</v>
      </c>
      <c r="B8" s="47" t="s">
        <v>16</v>
      </c>
      <c r="C8" s="47" t="s">
        <v>17</v>
      </c>
      <c r="D8" s="47" t="s">
        <v>18</v>
      </c>
      <c r="E8" s="47" t="s">
        <v>19</v>
      </c>
      <c r="F8" s="47" t="s">
        <v>20</v>
      </c>
      <c r="G8" s="48" t="s">
        <v>21</v>
      </c>
      <c r="H8" s="49" t="s">
        <v>22</v>
      </c>
      <c r="I8" s="50" t="s">
        <v>23</v>
      </c>
      <c r="J8" s="50" t="s">
        <v>24</v>
      </c>
      <c r="K8" s="51" t="s">
        <v>25</v>
      </c>
      <c r="L8" s="51" t="s">
        <v>26</v>
      </c>
      <c r="M8" s="51" t="s">
        <v>27</v>
      </c>
      <c r="N8" s="51" t="s">
        <v>28</v>
      </c>
      <c r="O8" s="51" t="s">
        <v>29</v>
      </c>
      <c r="P8" s="51" t="s">
        <v>30</v>
      </c>
      <c r="Q8" s="51" t="s">
        <v>31</v>
      </c>
      <c r="R8" s="52">
        <v>42946</v>
      </c>
      <c r="S8" s="53">
        <v>42946</v>
      </c>
      <c r="T8" s="54" t="s">
        <v>32</v>
      </c>
      <c r="U8" s="55" t="s">
        <v>21</v>
      </c>
      <c r="V8" s="56" t="s">
        <v>33</v>
      </c>
      <c r="W8" s="56" t="s">
        <v>34</v>
      </c>
      <c r="X8" s="56" t="s">
        <v>35</v>
      </c>
      <c r="Y8" s="56" t="s">
        <v>36</v>
      </c>
      <c r="Z8" s="56" t="s">
        <v>37</v>
      </c>
      <c r="AA8" s="56" t="s">
        <v>38</v>
      </c>
      <c r="AB8" s="56" t="s">
        <v>39</v>
      </c>
      <c r="AC8" s="56" t="s">
        <v>40</v>
      </c>
      <c r="AD8" s="56" t="s">
        <v>41</v>
      </c>
      <c r="AE8" s="56" t="s">
        <v>42</v>
      </c>
      <c r="AF8" s="56" t="s">
        <v>43</v>
      </c>
      <c r="AG8" s="56" t="s">
        <v>44</v>
      </c>
      <c r="AH8" s="56" t="s">
        <v>45</v>
      </c>
    </row>
    <row r="9" spans="1:34" ht="13.5" thickBot="1" x14ac:dyDescent="0.25">
      <c r="A9" s="57" t="s">
        <v>46</v>
      </c>
      <c r="B9" s="58" t="s">
        <v>47</v>
      </c>
      <c r="C9" s="58" t="s">
        <v>48</v>
      </c>
      <c r="D9" s="59" t="s">
        <v>49</v>
      </c>
      <c r="E9" s="58" t="s">
        <v>50</v>
      </c>
      <c r="F9" s="59" t="s">
        <v>51</v>
      </c>
      <c r="G9" s="60" t="s">
        <v>52</v>
      </c>
      <c r="H9" s="61">
        <v>85</v>
      </c>
      <c r="I9" s="62">
        <v>99</v>
      </c>
      <c r="J9" s="62">
        <v>102</v>
      </c>
      <c r="K9" s="62">
        <v>108</v>
      </c>
      <c r="L9" s="62">
        <v>103</v>
      </c>
      <c r="M9" s="62">
        <v>58</v>
      </c>
      <c r="N9" s="62">
        <v>58</v>
      </c>
      <c r="O9" s="62">
        <v>61</v>
      </c>
      <c r="P9" s="62">
        <v>64</v>
      </c>
      <c r="Q9" s="62">
        <v>68</v>
      </c>
      <c r="R9" s="63">
        <v>150</v>
      </c>
      <c r="S9" s="64">
        <v>336</v>
      </c>
      <c r="T9" s="65" t="s">
        <v>53</v>
      </c>
      <c r="U9" s="66" t="s">
        <v>52</v>
      </c>
      <c r="V9" s="61">
        <v>67</v>
      </c>
      <c r="W9" s="62">
        <v>67</v>
      </c>
      <c r="X9" s="62">
        <v>62</v>
      </c>
      <c r="Y9" s="62">
        <v>66</v>
      </c>
      <c r="Z9" s="62">
        <v>62</v>
      </c>
      <c r="AA9" s="62">
        <v>59</v>
      </c>
      <c r="AB9" s="62">
        <v>60</v>
      </c>
      <c r="AC9" s="62">
        <v>58</v>
      </c>
      <c r="AD9" s="62">
        <v>57</v>
      </c>
      <c r="AE9" s="62">
        <v>57</v>
      </c>
      <c r="AF9" s="62">
        <v>56</v>
      </c>
      <c r="AG9" s="62">
        <v>58</v>
      </c>
      <c r="AH9" s="62">
        <v>58</v>
      </c>
    </row>
    <row r="10" spans="1:34" ht="13.5" thickBot="1" x14ac:dyDescent="0.25">
      <c r="A10" s="67"/>
      <c r="B10" s="68"/>
      <c r="C10" s="68" t="s">
        <v>54</v>
      </c>
      <c r="D10" s="69" t="s">
        <v>49</v>
      </c>
      <c r="E10" s="68" t="s">
        <v>55</v>
      </c>
      <c r="F10" s="69" t="s">
        <v>51</v>
      </c>
      <c r="G10" s="70" t="s">
        <v>56</v>
      </c>
      <c r="H10" s="71">
        <v>105</v>
      </c>
      <c r="I10" s="72">
        <v>149</v>
      </c>
      <c r="J10" s="72">
        <v>105</v>
      </c>
      <c r="K10" s="72">
        <v>115</v>
      </c>
      <c r="L10" s="73">
        <v>88</v>
      </c>
      <c r="M10" s="72">
        <v>78</v>
      </c>
      <c r="N10" s="72">
        <v>85</v>
      </c>
      <c r="O10" s="72">
        <v>75</v>
      </c>
      <c r="P10" s="72">
        <v>76</v>
      </c>
      <c r="Q10" s="74">
        <v>79</v>
      </c>
      <c r="R10" s="75"/>
      <c r="S10" s="76"/>
      <c r="T10" s="77" t="s">
        <v>53</v>
      </c>
      <c r="U10" s="78" t="s">
        <v>57</v>
      </c>
      <c r="V10" s="79">
        <f>SUM(R9:S10)+SUM(T9:T10)-V9</f>
        <v>419</v>
      </c>
      <c r="W10" s="79">
        <f>IF(V10-W9&gt;0,V10-W9,0)</f>
        <v>352</v>
      </c>
      <c r="X10" s="79">
        <f>IF(W10-X9&gt;0,W10-X9,0)</f>
        <v>290</v>
      </c>
      <c r="Y10" s="79">
        <f t="shared" ref="Y10:AH10" si="0">IF(X10-Y9&gt;0,X10-Y9,0)</f>
        <v>224</v>
      </c>
      <c r="Z10" s="79">
        <f t="shared" si="0"/>
        <v>162</v>
      </c>
      <c r="AA10" s="79">
        <f t="shared" si="0"/>
        <v>103</v>
      </c>
      <c r="AB10" s="79">
        <f t="shared" si="0"/>
        <v>43</v>
      </c>
      <c r="AC10" s="79">
        <f t="shared" si="0"/>
        <v>0</v>
      </c>
      <c r="AD10" s="79">
        <f t="shared" si="0"/>
        <v>0</v>
      </c>
      <c r="AE10" s="79">
        <f t="shared" si="0"/>
        <v>0</v>
      </c>
      <c r="AF10" s="79">
        <f t="shared" si="0"/>
        <v>0</v>
      </c>
      <c r="AG10" s="79">
        <f t="shared" si="0"/>
        <v>0</v>
      </c>
      <c r="AH10" s="79">
        <f t="shared" si="0"/>
        <v>0</v>
      </c>
    </row>
    <row r="11" spans="1:34" ht="13.5" thickBot="1" x14ac:dyDescent="0.25">
      <c r="A11" s="57" t="s">
        <v>46</v>
      </c>
      <c r="B11" s="58" t="s">
        <v>58</v>
      </c>
      <c r="C11" s="58" t="s">
        <v>59</v>
      </c>
      <c r="D11" s="59" t="s">
        <v>49</v>
      </c>
      <c r="E11" s="58" t="s">
        <v>50</v>
      </c>
      <c r="F11" s="59" t="s">
        <v>51</v>
      </c>
      <c r="G11" s="60" t="s">
        <v>52</v>
      </c>
      <c r="H11" s="61">
        <v>214</v>
      </c>
      <c r="I11" s="62">
        <v>126</v>
      </c>
      <c r="J11" s="62">
        <v>129</v>
      </c>
      <c r="K11" s="62">
        <v>128</v>
      </c>
      <c r="L11" s="62">
        <v>140</v>
      </c>
      <c r="M11" s="62">
        <v>136</v>
      </c>
      <c r="N11" s="62">
        <v>126</v>
      </c>
      <c r="O11" s="62">
        <v>126</v>
      </c>
      <c r="P11" s="62">
        <v>142</v>
      </c>
      <c r="Q11" s="62">
        <v>131</v>
      </c>
      <c r="R11" s="63">
        <v>192</v>
      </c>
      <c r="S11" s="64">
        <v>560</v>
      </c>
      <c r="T11" s="65" t="s">
        <v>53</v>
      </c>
      <c r="U11" s="66" t="s">
        <v>52</v>
      </c>
      <c r="V11" s="61">
        <v>132</v>
      </c>
      <c r="W11" s="62">
        <v>136</v>
      </c>
      <c r="X11" s="62">
        <v>131</v>
      </c>
      <c r="Y11" s="62">
        <v>131</v>
      </c>
      <c r="Z11" s="62">
        <v>123</v>
      </c>
      <c r="AA11" s="62">
        <v>108</v>
      </c>
      <c r="AB11" s="62">
        <v>105</v>
      </c>
      <c r="AC11" s="62">
        <v>104</v>
      </c>
      <c r="AD11" s="62">
        <v>105</v>
      </c>
      <c r="AE11" s="62">
        <v>98</v>
      </c>
      <c r="AF11" s="62">
        <v>85</v>
      </c>
      <c r="AG11" s="62">
        <v>92</v>
      </c>
      <c r="AH11" s="62">
        <v>101</v>
      </c>
    </row>
    <row r="12" spans="1:34" ht="13.5" thickBot="1" x14ac:dyDescent="0.25">
      <c r="A12" s="67"/>
      <c r="B12" s="68">
        <v>6753360</v>
      </c>
      <c r="C12" s="68" t="s">
        <v>60</v>
      </c>
      <c r="D12" s="69" t="s">
        <v>49</v>
      </c>
      <c r="E12" s="68" t="s">
        <v>55</v>
      </c>
      <c r="F12" s="69" t="s">
        <v>51</v>
      </c>
      <c r="G12" s="70" t="s">
        <v>56</v>
      </c>
      <c r="H12" s="80">
        <v>127</v>
      </c>
      <c r="I12" s="81">
        <v>143</v>
      </c>
      <c r="J12" s="81">
        <v>108</v>
      </c>
      <c r="K12" s="81">
        <v>140</v>
      </c>
      <c r="L12" s="82">
        <v>142</v>
      </c>
      <c r="M12" s="81">
        <v>110</v>
      </c>
      <c r="N12" s="81">
        <v>115</v>
      </c>
      <c r="O12" s="81">
        <v>98</v>
      </c>
      <c r="P12" s="81">
        <v>117</v>
      </c>
      <c r="Q12" s="83">
        <v>108</v>
      </c>
      <c r="R12" s="75"/>
      <c r="S12" s="76"/>
      <c r="T12" s="77" t="s">
        <v>53</v>
      </c>
      <c r="U12" s="78" t="s">
        <v>57</v>
      </c>
      <c r="V12" s="84">
        <f>SUM(R11:S12)+SUM(T11:T12)-V11</f>
        <v>620</v>
      </c>
      <c r="W12" s="79">
        <f>IF(V12-W11&gt;0,V12-W11,0)</f>
        <v>484</v>
      </c>
      <c r="X12" s="84">
        <v>353</v>
      </c>
      <c r="Y12" s="84">
        <v>222</v>
      </c>
      <c r="Z12" s="84">
        <v>99</v>
      </c>
      <c r="AA12" s="84">
        <v>0</v>
      </c>
      <c r="AB12" s="84">
        <v>0</v>
      </c>
      <c r="AC12" s="84">
        <v>0</v>
      </c>
      <c r="AD12" s="84">
        <v>0</v>
      </c>
      <c r="AE12" s="84">
        <v>0</v>
      </c>
      <c r="AF12" s="84">
        <v>0</v>
      </c>
      <c r="AG12" s="84">
        <v>0</v>
      </c>
      <c r="AH12" s="84">
        <v>0</v>
      </c>
    </row>
    <row r="13" spans="1:34" ht="13.5" thickBot="1" x14ac:dyDescent="0.25">
      <c r="A13" s="57" t="s">
        <v>46</v>
      </c>
      <c r="B13" s="58" t="s">
        <v>61</v>
      </c>
      <c r="C13" s="58" t="s">
        <v>62</v>
      </c>
      <c r="D13" s="59" t="s">
        <v>49</v>
      </c>
      <c r="E13" s="58" t="s">
        <v>50</v>
      </c>
      <c r="F13" s="59" t="s">
        <v>51</v>
      </c>
      <c r="G13" s="60" t="s">
        <v>52</v>
      </c>
      <c r="H13" s="61">
        <v>1334</v>
      </c>
      <c r="I13" s="62">
        <v>22</v>
      </c>
      <c r="J13" s="62">
        <v>22</v>
      </c>
      <c r="K13" s="62">
        <v>56</v>
      </c>
      <c r="L13" s="85">
        <v>40</v>
      </c>
      <c r="M13" s="85">
        <v>40</v>
      </c>
      <c r="N13" s="85">
        <v>40</v>
      </c>
      <c r="O13" s="85">
        <v>50</v>
      </c>
      <c r="P13" s="85">
        <v>50</v>
      </c>
      <c r="Q13" s="85">
        <v>50</v>
      </c>
      <c r="R13" s="63">
        <v>73</v>
      </c>
      <c r="S13" s="64">
        <v>448</v>
      </c>
      <c r="T13" s="65" t="s">
        <v>53</v>
      </c>
      <c r="U13" s="66" t="s">
        <v>52</v>
      </c>
      <c r="V13" s="86">
        <v>32</v>
      </c>
      <c r="W13" s="87">
        <v>27</v>
      </c>
      <c r="X13" s="87">
        <v>21</v>
      </c>
      <c r="Y13" s="87">
        <v>23</v>
      </c>
      <c r="Z13" s="87">
        <v>67</v>
      </c>
      <c r="AA13" s="87">
        <v>46</v>
      </c>
      <c r="AB13" s="87">
        <v>44</v>
      </c>
      <c r="AC13" s="87">
        <v>42</v>
      </c>
      <c r="AD13" s="87">
        <v>46</v>
      </c>
      <c r="AE13" s="87">
        <v>41</v>
      </c>
      <c r="AF13" s="87">
        <v>49</v>
      </c>
      <c r="AG13" s="87">
        <v>42</v>
      </c>
      <c r="AH13" s="87">
        <v>37</v>
      </c>
    </row>
    <row r="14" spans="1:34" ht="13.5" thickBot="1" x14ac:dyDescent="0.25">
      <c r="A14" s="67"/>
      <c r="B14" s="68">
        <v>6754823</v>
      </c>
      <c r="C14" s="68" t="s">
        <v>63</v>
      </c>
      <c r="D14" s="69" t="s">
        <v>49</v>
      </c>
      <c r="E14" s="68" t="s">
        <v>55</v>
      </c>
      <c r="F14" s="69" t="s">
        <v>51</v>
      </c>
      <c r="G14" s="70" t="s">
        <v>56</v>
      </c>
      <c r="H14" s="80">
        <v>45</v>
      </c>
      <c r="I14" s="81">
        <v>33</v>
      </c>
      <c r="J14" s="81">
        <v>25</v>
      </c>
      <c r="K14" s="81">
        <v>49</v>
      </c>
      <c r="L14" s="82">
        <v>91</v>
      </c>
      <c r="M14" s="81">
        <v>86</v>
      </c>
      <c r="N14" s="81">
        <v>96</v>
      </c>
      <c r="O14" s="81">
        <v>94</v>
      </c>
      <c r="P14" s="81">
        <v>93</v>
      </c>
      <c r="Q14" s="83">
        <v>85</v>
      </c>
      <c r="R14" s="75"/>
      <c r="S14" s="76"/>
      <c r="T14" s="77" t="s">
        <v>53</v>
      </c>
      <c r="U14" s="78" t="s">
        <v>57</v>
      </c>
      <c r="V14" s="84">
        <f>SUM(R13:S14)+SUM(T13:T14)-V13</f>
        <v>489</v>
      </c>
      <c r="W14" s="84">
        <f>IF(V14-W13&gt;0,V14-W13,0)</f>
        <v>462</v>
      </c>
      <c r="X14" s="84">
        <v>441</v>
      </c>
      <c r="Y14" s="84">
        <v>418</v>
      </c>
      <c r="Z14" s="84">
        <v>351</v>
      </c>
      <c r="AA14" s="84">
        <v>305</v>
      </c>
      <c r="AB14" s="84">
        <v>261</v>
      </c>
      <c r="AC14" s="84">
        <v>219</v>
      </c>
      <c r="AD14" s="88">
        <v>173</v>
      </c>
      <c r="AE14" s="84">
        <v>132</v>
      </c>
      <c r="AF14" s="84">
        <v>83</v>
      </c>
      <c r="AG14" s="84">
        <v>41</v>
      </c>
      <c r="AH14" s="84">
        <v>4</v>
      </c>
    </row>
    <row r="17" spans="23:23" x14ac:dyDescent="0.2">
      <c r="W17" s="89" t="s">
        <v>64</v>
      </c>
    </row>
    <row r="18" spans="23:23" x14ac:dyDescent="0.2">
      <c r="W18" s="16" t="s">
        <v>65</v>
      </c>
    </row>
  </sheetData>
  <mergeCells count="35">
    <mergeCell ref="R13:R14"/>
    <mergeCell ref="S13:S14"/>
    <mergeCell ref="A13:A14"/>
    <mergeCell ref="B13:B14"/>
    <mergeCell ref="C13:C14"/>
    <mergeCell ref="D13:D14"/>
    <mergeCell ref="E13:E14"/>
    <mergeCell ref="F13:F14"/>
    <mergeCell ref="R9:R10"/>
    <mergeCell ref="S9:S10"/>
    <mergeCell ref="A11:A12"/>
    <mergeCell ref="B11:B12"/>
    <mergeCell ref="C11:C12"/>
    <mergeCell ref="D11:D12"/>
    <mergeCell ref="E11:E12"/>
    <mergeCell ref="F11:F12"/>
    <mergeCell ref="R11:R12"/>
    <mergeCell ref="S11:S12"/>
    <mergeCell ref="C5:E5"/>
    <mergeCell ref="C6:E6"/>
    <mergeCell ref="H7:Q7"/>
    <mergeCell ref="V7:AH7"/>
    <mergeCell ref="A9:A10"/>
    <mergeCell ref="B9:B10"/>
    <mergeCell ref="C9:C10"/>
    <mergeCell ref="D9:D10"/>
    <mergeCell ref="E9:E10"/>
    <mergeCell ref="F9:F10"/>
    <mergeCell ref="H1:AH1"/>
    <mergeCell ref="C2:E2"/>
    <mergeCell ref="H2:AH2"/>
    <mergeCell ref="C3:E3"/>
    <mergeCell ref="H3:AH3"/>
    <mergeCell ref="C4:E4"/>
    <mergeCell ref="H4:AH4"/>
  </mergeCells>
  <conditionalFormatting sqref="S9:S14">
    <cfRule type="cellIs" dxfId="19" priority="10" operator="equal">
      <formula>"0"</formula>
    </cfRule>
  </conditionalFormatting>
  <conditionalFormatting sqref="V10:AH10">
    <cfRule type="expression" dxfId="17" priority="3">
      <formula>SUMPRODUCT(($V$10:Y10&lt;$V$9)*1)=1</formula>
    </cfRule>
    <cfRule type="expression" dxfId="16" priority="9">
      <formula>V$10&lt;V$9</formula>
    </cfRule>
  </conditionalFormatting>
  <conditionalFormatting sqref="V12:AH12">
    <cfRule type="expression" dxfId="12" priority="2">
      <formula>SUMPRODUCT(($V$12:Y12&lt;$V$11)*1)=1</formula>
    </cfRule>
    <cfRule type="expression" dxfId="13" priority="8">
      <formula>V$12&lt;V$11</formula>
    </cfRule>
  </conditionalFormatting>
  <conditionalFormatting sqref="V14:AH14">
    <cfRule type="expression" dxfId="8" priority="1">
      <formula>SUMPRODUCT(($V$14:Y14&lt;$V$13)*1)=1</formula>
    </cfRule>
    <cfRule type="expression" dxfId="9" priority="7">
      <formula>V$14&lt;V$13</formula>
    </cfRule>
  </conditionalFormatting>
  <conditionalFormatting sqref="H10:Q10">
    <cfRule type="expression" dxfId="5" priority="6">
      <formula>H$10&gt;H$9</formula>
    </cfRule>
  </conditionalFormatting>
  <conditionalFormatting sqref="H12:Q12">
    <cfRule type="expression" dxfId="3" priority="5">
      <formula>H$12&gt;H$11</formula>
    </cfRule>
  </conditionalFormatting>
  <conditionalFormatting sqref="H14:Q14">
    <cfRule type="expression" dxfId="1" priority="4">
      <formula>H$14&gt;H$13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BUCHONNET</dc:creator>
  <cp:lastModifiedBy>Norbert BUCHONNET</cp:lastModifiedBy>
  <dcterms:created xsi:type="dcterms:W3CDTF">2017-08-11T13:51:20Z</dcterms:created>
  <dcterms:modified xsi:type="dcterms:W3CDTF">2017-08-11T14:01:10Z</dcterms:modified>
</cp:coreProperties>
</file>