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330" windowWidth="28275" windowHeight="12030" tabRatio="291"/>
  </bookViews>
  <sheets>
    <sheet name="Données" sheetId="1" r:id="rId1"/>
    <sheet name="Calculs" sheetId="4" r:id="rId2"/>
    <sheet name="Graphiques" sheetId="2" r:id="rId3"/>
  </sheets>
  <definedNames>
    <definedName name="_xlnm._FilterDatabase" localSheetId="1" hidden="1">Calculs!#REF!</definedName>
    <definedName name="_xlnm._FilterDatabase" localSheetId="0" hidden="1">Données!$A$3:$E$33</definedName>
    <definedName name="ChoixGraphique">CHOOSE(Graphiques!$H$2,[0]!GraphAll,[0]!GraphStandard,[0]!GraphSuite)</definedName>
    <definedName name="_xlnm.Criteria" localSheetId="0">Données!$G$3:$G$4</definedName>
    <definedName name="Estimate">OFFSET(StatutVAL,,9)</definedName>
    <definedName name="EstimateAll">OFFSET(StatutVALAll,,5)</definedName>
    <definedName name="EstimateSui">OFFSET(StatutVALSui,,9)</definedName>
    <definedName name="_xlnm.Extract" localSheetId="1">Calculs!$AD$3:$AE$3</definedName>
    <definedName name="GraphAll">Calculs!$AD$16:$AO$34</definedName>
    <definedName name="GraphStandard">Calculs!$C$16:$N$34</definedName>
    <definedName name="GraphSuite">Calculs!$Q$16:$AB$34</definedName>
    <definedName name="Statut0">OFFSET(Calculs!$C$4,0,12,COUNTA(Calculs!$C:$C)-2)</definedName>
    <definedName name="Statut0All">OFFSET(Calculs!$AE$4,0,7,COUNTA(Calculs!$AE:$AE)-2)</definedName>
    <definedName name="Statut0Sui">OFFSET(Calculs!$Q$4,0,12,COUNTA(Calculs!$Q:$Q)-2)</definedName>
    <definedName name="StatutCOU">OFFSET(StatutVAL,,6)</definedName>
    <definedName name="StatutCOUAll">OFFSET(StatutVALAll,,3)</definedName>
    <definedName name="StatutCOUSui">OFFSET(StatutVALSui,,6)</definedName>
    <definedName name="StatutREF">OFFSET(StatutVAL,,4)</definedName>
    <definedName name="StatutREFAll">OFFSET(StatutVALAll,,2)</definedName>
    <definedName name="StatutREFSui">OFFSET(StatutVALSui,,4)</definedName>
    <definedName name="StatutREV">OFFSET(StatutVAL,,2)</definedName>
    <definedName name="StatutREVAll">OFFSET(StatutVALAll,,1)</definedName>
    <definedName name="StatutREVSui">OFFSET(StatutVALSui,,2)</definedName>
    <definedName name="StatutVAL">OFFSET(Calculs!$E$4,,,COUNTA(Calculs!$E:$E)-1)</definedName>
    <definedName name="StatutVALAll">OFFSET(Calculs!$AF$4,,,COUNTA(Calculs!$AF:$AF)-1)</definedName>
    <definedName name="StatutVALSui">OFFSET(Calculs!$S$4,,,COUNTA(Calculs!$S:$S)-1)</definedName>
  </definedNames>
  <calcPr calcId="144525"/>
</workbook>
</file>

<file path=xl/calcChain.xml><?xml version="1.0" encoding="utf-8"?>
<calcChain xmlns="http://schemas.openxmlformats.org/spreadsheetml/2006/main">
  <c r="AF5" i="4" l="1"/>
  <c r="AG5" i="4"/>
  <c r="AH5" i="4"/>
  <c r="AI5" i="4"/>
  <c r="AJ5" i="4"/>
  <c r="AK5" i="4"/>
  <c r="AF6" i="4"/>
  <c r="AG6" i="4"/>
  <c r="AH6" i="4"/>
  <c r="AI6" i="4"/>
  <c r="AJ6" i="4"/>
  <c r="AK6" i="4"/>
  <c r="AK4" i="4"/>
  <c r="AJ4" i="4"/>
  <c r="AI4" i="4"/>
  <c r="AH4" i="4"/>
  <c r="AG4" i="4"/>
  <c r="AF4" i="4"/>
  <c r="U4" i="4"/>
  <c r="W4" i="4"/>
  <c r="W5" i="4" s="1"/>
  <c r="Y4" i="4"/>
  <c r="Y5" i="4" s="1"/>
  <c r="AB4" i="4"/>
  <c r="S4" i="4"/>
  <c r="S5" i="4" s="1"/>
  <c r="S6" i="4" s="1"/>
  <c r="Z4" i="4" l="1"/>
  <c r="U5" i="4"/>
  <c r="C4" i="4"/>
  <c r="C5" i="4" s="1"/>
  <c r="C6" i="4" s="1"/>
  <c r="C7" i="4" s="1"/>
  <c r="C8" i="4" s="1"/>
  <c r="C9" i="4" s="1"/>
  <c r="C10" i="4" s="1"/>
  <c r="C11" i="4" s="1"/>
  <c r="C12" i="4" s="1"/>
  <c r="C13" i="4" s="1"/>
  <c r="C14" i="4" s="1"/>
  <c r="K4" i="1"/>
  <c r="K3" i="1"/>
  <c r="N4" i="4" l="1"/>
  <c r="N5" i="4" s="1"/>
  <c r="N6" i="4" s="1"/>
  <c r="AB5" i="4"/>
  <c r="W6" i="4"/>
  <c r="U6" i="4"/>
  <c r="Y6" i="4"/>
  <c r="E4" i="4"/>
  <c r="E5" i="4" s="1"/>
  <c r="E6" i="4" s="1"/>
  <c r="I4" i="4"/>
  <c r="I5" i="4" s="1"/>
  <c r="I6" i="4" s="1"/>
  <c r="G4" i="4"/>
  <c r="G5" i="4" s="1"/>
  <c r="G6" i="4" s="1"/>
  <c r="K4" i="4"/>
  <c r="AE2" i="4"/>
  <c r="L4" i="4" l="1"/>
  <c r="Z6" i="4"/>
  <c r="Z5" i="4"/>
  <c r="K5" i="4"/>
  <c r="K6" i="4" l="1"/>
  <c r="L5" i="4"/>
  <c r="L6" i="4" l="1"/>
</calcChain>
</file>

<file path=xl/sharedStrings.xml><?xml version="1.0" encoding="utf-8"?>
<sst xmlns="http://schemas.openxmlformats.org/spreadsheetml/2006/main" count="139" uniqueCount="21">
  <si>
    <t>Date</t>
  </si>
  <si>
    <t>Etage</t>
  </si>
  <si>
    <t>Statut</t>
  </si>
  <si>
    <t>Validée</t>
  </si>
  <si>
    <t>En cours</t>
  </si>
  <si>
    <t>Refusée</t>
  </si>
  <si>
    <t>A revoir</t>
  </si>
  <si>
    <t>Type</t>
  </si>
  <si>
    <t>Standard</t>
  </si>
  <si>
    <t>Suite</t>
  </si>
  <si>
    <t>Pas vérifiée</t>
  </si>
  <si>
    <t>N° Chambre</t>
  </si>
  <si>
    <t>Sélectionner un type de chambre</t>
  </si>
  <si>
    <t>Semaine N°</t>
  </si>
  <si>
    <t>Nb Standard</t>
  </si>
  <si>
    <t>Estimée</t>
  </si>
  <si>
    <t>Nb Suites</t>
  </si>
  <si>
    <t>Nb Chambres</t>
  </si>
  <si>
    <t>Toutes</t>
  </si>
  <si>
    <t>Début Contrôle</t>
  </si>
  <si>
    <t>Fin 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</si>
</sst>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Fill="1" applyAlignment="1">
      <alignment horizontal="left" vertical="center"/>
    </xf>
    <xf numFmtId="0" fontId="3" fillId="0" borderId="0" xfId="1" applyFill="1" applyAlignment="1">
      <alignment horizontal="center" vertical="center"/>
    </xf>
    <xf numFmtId="0" fontId="3" fillId="0" borderId="0" xfId="1" applyFill="1" applyAlignment="1">
      <alignment vertical="center"/>
    </xf>
    <xf numFmtId="0" fontId="4" fillId="0" borderId="0" xfId="1" applyFont="1" applyFill="1" applyAlignment="1">
      <alignment horizontal="right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3" borderId="0" xfId="1" applyFill="1" applyAlignment="1">
      <alignment horizontal="center" vertical="center"/>
    </xf>
    <xf numFmtId="14" fontId="0" fillId="0" borderId="0" xfId="0" applyNumberFormat="1" applyAlignment="1">
      <alignment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1573784620206058E-2"/>
          <c:y val="3.8350672487182623E-2"/>
          <c:w val="0.92313825216292411"/>
          <c:h val="0.83432010460146444"/>
        </c:manualLayout>
      </c:layout>
      <c:barChart>
        <c:barDir val="col"/>
        <c:grouping val="stacked"/>
        <c:varyColors val="0"/>
        <c:ser>
          <c:idx val="3"/>
          <c:order val="0"/>
          <c:tx>
            <c:strRef>
              <c:f>Calculs!$E$3</c:f>
              <c:strCache>
                <c:ptCount val="1"/>
                <c:pt idx="0">
                  <c:v>Validée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numRef>
              <c:f>Calculs!$C$4:$C$14</c:f>
              <c:numCache>
                <c:formatCode>General</c:formatCode>
                <c:ptCount val="11"/>
                <c:pt idx="0">
                  <c:v>40</c:v>
                </c:pt>
                <c:pt idx="1">
                  <c:v>41</c:v>
                </c:pt>
                <c:pt idx="2">
                  <c:v>42</c:v>
                </c:pt>
                <c:pt idx="3">
                  <c:v>43</c:v>
                </c:pt>
                <c:pt idx="4">
                  <c:v>44</c:v>
                </c:pt>
                <c:pt idx="5">
                  <c:v>45</c:v>
                </c:pt>
                <c:pt idx="6">
                  <c:v>46</c:v>
                </c:pt>
                <c:pt idx="7">
                  <c:v>47</c:v>
                </c:pt>
                <c:pt idx="8">
                  <c:v>48</c:v>
                </c:pt>
                <c:pt idx="9">
                  <c:v>49</c:v>
                </c:pt>
                <c:pt idx="10">
                  <c:v>50</c:v>
                </c:pt>
              </c:numCache>
            </c:numRef>
          </c:cat>
          <c:val>
            <c:numRef>
              <c:f>[0]!StatutVAL</c:f>
              <c:numCache>
                <c:formatCode>General</c:formatCode>
                <c:ptCount val="3"/>
                <c:pt idx="0">
                  <c:v>3</c:v>
                </c:pt>
                <c:pt idx="1">
                  <c:v>6</c:v>
                </c:pt>
                <c:pt idx="2">
                  <c:v>8</c:v>
                </c:pt>
              </c:numCache>
            </c:numRef>
          </c:val>
        </c:ser>
        <c:ser>
          <c:idx val="1"/>
          <c:order val="1"/>
          <c:tx>
            <c:strRef>
              <c:f>Calculs!$G$3</c:f>
              <c:strCache>
                <c:ptCount val="1"/>
                <c:pt idx="0">
                  <c:v>A revoir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cat>
            <c:numRef>
              <c:f>Calculs!$C$4:$C$14</c:f>
              <c:numCache>
                <c:formatCode>General</c:formatCode>
                <c:ptCount val="11"/>
                <c:pt idx="0">
                  <c:v>40</c:v>
                </c:pt>
                <c:pt idx="1">
                  <c:v>41</c:v>
                </c:pt>
                <c:pt idx="2">
                  <c:v>42</c:v>
                </c:pt>
                <c:pt idx="3">
                  <c:v>43</c:v>
                </c:pt>
                <c:pt idx="4">
                  <c:v>44</c:v>
                </c:pt>
                <c:pt idx="5">
                  <c:v>45</c:v>
                </c:pt>
                <c:pt idx="6">
                  <c:v>46</c:v>
                </c:pt>
                <c:pt idx="7">
                  <c:v>47</c:v>
                </c:pt>
                <c:pt idx="8">
                  <c:v>48</c:v>
                </c:pt>
                <c:pt idx="9">
                  <c:v>49</c:v>
                </c:pt>
                <c:pt idx="10">
                  <c:v>50</c:v>
                </c:pt>
              </c:numCache>
            </c:numRef>
          </c:cat>
          <c:val>
            <c:numRef>
              <c:f>[0]!StatutREV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2</c:v>
                </c:pt>
              </c:numCache>
            </c:numRef>
          </c:val>
        </c:ser>
        <c:ser>
          <c:idx val="2"/>
          <c:order val="2"/>
          <c:tx>
            <c:strRef>
              <c:f>Calculs!$I$3</c:f>
              <c:strCache>
                <c:ptCount val="1"/>
                <c:pt idx="0">
                  <c:v>Refusée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Calculs!$C$4:$C$14</c:f>
              <c:numCache>
                <c:formatCode>General</c:formatCode>
                <c:ptCount val="11"/>
                <c:pt idx="0">
                  <c:v>40</c:v>
                </c:pt>
                <c:pt idx="1">
                  <c:v>41</c:v>
                </c:pt>
                <c:pt idx="2">
                  <c:v>42</c:v>
                </c:pt>
                <c:pt idx="3">
                  <c:v>43</c:v>
                </c:pt>
                <c:pt idx="4">
                  <c:v>44</c:v>
                </c:pt>
                <c:pt idx="5">
                  <c:v>45</c:v>
                </c:pt>
                <c:pt idx="6">
                  <c:v>46</c:v>
                </c:pt>
                <c:pt idx="7">
                  <c:v>47</c:v>
                </c:pt>
                <c:pt idx="8">
                  <c:v>48</c:v>
                </c:pt>
                <c:pt idx="9">
                  <c:v>49</c:v>
                </c:pt>
                <c:pt idx="10">
                  <c:v>50</c:v>
                </c:pt>
              </c:numCache>
            </c:numRef>
          </c:cat>
          <c:val>
            <c:numRef>
              <c:f>[0]!StatutREF</c:f>
              <c:numCache>
                <c:formatCode>General</c:formatCode>
                <c:ptCount val="3"/>
                <c:pt idx="0">
                  <c:v>0</c:v>
                </c:pt>
                <c:pt idx="1">
                  <c:v>3</c:v>
                </c:pt>
                <c:pt idx="2">
                  <c:v>3</c:v>
                </c:pt>
              </c:numCache>
            </c:numRef>
          </c:val>
        </c:ser>
        <c:ser>
          <c:idx val="0"/>
          <c:order val="3"/>
          <c:tx>
            <c:strRef>
              <c:f>Calculs!$K$3</c:f>
              <c:strCache>
                <c:ptCount val="1"/>
                <c:pt idx="0">
                  <c:v>En cours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</c:spPr>
          <c:invertIfNegative val="0"/>
          <c:cat>
            <c:numRef>
              <c:f>Calculs!$C$4:$C$14</c:f>
              <c:numCache>
                <c:formatCode>General</c:formatCode>
                <c:ptCount val="11"/>
                <c:pt idx="0">
                  <c:v>40</c:v>
                </c:pt>
                <c:pt idx="1">
                  <c:v>41</c:v>
                </c:pt>
                <c:pt idx="2">
                  <c:v>42</c:v>
                </c:pt>
                <c:pt idx="3">
                  <c:v>43</c:v>
                </c:pt>
                <c:pt idx="4">
                  <c:v>44</c:v>
                </c:pt>
                <c:pt idx="5">
                  <c:v>45</c:v>
                </c:pt>
                <c:pt idx="6">
                  <c:v>46</c:v>
                </c:pt>
                <c:pt idx="7">
                  <c:v>47</c:v>
                </c:pt>
                <c:pt idx="8">
                  <c:v>48</c:v>
                </c:pt>
                <c:pt idx="9">
                  <c:v>49</c:v>
                </c:pt>
                <c:pt idx="10">
                  <c:v>50</c:v>
                </c:pt>
              </c:numCache>
            </c:numRef>
          </c:cat>
          <c:val>
            <c:numRef>
              <c:f>[0]!StatutCOU</c:f>
              <c:numCache>
                <c:formatCode>General</c:formatCode>
                <c:ptCount val="3"/>
                <c:pt idx="0">
                  <c:v>0</c:v>
                </c:pt>
                <c:pt idx="1">
                  <c:v>3</c:v>
                </c:pt>
                <c:pt idx="2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100"/>
        <c:axId val="246245248"/>
        <c:axId val="246246784"/>
      </c:barChart>
      <c:lineChart>
        <c:grouping val="standard"/>
        <c:varyColors val="0"/>
        <c:ser>
          <c:idx val="5"/>
          <c:order val="4"/>
          <c:tx>
            <c:strRef>
              <c:f>Calculs!$N$3</c:f>
              <c:strCache>
                <c:ptCount val="1"/>
                <c:pt idx="0">
                  <c:v>Estimée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pPr>
              <a:solidFill>
                <a:schemeClr val="tx1"/>
              </a:solidFill>
              <a:ln>
                <a:solidFill>
                  <a:schemeClr val="tx1"/>
                </a:solidFill>
              </a:ln>
            </c:spPr>
          </c:marker>
          <c:cat>
            <c:numRef>
              <c:f>Calculs!$C$4:$C$14</c:f>
              <c:numCache>
                <c:formatCode>General</c:formatCode>
                <c:ptCount val="11"/>
                <c:pt idx="0">
                  <c:v>40</c:v>
                </c:pt>
                <c:pt idx="1">
                  <c:v>41</c:v>
                </c:pt>
                <c:pt idx="2">
                  <c:v>42</c:v>
                </c:pt>
                <c:pt idx="3">
                  <c:v>43</c:v>
                </c:pt>
                <c:pt idx="4">
                  <c:v>44</c:v>
                </c:pt>
                <c:pt idx="5">
                  <c:v>45</c:v>
                </c:pt>
                <c:pt idx="6">
                  <c:v>46</c:v>
                </c:pt>
                <c:pt idx="7">
                  <c:v>47</c:v>
                </c:pt>
                <c:pt idx="8">
                  <c:v>48</c:v>
                </c:pt>
                <c:pt idx="9">
                  <c:v>49</c:v>
                </c:pt>
                <c:pt idx="10">
                  <c:v>50</c:v>
                </c:pt>
              </c:numCache>
            </c:numRef>
          </c:cat>
          <c:val>
            <c:numRef>
              <c:f>[0]!Estimate</c:f>
              <c:numCache>
                <c:formatCode>General</c:formatCode>
                <c:ptCount val="3"/>
                <c:pt idx="0">
                  <c:v>2</c:v>
                </c:pt>
                <c:pt idx="1">
                  <c:v>8</c:v>
                </c:pt>
                <c:pt idx="2">
                  <c:v>18</c:v>
                </c:pt>
              </c:numCache>
            </c:numRef>
          </c:val>
          <c:smooth val="0"/>
        </c:ser>
        <c:ser>
          <c:idx val="4"/>
          <c:order val="5"/>
          <c:tx>
            <c:v>st</c:v>
          </c:tx>
          <c:val>
            <c:numRef>
              <c:f>[0]!Statut0</c:f>
              <c:numCache>
                <c:formatCode>General</c:formatCode>
                <c:ptCount val="1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6245248"/>
        <c:axId val="246246784"/>
      </c:lineChart>
      <c:catAx>
        <c:axId val="246245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6246784"/>
        <c:crosses val="autoZero"/>
        <c:auto val="1"/>
        <c:lblAlgn val="ctr"/>
        <c:lblOffset val="100"/>
        <c:noMultiLvlLbl val="0"/>
      </c:catAx>
      <c:valAx>
        <c:axId val="246246784"/>
        <c:scaling>
          <c:orientation val="minMax"/>
          <c:max val="2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6245248"/>
        <c:crosses val="autoZero"/>
        <c:crossBetween val="between"/>
      </c:valAx>
    </c:plotArea>
    <c:legend>
      <c:legendPos val="b"/>
      <c:legendEntry>
        <c:idx val="5"/>
        <c:delete val="1"/>
      </c:legendEntry>
      <c:layout>
        <c:manualLayout>
          <c:xMode val="edge"/>
          <c:yMode val="edge"/>
          <c:x val="0.22905044232891317"/>
          <c:y val="0.94075335712924735"/>
          <c:w val="0.61763423573954224"/>
          <c:h val="5.284673702987959E-2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1573784620206058E-2"/>
          <c:y val="3.8350672487182623E-2"/>
          <c:w val="0.92313825216292411"/>
          <c:h val="0.83432010460146444"/>
        </c:manualLayout>
      </c:layout>
      <c:barChart>
        <c:barDir val="col"/>
        <c:grouping val="stacked"/>
        <c:varyColors val="0"/>
        <c:ser>
          <c:idx val="3"/>
          <c:order val="0"/>
          <c:tx>
            <c:strRef>
              <c:f>Calculs!$S$3</c:f>
              <c:strCache>
                <c:ptCount val="1"/>
                <c:pt idx="0">
                  <c:v>Validée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numRef>
              <c:f>Calculs!$C$4:$C$14</c:f>
              <c:numCache>
                <c:formatCode>General</c:formatCode>
                <c:ptCount val="11"/>
                <c:pt idx="0">
                  <c:v>40</c:v>
                </c:pt>
                <c:pt idx="1">
                  <c:v>41</c:v>
                </c:pt>
                <c:pt idx="2">
                  <c:v>42</c:v>
                </c:pt>
                <c:pt idx="3">
                  <c:v>43</c:v>
                </c:pt>
                <c:pt idx="4">
                  <c:v>44</c:v>
                </c:pt>
                <c:pt idx="5">
                  <c:v>45</c:v>
                </c:pt>
                <c:pt idx="6">
                  <c:v>46</c:v>
                </c:pt>
                <c:pt idx="7">
                  <c:v>47</c:v>
                </c:pt>
                <c:pt idx="8">
                  <c:v>48</c:v>
                </c:pt>
                <c:pt idx="9">
                  <c:v>49</c:v>
                </c:pt>
                <c:pt idx="10">
                  <c:v>50</c:v>
                </c:pt>
              </c:numCache>
            </c:numRef>
          </c:cat>
          <c:val>
            <c:numRef>
              <c:f>[0]!StatutVALSui</c:f>
              <c:numCache>
                <c:formatCode>General</c:formatCode>
                <c:ptCount val="3"/>
                <c:pt idx="0">
                  <c:v>0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</c:ser>
        <c:ser>
          <c:idx val="1"/>
          <c:order val="1"/>
          <c:tx>
            <c:strRef>
              <c:f>Calculs!$U$3</c:f>
              <c:strCache>
                <c:ptCount val="1"/>
                <c:pt idx="0">
                  <c:v>A revoir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cat>
            <c:numRef>
              <c:f>Calculs!$C$4:$C$14</c:f>
              <c:numCache>
                <c:formatCode>General</c:formatCode>
                <c:ptCount val="11"/>
                <c:pt idx="0">
                  <c:v>40</c:v>
                </c:pt>
                <c:pt idx="1">
                  <c:v>41</c:v>
                </c:pt>
                <c:pt idx="2">
                  <c:v>42</c:v>
                </c:pt>
                <c:pt idx="3">
                  <c:v>43</c:v>
                </c:pt>
                <c:pt idx="4">
                  <c:v>44</c:v>
                </c:pt>
                <c:pt idx="5">
                  <c:v>45</c:v>
                </c:pt>
                <c:pt idx="6">
                  <c:v>46</c:v>
                </c:pt>
                <c:pt idx="7">
                  <c:v>47</c:v>
                </c:pt>
                <c:pt idx="8">
                  <c:v>48</c:v>
                </c:pt>
                <c:pt idx="9">
                  <c:v>49</c:v>
                </c:pt>
                <c:pt idx="10">
                  <c:v>50</c:v>
                </c:pt>
              </c:numCache>
            </c:numRef>
          </c:cat>
          <c:val>
            <c:numRef>
              <c:f>[0]!StatutREVSui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2"/>
          <c:order val="2"/>
          <c:tx>
            <c:strRef>
              <c:f>Calculs!$W$3</c:f>
              <c:strCache>
                <c:ptCount val="1"/>
                <c:pt idx="0">
                  <c:v>Refusée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Calculs!$C$4:$C$14</c:f>
              <c:numCache>
                <c:formatCode>General</c:formatCode>
                <c:ptCount val="11"/>
                <c:pt idx="0">
                  <c:v>40</c:v>
                </c:pt>
                <c:pt idx="1">
                  <c:v>41</c:v>
                </c:pt>
                <c:pt idx="2">
                  <c:v>42</c:v>
                </c:pt>
                <c:pt idx="3">
                  <c:v>43</c:v>
                </c:pt>
                <c:pt idx="4">
                  <c:v>44</c:v>
                </c:pt>
                <c:pt idx="5">
                  <c:v>45</c:v>
                </c:pt>
                <c:pt idx="6">
                  <c:v>46</c:v>
                </c:pt>
                <c:pt idx="7">
                  <c:v>47</c:v>
                </c:pt>
                <c:pt idx="8">
                  <c:v>48</c:v>
                </c:pt>
                <c:pt idx="9">
                  <c:v>49</c:v>
                </c:pt>
                <c:pt idx="10">
                  <c:v>50</c:v>
                </c:pt>
              </c:numCache>
            </c:numRef>
          </c:cat>
          <c:val>
            <c:numRef>
              <c:f>[0]!StatutREFSui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2</c:v>
                </c:pt>
              </c:numCache>
            </c:numRef>
          </c:val>
        </c:ser>
        <c:ser>
          <c:idx val="0"/>
          <c:order val="3"/>
          <c:tx>
            <c:strRef>
              <c:f>Calculs!$Y$3</c:f>
              <c:strCache>
                <c:ptCount val="1"/>
                <c:pt idx="0">
                  <c:v>En cours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</c:spPr>
          <c:invertIfNegative val="0"/>
          <c:cat>
            <c:numRef>
              <c:f>Calculs!$C$4:$C$14</c:f>
              <c:numCache>
                <c:formatCode>General</c:formatCode>
                <c:ptCount val="11"/>
                <c:pt idx="0">
                  <c:v>40</c:v>
                </c:pt>
                <c:pt idx="1">
                  <c:v>41</c:v>
                </c:pt>
                <c:pt idx="2">
                  <c:v>42</c:v>
                </c:pt>
                <c:pt idx="3">
                  <c:v>43</c:v>
                </c:pt>
                <c:pt idx="4">
                  <c:v>44</c:v>
                </c:pt>
                <c:pt idx="5">
                  <c:v>45</c:v>
                </c:pt>
                <c:pt idx="6">
                  <c:v>46</c:v>
                </c:pt>
                <c:pt idx="7">
                  <c:v>47</c:v>
                </c:pt>
                <c:pt idx="8">
                  <c:v>48</c:v>
                </c:pt>
                <c:pt idx="9">
                  <c:v>49</c:v>
                </c:pt>
                <c:pt idx="10">
                  <c:v>50</c:v>
                </c:pt>
              </c:numCache>
            </c:numRef>
          </c:cat>
          <c:val>
            <c:numRef>
              <c:f>[0]!StatutCOUSui</c:f>
              <c:numCache>
                <c:formatCode>General</c:formatCode>
                <c:ptCount val="3"/>
                <c:pt idx="0">
                  <c:v>0</c:v>
                </c:pt>
                <c:pt idx="1">
                  <c:v>1</c:v>
                </c:pt>
                <c:pt idx="2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100"/>
        <c:axId val="246370304"/>
        <c:axId val="246371840"/>
      </c:barChart>
      <c:lineChart>
        <c:grouping val="standard"/>
        <c:varyColors val="0"/>
        <c:ser>
          <c:idx val="5"/>
          <c:order val="4"/>
          <c:tx>
            <c:strRef>
              <c:f>Calculs!$AB$3</c:f>
              <c:strCache>
                <c:ptCount val="1"/>
                <c:pt idx="0">
                  <c:v>Estimée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pPr>
              <a:solidFill>
                <a:schemeClr val="tx1"/>
              </a:solidFill>
              <a:ln>
                <a:solidFill>
                  <a:schemeClr val="tx1"/>
                </a:solidFill>
              </a:ln>
            </c:spPr>
          </c:marker>
          <c:cat>
            <c:numRef>
              <c:f>Calculs!$C$4:$C$14</c:f>
              <c:numCache>
                <c:formatCode>General</c:formatCode>
                <c:ptCount val="11"/>
                <c:pt idx="0">
                  <c:v>40</c:v>
                </c:pt>
                <c:pt idx="1">
                  <c:v>41</c:v>
                </c:pt>
                <c:pt idx="2">
                  <c:v>42</c:v>
                </c:pt>
                <c:pt idx="3">
                  <c:v>43</c:v>
                </c:pt>
                <c:pt idx="4">
                  <c:v>44</c:v>
                </c:pt>
                <c:pt idx="5">
                  <c:v>45</c:v>
                </c:pt>
                <c:pt idx="6">
                  <c:v>46</c:v>
                </c:pt>
                <c:pt idx="7">
                  <c:v>47</c:v>
                </c:pt>
                <c:pt idx="8">
                  <c:v>48</c:v>
                </c:pt>
                <c:pt idx="9">
                  <c:v>49</c:v>
                </c:pt>
                <c:pt idx="10">
                  <c:v>50</c:v>
                </c:pt>
              </c:numCache>
            </c:numRef>
          </c:cat>
          <c:val>
            <c:numRef>
              <c:f>[0]!EstimateSui</c:f>
              <c:numCache>
                <c:formatCode>General</c:formatCode>
                <c:ptCount val="3"/>
                <c:pt idx="0">
                  <c:v>0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  <c:smooth val="0"/>
        </c:ser>
        <c:ser>
          <c:idx val="4"/>
          <c:order val="5"/>
          <c:tx>
            <c:v>su</c:v>
          </c:tx>
          <c:val>
            <c:numRef>
              <c:f>[0]!Statut0Sui</c:f>
              <c:numCache>
                <c:formatCode>General</c:formatCode>
                <c:ptCount val="1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6370304"/>
        <c:axId val="246371840"/>
      </c:lineChart>
      <c:catAx>
        <c:axId val="2463703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6371840"/>
        <c:crosses val="autoZero"/>
        <c:auto val="1"/>
        <c:lblAlgn val="ctr"/>
        <c:lblOffset val="100"/>
        <c:noMultiLvlLbl val="0"/>
      </c:catAx>
      <c:valAx>
        <c:axId val="246371840"/>
        <c:scaling>
          <c:orientation val="minMax"/>
          <c:max val="1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6370304"/>
        <c:crosses val="autoZero"/>
        <c:crossBetween val="between"/>
      </c:valAx>
    </c:plotArea>
    <c:legend>
      <c:legendPos val="b"/>
      <c:legendEntry>
        <c:idx val="5"/>
        <c:delete val="1"/>
      </c:legendEntry>
      <c:layout>
        <c:manualLayout>
          <c:xMode val="edge"/>
          <c:yMode val="edge"/>
          <c:x val="0.22905044232891317"/>
          <c:y val="0.94075335712924735"/>
          <c:w val="0.61763423573954224"/>
          <c:h val="5.284673702987959E-2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1573784620206058E-2"/>
          <c:y val="3.8350672487182623E-2"/>
          <c:w val="0.92313825216292411"/>
          <c:h val="0.83432010460146444"/>
        </c:manualLayout>
      </c:layout>
      <c:barChart>
        <c:barDir val="col"/>
        <c:grouping val="stacked"/>
        <c:varyColors val="0"/>
        <c:ser>
          <c:idx val="3"/>
          <c:order val="0"/>
          <c:tx>
            <c:strRef>
              <c:f>Calculs!$AF$3</c:f>
              <c:strCache>
                <c:ptCount val="1"/>
                <c:pt idx="0">
                  <c:v>Validée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numRef>
              <c:f>Calculs!$C$4:$C$14</c:f>
              <c:numCache>
                <c:formatCode>General</c:formatCode>
                <c:ptCount val="11"/>
                <c:pt idx="0">
                  <c:v>40</c:v>
                </c:pt>
                <c:pt idx="1">
                  <c:v>41</c:v>
                </c:pt>
                <c:pt idx="2">
                  <c:v>42</c:v>
                </c:pt>
                <c:pt idx="3">
                  <c:v>43</c:v>
                </c:pt>
                <c:pt idx="4">
                  <c:v>44</c:v>
                </c:pt>
                <c:pt idx="5">
                  <c:v>45</c:v>
                </c:pt>
                <c:pt idx="6">
                  <c:v>46</c:v>
                </c:pt>
                <c:pt idx="7">
                  <c:v>47</c:v>
                </c:pt>
                <c:pt idx="8">
                  <c:v>48</c:v>
                </c:pt>
                <c:pt idx="9">
                  <c:v>49</c:v>
                </c:pt>
                <c:pt idx="10">
                  <c:v>50</c:v>
                </c:pt>
              </c:numCache>
            </c:numRef>
          </c:cat>
          <c:val>
            <c:numRef>
              <c:f>[0]!StatutVALAll</c:f>
              <c:numCache>
                <c:formatCode>General</c:formatCode>
                <c:ptCount val="3"/>
                <c:pt idx="0">
                  <c:v>3</c:v>
                </c:pt>
                <c:pt idx="1">
                  <c:v>7</c:v>
                </c:pt>
                <c:pt idx="2">
                  <c:v>8</c:v>
                </c:pt>
              </c:numCache>
            </c:numRef>
          </c:val>
        </c:ser>
        <c:ser>
          <c:idx val="1"/>
          <c:order val="1"/>
          <c:tx>
            <c:strRef>
              <c:f>Calculs!$AG$3</c:f>
              <c:strCache>
                <c:ptCount val="1"/>
                <c:pt idx="0">
                  <c:v>A revoir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cat>
            <c:numRef>
              <c:f>Calculs!$C$4:$C$14</c:f>
              <c:numCache>
                <c:formatCode>General</c:formatCode>
                <c:ptCount val="11"/>
                <c:pt idx="0">
                  <c:v>40</c:v>
                </c:pt>
                <c:pt idx="1">
                  <c:v>41</c:v>
                </c:pt>
                <c:pt idx="2">
                  <c:v>42</c:v>
                </c:pt>
                <c:pt idx="3">
                  <c:v>43</c:v>
                </c:pt>
                <c:pt idx="4">
                  <c:v>44</c:v>
                </c:pt>
                <c:pt idx="5">
                  <c:v>45</c:v>
                </c:pt>
                <c:pt idx="6">
                  <c:v>46</c:v>
                </c:pt>
                <c:pt idx="7">
                  <c:v>47</c:v>
                </c:pt>
                <c:pt idx="8">
                  <c:v>48</c:v>
                </c:pt>
                <c:pt idx="9">
                  <c:v>49</c:v>
                </c:pt>
                <c:pt idx="10">
                  <c:v>50</c:v>
                </c:pt>
              </c:numCache>
            </c:numRef>
          </c:cat>
          <c:val>
            <c:numRef>
              <c:f>[0]!StatutREVAll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2</c:v>
                </c:pt>
              </c:numCache>
            </c:numRef>
          </c:val>
        </c:ser>
        <c:ser>
          <c:idx val="2"/>
          <c:order val="2"/>
          <c:tx>
            <c:strRef>
              <c:f>Calculs!$AH$3</c:f>
              <c:strCache>
                <c:ptCount val="1"/>
                <c:pt idx="0">
                  <c:v>Refusée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Calculs!$C$4:$C$14</c:f>
              <c:numCache>
                <c:formatCode>General</c:formatCode>
                <c:ptCount val="11"/>
                <c:pt idx="0">
                  <c:v>40</c:v>
                </c:pt>
                <c:pt idx="1">
                  <c:v>41</c:v>
                </c:pt>
                <c:pt idx="2">
                  <c:v>42</c:v>
                </c:pt>
                <c:pt idx="3">
                  <c:v>43</c:v>
                </c:pt>
                <c:pt idx="4">
                  <c:v>44</c:v>
                </c:pt>
                <c:pt idx="5">
                  <c:v>45</c:v>
                </c:pt>
                <c:pt idx="6">
                  <c:v>46</c:v>
                </c:pt>
                <c:pt idx="7">
                  <c:v>47</c:v>
                </c:pt>
                <c:pt idx="8">
                  <c:v>48</c:v>
                </c:pt>
                <c:pt idx="9">
                  <c:v>49</c:v>
                </c:pt>
                <c:pt idx="10">
                  <c:v>50</c:v>
                </c:pt>
              </c:numCache>
            </c:numRef>
          </c:cat>
          <c:val>
            <c:numRef>
              <c:f>[0]!StatutREFAll</c:f>
              <c:numCache>
                <c:formatCode>General</c:formatCode>
                <c:ptCount val="3"/>
                <c:pt idx="0">
                  <c:v>0</c:v>
                </c:pt>
                <c:pt idx="1">
                  <c:v>3</c:v>
                </c:pt>
                <c:pt idx="2">
                  <c:v>5</c:v>
                </c:pt>
              </c:numCache>
            </c:numRef>
          </c:val>
        </c:ser>
        <c:ser>
          <c:idx val="0"/>
          <c:order val="3"/>
          <c:tx>
            <c:strRef>
              <c:f>Calculs!$AI$3</c:f>
              <c:strCache>
                <c:ptCount val="1"/>
                <c:pt idx="0">
                  <c:v>En cours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</c:spPr>
          <c:invertIfNegative val="0"/>
          <c:cat>
            <c:numRef>
              <c:f>Calculs!$C$4:$C$14</c:f>
              <c:numCache>
                <c:formatCode>General</c:formatCode>
                <c:ptCount val="11"/>
                <c:pt idx="0">
                  <c:v>40</c:v>
                </c:pt>
                <c:pt idx="1">
                  <c:v>41</c:v>
                </c:pt>
                <c:pt idx="2">
                  <c:v>42</c:v>
                </c:pt>
                <c:pt idx="3">
                  <c:v>43</c:v>
                </c:pt>
                <c:pt idx="4">
                  <c:v>44</c:v>
                </c:pt>
                <c:pt idx="5">
                  <c:v>45</c:v>
                </c:pt>
                <c:pt idx="6">
                  <c:v>46</c:v>
                </c:pt>
                <c:pt idx="7">
                  <c:v>47</c:v>
                </c:pt>
                <c:pt idx="8">
                  <c:v>48</c:v>
                </c:pt>
                <c:pt idx="9">
                  <c:v>49</c:v>
                </c:pt>
                <c:pt idx="10">
                  <c:v>50</c:v>
                </c:pt>
              </c:numCache>
            </c:numRef>
          </c:cat>
          <c:val>
            <c:numRef>
              <c:f>[0]!StatutCOUAll</c:f>
              <c:numCache>
                <c:formatCode>General</c:formatCode>
                <c:ptCount val="3"/>
                <c:pt idx="0">
                  <c:v>0</c:v>
                </c:pt>
                <c:pt idx="1">
                  <c:v>4</c:v>
                </c:pt>
                <c:pt idx="2">
                  <c:v>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100"/>
        <c:axId val="246409088"/>
        <c:axId val="246410624"/>
      </c:barChart>
      <c:lineChart>
        <c:grouping val="standard"/>
        <c:varyColors val="0"/>
        <c:ser>
          <c:idx val="5"/>
          <c:order val="4"/>
          <c:tx>
            <c:strRef>
              <c:f>Calculs!$AK$3</c:f>
              <c:strCache>
                <c:ptCount val="1"/>
                <c:pt idx="0">
                  <c:v>Estimée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pPr>
              <a:solidFill>
                <a:schemeClr val="tx1"/>
              </a:solidFill>
              <a:ln>
                <a:solidFill>
                  <a:schemeClr val="tx1"/>
                </a:solidFill>
              </a:ln>
            </c:spPr>
          </c:marker>
          <c:cat>
            <c:numRef>
              <c:f>Calculs!$AE$4:$AE$14</c:f>
              <c:numCache>
                <c:formatCode>General</c:formatCode>
                <c:ptCount val="11"/>
                <c:pt idx="0">
                  <c:v>40</c:v>
                </c:pt>
                <c:pt idx="1">
                  <c:v>41</c:v>
                </c:pt>
                <c:pt idx="2">
                  <c:v>42</c:v>
                </c:pt>
                <c:pt idx="3">
                  <c:v>43</c:v>
                </c:pt>
                <c:pt idx="4">
                  <c:v>44</c:v>
                </c:pt>
                <c:pt idx="5">
                  <c:v>45</c:v>
                </c:pt>
                <c:pt idx="6">
                  <c:v>46</c:v>
                </c:pt>
                <c:pt idx="7">
                  <c:v>47</c:v>
                </c:pt>
                <c:pt idx="8">
                  <c:v>48</c:v>
                </c:pt>
                <c:pt idx="9">
                  <c:v>49</c:v>
                </c:pt>
                <c:pt idx="10">
                  <c:v>50</c:v>
                </c:pt>
              </c:numCache>
            </c:numRef>
          </c:cat>
          <c:val>
            <c:numRef>
              <c:f>[0]!EstimateAll</c:f>
              <c:numCache>
                <c:formatCode>General</c:formatCode>
                <c:ptCount val="3"/>
                <c:pt idx="0">
                  <c:v>2</c:v>
                </c:pt>
                <c:pt idx="1">
                  <c:v>10</c:v>
                </c:pt>
                <c:pt idx="2">
                  <c:v>27</c:v>
                </c:pt>
              </c:numCache>
            </c:numRef>
          </c:val>
          <c:smooth val="0"/>
        </c:ser>
        <c:ser>
          <c:idx val="4"/>
          <c:order val="5"/>
          <c:tx>
            <c:v>All</c:v>
          </c:tx>
          <c:cat>
            <c:numRef>
              <c:f>Calculs!$AE$4:$AE$14</c:f>
              <c:numCache>
                <c:formatCode>General</c:formatCode>
                <c:ptCount val="11"/>
                <c:pt idx="0">
                  <c:v>40</c:v>
                </c:pt>
                <c:pt idx="1">
                  <c:v>41</c:v>
                </c:pt>
                <c:pt idx="2">
                  <c:v>42</c:v>
                </c:pt>
                <c:pt idx="3">
                  <c:v>43</c:v>
                </c:pt>
                <c:pt idx="4">
                  <c:v>44</c:v>
                </c:pt>
                <c:pt idx="5">
                  <c:v>45</c:v>
                </c:pt>
                <c:pt idx="6">
                  <c:v>46</c:v>
                </c:pt>
                <c:pt idx="7">
                  <c:v>47</c:v>
                </c:pt>
                <c:pt idx="8">
                  <c:v>48</c:v>
                </c:pt>
                <c:pt idx="9">
                  <c:v>49</c:v>
                </c:pt>
                <c:pt idx="10">
                  <c:v>50</c:v>
                </c:pt>
              </c:numCache>
            </c:numRef>
          </c:cat>
          <c:val>
            <c:numRef>
              <c:f>[0]!Statut0All</c:f>
              <c:numCache>
                <c:formatCode>General</c:formatCode>
                <c:ptCount val="1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6409088"/>
        <c:axId val="246410624"/>
      </c:lineChart>
      <c:catAx>
        <c:axId val="2464090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6410624"/>
        <c:crosses val="autoZero"/>
        <c:auto val="1"/>
        <c:lblAlgn val="ctr"/>
        <c:lblOffset val="100"/>
        <c:noMultiLvlLbl val="0"/>
      </c:catAx>
      <c:valAx>
        <c:axId val="246410624"/>
        <c:scaling>
          <c:orientation val="minMax"/>
          <c:max val="3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6409088"/>
        <c:crosses val="autoZero"/>
        <c:crossBetween val="between"/>
      </c:valAx>
    </c:plotArea>
    <c:legend>
      <c:legendPos val="b"/>
      <c:legendEntry>
        <c:idx val="5"/>
        <c:delete val="1"/>
      </c:legendEntry>
      <c:layout>
        <c:manualLayout>
          <c:xMode val="edge"/>
          <c:yMode val="edge"/>
          <c:x val="0.22905044232891317"/>
          <c:y val="0.94075335712924735"/>
          <c:w val="0.61763423573954224"/>
          <c:h val="5.284673702987959E-2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166966</xdr:colOff>
      <xdr:row>15</xdr:row>
      <xdr:rowOff>156883</xdr:rowOff>
    </xdr:from>
    <xdr:to>
      <xdr:col>13</xdr:col>
      <xdr:colOff>373789</xdr:colOff>
      <xdr:row>33</xdr:row>
      <xdr:rowOff>39354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179296</xdr:colOff>
      <xdr:row>15</xdr:row>
      <xdr:rowOff>156883</xdr:rowOff>
    </xdr:from>
    <xdr:to>
      <xdr:col>27</xdr:col>
      <xdr:colOff>386120</xdr:colOff>
      <xdr:row>33</xdr:row>
      <xdr:rowOff>39354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29</xdr:col>
      <xdr:colOff>347383</xdr:colOff>
      <xdr:row>15</xdr:row>
      <xdr:rowOff>156883</xdr:rowOff>
    </xdr:from>
    <xdr:to>
      <xdr:col>40</xdr:col>
      <xdr:colOff>296472</xdr:colOff>
      <xdr:row>33</xdr:row>
      <xdr:rowOff>39354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573616</xdr:colOff>
      <xdr:row>1</xdr:row>
      <xdr:rowOff>28575</xdr:rowOff>
    </xdr:from>
    <xdr:to>
      <xdr:col>8</xdr:col>
      <xdr:colOff>161925</xdr:colOff>
      <xdr:row>1</xdr:row>
      <xdr:rowOff>352426</xdr:rowOff>
    </xdr:to>
    <xdr:sp macro="[0]!SelectionChambre" textlink="">
      <xdr:nvSpPr>
        <xdr:cNvPr id="2" name="ChambreS"/>
        <xdr:cNvSpPr/>
      </xdr:nvSpPr>
      <xdr:spPr>
        <a:xfrm>
          <a:off x="5393266" y="219075"/>
          <a:ext cx="1112309" cy="32385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Suites</a:t>
          </a:r>
        </a:p>
      </xdr:txBody>
    </xdr:sp>
    <xdr:clientData fPrintsWithSheet="0"/>
  </xdr:twoCellAnchor>
  <xdr:twoCellAnchor editAs="absolute">
    <xdr:from>
      <xdr:col>5</xdr:col>
      <xdr:colOff>15346</xdr:colOff>
      <xdr:row>1</xdr:row>
      <xdr:rowOff>28575</xdr:rowOff>
    </xdr:from>
    <xdr:to>
      <xdr:col>6</xdr:col>
      <xdr:colOff>365655</xdr:colOff>
      <xdr:row>1</xdr:row>
      <xdr:rowOff>352426</xdr:rowOff>
    </xdr:to>
    <xdr:sp macro="[0]!SelectionChambre" textlink="">
      <xdr:nvSpPr>
        <xdr:cNvPr id="3" name="ChambreD"/>
        <xdr:cNvSpPr/>
      </xdr:nvSpPr>
      <xdr:spPr>
        <a:xfrm>
          <a:off x="4072996" y="219075"/>
          <a:ext cx="1112309" cy="32385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600" b="1">
              <a:solidFill>
                <a:schemeClr val="bg1"/>
              </a:solidFill>
              <a:latin typeface="+mn-lt"/>
              <a:ea typeface="+mn-ea"/>
              <a:cs typeface="+mn-cs"/>
            </a:rPr>
            <a:t>Standards</a:t>
          </a:r>
        </a:p>
      </xdr:txBody>
    </xdr:sp>
    <xdr:clientData fPrintsWithSheet="0"/>
  </xdr:twoCellAnchor>
  <xdr:twoCellAnchor editAs="absolute">
    <xdr:from>
      <xdr:col>3</xdr:col>
      <xdr:colOff>219075</xdr:colOff>
      <xdr:row>1</xdr:row>
      <xdr:rowOff>28575</xdr:rowOff>
    </xdr:from>
    <xdr:to>
      <xdr:col>4</xdr:col>
      <xdr:colOff>569384</xdr:colOff>
      <xdr:row>1</xdr:row>
      <xdr:rowOff>352426</xdr:rowOff>
    </xdr:to>
    <xdr:sp macro="[0]!SelectionChambre" textlink="">
      <xdr:nvSpPr>
        <xdr:cNvPr id="4" name="ChambreT"/>
        <xdr:cNvSpPr/>
      </xdr:nvSpPr>
      <xdr:spPr>
        <a:xfrm>
          <a:off x="2752725" y="219075"/>
          <a:ext cx="1112309" cy="32385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Toutes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4</xdr:row>
          <xdr:rowOff>123825</xdr:rowOff>
        </xdr:from>
        <xdr:to>
          <xdr:col>11</xdr:col>
          <xdr:colOff>295275</xdr:colOff>
          <xdr:row>29</xdr:row>
          <xdr:rowOff>76200</xdr:rowOff>
        </xdr:to>
        <xdr:pic>
          <xdr:nvPicPr>
            <xdr:cNvPr id="5" name="Image 4"/>
            <xdr:cNvPicPr>
              <a:picLocks noChangeAspect="1" noChangeArrowheads="1"/>
              <a:extLst>
                <a:ext uri="{84589F7E-364E-4C9E-8A38-B11213B215E9}">
                  <a14:cameraTool cellRange="ChoixGraphique" spid="_x0000_s205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552575" y="1076325"/>
              <a:ext cx="7372350" cy="47148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_DeckData"/>
  <dimension ref="A2:K140"/>
  <sheetViews>
    <sheetView showGridLines="0" tabSelected="1" workbookViewId="0">
      <selection activeCell="A4" sqref="A4"/>
    </sheetView>
  </sheetViews>
  <sheetFormatPr baseColWidth="10" defaultRowHeight="15" x14ac:dyDescent="0.25"/>
  <cols>
    <col min="1" max="6" width="11.42578125" style="1"/>
    <col min="7" max="7" width="11.7109375" style="1" customWidth="1"/>
    <col min="8" max="8" width="11.42578125" style="1"/>
    <col min="9" max="9" width="19.5703125" style="1" customWidth="1"/>
    <col min="10" max="10" width="17.140625" style="1" customWidth="1"/>
    <col min="11" max="16384" width="11.42578125" style="1"/>
  </cols>
  <sheetData>
    <row r="2" spans="1:11" ht="21" customHeight="1" x14ac:dyDescent="0.25">
      <c r="G2"/>
    </row>
    <row r="3" spans="1:11" ht="24.75" customHeight="1" x14ac:dyDescent="0.25">
      <c r="A3" s="2" t="s">
        <v>11</v>
      </c>
      <c r="B3" s="2" t="s">
        <v>0</v>
      </c>
      <c r="C3" s="2" t="s">
        <v>7</v>
      </c>
      <c r="D3" s="3" t="s">
        <v>1</v>
      </c>
      <c r="E3" s="4" t="s">
        <v>2</v>
      </c>
      <c r="G3" s="2" t="s">
        <v>7</v>
      </c>
      <c r="I3" s="2" t="s">
        <v>19</v>
      </c>
      <c r="J3" s="14">
        <v>41913</v>
      </c>
      <c r="K3" s="1">
        <f>WEEKNUM(J3)</f>
        <v>40</v>
      </c>
    </row>
    <row r="4" spans="1:11" s="8" customFormat="1" ht="19.5" customHeight="1" x14ac:dyDescent="0.25">
      <c r="A4" s="5">
        <v>101</v>
      </c>
      <c r="B4" s="10"/>
      <c r="C4" s="5" t="s">
        <v>8</v>
      </c>
      <c r="D4" s="5">
        <v>1</v>
      </c>
      <c r="E4" s="6" t="s">
        <v>10</v>
      </c>
      <c r="F4" s="7"/>
      <c r="G4" s="7"/>
      <c r="I4" s="2" t="s">
        <v>20</v>
      </c>
      <c r="J4" s="14">
        <v>41986</v>
      </c>
      <c r="K4" s="8">
        <f>WEEKNUM(J4)</f>
        <v>50</v>
      </c>
    </row>
    <row r="5" spans="1:11" s="8" customFormat="1" ht="19.5" customHeight="1" x14ac:dyDescent="0.25">
      <c r="A5" s="5">
        <v>102</v>
      </c>
      <c r="B5" s="10">
        <v>41915</v>
      </c>
      <c r="C5" s="5" t="s">
        <v>8</v>
      </c>
      <c r="D5" s="5">
        <v>1</v>
      </c>
      <c r="E5" s="6" t="s">
        <v>6</v>
      </c>
      <c r="F5" s="7"/>
      <c r="G5" s="7"/>
    </row>
    <row r="6" spans="1:11" s="8" customFormat="1" ht="19.5" customHeight="1" x14ac:dyDescent="0.25">
      <c r="A6" s="5">
        <v>103</v>
      </c>
      <c r="B6" s="10">
        <v>41915</v>
      </c>
      <c r="C6" s="5" t="s">
        <v>8</v>
      </c>
      <c r="D6" s="5">
        <v>1</v>
      </c>
      <c r="E6" s="6" t="s">
        <v>3</v>
      </c>
      <c r="F6" s="7"/>
      <c r="G6" s="7"/>
    </row>
    <row r="7" spans="1:11" s="8" customFormat="1" ht="19.5" customHeight="1" x14ac:dyDescent="0.25">
      <c r="A7" s="5">
        <v>104</v>
      </c>
      <c r="B7" s="10">
        <v>41919</v>
      </c>
      <c r="C7" s="5" t="s">
        <v>8</v>
      </c>
      <c r="D7" s="5">
        <v>1</v>
      </c>
      <c r="E7" s="6" t="s">
        <v>5</v>
      </c>
      <c r="F7" s="7"/>
      <c r="G7" s="7"/>
    </row>
    <row r="8" spans="1:11" s="8" customFormat="1" ht="19.5" customHeight="1" x14ac:dyDescent="0.25">
      <c r="A8" s="5">
        <v>105</v>
      </c>
      <c r="B8" s="10">
        <v>41919</v>
      </c>
      <c r="C8" s="5" t="s">
        <v>8</v>
      </c>
      <c r="D8" s="5">
        <v>1</v>
      </c>
      <c r="E8" s="6" t="s">
        <v>3</v>
      </c>
      <c r="F8" s="7"/>
      <c r="G8" s="7"/>
    </row>
    <row r="9" spans="1:11" s="8" customFormat="1" ht="19.5" customHeight="1" x14ac:dyDescent="0.25">
      <c r="A9" s="5">
        <v>106</v>
      </c>
      <c r="B9" s="10">
        <v>41919</v>
      </c>
      <c r="C9" s="5" t="s">
        <v>8</v>
      </c>
      <c r="D9" s="5">
        <v>1</v>
      </c>
      <c r="E9" s="6" t="s">
        <v>3</v>
      </c>
      <c r="F9" s="7"/>
      <c r="G9" s="7"/>
    </row>
    <row r="10" spans="1:11" s="8" customFormat="1" ht="19.5" customHeight="1" x14ac:dyDescent="0.25">
      <c r="A10" s="5">
        <v>107</v>
      </c>
      <c r="B10" s="10">
        <v>41919</v>
      </c>
      <c r="C10" s="5" t="s">
        <v>8</v>
      </c>
      <c r="D10" s="5">
        <v>1</v>
      </c>
      <c r="E10" s="6" t="s">
        <v>5</v>
      </c>
      <c r="F10" s="7"/>
      <c r="G10" s="7"/>
    </row>
    <row r="11" spans="1:11" s="8" customFormat="1" ht="19.5" customHeight="1" x14ac:dyDescent="0.25">
      <c r="A11" s="5">
        <v>108</v>
      </c>
      <c r="B11" s="10">
        <v>41922</v>
      </c>
      <c r="C11" s="5" t="s">
        <v>8</v>
      </c>
      <c r="D11" s="5">
        <v>1</v>
      </c>
      <c r="E11" s="6" t="s">
        <v>4</v>
      </c>
      <c r="F11" s="7"/>
      <c r="G11" s="7"/>
    </row>
    <row r="12" spans="1:11" s="8" customFormat="1" ht="19.5" customHeight="1" x14ac:dyDescent="0.25">
      <c r="A12" s="5">
        <v>109</v>
      </c>
      <c r="B12" s="10">
        <v>41922</v>
      </c>
      <c r="C12" s="5" t="s">
        <v>9</v>
      </c>
      <c r="D12" s="5">
        <v>1</v>
      </c>
      <c r="E12" s="6" t="s">
        <v>3</v>
      </c>
      <c r="F12" s="7"/>
      <c r="G12" s="7"/>
    </row>
    <row r="13" spans="1:11" s="8" customFormat="1" ht="19.5" customHeight="1" x14ac:dyDescent="0.25">
      <c r="A13" s="5">
        <v>110</v>
      </c>
      <c r="B13" s="10">
        <v>41927</v>
      </c>
      <c r="C13" s="5" t="s">
        <v>9</v>
      </c>
      <c r="D13" s="5">
        <v>1</v>
      </c>
      <c r="E13" s="6" t="s">
        <v>4</v>
      </c>
      <c r="F13" s="7"/>
      <c r="G13" s="7"/>
    </row>
    <row r="14" spans="1:11" s="8" customFormat="1" ht="19.5" customHeight="1" x14ac:dyDescent="0.25">
      <c r="A14" s="5">
        <v>201</v>
      </c>
      <c r="B14" s="10">
        <v>41927</v>
      </c>
      <c r="C14" s="5" t="s">
        <v>8</v>
      </c>
      <c r="D14" s="5">
        <v>2</v>
      </c>
      <c r="E14" s="6" t="s">
        <v>3</v>
      </c>
      <c r="F14" s="7"/>
    </row>
    <row r="15" spans="1:11" s="8" customFormat="1" ht="19.5" customHeight="1" x14ac:dyDescent="0.25">
      <c r="A15" s="5">
        <v>202</v>
      </c>
      <c r="B15" s="10">
        <v>41921</v>
      </c>
      <c r="C15" s="5" t="s">
        <v>8</v>
      </c>
      <c r="D15" s="5">
        <v>2</v>
      </c>
      <c r="E15" s="6" t="s">
        <v>4</v>
      </c>
      <c r="F15" s="7"/>
    </row>
    <row r="16" spans="1:11" s="8" customFormat="1" ht="19.5" customHeight="1" x14ac:dyDescent="0.25">
      <c r="A16" s="5">
        <v>203</v>
      </c>
      <c r="B16" s="10">
        <v>41921</v>
      </c>
      <c r="C16" s="5" t="s">
        <v>8</v>
      </c>
      <c r="D16" s="5">
        <v>2</v>
      </c>
      <c r="E16" s="6" t="s">
        <v>3</v>
      </c>
      <c r="F16" s="7"/>
    </row>
    <row r="17" spans="1:7" s="8" customFormat="1" ht="19.5" customHeight="1" x14ac:dyDescent="0.25">
      <c r="A17" s="5">
        <v>204</v>
      </c>
      <c r="B17" s="10">
        <v>41921</v>
      </c>
      <c r="C17" s="5" t="s">
        <v>8</v>
      </c>
      <c r="D17" s="5">
        <v>2</v>
      </c>
      <c r="E17" s="6" t="s">
        <v>5</v>
      </c>
      <c r="F17" s="7"/>
    </row>
    <row r="18" spans="1:7" s="8" customFormat="1" ht="19.5" customHeight="1" x14ac:dyDescent="0.25">
      <c r="A18" s="5">
        <v>205</v>
      </c>
      <c r="B18" s="10">
        <v>41921</v>
      </c>
      <c r="C18" s="5" t="s">
        <v>8</v>
      </c>
      <c r="D18" s="5">
        <v>2</v>
      </c>
      <c r="E18" s="6" t="s">
        <v>6</v>
      </c>
      <c r="F18" s="7"/>
      <c r="G18" s="1"/>
    </row>
    <row r="19" spans="1:7" s="8" customFormat="1" ht="19.5" customHeight="1" x14ac:dyDescent="0.25">
      <c r="A19" s="5">
        <v>206</v>
      </c>
      <c r="B19" s="10">
        <v>41926</v>
      </c>
      <c r="C19" s="5" t="s">
        <v>8</v>
      </c>
      <c r="D19" s="5">
        <v>2</v>
      </c>
      <c r="E19" s="6" t="s">
        <v>4</v>
      </c>
      <c r="F19" s="7"/>
      <c r="G19" s="7"/>
    </row>
    <row r="20" spans="1:7" s="8" customFormat="1" ht="19.5" customHeight="1" x14ac:dyDescent="0.25">
      <c r="A20" s="5">
        <v>207</v>
      </c>
      <c r="B20" s="10">
        <v>41926</v>
      </c>
      <c r="C20" s="5" t="s">
        <v>8</v>
      </c>
      <c r="D20" s="5">
        <v>2</v>
      </c>
      <c r="E20" s="6" t="s">
        <v>3</v>
      </c>
      <c r="F20" s="7"/>
      <c r="G20" s="7"/>
    </row>
    <row r="21" spans="1:7" s="8" customFormat="1" ht="19.5" customHeight="1" x14ac:dyDescent="0.25">
      <c r="A21" s="5">
        <v>208</v>
      </c>
      <c r="B21" s="10">
        <v>41918</v>
      </c>
      <c r="C21" s="5" t="s">
        <v>8</v>
      </c>
      <c r="D21" s="5">
        <v>2</v>
      </c>
      <c r="E21" s="6" t="s">
        <v>4</v>
      </c>
      <c r="F21" s="7"/>
      <c r="G21" s="7"/>
    </row>
    <row r="22" spans="1:7" s="8" customFormat="1" ht="19.5" customHeight="1" x14ac:dyDescent="0.25">
      <c r="A22" s="5">
        <v>209</v>
      </c>
      <c r="B22" s="10"/>
      <c r="C22" s="5" t="s">
        <v>9</v>
      </c>
      <c r="D22" s="5">
        <v>2</v>
      </c>
      <c r="E22" s="6" t="s">
        <v>10</v>
      </c>
      <c r="F22" s="7"/>
      <c r="G22" s="7"/>
    </row>
    <row r="23" spans="1:7" s="8" customFormat="1" ht="19.5" customHeight="1" x14ac:dyDescent="0.25">
      <c r="A23" s="5">
        <v>210</v>
      </c>
      <c r="B23" s="10"/>
      <c r="C23" s="5" t="s">
        <v>9</v>
      </c>
      <c r="D23" s="5">
        <v>2</v>
      </c>
      <c r="E23" s="6" t="s">
        <v>10</v>
      </c>
      <c r="F23" s="7"/>
      <c r="G23" s="7"/>
    </row>
    <row r="24" spans="1:7" s="8" customFormat="1" ht="19.5" customHeight="1" x14ac:dyDescent="0.25">
      <c r="A24" s="5">
        <v>301</v>
      </c>
      <c r="B24" s="10">
        <v>41915</v>
      </c>
      <c r="C24" s="5" t="s">
        <v>8</v>
      </c>
      <c r="D24" s="5">
        <v>3</v>
      </c>
      <c r="E24" s="6" t="s">
        <v>3</v>
      </c>
      <c r="F24" s="7"/>
      <c r="G24" s="7"/>
    </row>
    <row r="25" spans="1:7" s="8" customFormat="1" ht="19.5" customHeight="1" x14ac:dyDescent="0.25">
      <c r="A25" s="5">
        <v>302</v>
      </c>
      <c r="B25" s="10">
        <v>41916</v>
      </c>
      <c r="C25" s="5" t="s">
        <v>8</v>
      </c>
      <c r="D25" s="5">
        <v>3</v>
      </c>
      <c r="E25" s="6" t="s">
        <v>3</v>
      </c>
      <c r="F25" s="7"/>
      <c r="G25" s="7"/>
    </row>
    <row r="26" spans="1:7" s="8" customFormat="1" ht="19.5" customHeight="1" x14ac:dyDescent="0.25">
      <c r="A26" s="5">
        <v>303</v>
      </c>
      <c r="B26" s="10"/>
      <c r="C26" s="5" t="s">
        <v>8</v>
      </c>
      <c r="D26" s="5">
        <v>3</v>
      </c>
      <c r="E26" s="6" t="s">
        <v>10</v>
      </c>
      <c r="F26" s="7"/>
      <c r="G26" s="7"/>
    </row>
    <row r="27" spans="1:7" s="8" customFormat="1" ht="19.5" customHeight="1" x14ac:dyDescent="0.25">
      <c r="A27" s="5">
        <v>304</v>
      </c>
      <c r="B27" s="10"/>
      <c r="C27" s="5" t="s">
        <v>8</v>
      </c>
      <c r="D27" s="5">
        <v>3</v>
      </c>
      <c r="E27" s="6" t="s">
        <v>10</v>
      </c>
      <c r="F27" s="7"/>
    </row>
    <row r="28" spans="1:7" s="8" customFormat="1" ht="19.5" customHeight="1" x14ac:dyDescent="0.25">
      <c r="A28" s="5">
        <v>305</v>
      </c>
      <c r="B28" s="10">
        <v>41925</v>
      </c>
      <c r="C28" s="5" t="s">
        <v>9</v>
      </c>
      <c r="D28" s="5">
        <v>3</v>
      </c>
      <c r="E28" s="6" t="s">
        <v>5</v>
      </c>
      <c r="F28" s="7"/>
    </row>
    <row r="29" spans="1:7" ht="19.5" customHeight="1" x14ac:dyDescent="0.25">
      <c r="A29" s="5">
        <v>306</v>
      </c>
      <c r="B29" s="10">
        <v>41925</v>
      </c>
      <c r="C29" s="5" t="s">
        <v>9</v>
      </c>
      <c r="D29" s="5">
        <v>3</v>
      </c>
      <c r="E29" s="6" t="s">
        <v>5</v>
      </c>
    </row>
    <row r="30" spans="1:7" ht="19.5" customHeight="1" x14ac:dyDescent="0.25">
      <c r="A30" s="5">
        <v>307</v>
      </c>
      <c r="B30" s="10">
        <v>41925</v>
      </c>
      <c r="C30" s="5" t="s">
        <v>9</v>
      </c>
      <c r="D30" s="5">
        <v>3</v>
      </c>
      <c r="E30" s="6" t="s">
        <v>4</v>
      </c>
    </row>
    <row r="31" spans="1:7" ht="19.5" customHeight="1" x14ac:dyDescent="0.25">
      <c r="A31" s="5">
        <v>308</v>
      </c>
      <c r="B31" s="10">
        <v>41927</v>
      </c>
      <c r="C31" s="5" t="s">
        <v>9</v>
      </c>
      <c r="D31" s="5">
        <v>3</v>
      </c>
      <c r="E31" s="6" t="s">
        <v>4</v>
      </c>
    </row>
    <row r="32" spans="1:7" ht="19.5" customHeight="1" x14ac:dyDescent="0.25">
      <c r="A32" s="5">
        <v>309</v>
      </c>
      <c r="B32" s="10">
        <v>41927</v>
      </c>
      <c r="C32" s="5" t="s">
        <v>9</v>
      </c>
      <c r="D32" s="5">
        <v>3</v>
      </c>
      <c r="E32" s="6" t="s">
        <v>4</v>
      </c>
    </row>
    <row r="33" spans="1:5" ht="19.5" customHeight="1" x14ac:dyDescent="0.25">
      <c r="A33" s="5">
        <v>310</v>
      </c>
      <c r="B33" s="10">
        <v>41921</v>
      </c>
      <c r="C33" s="5" t="s">
        <v>9</v>
      </c>
      <c r="D33" s="5">
        <v>3</v>
      </c>
      <c r="E33" s="6" t="s">
        <v>4</v>
      </c>
    </row>
    <row r="34" spans="1:5" ht="19.5" customHeight="1" x14ac:dyDescent="0.25"/>
    <row r="35" spans="1:5" ht="19.5" customHeight="1" x14ac:dyDescent="0.25"/>
    <row r="36" spans="1:5" ht="19.5" customHeight="1" x14ac:dyDescent="0.25"/>
    <row r="37" spans="1:5" ht="19.5" customHeight="1" x14ac:dyDescent="0.25"/>
    <row r="38" spans="1:5" ht="19.5" customHeight="1" x14ac:dyDescent="0.25"/>
    <row r="39" spans="1:5" ht="19.5" customHeight="1" x14ac:dyDescent="0.25"/>
    <row r="40" spans="1:5" ht="19.5" customHeight="1" x14ac:dyDescent="0.25"/>
    <row r="41" spans="1:5" ht="19.5" customHeight="1" x14ac:dyDescent="0.25"/>
    <row r="42" spans="1:5" ht="19.5" customHeight="1" x14ac:dyDescent="0.25"/>
    <row r="43" spans="1:5" ht="19.5" customHeight="1" x14ac:dyDescent="0.25"/>
    <row r="44" spans="1:5" ht="19.5" customHeight="1" x14ac:dyDescent="0.25"/>
    <row r="45" spans="1:5" ht="19.5" customHeight="1" x14ac:dyDescent="0.25"/>
    <row r="46" spans="1:5" ht="19.5" customHeight="1" x14ac:dyDescent="0.25"/>
    <row r="47" spans="1:5" ht="19.5" customHeight="1" x14ac:dyDescent="0.25"/>
    <row r="48" spans="1:5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</sheetData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_DeckData1"/>
  <dimension ref="A2:AK140"/>
  <sheetViews>
    <sheetView showGridLines="0" zoomScale="80" zoomScaleNormal="80" workbookViewId="0"/>
  </sheetViews>
  <sheetFormatPr baseColWidth="10" defaultRowHeight="15" x14ac:dyDescent="0.25"/>
  <cols>
    <col min="1" max="1" width="5" style="1" customWidth="1"/>
    <col min="2" max="3" width="11.42578125" style="1"/>
    <col min="4" max="14" width="9" style="1" customWidth="1"/>
    <col min="15" max="17" width="11.42578125" style="1"/>
    <col min="18" max="28" width="9.140625" style="1" customWidth="1"/>
    <col min="29" max="29" width="11.42578125" style="1"/>
    <col min="30" max="30" width="13" style="1" customWidth="1"/>
    <col min="31" max="31" width="11.42578125" style="1"/>
    <col min="32" max="41" width="9.140625" style="1" customWidth="1"/>
    <col min="42" max="16384" width="11.42578125" style="1"/>
  </cols>
  <sheetData>
    <row r="2" spans="1:37" ht="21" customHeight="1" x14ac:dyDescent="0.25">
      <c r="B2" s="1" t="s">
        <v>14</v>
      </c>
      <c r="C2" s="5">
        <v>20</v>
      </c>
      <c r="P2" s="8" t="s">
        <v>16</v>
      </c>
      <c r="Q2" s="7">
        <v>10</v>
      </c>
      <c r="AD2" s="1" t="s">
        <v>17</v>
      </c>
      <c r="AE2" s="1">
        <f>SUM(C2,Q2)</f>
        <v>30</v>
      </c>
    </row>
    <row r="3" spans="1:37" ht="24.75" customHeight="1" x14ac:dyDescent="0.25">
      <c r="B3" s="2" t="s">
        <v>7</v>
      </c>
      <c r="C3" s="2" t="s">
        <v>13</v>
      </c>
      <c r="D3" s="4" t="s">
        <v>3</v>
      </c>
      <c r="E3" s="4" t="s">
        <v>3</v>
      </c>
      <c r="F3" s="4" t="s">
        <v>6</v>
      </c>
      <c r="G3" s="4" t="s">
        <v>6</v>
      </c>
      <c r="H3" s="4" t="s">
        <v>5</v>
      </c>
      <c r="I3" s="4" t="s">
        <v>5</v>
      </c>
      <c r="J3" s="4" t="s">
        <v>4</v>
      </c>
      <c r="K3" s="4" t="s">
        <v>4</v>
      </c>
      <c r="L3" s="4" t="s">
        <v>10</v>
      </c>
      <c r="M3" s="4" t="s">
        <v>15</v>
      </c>
      <c r="N3" s="4" t="s">
        <v>15</v>
      </c>
      <c r="P3" s="2" t="s">
        <v>7</v>
      </c>
      <c r="Q3" s="2" t="s">
        <v>13</v>
      </c>
      <c r="R3" s="4" t="s">
        <v>3</v>
      </c>
      <c r="S3" s="4" t="s">
        <v>3</v>
      </c>
      <c r="T3" s="4" t="s">
        <v>6</v>
      </c>
      <c r="U3" s="4" t="s">
        <v>6</v>
      </c>
      <c r="V3" s="4" t="s">
        <v>5</v>
      </c>
      <c r="W3" s="4" t="s">
        <v>5</v>
      </c>
      <c r="X3" s="4" t="s">
        <v>4</v>
      </c>
      <c r="Y3" s="4" t="s">
        <v>4</v>
      </c>
      <c r="Z3" s="4" t="s">
        <v>10</v>
      </c>
      <c r="AA3" s="4" t="s">
        <v>15</v>
      </c>
      <c r="AB3" s="4" t="s">
        <v>15</v>
      </c>
      <c r="AD3" s="2" t="s">
        <v>7</v>
      </c>
      <c r="AE3" s="2" t="s">
        <v>13</v>
      </c>
      <c r="AF3" s="4" t="s">
        <v>3</v>
      </c>
      <c r="AG3" s="4" t="s">
        <v>6</v>
      </c>
      <c r="AH3" s="4" t="s">
        <v>5</v>
      </c>
      <c r="AI3" s="4" t="s">
        <v>4</v>
      </c>
      <c r="AJ3" s="4" t="s">
        <v>10</v>
      </c>
      <c r="AK3" s="4" t="s">
        <v>15</v>
      </c>
    </row>
    <row r="4" spans="1:37" s="8" customFormat="1" ht="19.5" customHeight="1" x14ac:dyDescent="0.25">
      <c r="A4" s="7"/>
      <c r="B4" s="12" t="s">
        <v>8</v>
      </c>
      <c r="C4" s="11">
        <f>Données!K3</f>
        <v>40</v>
      </c>
      <c r="D4" s="7">
        <v>3</v>
      </c>
      <c r="E4" s="7">
        <f>D4</f>
        <v>3</v>
      </c>
      <c r="F4" s="7">
        <v>1</v>
      </c>
      <c r="G4" s="7">
        <f>F4</f>
        <v>1</v>
      </c>
      <c r="H4" s="7">
        <v>0</v>
      </c>
      <c r="I4" s="7">
        <f>H4</f>
        <v>0</v>
      </c>
      <c r="J4" s="7">
        <v>0</v>
      </c>
      <c r="K4" s="7">
        <f>J4</f>
        <v>0</v>
      </c>
      <c r="L4" s="7">
        <f>$C$2-SUM(K4,G4,I4,E4)</f>
        <v>16</v>
      </c>
      <c r="M4" s="13">
        <v>2</v>
      </c>
      <c r="N4" s="13">
        <f>M4</f>
        <v>2</v>
      </c>
      <c r="P4" s="5" t="s">
        <v>9</v>
      </c>
      <c r="Q4" s="11">
        <v>40</v>
      </c>
      <c r="R4" s="7">
        <v>0</v>
      </c>
      <c r="S4" s="7">
        <f>R4</f>
        <v>0</v>
      </c>
      <c r="T4" s="7">
        <v>0</v>
      </c>
      <c r="U4" s="7">
        <f>T4</f>
        <v>0</v>
      </c>
      <c r="V4" s="7">
        <v>0</v>
      </c>
      <c r="W4" s="7">
        <f>V4</f>
        <v>0</v>
      </c>
      <c r="X4" s="7">
        <v>0</v>
      </c>
      <c r="Y4" s="7">
        <f>X4</f>
        <v>0</v>
      </c>
      <c r="Z4" s="7">
        <f>$Q$2-SUM(Y4,U4,W4,S4)</f>
        <v>10</v>
      </c>
      <c r="AA4" s="13">
        <v>0</v>
      </c>
      <c r="AB4" s="13">
        <f>AA4</f>
        <v>0</v>
      </c>
      <c r="AD4" s="5" t="s">
        <v>18</v>
      </c>
      <c r="AE4" s="11">
        <v>40</v>
      </c>
      <c r="AF4" s="8">
        <f>SUM(E4,R4)</f>
        <v>3</v>
      </c>
      <c r="AG4" s="8">
        <f>SUM(G4,U4)</f>
        <v>1</v>
      </c>
      <c r="AH4" s="8">
        <f>SUM(I4,W4)</f>
        <v>0</v>
      </c>
      <c r="AI4" s="8">
        <f>SUM(K4,Y4)</f>
        <v>0</v>
      </c>
      <c r="AJ4" s="8">
        <f>SUM(L4,Z4)</f>
        <v>26</v>
      </c>
      <c r="AK4" s="8">
        <f>SUM(N4,AB4)</f>
        <v>2</v>
      </c>
    </row>
    <row r="5" spans="1:37" s="8" customFormat="1" ht="19.5" customHeight="1" x14ac:dyDescent="0.25">
      <c r="A5" s="7"/>
      <c r="B5" s="5" t="s">
        <v>8</v>
      </c>
      <c r="C5" s="11">
        <f>C4+1</f>
        <v>41</v>
      </c>
      <c r="D5" s="7">
        <v>3</v>
      </c>
      <c r="E5" s="7">
        <f>E4+D5</f>
        <v>6</v>
      </c>
      <c r="F5" s="7">
        <v>1</v>
      </c>
      <c r="G5" s="7">
        <f>G4+F5</f>
        <v>2</v>
      </c>
      <c r="H5" s="7">
        <v>3</v>
      </c>
      <c r="I5" s="7">
        <f>I4+H5</f>
        <v>3</v>
      </c>
      <c r="J5" s="7">
        <v>3</v>
      </c>
      <c r="K5" s="7">
        <f>K4+J5</f>
        <v>3</v>
      </c>
      <c r="L5" s="7">
        <f>$C$2-SUM(K5,G5,I5,E5)</f>
        <v>6</v>
      </c>
      <c r="M5" s="13">
        <v>6</v>
      </c>
      <c r="N5" s="13">
        <f>N4+M5</f>
        <v>8</v>
      </c>
      <c r="P5" s="5" t="s">
        <v>9</v>
      </c>
      <c r="Q5" s="11">
        <v>41</v>
      </c>
      <c r="R5" s="7">
        <v>1</v>
      </c>
      <c r="S5" s="7">
        <f>S4+R5</f>
        <v>1</v>
      </c>
      <c r="T5" s="7">
        <v>0</v>
      </c>
      <c r="U5" s="7">
        <f>U4+T5</f>
        <v>0</v>
      </c>
      <c r="V5" s="7">
        <v>0</v>
      </c>
      <c r="W5" s="7">
        <f>W4+V5</f>
        <v>0</v>
      </c>
      <c r="X5" s="7">
        <v>1</v>
      </c>
      <c r="Y5" s="7">
        <f>Y4+X5</f>
        <v>1</v>
      </c>
      <c r="Z5" s="7">
        <f>$Q$2-SUM(Y5,U5,W5,S5)</f>
        <v>8</v>
      </c>
      <c r="AA5" s="13">
        <v>2</v>
      </c>
      <c r="AB5" s="13">
        <f>AA5</f>
        <v>2</v>
      </c>
      <c r="AD5" s="5" t="s">
        <v>18</v>
      </c>
      <c r="AE5" s="11">
        <v>41</v>
      </c>
      <c r="AF5" s="8">
        <f t="shared" ref="AF5:AF6" si="0">SUM(E5,R5)</f>
        <v>7</v>
      </c>
      <c r="AG5" s="8">
        <f t="shared" ref="AG5:AG6" si="1">SUM(G5,U5)</f>
        <v>2</v>
      </c>
      <c r="AH5" s="8">
        <f t="shared" ref="AH5:AH6" si="2">SUM(I5,W5)</f>
        <v>3</v>
      </c>
      <c r="AI5" s="8">
        <f t="shared" ref="AI5:AI6" si="3">SUM(K5,Y5)</f>
        <v>4</v>
      </c>
      <c r="AJ5" s="8">
        <f t="shared" ref="AJ5:AJ6" si="4">SUM(L5,Z5)</f>
        <v>14</v>
      </c>
      <c r="AK5" s="8">
        <f t="shared" ref="AK5:AK6" si="5">SUM(N5,AB5)</f>
        <v>10</v>
      </c>
    </row>
    <row r="6" spans="1:37" s="8" customFormat="1" ht="19.5" customHeight="1" x14ac:dyDescent="0.25">
      <c r="A6" s="7"/>
      <c r="B6" s="5" t="s">
        <v>8</v>
      </c>
      <c r="C6" s="11">
        <f t="shared" ref="C6:C14" si="6">C5+1</f>
        <v>42</v>
      </c>
      <c r="D6" s="7">
        <v>2</v>
      </c>
      <c r="E6" s="7">
        <f>E5+D6</f>
        <v>8</v>
      </c>
      <c r="F6" s="7">
        <v>0</v>
      </c>
      <c r="G6" s="7">
        <f>G5+F6</f>
        <v>2</v>
      </c>
      <c r="H6" s="7">
        <v>0</v>
      </c>
      <c r="I6" s="7">
        <f>I5+H6</f>
        <v>3</v>
      </c>
      <c r="J6" s="7">
        <v>1</v>
      </c>
      <c r="K6" s="7">
        <f>K5+J6</f>
        <v>4</v>
      </c>
      <c r="L6" s="7">
        <f>$C$2-SUM(K6,G6,I6,E6)</f>
        <v>3</v>
      </c>
      <c r="M6" s="13">
        <v>10</v>
      </c>
      <c r="N6" s="13">
        <f>N5+M6</f>
        <v>18</v>
      </c>
      <c r="P6" s="5" t="s">
        <v>9</v>
      </c>
      <c r="Q6" s="11">
        <v>42</v>
      </c>
      <c r="R6" s="7">
        <v>0</v>
      </c>
      <c r="S6" s="7">
        <f>S5+R6</f>
        <v>1</v>
      </c>
      <c r="T6" s="7">
        <v>0</v>
      </c>
      <c r="U6" s="7">
        <f>U5+T6</f>
        <v>0</v>
      </c>
      <c r="V6" s="7">
        <v>2</v>
      </c>
      <c r="W6" s="7">
        <f>W5+V6</f>
        <v>2</v>
      </c>
      <c r="X6" s="7">
        <v>4</v>
      </c>
      <c r="Y6" s="7">
        <f>Y5+X6</f>
        <v>5</v>
      </c>
      <c r="Z6" s="7">
        <f>$Q$2-SUM(Y6,U6,W6,S6)</f>
        <v>2</v>
      </c>
      <c r="AA6" s="13">
        <v>5</v>
      </c>
      <c r="AB6" s="13">
        <v>9</v>
      </c>
      <c r="AD6" s="5" t="s">
        <v>18</v>
      </c>
      <c r="AE6" s="11">
        <v>42</v>
      </c>
      <c r="AF6" s="8">
        <f t="shared" si="0"/>
        <v>8</v>
      </c>
      <c r="AG6" s="8">
        <f t="shared" si="1"/>
        <v>2</v>
      </c>
      <c r="AH6" s="8">
        <f t="shared" si="2"/>
        <v>5</v>
      </c>
      <c r="AI6" s="8">
        <f t="shared" si="3"/>
        <v>9</v>
      </c>
      <c r="AJ6" s="8">
        <f t="shared" si="4"/>
        <v>5</v>
      </c>
      <c r="AK6" s="8">
        <f t="shared" si="5"/>
        <v>27</v>
      </c>
    </row>
    <row r="7" spans="1:37" s="8" customFormat="1" ht="19.5" customHeight="1" x14ac:dyDescent="0.25">
      <c r="A7" s="7"/>
      <c r="B7" s="5" t="s">
        <v>8</v>
      </c>
      <c r="C7" s="11">
        <f t="shared" si="6"/>
        <v>43</v>
      </c>
      <c r="D7" s="7"/>
      <c r="E7" s="7"/>
      <c r="F7" s="7"/>
      <c r="G7" s="7"/>
      <c r="H7" s="7"/>
      <c r="I7" s="7"/>
      <c r="J7" s="7"/>
      <c r="K7" s="7"/>
      <c r="L7" s="7"/>
      <c r="M7" s="13"/>
      <c r="N7" s="13"/>
      <c r="P7" s="5" t="s">
        <v>9</v>
      </c>
      <c r="Q7" s="11">
        <v>43</v>
      </c>
      <c r="AA7" s="13"/>
      <c r="AB7" s="13"/>
      <c r="AD7" s="5" t="s">
        <v>18</v>
      </c>
      <c r="AE7" s="11">
        <v>43</v>
      </c>
    </row>
    <row r="8" spans="1:37" s="8" customFormat="1" ht="19.5" customHeight="1" x14ac:dyDescent="0.25">
      <c r="A8" s="7"/>
      <c r="B8" s="5" t="s">
        <v>8</v>
      </c>
      <c r="C8" s="11">
        <f t="shared" si="6"/>
        <v>44</v>
      </c>
      <c r="D8" s="7"/>
      <c r="E8" s="7"/>
      <c r="F8" s="7"/>
      <c r="G8" s="7"/>
      <c r="H8" s="7"/>
      <c r="I8" s="7"/>
      <c r="J8" s="7"/>
      <c r="K8" s="7"/>
      <c r="L8" s="7"/>
      <c r="M8" s="13"/>
      <c r="N8" s="13"/>
      <c r="P8" s="5" t="s">
        <v>9</v>
      </c>
      <c r="Q8" s="11">
        <v>44</v>
      </c>
      <c r="AA8" s="13"/>
      <c r="AB8" s="13"/>
      <c r="AD8" s="5" t="s">
        <v>18</v>
      </c>
      <c r="AE8" s="11">
        <v>44</v>
      </c>
    </row>
    <row r="9" spans="1:37" s="8" customFormat="1" ht="19.5" customHeight="1" x14ac:dyDescent="0.25">
      <c r="A9" s="7"/>
      <c r="B9" s="5" t="s">
        <v>8</v>
      </c>
      <c r="C9" s="11">
        <f t="shared" si="6"/>
        <v>45</v>
      </c>
      <c r="D9" s="7"/>
      <c r="E9" s="7"/>
      <c r="F9" s="7"/>
      <c r="G9" s="7"/>
      <c r="H9" s="7"/>
      <c r="I9" s="7"/>
      <c r="J9" s="7"/>
      <c r="K9" s="7"/>
      <c r="L9" s="7"/>
      <c r="M9" s="13"/>
      <c r="N9" s="13"/>
      <c r="P9" s="5" t="s">
        <v>9</v>
      </c>
      <c r="Q9" s="11">
        <v>45</v>
      </c>
      <c r="AA9" s="13"/>
      <c r="AB9" s="13"/>
      <c r="AD9" s="5" t="s">
        <v>18</v>
      </c>
      <c r="AE9" s="11">
        <v>45</v>
      </c>
    </row>
    <row r="10" spans="1:37" s="8" customFormat="1" ht="19.5" customHeight="1" x14ac:dyDescent="0.25">
      <c r="A10" s="7"/>
      <c r="B10" s="5" t="s">
        <v>8</v>
      </c>
      <c r="C10" s="11">
        <f t="shared" si="6"/>
        <v>46</v>
      </c>
      <c r="D10" s="7"/>
      <c r="E10" s="7"/>
      <c r="F10" s="7"/>
      <c r="G10" s="7"/>
      <c r="H10" s="7"/>
      <c r="I10" s="7"/>
      <c r="J10" s="7"/>
      <c r="K10" s="7"/>
      <c r="L10" s="7"/>
      <c r="M10" s="13"/>
      <c r="N10" s="13"/>
      <c r="P10" s="5" t="s">
        <v>9</v>
      </c>
      <c r="Q10" s="11">
        <v>46</v>
      </c>
      <c r="AA10" s="13"/>
      <c r="AB10" s="13"/>
      <c r="AD10" s="5" t="s">
        <v>18</v>
      </c>
      <c r="AE10" s="11">
        <v>46</v>
      </c>
    </row>
    <row r="11" spans="1:37" s="8" customFormat="1" ht="19.5" customHeight="1" x14ac:dyDescent="0.25">
      <c r="A11" s="7"/>
      <c r="B11" s="5" t="s">
        <v>8</v>
      </c>
      <c r="C11" s="11">
        <f t="shared" si="6"/>
        <v>47</v>
      </c>
      <c r="J11" s="7"/>
      <c r="M11" s="13"/>
      <c r="N11" s="13"/>
      <c r="P11" s="5" t="s">
        <v>9</v>
      </c>
      <c r="Q11" s="11">
        <v>47</v>
      </c>
      <c r="AA11" s="13"/>
      <c r="AB11" s="13"/>
      <c r="AD11" s="5" t="s">
        <v>18</v>
      </c>
      <c r="AE11" s="11">
        <v>47</v>
      </c>
    </row>
    <row r="12" spans="1:37" s="8" customFormat="1" ht="19.5" customHeight="1" x14ac:dyDescent="0.25">
      <c r="A12" s="7"/>
      <c r="B12" s="5" t="s">
        <v>8</v>
      </c>
      <c r="C12" s="11">
        <f t="shared" si="6"/>
        <v>48</v>
      </c>
      <c r="J12" s="7"/>
      <c r="M12" s="13"/>
      <c r="N12" s="13"/>
      <c r="P12" s="5" t="s">
        <v>9</v>
      </c>
      <c r="Q12" s="11">
        <v>48</v>
      </c>
      <c r="AA12" s="13"/>
      <c r="AB12" s="13"/>
      <c r="AD12" s="5" t="s">
        <v>18</v>
      </c>
      <c r="AE12" s="11">
        <v>48</v>
      </c>
    </row>
    <row r="13" spans="1:37" s="8" customFormat="1" ht="19.5" customHeight="1" x14ac:dyDescent="0.25">
      <c r="A13" s="7"/>
      <c r="B13" s="5" t="s">
        <v>8</v>
      </c>
      <c r="C13" s="11">
        <f t="shared" si="6"/>
        <v>49</v>
      </c>
      <c r="J13" s="7"/>
      <c r="M13" s="13"/>
      <c r="N13" s="13"/>
      <c r="P13" s="5" t="s">
        <v>9</v>
      </c>
      <c r="Q13" s="11">
        <v>49</v>
      </c>
      <c r="AA13" s="13"/>
      <c r="AB13" s="13"/>
      <c r="AD13" s="5" t="s">
        <v>18</v>
      </c>
      <c r="AE13" s="11">
        <v>49</v>
      </c>
    </row>
    <row r="14" spans="1:37" s="8" customFormat="1" ht="19.5" customHeight="1" x14ac:dyDescent="0.25">
      <c r="A14" s="7"/>
      <c r="B14" s="5" t="s">
        <v>8</v>
      </c>
      <c r="C14" s="11">
        <f t="shared" si="6"/>
        <v>50</v>
      </c>
      <c r="D14" s="1"/>
      <c r="E14" s="1"/>
      <c r="F14" s="1"/>
      <c r="G14" s="1"/>
      <c r="H14" s="1"/>
      <c r="I14" s="1"/>
      <c r="J14" s="7"/>
      <c r="K14" s="1"/>
      <c r="L14" s="1"/>
      <c r="M14" s="13"/>
      <c r="N14" s="13"/>
      <c r="P14" s="5" t="s">
        <v>9</v>
      </c>
      <c r="Q14" s="11">
        <v>50</v>
      </c>
      <c r="R14" s="1"/>
      <c r="S14" s="1"/>
      <c r="T14" s="1"/>
      <c r="U14" s="1"/>
      <c r="V14" s="1"/>
      <c r="W14" s="1"/>
      <c r="X14" s="1"/>
      <c r="Y14" s="1"/>
      <c r="Z14" s="1"/>
      <c r="AA14" s="13"/>
      <c r="AB14" s="13"/>
      <c r="AD14" s="5" t="s">
        <v>18</v>
      </c>
      <c r="AE14" s="11">
        <v>50</v>
      </c>
    </row>
    <row r="15" spans="1:37" s="8" customFormat="1" ht="19.5" customHeight="1" x14ac:dyDescent="0.25">
      <c r="A15" s="7"/>
      <c r="B15" s="1"/>
      <c r="C15" s="11"/>
      <c r="D15" s="1"/>
      <c r="E15" s="1"/>
      <c r="F15" s="1"/>
      <c r="G15" s="1"/>
      <c r="H15" s="1"/>
      <c r="I15" s="1"/>
      <c r="J15" s="1"/>
      <c r="K15" s="1"/>
      <c r="L15" s="1"/>
      <c r="R15" s="1"/>
      <c r="S15" s="1"/>
      <c r="T15" s="1"/>
      <c r="U15" s="1"/>
      <c r="V15" s="1"/>
      <c r="W15" s="1"/>
      <c r="X15" s="1"/>
      <c r="Y15" s="1"/>
      <c r="Z15" s="1"/>
      <c r="AD15" s="5"/>
      <c r="AE15" s="10"/>
    </row>
    <row r="16" spans="1:37" s="8" customFormat="1" ht="19.5" customHeight="1" x14ac:dyDescent="0.25">
      <c r="A16" s="7"/>
      <c r="B16" s="1"/>
      <c r="C16" s="11"/>
      <c r="D16" s="1"/>
      <c r="E16" s="1"/>
      <c r="F16" s="1"/>
      <c r="G16" s="1"/>
      <c r="H16" s="1"/>
      <c r="I16" s="1"/>
      <c r="J16" s="1"/>
      <c r="K16" s="1"/>
      <c r="L16" s="1"/>
      <c r="R16" s="1"/>
      <c r="S16" s="1"/>
      <c r="T16" s="1"/>
      <c r="U16" s="1"/>
      <c r="V16" s="1"/>
      <c r="W16" s="1"/>
      <c r="X16" s="1"/>
      <c r="Y16" s="1"/>
      <c r="Z16" s="1"/>
      <c r="AD16" s="5"/>
      <c r="AE16" s="10"/>
    </row>
    <row r="17" spans="1:35" s="8" customFormat="1" ht="19.5" customHeight="1" x14ac:dyDescent="0.25">
      <c r="A17" s="7"/>
      <c r="B17" s="1"/>
      <c r="C17" s="11"/>
      <c r="D17" s="1"/>
      <c r="E17" s="1"/>
      <c r="F17" s="1"/>
      <c r="G17" s="1"/>
      <c r="H17" s="1"/>
      <c r="I17" s="1"/>
      <c r="J17" s="1"/>
      <c r="K17" s="1"/>
      <c r="L17" s="1"/>
      <c r="R17" s="1"/>
      <c r="S17" s="1"/>
      <c r="T17" s="1"/>
      <c r="U17" s="1"/>
      <c r="V17" s="1"/>
      <c r="W17" s="1"/>
      <c r="X17" s="1"/>
      <c r="Y17" s="1"/>
      <c r="Z17" s="1"/>
      <c r="AD17" s="5"/>
      <c r="AE17" s="10"/>
    </row>
    <row r="18" spans="1:35" s="8" customFormat="1" ht="19.5" customHeight="1" x14ac:dyDescent="0.25">
      <c r="A18" s="7"/>
      <c r="B18" s="1"/>
      <c r="C18" s="11"/>
      <c r="D18" s="1"/>
      <c r="E18" s="1"/>
      <c r="F18" s="1"/>
      <c r="G18" s="1"/>
      <c r="H18" s="1"/>
      <c r="I18" s="1"/>
      <c r="J18" s="1"/>
      <c r="K18" s="1"/>
      <c r="L18" s="1"/>
      <c r="R18" s="1"/>
      <c r="S18" s="1"/>
      <c r="T18" s="1"/>
      <c r="U18" s="1"/>
      <c r="V18" s="1"/>
      <c r="W18" s="1"/>
      <c r="X18" s="1"/>
      <c r="Y18" s="1"/>
      <c r="Z18" s="1"/>
      <c r="AD18" s="5"/>
      <c r="AE18" s="10"/>
    </row>
    <row r="19" spans="1:35" s="8" customFormat="1" ht="19.5" customHeight="1" x14ac:dyDescent="0.25">
      <c r="A19" s="7"/>
      <c r="B19" s="1"/>
      <c r="C19" s="11"/>
      <c r="D19" s="1"/>
      <c r="E19" s="1"/>
      <c r="F19" s="1"/>
      <c r="G19" s="1"/>
      <c r="H19" s="1"/>
      <c r="I19" s="1"/>
      <c r="J19" s="1"/>
      <c r="K19" s="1"/>
      <c r="L19" s="1"/>
      <c r="R19" s="1"/>
      <c r="S19" s="1"/>
      <c r="T19" s="1"/>
      <c r="U19" s="1"/>
      <c r="V19" s="1"/>
      <c r="W19" s="1"/>
      <c r="X19" s="1"/>
      <c r="Y19" s="1"/>
      <c r="Z19" s="1"/>
      <c r="AD19" s="5"/>
      <c r="AE19" s="10"/>
    </row>
    <row r="20" spans="1:35" s="8" customFormat="1" ht="19.5" customHeight="1" x14ac:dyDescent="0.25">
      <c r="A20" s="7"/>
      <c r="B20" s="1"/>
      <c r="C20" s="11"/>
      <c r="D20" s="1"/>
      <c r="E20" s="1"/>
      <c r="F20" s="1"/>
      <c r="G20" s="1"/>
      <c r="H20" s="1"/>
      <c r="I20" s="1"/>
      <c r="J20" s="1"/>
      <c r="K20" s="1"/>
      <c r="L20" s="1"/>
      <c r="R20" s="1"/>
      <c r="S20" s="1"/>
      <c r="T20" s="1"/>
      <c r="U20" s="1"/>
      <c r="V20" s="1"/>
      <c r="W20" s="1"/>
      <c r="X20" s="1"/>
      <c r="Y20" s="1"/>
      <c r="Z20" s="1"/>
      <c r="AD20" s="5"/>
      <c r="AE20" s="10"/>
    </row>
    <row r="21" spans="1:35" s="8" customFormat="1" ht="19.5" customHeight="1" x14ac:dyDescent="0.25">
      <c r="A21" s="7"/>
      <c r="B21" s="1"/>
      <c r="C21" s="11"/>
      <c r="D21" s="1"/>
      <c r="E21" s="1"/>
      <c r="F21" s="1"/>
      <c r="G21" s="1"/>
      <c r="H21" s="1"/>
      <c r="I21" s="1"/>
      <c r="J21" s="1"/>
      <c r="K21" s="1"/>
      <c r="L21" s="1"/>
      <c r="R21" s="1"/>
      <c r="S21" s="1"/>
      <c r="T21" s="1"/>
      <c r="U21" s="1"/>
      <c r="V21" s="1"/>
      <c r="W21" s="1"/>
      <c r="X21" s="1"/>
      <c r="Y21" s="1"/>
      <c r="Z21" s="1"/>
      <c r="AD21" s="5"/>
      <c r="AE21" s="10"/>
    </row>
    <row r="22" spans="1:35" s="8" customFormat="1" ht="19.5" customHeight="1" x14ac:dyDescent="0.25">
      <c r="A22" s="7"/>
      <c r="B22" s="1"/>
      <c r="C22" s="11"/>
      <c r="D22" s="1"/>
      <c r="E22" s="1"/>
      <c r="F22" s="1"/>
      <c r="G22" s="1"/>
      <c r="H22" s="1"/>
      <c r="I22" s="1"/>
      <c r="J22" s="1"/>
      <c r="K22" s="1"/>
      <c r="L22" s="1"/>
      <c r="R22" s="1"/>
      <c r="S22" s="1"/>
      <c r="T22" s="1"/>
      <c r="U22" s="1"/>
      <c r="V22" s="1"/>
      <c r="W22" s="1"/>
      <c r="X22" s="1"/>
      <c r="Y22" s="1"/>
      <c r="Z22" s="1"/>
      <c r="AD22" s="5"/>
      <c r="AE22" s="10"/>
    </row>
    <row r="23" spans="1:35" s="8" customFormat="1" ht="19.5" customHeight="1" x14ac:dyDescent="0.25">
      <c r="A23" s="7"/>
      <c r="B23" s="1"/>
      <c r="C23" s="11"/>
      <c r="D23" s="1"/>
      <c r="E23" s="1"/>
      <c r="F23" s="1"/>
      <c r="G23" s="1"/>
      <c r="H23" s="1"/>
      <c r="I23" s="1"/>
      <c r="J23" s="1"/>
      <c r="K23" s="1"/>
      <c r="L23" s="1"/>
      <c r="R23" s="1"/>
      <c r="S23" s="1"/>
      <c r="T23" s="1"/>
      <c r="U23" s="1"/>
      <c r="V23" s="1"/>
      <c r="W23" s="1"/>
      <c r="X23" s="1"/>
      <c r="Y23" s="1"/>
      <c r="Z23" s="1"/>
      <c r="AD23" s="5"/>
      <c r="AE23" s="10"/>
    </row>
    <row r="24" spans="1:35" s="8" customFormat="1" ht="19.5" customHeight="1" x14ac:dyDescent="0.25">
      <c r="A24" s="7"/>
      <c r="B24" s="1"/>
      <c r="C24" s="11"/>
      <c r="D24" s="1"/>
      <c r="E24" s="1"/>
      <c r="F24" s="1"/>
      <c r="G24" s="1"/>
      <c r="H24" s="1"/>
      <c r="I24" s="1"/>
      <c r="J24" s="1"/>
      <c r="K24" s="1"/>
      <c r="L24" s="1"/>
      <c r="R24" s="1"/>
      <c r="S24" s="1"/>
      <c r="T24" s="1"/>
      <c r="U24" s="1"/>
      <c r="V24" s="1"/>
      <c r="W24" s="1"/>
      <c r="X24" s="1"/>
      <c r="Y24" s="1"/>
      <c r="Z24" s="1"/>
      <c r="AD24" s="5"/>
      <c r="AE24" s="10"/>
    </row>
    <row r="25" spans="1:35" s="8" customFormat="1" ht="19.5" customHeight="1" x14ac:dyDescent="0.25">
      <c r="A25" s="7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R25" s="1"/>
      <c r="S25" s="1"/>
      <c r="T25" s="1"/>
      <c r="U25" s="1"/>
      <c r="V25" s="1"/>
      <c r="W25" s="1"/>
      <c r="X25" s="1"/>
      <c r="Y25" s="1"/>
      <c r="Z25" s="1"/>
      <c r="AD25" s="5"/>
      <c r="AE25" s="10"/>
    </row>
    <row r="26" spans="1:35" s="8" customFormat="1" ht="19.5" customHeight="1" x14ac:dyDescent="0.25">
      <c r="A26" s="7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R26" s="1"/>
      <c r="S26" s="1"/>
      <c r="T26" s="1"/>
      <c r="U26" s="1"/>
      <c r="V26" s="1"/>
      <c r="W26" s="1"/>
      <c r="X26" s="1"/>
      <c r="Y26" s="1"/>
      <c r="Z26" s="1"/>
      <c r="AD26" s="5"/>
      <c r="AE26" s="10"/>
    </row>
    <row r="27" spans="1:35" s="8" customFormat="1" ht="19.5" customHeight="1" x14ac:dyDescent="0.25">
      <c r="A27" s="7"/>
      <c r="C27" s="1"/>
      <c r="D27" s="1"/>
      <c r="E27" s="1"/>
      <c r="F27" s="1"/>
      <c r="G27" s="1"/>
      <c r="H27" s="1"/>
      <c r="I27" s="1"/>
      <c r="J27" s="1"/>
      <c r="K27" s="1"/>
      <c r="L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D27" s="5"/>
      <c r="AE27" s="10"/>
    </row>
    <row r="28" spans="1:35" s="8" customFormat="1" ht="19.5" customHeight="1" x14ac:dyDescent="0.25">
      <c r="A28" s="1"/>
      <c r="C28" s="1"/>
      <c r="D28" s="1"/>
      <c r="E28" s="1"/>
      <c r="F28" s="1"/>
      <c r="G28" s="1"/>
      <c r="H28" s="1"/>
      <c r="I28" s="1"/>
      <c r="J28" s="1"/>
      <c r="K28" s="1"/>
      <c r="L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D28" s="5"/>
      <c r="AE28" s="10"/>
    </row>
    <row r="29" spans="1:35" ht="19.5" customHeight="1" x14ac:dyDescent="0.25">
      <c r="AD29" s="5"/>
      <c r="AE29" s="10"/>
      <c r="AF29" s="8"/>
      <c r="AG29" s="8"/>
      <c r="AH29" s="8"/>
      <c r="AI29" s="8"/>
    </row>
    <row r="30" spans="1:35" ht="19.5" customHeight="1" x14ac:dyDescent="0.25">
      <c r="AD30" s="5"/>
      <c r="AE30" s="10"/>
      <c r="AF30" s="8"/>
      <c r="AG30" s="8"/>
      <c r="AH30" s="8"/>
      <c r="AI30" s="8"/>
    </row>
    <row r="31" spans="1:35" ht="19.5" customHeight="1" x14ac:dyDescent="0.25">
      <c r="AD31" s="5"/>
      <c r="AE31" s="10"/>
      <c r="AF31" s="8"/>
      <c r="AG31" s="8"/>
      <c r="AH31" s="8"/>
      <c r="AI31" s="8"/>
    </row>
    <row r="32" spans="1:35" ht="19.5" customHeight="1" x14ac:dyDescent="0.25">
      <c r="AD32" s="5"/>
      <c r="AE32" s="10"/>
      <c r="AF32" s="8"/>
      <c r="AG32" s="8"/>
      <c r="AH32" s="8"/>
      <c r="AI32" s="8"/>
    </row>
    <row r="33" spans="30:35" ht="19.5" customHeight="1" x14ac:dyDescent="0.25">
      <c r="AD33" s="5"/>
      <c r="AE33" s="10"/>
      <c r="AF33" s="8"/>
      <c r="AG33" s="8"/>
      <c r="AH33" s="8"/>
      <c r="AI33" s="8"/>
    </row>
    <row r="34" spans="30:35" ht="19.5" customHeight="1" x14ac:dyDescent="0.25"/>
    <row r="35" spans="30:35" ht="19.5" customHeight="1" x14ac:dyDescent="0.25"/>
    <row r="36" spans="30:35" ht="19.5" customHeight="1" x14ac:dyDescent="0.25"/>
    <row r="37" spans="30:35" ht="19.5" customHeight="1" x14ac:dyDescent="0.25"/>
    <row r="38" spans="30:35" ht="19.5" customHeight="1" x14ac:dyDescent="0.25"/>
    <row r="39" spans="30:35" ht="19.5" customHeight="1" x14ac:dyDescent="0.25"/>
    <row r="40" spans="30:35" ht="19.5" customHeight="1" x14ac:dyDescent="0.25"/>
    <row r="41" spans="30:35" ht="19.5" customHeight="1" x14ac:dyDescent="0.25"/>
    <row r="42" spans="30:35" ht="19.5" customHeight="1" x14ac:dyDescent="0.25"/>
    <row r="43" spans="30:35" ht="19.5" customHeight="1" x14ac:dyDescent="0.25"/>
    <row r="44" spans="30:35" ht="19.5" customHeight="1" x14ac:dyDescent="0.25"/>
    <row r="45" spans="30:35" ht="19.5" customHeight="1" x14ac:dyDescent="0.25"/>
    <row r="46" spans="30:35" ht="19.5" customHeight="1" x14ac:dyDescent="0.25"/>
    <row r="47" spans="30:35" ht="19.5" customHeight="1" x14ac:dyDescent="0.25"/>
    <row r="48" spans="30:35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</sheetData>
  <pageMargins left="0.7" right="0.7" top="0.75" bottom="0.75" header="0.3" footer="0.3"/>
  <pageSetup paperSize="9" orientation="portrait" horizontalDpi="4294967294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Y2"/>
  <sheetViews>
    <sheetView showGridLines="0" workbookViewId="0"/>
  </sheetViews>
  <sheetFormatPr baseColWidth="10" defaultRowHeight="15" x14ac:dyDescent="0.25"/>
  <cols>
    <col min="3" max="3" width="15.140625" customWidth="1"/>
  </cols>
  <sheetData>
    <row r="2" spans="3:25" ht="30" customHeight="1" x14ac:dyDescent="0.25">
      <c r="C2" s="9" t="s">
        <v>12</v>
      </c>
      <c r="H2">
        <v>1</v>
      </c>
      <c r="Y2">
        <v>3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Données</vt:lpstr>
      <vt:lpstr>Calculs</vt:lpstr>
      <vt:lpstr>Graphiques</vt:lpstr>
      <vt:lpstr>Données!Criteres</vt:lpstr>
      <vt:lpstr>Calculs!Extraire</vt:lpstr>
      <vt:lpstr>GraphAll</vt:lpstr>
      <vt:lpstr>GraphStandard</vt:lpstr>
      <vt:lpstr>GraphSuite</vt:lpstr>
    </vt:vector>
  </TitlesOfParts>
  <Manager>BK</Manager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BK</dc:creator>
  <cp:lastModifiedBy>BK</cp:lastModifiedBy>
  <dcterms:created xsi:type="dcterms:W3CDTF">2014-10-13T15:07:47Z</dcterms:created>
  <dcterms:modified xsi:type="dcterms:W3CDTF">2014-10-17T15:55:21Z</dcterms:modified>
</cp:coreProperties>
</file>