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xnay01\Downloads\docsperso02\excel divers\"/>
    </mc:Choice>
  </mc:AlternateContent>
  <bookViews>
    <workbookView xWindow="0" yWindow="0" windowWidth="7815" windowHeight="4755"/>
  </bookViews>
  <sheets>
    <sheet name="Finances0001" sheetId="1" r:id="rId1"/>
    <sheet name="entreprise001" sheetId="9" r:id="rId2"/>
    <sheet name="Listes projets divers" sheetId="5" r:id="rId3"/>
    <sheet name="F002controleur-impots" sheetId="3" r:id="rId4"/>
    <sheet name="ESCTEM" sheetId="2" r:id="rId5"/>
    <sheet name="ESCPAU" sheetId="6" r:id="rId6"/>
    <sheet name="ESCREIMS" sheetId="7" r:id="rId7"/>
    <sheet name="ESCLAROCHELLE" sheetId="10" r:id="rId8"/>
    <sheet name="SKEMA" sheetId="8" r:id="rId9"/>
  </sheets>
  <definedNames>
    <definedName name="ESCTEM01" localSheetId="7">ESCLAROCHELLE!$1:$1048576</definedName>
    <definedName name="ESCTEM01" localSheetId="5">ESCPAU!$1:$1048576</definedName>
    <definedName name="ESCTEM01" localSheetId="6">ESCREIMS!$1:$1048576</definedName>
    <definedName name="ESCTEM01" localSheetId="8">SKEMA!$1:$1048576</definedName>
    <definedName name="ESCTEM01">ESCTEM!$1:$1048576</definedName>
    <definedName name="NOMPROJET">'Listes projets divers'!$A$7</definedName>
    <definedName name="NOMPROJET02">'Listes projets divers'!$A$8:$A$24</definedName>
    <definedName name="NomProjet03">'Listes projets divers'!$A$8:$A$26</definedName>
    <definedName name="NomProjet05">'Listes projets divers'!$A$7:$A$26</definedName>
    <definedName name="TableauEscPau001">ESCPAU!$A$11:$R$350</definedName>
    <definedName name="TableauEscReims001" localSheetId="7">ESCLAROCHELLE!$A$11:$R$350</definedName>
    <definedName name="TableauEscReims001">ESCREIMS!$A$11:$R$350</definedName>
    <definedName name="TableauTem001">ESCTEM!$A$11:$R$350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78" i="1" l="1"/>
  <c r="E1074" i="1"/>
  <c r="P200" i="1"/>
  <c r="E192" i="1"/>
  <c r="H2345" i="1" l="1"/>
  <c r="E2338" i="1"/>
  <c r="E2333" i="1"/>
  <c r="P2345" i="1" s="1"/>
  <c r="M2326" i="1"/>
  <c r="E2329" i="1" s="1"/>
  <c r="E2326" i="1"/>
  <c r="H2252" i="1"/>
  <c r="E2245" i="1"/>
  <c r="E2252" i="1" s="1"/>
  <c r="E2240" i="1"/>
  <c r="P2252" i="1" s="1"/>
  <c r="E2236" i="1"/>
  <c r="M2233" i="1"/>
  <c r="E2233" i="1"/>
  <c r="H2159" i="1"/>
  <c r="E2152" i="1"/>
  <c r="E2159" i="1" s="1"/>
  <c r="E2147" i="1"/>
  <c r="P2159" i="1" s="1"/>
  <c r="E2143" i="1"/>
  <c r="M2140" i="1"/>
  <c r="E2140" i="1"/>
  <c r="H2064" i="1"/>
  <c r="E2057" i="1"/>
  <c r="E2064" i="1" s="1"/>
  <c r="E2052" i="1"/>
  <c r="P2064" i="1" s="1"/>
  <c r="E2048" i="1"/>
  <c r="M2045" i="1"/>
  <c r="E2045" i="1"/>
  <c r="H1971" i="1"/>
  <c r="E1964" i="1"/>
  <c r="E1959" i="1"/>
  <c r="P1971" i="1" s="1"/>
  <c r="E1955" i="1"/>
  <c r="M1952" i="1"/>
  <c r="E1952" i="1"/>
  <c r="H1875" i="1"/>
  <c r="E1868" i="1"/>
  <c r="E1863" i="1"/>
  <c r="M1856" i="1"/>
  <c r="E1856" i="1"/>
  <c r="H1779" i="1"/>
  <c r="E1772" i="1"/>
  <c r="E1767" i="1"/>
  <c r="M1760" i="1"/>
  <c r="E1760" i="1"/>
  <c r="H1683" i="1"/>
  <c r="E1676" i="1"/>
  <c r="E1671" i="1"/>
  <c r="M1664" i="1"/>
  <c r="E1664" i="1"/>
  <c r="H1591" i="1"/>
  <c r="E1584" i="1"/>
  <c r="E1579" i="1"/>
  <c r="M1572" i="1"/>
  <c r="E1572" i="1"/>
  <c r="H1498" i="1"/>
  <c r="E1491" i="1"/>
  <c r="E1486" i="1"/>
  <c r="M1479" i="1"/>
  <c r="E1479" i="1"/>
  <c r="H1403" i="1"/>
  <c r="E1396" i="1"/>
  <c r="E1391" i="1"/>
  <c r="M1384" i="1"/>
  <c r="E1384" i="1"/>
  <c r="H1309" i="1"/>
  <c r="E1302" i="1"/>
  <c r="E1297" i="1"/>
  <c r="M1290" i="1"/>
  <c r="E1290" i="1"/>
  <c r="H349" i="10"/>
  <c r="E342" i="10"/>
  <c r="E337" i="10"/>
  <c r="M330" i="10"/>
  <c r="E330" i="10"/>
  <c r="H264" i="10"/>
  <c r="M245" i="10"/>
  <c r="E245" i="10"/>
  <c r="H179" i="10"/>
  <c r="E172" i="10"/>
  <c r="E167" i="10"/>
  <c r="M160" i="10"/>
  <c r="E160" i="10"/>
  <c r="H94" i="10"/>
  <c r="E87" i="10"/>
  <c r="M75" i="10"/>
  <c r="E75" i="10"/>
  <c r="G1209" i="1"/>
  <c r="E193" i="1"/>
  <c r="E1971" i="1" l="1"/>
  <c r="E2345" i="1"/>
  <c r="N55" i="9"/>
  <c r="O55" i="9" s="1"/>
  <c r="O66" i="9" s="1"/>
  <c r="O53" i="9"/>
  <c r="N53" i="9"/>
  <c r="O51" i="9"/>
  <c r="N51" i="9"/>
  <c r="O49" i="9"/>
  <c r="N49" i="9"/>
  <c r="O47" i="9"/>
  <c r="N47" i="9"/>
  <c r="E67" i="9"/>
  <c r="G70" i="9" s="1"/>
  <c r="E65" i="9"/>
  <c r="J22" i="9"/>
  <c r="J20" i="9"/>
  <c r="J27" i="9"/>
  <c r="J26" i="9"/>
  <c r="J25" i="9"/>
  <c r="J24" i="9"/>
  <c r="J21" i="9"/>
  <c r="J15" i="9"/>
  <c r="J14" i="9"/>
  <c r="H94" i="8"/>
  <c r="E87" i="8"/>
  <c r="E82" i="8"/>
  <c r="M75" i="8"/>
  <c r="E75" i="8"/>
  <c r="H349" i="7"/>
  <c r="E342" i="7"/>
  <c r="E337" i="7"/>
  <c r="M330" i="7"/>
  <c r="E330" i="7"/>
  <c r="H264" i="7"/>
  <c r="M245" i="7"/>
  <c r="E245" i="7"/>
  <c r="H179" i="7"/>
  <c r="E172" i="7"/>
  <c r="E167" i="7"/>
  <c r="M160" i="7"/>
  <c r="E160" i="7"/>
  <c r="H94" i="7"/>
  <c r="E87" i="7"/>
  <c r="M75" i="7"/>
  <c r="E75" i="7"/>
  <c r="H349" i="6"/>
  <c r="E342" i="6"/>
  <c r="E337" i="6"/>
  <c r="M330" i="6"/>
  <c r="E330" i="6"/>
  <c r="H264" i="6"/>
  <c r="M245" i="6"/>
  <c r="E245" i="6"/>
  <c r="H179" i="6"/>
  <c r="E172" i="6"/>
  <c r="E167" i="6"/>
  <c r="M160" i="6"/>
  <c r="E160" i="6"/>
  <c r="H94" i="6"/>
  <c r="E87" i="6"/>
  <c r="M75" i="6"/>
  <c r="E75" i="6"/>
  <c r="J33" i="9" l="1"/>
  <c r="E188" i="1"/>
  <c r="H1180" i="3" l="1"/>
  <c r="E1173" i="3"/>
  <c r="E1168" i="3"/>
  <c r="M1161" i="3"/>
  <c r="E1161" i="3"/>
  <c r="H1081" i="3"/>
  <c r="M1062" i="3"/>
  <c r="E1062" i="3"/>
  <c r="H985" i="3"/>
  <c r="M966" i="3"/>
  <c r="E966" i="3"/>
  <c r="H889" i="3"/>
  <c r="E882" i="3"/>
  <c r="E877" i="3"/>
  <c r="M870" i="3"/>
  <c r="E870" i="3"/>
  <c r="H787" i="3"/>
  <c r="E780" i="3"/>
  <c r="E775" i="3"/>
  <c r="M768" i="3"/>
  <c r="E768" i="3"/>
  <c r="H684" i="3"/>
  <c r="E677" i="3"/>
  <c r="E672" i="3"/>
  <c r="M665" i="3"/>
  <c r="E665" i="3"/>
  <c r="H587" i="3"/>
  <c r="E580" i="3"/>
  <c r="E575" i="3"/>
  <c r="M568" i="3"/>
  <c r="E568" i="3"/>
  <c r="H491" i="3"/>
  <c r="E484" i="3"/>
  <c r="M472" i="3"/>
  <c r="E472" i="3"/>
  <c r="H395" i="3"/>
  <c r="M376" i="3"/>
  <c r="E376" i="3"/>
  <c r="H297" i="3"/>
  <c r="M278" i="3"/>
  <c r="E278" i="3"/>
  <c r="P200" i="3"/>
  <c r="P297" i="3" s="1"/>
  <c r="P395" i="3" s="1"/>
  <c r="P491" i="3" s="1"/>
  <c r="H200" i="3"/>
  <c r="M181" i="3"/>
  <c r="E181" i="3"/>
  <c r="P106" i="3"/>
  <c r="H106" i="3"/>
  <c r="E90" i="3"/>
  <c r="E106" i="3" s="1"/>
  <c r="M87" i="3"/>
  <c r="E87" i="3"/>
  <c r="P587" i="3" l="1"/>
  <c r="P684" i="3" s="1"/>
  <c r="P787" i="3" s="1"/>
  <c r="P889" i="3" s="1"/>
  <c r="P985" i="3" s="1"/>
  <c r="P1081" i="3" s="1"/>
  <c r="P1180" i="3" s="1"/>
  <c r="E184" i="3"/>
  <c r="E200" i="3" s="1"/>
  <c r="E281" i="3" s="1"/>
  <c r="E297" i="3" s="1"/>
  <c r="E379" i="3" s="1"/>
  <c r="E395" i="3" s="1"/>
  <c r="E475" i="3" s="1"/>
  <c r="E491" i="3" s="1"/>
  <c r="E571" i="3" s="1"/>
  <c r="E587" i="3" s="1"/>
  <c r="E668" i="3" s="1"/>
  <c r="E684" i="3" s="1"/>
  <c r="E771" i="3" s="1"/>
  <c r="E787" i="3" s="1"/>
  <c r="E873" i="3" s="1"/>
  <c r="E889" i="3" s="1"/>
  <c r="E969" i="3" s="1"/>
  <c r="E985" i="3" s="1"/>
  <c r="E1065" i="3" s="1"/>
  <c r="E1081" i="3" s="1"/>
  <c r="E1164" i="3" s="1"/>
  <c r="E1180" i="3" s="1"/>
  <c r="E877" i="1"/>
  <c r="E775" i="1"/>
  <c r="E672" i="1"/>
  <c r="E575" i="1"/>
  <c r="E342" i="2" l="1"/>
  <c r="E337" i="2"/>
  <c r="E1173" i="1"/>
  <c r="E1168" i="1"/>
  <c r="E167" i="2"/>
  <c r="E172" i="2"/>
  <c r="E87" i="2"/>
  <c r="H349" i="2"/>
  <c r="H1203" i="3" s="1"/>
  <c r="M330" i="2"/>
  <c r="E330" i="2"/>
  <c r="H264" i="2"/>
  <c r="M245" i="2"/>
  <c r="E245" i="2"/>
  <c r="H179" i="2"/>
  <c r="M160" i="2"/>
  <c r="E160" i="2"/>
  <c r="H94" i="2"/>
  <c r="M75" i="2"/>
  <c r="E75" i="2"/>
  <c r="E882" i="1" l="1"/>
  <c r="E780" i="1"/>
  <c r="E677" i="1"/>
  <c r="E580" i="1"/>
  <c r="E484" i="1"/>
  <c r="H1180" i="1"/>
  <c r="M1161" i="1"/>
  <c r="E1161" i="1"/>
  <c r="H1081" i="1"/>
  <c r="M1062" i="1"/>
  <c r="E1062" i="1"/>
  <c r="H985" i="1"/>
  <c r="M966" i="1"/>
  <c r="E966" i="1"/>
  <c r="H889" i="1"/>
  <c r="M870" i="1"/>
  <c r="E870" i="1"/>
  <c r="H787" i="1"/>
  <c r="M768" i="1"/>
  <c r="E768" i="1"/>
  <c r="H684" i="1"/>
  <c r="M665" i="1"/>
  <c r="E665" i="1"/>
  <c r="H587" i="1"/>
  <c r="M568" i="1"/>
  <c r="E568" i="1"/>
  <c r="H491" i="1"/>
  <c r="M472" i="1"/>
  <c r="E472" i="1"/>
  <c r="H395" i="1"/>
  <c r="M376" i="1"/>
  <c r="E376" i="1"/>
  <c r="H297" i="1"/>
  <c r="M278" i="1"/>
  <c r="E278" i="1"/>
  <c r="H200" i="1"/>
  <c r="M181" i="1"/>
  <c r="E181" i="1"/>
  <c r="H106" i="1"/>
  <c r="P106" i="1"/>
  <c r="P297" i="1" s="1"/>
  <c r="P395" i="1" s="1"/>
  <c r="P491" i="1" s="1"/>
  <c r="P587" i="1" s="1"/>
  <c r="P684" i="1" s="1"/>
  <c r="P787" i="1" s="1"/>
  <c r="P889" i="1" s="1"/>
  <c r="P985" i="1" s="1"/>
  <c r="P1081" i="1" s="1"/>
  <c r="P1180" i="1" s="1"/>
  <c r="P94" i="10" l="1"/>
  <c r="P179" i="10" s="1"/>
  <c r="P264" i="10" s="1"/>
  <c r="P349" i="10" s="1"/>
  <c r="P1309" i="1"/>
  <c r="P1403" i="1" s="1"/>
  <c r="P1498" i="1" s="1"/>
  <c r="P1591" i="1" s="1"/>
  <c r="P1683" i="1" s="1"/>
  <c r="P1779" i="1" s="1"/>
  <c r="P1875" i="1" s="1"/>
  <c r="P94" i="8"/>
  <c r="P94" i="2"/>
  <c r="P179" i="2" s="1"/>
  <c r="P264" i="2" s="1"/>
  <c r="P349" i="2" s="1"/>
  <c r="P1203" i="3" s="1"/>
  <c r="P94" i="7"/>
  <c r="P179" i="7" s="1"/>
  <c r="P264" i="7" s="1"/>
  <c r="P349" i="7" s="1"/>
  <c r="P94" i="6"/>
  <c r="P179" i="6" s="1"/>
  <c r="P264" i="6" s="1"/>
  <c r="P349" i="6" s="1"/>
  <c r="M87" i="1"/>
  <c r="E87" i="1"/>
  <c r="E90" i="1" l="1"/>
  <c r="E106" i="1" s="1"/>
  <c r="E184" i="1" s="1"/>
  <c r="E200" i="1" s="1"/>
  <c r="E281" i="1" s="1"/>
  <c r="E297" i="1" s="1"/>
  <c r="E379" i="1" s="1"/>
  <c r="E395" i="1" l="1"/>
  <c r="E475" i="1" s="1"/>
  <c r="E491" i="1" s="1"/>
  <c r="E571" i="1" s="1"/>
  <c r="E587" i="1" s="1"/>
  <c r="E668" i="1" l="1"/>
  <c r="J36" i="9"/>
  <c r="J39" i="9" s="1"/>
  <c r="E684" i="1" l="1"/>
  <c r="E771" i="1" s="1"/>
  <c r="E787" i="1" s="1"/>
  <c r="E873" i="1" s="1"/>
  <c r="E889" i="1" s="1"/>
  <c r="E969" i="1" s="1"/>
  <c r="E985" i="1" s="1"/>
  <c r="E1065" i="1" s="1"/>
  <c r="E1081" i="1" s="1"/>
  <c r="E1164" i="1" s="1"/>
  <c r="E1180" i="1" s="1"/>
  <c r="E1293" i="1" s="1"/>
  <c r="E1309" i="1" s="1"/>
  <c r="E1387" i="1" s="1"/>
  <c r="E1403" i="1" s="1"/>
  <c r="E1482" i="1" s="1"/>
  <c r="E1498" i="1" s="1"/>
  <c r="E1575" i="1" s="1"/>
  <c r="E1591" i="1" s="1"/>
  <c r="E1667" i="1" s="1"/>
  <c r="E1683" i="1" s="1"/>
  <c r="E1763" i="1" s="1"/>
  <c r="E1779" i="1" s="1"/>
  <c r="E1859" i="1" s="1"/>
  <c r="E1875" i="1" s="1"/>
  <c r="E78" i="8" l="1"/>
  <c r="E94" i="8" s="1"/>
  <c r="E78" i="10"/>
  <c r="E94" i="10" s="1"/>
  <c r="E163" i="10" s="1"/>
  <c r="E179" i="10" s="1"/>
  <c r="E248" i="10" s="1"/>
  <c r="E264" i="10" s="1"/>
  <c r="E333" i="10" s="1"/>
  <c r="E349" i="10" s="1"/>
  <c r="E78" i="2"/>
  <c r="E94" i="2" s="1"/>
  <c r="E163" i="2" s="1"/>
  <c r="E179" i="2" s="1"/>
  <c r="E248" i="2" s="1"/>
  <c r="E264" i="2" s="1"/>
  <c r="E333" i="2" s="1"/>
  <c r="E349" i="2" s="1"/>
  <c r="E1203" i="3" s="1"/>
  <c r="E78" i="6"/>
  <c r="E94" i="6" s="1"/>
  <c r="E163" i="6" s="1"/>
  <c r="E179" i="6" s="1"/>
  <c r="E248" i="6" s="1"/>
  <c r="E264" i="6" s="1"/>
  <c r="E333" i="6" s="1"/>
  <c r="E349" i="6" s="1"/>
  <c r="E78" i="7"/>
  <c r="E94" i="7" s="1"/>
  <c r="E163" i="7" s="1"/>
  <c r="E179" i="7" s="1"/>
  <c r="E248" i="7" s="1"/>
  <c r="E264" i="7" s="1"/>
  <c r="E333" i="7" s="1"/>
  <c r="E349" i="7" s="1"/>
</calcChain>
</file>

<file path=xl/sharedStrings.xml><?xml version="1.0" encoding="utf-8"?>
<sst xmlns="http://schemas.openxmlformats.org/spreadsheetml/2006/main" count="4095" uniqueCount="415">
  <si>
    <t>OBJECTIF Ph D. HEC</t>
  </si>
  <si>
    <t>OBJECTIF MBA MONACO</t>
  </si>
  <si>
    <t>Directeur RH OU SYSTEME D'INFORMATION CAC 40</t>
  </si>
  <si>
    <t>Directeur regional CAC 40</t>
  </si>
  <si>
    <t>--&gt; situation au 12 mai 2013</t>
  </si>
  <si>
    <t>* compte courant</t>
  </si>
  <si>
    <t>*compte epargne</t>
  </si>
  <si>
    <t>* vie MAI 2013 a AOUT 2013</t>
  </si>
  <si>
    <t>EFC - AN1</t>
  </si>
  <si>
    <t>Loyer</t>
  </si>
  <si>
    <t>EDF</t>
  </si>
  <si>
    <t>BOUFFE</t>
  </si>
  <si>
    <t>ESSENCE</t>
  </si>
  <si>
    <t>PARKING</t>
  </si>
  <si>
    <t>PEAGES</t>
  </si>
  <si>
    <t>MUTUELLES</t>
  </si>
  <si>
    <t>PRESSING</t>
  </si>
  <si>
    <t>ARGENT SUPPLEMENTAIRE &amp; COIFFEUR</t>
  </si>
  <si>
    <t>INTERNET FREEBOX</t>
  </si>
  <si>
    <t>TELEPHONE FREE</t>
  </si>
  <si>
    <t>CANAL PLUS</t>
  </si>
  <si>
    <t>CANAL SAT</t>
  </si>
  <si>
    <t>FOOT+</t>
  </si>
  <si>
    <t>SORTIES</t>
  </si>
  <si>
    <t>FRINGUES</t>
  </si>
  <si>
    <t>SPORTS</t>
  </si>
  <si>
    <t>DIVERS</t>
  </si>
  <si>
    <t>EPARGNE</t>
  </si>
  <si>
    <t>ENFANT 1</t>
  </si>
  <si>
    <t>ENFANT 2</t>
  </si>
  <si>
    <t>ENFANT 3</t>
  </si>
  <si>
    <t>GDF</t>
  </si>
  <si>
    <t>DIVERS VOITURE</t>
  </si>
  <si>
    <t>COURS DIVERS</t>
  </si>
  <si>
    <t>ASSURANCE DIVERS</t>
  </si>
  <si>
    <t>ASSURANCE VOITURE</t>
  </si>
  <si>
    <t>ABO STADE</t>
  </si>
  <si>
    <t>ABO REVUES DIVERS</t>
  </si>
  <si>
    <t>VOYAGES &amp; VACANCES</t>
  </si>
  <si>
    <t>ABO BUS</t>
  </si>
  <si>
    <t>TOTAL depenses a prevoir</t>
  </si>
  <si>
    <t>PREVISIONS</t>
  </si>
  <si>
    <t>DEP REELLES</t>
  </si>
  <si>
    <t>REVENUS REELS</t>
  </si>
  <si>
    <t>TOTAL COURANT AOUT 2013</t>
  </si>
  <si>
    <t>AUTRES RENTREES D'ARGENT</t>
  </si>
  <si>
    <t>AUTRES DEPENSES A PREVOIR</t>
  </si>
  <si>
    <t>TOTAL DEFINITIF EN AOUT 2013</t>
  </si>
  <si>
    <t>TOTAL REEL</t>
  </si>
  <si>
    <t>TOTAL EPARGNE</t>
  </si>
  <si>
    <t>INCLUS AOUT 2013</t>
  </si>
  <si>
    <t>TOTAL revenus</t>
  </si>
  <si>
    <t>Cotorep</t>
  </si>
  <si>
    <t>Salaire</t>
  </si>
  <si>
    <t>Chomage</t>
  </si>
  <si>
    <t>Stage</t>
  </si>
  <si>
    <t>Job mi-temps</t>
  </si>
  <si>
    <t>CAF</t>
  </si>
  <si>
    <t>Pere</t>
  </si>
  <si>
    <t>Mere</t>
  </si>
  <si>
    <t>* payment EFC commence en juin 2012; se termine en janvier 2015</t>
  </si>
  <si>
    <t>EFC COMPTABILITE</t>
  </si>
  <si>
    <t>FRAIS GESTION ASSIM</t>
  </si>
  <si>
    <t>35 ans</t>
  </si>
  <si>
    <t>-</t>
  </si>
  <si>
    <t>* vie SEPTEMBRE 2013 a AOUT 2014</t>
  </si>
  <si>
    <t>EFC - AN2</t>
  </si>
  <si>
    <t>36 ans</t>
  </si>
  <si>
    <t>* vie SEPTEMBRE 2014 a AOUT 2015</t>
  </si>
  <si>
    <t>37 ans</t>
  </si>
  <si>
    <t>EFC - AN3</t>
  </si>
  <si>
    <t>MASTER 1 LEA</t>
  </si>
  <si>
    <t>* vie SEPTMBRE 2015 a AOUT 2016</t>
  </si>
  <si>
    <t>38 ans</t>
  </si>
  <si>
    <t>JOB AIDE SOIGNANT</t>
  </si>
  <si>
    <t>espagnol</t>
  </si>
  <si>
    <t>39 ans</t>
  </si>
  <si>
    <t>* vie SEPTMBRE 2016 a AOUT 2017</t>
  </si>
  <si>
    <t>* les cours commencent en novembre</t>
  </si>
  <si>
    <t>Inscription SUPINFO B1</t>
  </si>
  <si>
    <t>40 ans</t>
  </si>
  <si>
    <t>* vie SEPTMBRE 2017 a AOUT 2018</t>
  </si>
  <si>
    <t>Inscription SUPINFO - B2</t>
  </si>
  <si>
    <t>* vie SEPTMBRE 2018 a AOUT 2019</t>
  </si>
  <si>
    <t>TOTAL DEFINITIF EN AOUT 2018</t>
  </si>
  <si>
    <t>41 ans</t>
  </si>
  <si>
    <t>Inscription SUPINFO B3</t>
  </si>
  <si>
    <t>TOTAL DEFINITIF EN AOUT 2019</t>
  </si>
  <si>
    <t>* vie SEPTMBRE 2019 a AOUT 2020</t>
  </si>
  <si>
    <t>42 ans</t>
  </si>
  <si>
    <t>Inscription SUPINFO AN 4</t>
  </si>
  <si>
    <t>TOTAL DEFINITIF EN AOUT 2020</t>
  </si>
  <si>
    <t>43 ans</t>
  </si>
  <si>
    <t>SUPINFO MASTER 2 - AN 5</t>
  </si>
  <si>
    <t>* vie SEPTMBRE 2020 a AOUT 2021</t>
  </si>
  <si>
    <t>* stage de fin d'etudes de 6 mois</t>
  </si>
  <si>
    <t>--&gt; stage 6 mois, 4 mois a 420e</t>
  </si>
  <si>
    <t>Inscription SUPINFO AN 5</t>
  </si>
  <si>
    <t>(academie de musique)</t>
  </si>
  <si>
    <r>
      <rPr>
        <b/>
        <i/>
        <u val="singleAccounting"/>
        <sz val="11"/>
        <color theme="5"/>
        <rFont val="Calibri"/>
        <family val="2"/>
        <scheme val="minor"/>
      </rPr>
      <t>cours de musique:</t>
    </r>
    <r>
      <rPr>
        <sz val="11"/>
        <color theme="1"/>
        <rFont val="Calibri"/>
        <family val="2"/>
        <scheme val="minor"/>
      </rPr>
      <t xml:space="preserve"> 17e par heure + inscription de 140 euros par semestre; commence le 1er septembre</t>
    </r>
  </si>
  <si>
    <t>espagnol (200)</t>
  </si>
  <si>
    <t>musique (100)</t>
  </si>
  <si>
    <t>cours espagnol formazur 35e par heure</t>
  </si>
  <si>
    <t>rue de russie (espagnol)</t>
  </si>
  <si>
    <t>rue barla (musique)</t>
  </si>
  <si>
    <t>44 ans</t>
  </si>
  <si>
    <t>TOTAL DEFINITIF EN AOUT 2021</t>
  </si>
  <si>
    <t>* vie SEPTMBRE 2021 a AOUT 2022</t>
  </si>
  <si>
    <t>JOB SUPINFO AN 1</t>
  </si>
  <si>
    <t>TOTAL DEFINITIF EN AOUT 2022</t>
  </si>
  <si>
    <t>* vie SEPTMBRE 2022 a AOUT 2023</t>
  </si>
  <si>
    <t>45 ans</t>
  </si>
  <si>
    <t>JOB SUPINFO AN 2</t>
  </si>
  <si>
    <t>y compris les dimanches aide soignant</t>
  </si>
  <si>
    <t>TOTAL DEFINITIF EN AOUT 2023</t>
  </si>
  <si>
    <t>* vie SEPTMBRE 2023 a AOUT 2024</t>
  </si>
  <si>
    <t>46 ans</t>
  </si>
  <si>
    <t>JOB SUPINFO AN 3</t>
  </si>
  <si>
    <t>* PREPARATION CONCOURS ECOLE DE COMMERCE</t>
  </si>
  <si>
    <t>PROJETS DE VIE:</t>
  </si>
  <si>
    <t>ECOLE DE COMMERCE</t>
  </si>
  <si>
    <t>* vie SEPTMBRE 2024 a AOUT 2025</t>
  </si>
  <si>
    <t>ESC TEM LICENCE 3</t>
  </si>
  <si>
    <t>47 ans</t>
  </si>
  <si>
    <t>* vie ESC TEM a Evry</t>
  </si>
  <si>
    <t>* logement MAISEL U3 studio 1 personne</t>
  </si>
  <si>
    <t>musique</t>
  </si>
  <si>
    <t>Loyer etranger</t>
  </si>
  <si>
    <t>* logement etranger 800 euros tout compris pour 6 mois</t>
  </si>
  <si>
    <t>TOTAL DEFINITIF EN AOUT 2025</t>
  </si>
  <si>
    <t>* vie SEPTMBRE 2025 a AOUT 2026</t>
  </si>
  <si>
    <t>48 ans</t>
  </si>
  <si>
    <t>ESC TEM - MASTER 1</t>
  </si>
  <si>
    <t>Inscription ESC LICENCE 3</t>
  </si>
  <si>
    <t>Inscription ESC - MASTER 1</t>
  </si>
  <si>
    <t>Compte epargne</t>
  </si>
  <si>
    <t>* voiture offerte par les parents</t>
  </si>
  <si>
    <t>* depense pour preparation concours ESC</t>
  </si>
  <si>
    <t>LOYER</t>
  </si>
  <si>
    <t>ETRANGER</t>
  </si>
  <si>
    <t>BARCELONE</t>
  </si>
  <si>
    <t>LONDRES</t>
  </si>
  <si>
    <t>LISBONNE</t>
  </si>
  <si>
    <t>TOTAL DEFINITIF EN AOUT 2026</t>
  </si>
  <si>
    <t>* vie SEPTMBRE 2026 a AOUT 2027</t>
  </si>
  <si>
    <t>49 ans</t>
  </si>
  <si>
    <t>ESC TEM - ANNEE DE CESURE</t>
  </si>
  <si>
    <t>* stages sur region parisienne</t>
  </si>
  <si>
    <t>50 ans</t>
  </si>
  <si>
    <t>ESC TEM - MASTER 2 - MBA</t>
  </si>
  <si>
    <t>* double diplome MBA a Virginia TECH</t>
  </si>
  <si>
    <t>1800 dollars par semestre</t>
  </si>
  <si>
    <t>Inscription ESC - MASTER 2</t>
  </si>
  <si>
    <t>Billet avion Paris - Virginia</t>
  </si>
  <si>
    <t>soit 1 500 euros pour 6 mois</t>
  </si>
  <si>
    <t>(1 700 info + 600 aide soignant)</t>
  </si>
  <si>
    <t>* vie SEPTMBRE 2027 a AOUT 2028</t>
  </si>
  <si>
    <t>TOTAL DEFINITIF EN AOUT 2027</t>
  </si>
  <si>
    <t>TOTAL DEFINITIF EN AOUT 2028</t>
  </si>
  <si>
    <t>TURIN</t>
  </si>
  <si>
    <t>Loyer virginia tech</t>
  </si>
  <si>
    <t>* loyer MAISEL demander le moins cher</t>
  </si>
  <si>
    <t>INCLUS AOUT 2028</t>
  </si>
  <si>
    <t>TOTAL DEFINITIF EN AOUT 2024</t>
  </si>
  <si>
    <t>INCLUS AOUT 2024</t>
  </si>
  <si>
    <t>* OU achat voiture argent perso</t>
  </si>
  <si>
    <t>* voyage CLUB MED OPIO offert par mon pere ( 1 300 euros pour 7 jours)</t>
  </si>
  <si>
    <t>Inscription supinfo B2</t>
  </si>
  <si>
    <t>Inscription supinfo B3</t>
  </si>
  <si>
    <t>Inscription supinfo AN 4</t>
  </si>
  <si>
    <t>Inscription supinfo AN 5</t>
  </si>
  <si>
    <t>* achat perso voiture</t>
  </si>
  <si>
    <t>* cours espagnol intensif a Barcelone, 8 semaines, apres le 1er juillet --&gt; 3 500 euros + vie nocturne + avion (300e a/r)</t>
  </si>
  <si>
    <t>FORMATION CONTROLEUR DES IMPOTS</t>
  </si>
  <si>
    <t>CLERMONT-FERRAND</t>
  </si>
  <si>
    <t>CONTROLEUR DES IMPOTS - NICE</t>
  </si>
  <si>
    <t>AN 1</t>
  </si>
  <si>
    <t>AN 2</t>
  </si>
  <si>
    <t>AN 3</t>
  </si>
  <si>
    <t>AN 4</t>
  </si>
  <si>
    <t>AN 5</t>
  </si>
  <si>
    <t>* cours par correspondance LICENCE 1 DROIT??</t>
  </si>
  <si>
    <t>* voyage CLUB MED OPIO offert par mon pere ( 1 800 euros pour 7 jours)</t>
  </si>
  <si>
    <t>Abo bus</t>
  </si>
  <si>
    <t>Noms projets</t>
  </si>
  <si>
    <t>ESC TEM</t>
  </si>
  <si>
    <t>ESC PAU</t>
  </si>
  <si>
    <t>ESC REIMS</t>
  </si>
  <si>
    <t>SKEMA</t>
  </si>
  <si>
    <t>HEC ESC</t>
  </si>
  <si>
    <t>HEC DROIT</t>
  </si>
  <si>
    <t>HEC MBA</t>
  </si>
  <si>
    <t>HARVARD</t>
  </si>
  <si>
    <t>VIRGINIA TECH</t>
  </si>
  <si>
    <t>BUENOS AIRES</t>
  </si>
  <si>
    <t>CALIFORNIE</t>
  </si>
  <si>
    <t>NEW YORK</t>
  </si>
  <si>
    <t>COREE DU SUD</t>
  </si>
  <si>
    <t>TOKYO</t>
  </si>
  <si>
    <t>DUBAI</t>
  </si>
  <si>
    <t>ANNEE L3</t>
  </si>
  <si>
    <t>ANNEE L1</t>
  </si>
  <si>
    <t>ANNEE L2</t>
  </si>
  <si>
    <t>ANNEE M1</t>
  </si>
  <si>
    <t>ANNEE CESURE</t>
  </si>
  <si>
    <t>ANNEE M2</t>
  </si>
  <si>
    <t>ANNEE Ms</t>
  </si>
  <si>
    <t>ANNEE MBA</t>
  </si>
  <si>
    <t>DOCTORAT 1</t>
  </si>
  <si>
    <t>DOCTORAT 2</t>
  </si>
  <si>
    <t>DOCTORAT 3</t>
  </si>
  <si>
    <t>CONCOURS</t>
  </si>
  <si>
    <t>NON</t>
  </si>
  <si>
    <t>OUI</t>
  </si>
  <si>
    <t>MONACO</t>
  </si>
  <si>
    <t>BOSTON</t>
  </si>
  <si>
    <t>Nb d'annees</t>
  </si>
  <si>
    <t>Affichage du choix:</t>
  </si>
  <si>
    <t>ESC PAU LICENCE 3</t>
  </si>
  <si>
    <t>* vie ESC PAU</t>
  </si>
  <si>
    <t>* logement quartier de l'ecole</t>
  </si>
  <si>
    <t>ESC PAU - MASTER 1</t>
  </si>
  <si>
    <t>ESC PAU - ANNEE DE CESURE</t>
  </si>
  <si>
    <t>ESC PAU - MASTER 2 - MBA</t>
  </si>
  <si>
    <t>* double diplome MBA a NY KEAN UNIVERSITY</t>
  </si>
  <si>
    <t>Billet avion Paris - NY</t>
  </si>
  <si>
    <t>ESC REIMS LICENCE 3</t>
  </si>
  <si>
    <t>* vie ESC REIMS</t>
  </si>
  <si>
    <t>ESC REIMS - MASTER 1</t>
  </si>
  <si>
    <t>ESC REIMS - ANNEE DE CESURE</t>
  </si>
  <si>
    <t>Clermont-Ferrand</t>
  </si>
  <si>
    <t>JOB CONTROLEUR AN 1</t>
  </si>
  <si>
    <t>JOB CONTROLEUR AN 2</t>
  </si>
  <si>
    <t>JOB CONTROLEUR AN 3</t>
  </si>
  <si>
    <t>JOB CONTROLEUR AN 4</t>
  </si>
  <si>
    <t>JOB CONTROLEUR AN 5</t>
  </si>
  <si>
    <t>JOB CONTROLEUR AN 6</t>
  </si>
  <si>
    <t>JOB CONTROLEUR AN 7</t>
  </si>
  <si>
    <t>JOB CONTROLEUR AN 8</t>
  </si>
  <si>
    <t>CREATION ENTREPRISE INFORMATIQUE</t>
  </si>
  <si>
    <t>* besoins d'ouverture</t>
  </si>
  <si>
    <t>10 pcs milieu de gamme</t>
  </si>
  <si>
    <t>Prix unitaire</t>
  </si>
  <si>
    <t>Nb demande</t>
  </si>
  <si>
    <t>TOTAL</t>
  </si>
  <si>
    <t>3 pc haut de gamme</t>
  </si>
  <si>
    <t>travaux divers dans le magasin</t>
  </si>
  <si>
    <t>frais d'agence</t>
  </si>
  <si>
    <t>frais statuts entreprise</t>
  </si>
  <si>
    <t>frais de loyer d'ouverture</t>
  </si>
  <si>
    <t>2 tele haut de gamme</t>
  </si>
  <si>
    <t>2 home cinema haut de gamme</t>
  </si>
  <si>
    <t>frigo american</t>
  </si>
  <si>
    <t>climatisation reversible</t>
  </si>
  <si>
    <t>baby foot</t>
  </si>
  <si>
    <t>fontaine d'eau fraiche</t>
  </si>
  <si>
    <t>machine a café</t>
  </si>
  <si>
    <t>machine distribution de gateaux</t>
  </si>
  <si>
    <t>compter aussi un contrat de maintenance et d'approvisionnement</t>
  </si>
  <si>
    <t>cout TOTAL installation entreprise</t>
  </si>
  <si>
    <t>besoin</t>
  </si>
  <si>
    <t>* budget necessaire lancement entreprise</t>
  </si>
  <si>
    <t>* budget disponible pour lancement entreprise</t>
  </si>
  <si>
    <t>* fonds disponible ensuite</t>
  </si>
  <si>
    <t>* fonctionnement ANNEE 1</t>
  </si>
  <si>
    <t>Loyer bureau</t>
  </si>
  <si>
    <t>charges bureau</t>
  </si>
  <si>
    <t>supinfo</t>
  </si>
  <si>
    <t>skema</t>
  </si>
  <si>
    <t xml:space="preserve">abonnement internet </t>
  </si>
  <si>
    <t>abonnement TV</t>
  </si>
  <si>
    <t>abonnement telephone</t>
  </si>
  <si>
    <t>orange pro</t>
  </si>
  <si>
    <t>ammortissement informatique</t>
  </si>
  <si>
    <t>stagiaire  01 - le commercial</t>
  </si>
  <si>
    <t>stagiaire  02 - le formateur</t>
  </si>
  <si>
    <t>TOTAL PAR MOIS</t>
  </si>
  <si>
    <t>TOTAL SUR UNE ANNEE</t>
  </si>
  <si>
    <t>Prestations sites internet</t>
  </si>
  <si>
    <t>Q mensuel</t>
  </si>
  <si>
    <t>Q annuel</t>
  </si>
  <si>
    <t>Prix total</t>
  </si>
  <si>
    <t>Prestation formation</t>
  </si>
  <si>
    <t>Prestation logiciels</t>
  </si>
  <si>
    <t>Prestations surf internet</t>
  </si>
  <si>
    <t>TOTAL ANNUEL</t>
  </si>
  <si>
    <t>RESULTAT ANNUEL</t>
  </si>
  <si>
    <t>Prestations de traduction</t>
  </si>
  <si>
    <t>Prestations d'impression</t>
  </si>
  <si>
    <t>Prestations de presse et de media web</t>
  </si>
  <si>
    <t>Prestations audit securite et autres</t>
  </si>
  <si>
    <t>Prestations telepone portable &amp; mobiles</t>
  </si>
  <si>
    <t>* orientations et idees de commercialisation et marches divers</t>
  </si>
  <si>
    <t>Prestations au bresil</t>
  </si>
  <si>
    <t>Prestations base de donnees</t>
  </si>
  <si>
    <t>Prestations creations de sites professionnels divers</t>
  </si>
  <si>
    <t>Me former regulierement par le stagiaire supinfo</t>
  </si>
  <si>
    <t>stagiaire 03 - le graphiste</t>
  </si>
  <si>
    <t>Prestations telechargement legal - films en vod - streaming legal musique legale</t>
  </si>
  <si>
    <t>Prestations site de rencontre</t>
  </si>
  <si>
    <t>SUPINFO - AN 1 - B1</t>
  </si>
  <si>
    <t>SUPINFO - AN 2 - B2</t>
  </si>
  <si>
    <t>ouverture entreprise informatique ?</t>
  </si>
  <si>
    <t>SUPINFO - AN 3 - B3</t>
  </si>
  <si>
    <t>SUPINFO - AN 4 - MASTER 1</t>
  </si>
  <si>
    <t>SUPINFO - AN 5 - MASTER 2</t>
  </si>
  <si>
    <t>OU</t>
  </si>
  <si>
    <t>entreprise informatique</t>
  </si>
  <si>
    <t>FORMATIC</t>
  </si>
  <si>
    <t>Prestations qu'il faut cibler selon lieux d'evenements majeurs: coupe du monde, jeux olympiqus, festivals, ciname, etc</t>
  </si>
  <si>
    <t>job controleur</t>
  </si>
  <si>
    <t>* concours controleur des impots dossier vers novembre-decembre 2013 pour l'annee 2014-2015</t>
  </si>
  <si>
    <t>* concours aide soignant dossier vers mars-avril-mai  2014 @@@@ concours vers juin 2014 rentree septembre 2014</t>
  </si>
  <si>
    <t>* payment permis de conduire</t>
  </si>
  <si>
    <t>permis de conduire</t>
  </si>
  <si>
    <t>* stages sur region de Pau ou barcelone</t>
  </si>
  <si>
    <t>*residence avec piscine?</t>
  </si>
  <si>
    <t>* entre aout 2014 et aout 2024, 4 departs en vacances: 3 fois barcelone 4 semaines, et 1 fois club med Opio 3 semaines</t>
  </si>
  <si>
    <t>==&gt; objectif ESC TEM en 2024</t>
  </si>
  <si>
    <t>40 000 euros minimum</t>
  </si>
  <si>
    <t>==&gt; objectif MBA en 2027-28</t>
  </si>
  <si>
    <t>NICE</t>
  </si>
  <si>
    <t>dollars</t>
  </si>
  <si>
    <t xml:space="preserve">4000 pour 5 mois chambre double </t>
  </si>
  <si>
    <t>tel 64 84</t>
  </si>
  <si>
    <t>formation continue</t>
  </si>
  <si>
    <t>(8 600 en 2013)</t>
  </si>
  <si>
    <t>Inscription MBA Kean Universite New York</t>
  </si>
  <si>
    <t>metro direct, 40 mns de trajet campus kean - manhattan</t>
  </si>
  <si>
    <t>(18 000 dollars en 2013)</t>
  </si>
  <si>
    <t>(soit 14 000 euros)</t>
  </si>
  <si>
    <t>soit 3 100 euros pour 5 mois</t>
  </si>
  <si>
    <t>700 euros par mois</t>
  </si>
  <si>
    <t>4000 dollars par semestre (1 semestre c'est 5 mois)</t>
  </si>
  <si>
    <t>soit 700 euros par mois</t>
  </si>
  <si>
    <t>* double diplome MBA virginia tech frais de scolarite virginia a 27 000 euros en 2013</t>
  </si>
  <si>
    <t>* 3 semestres sur place</t>
  </si>
  <si>
    <t>* scores gmat 640 toefl 100</t>
  </si>
  <si>
    <t>Inscription VIRGNIA TECH MBA</t>
  </si>
  <si>
    <t>ESC REIMS - MASTER 2</t>
  </si>
  <si>
    <t>PROJET A AFFICHER</t>
  </si>
  <si>
    <t>MADRID</t>
  </si>
  <si>
    <t>MUNICH</t>
  </si>
  <si>
    <t>* vie ESC LA ROCHELLE</t>
  </si>
  <si>
    <t>* logement etranger 1000 euros tout compris pour 6 mois</t>
  </si>
  <si>
    <t>ESC LA ROCHELLE LICENCE 3</t>
  </si>
  <si>
    <t>(8 000e en 2013)</t>
  </si>
  <si>
    <t>ESC LAROCHELLE - MASTER 2</t>
  </si>
  <si>
    <t>ESC LAROCHELLE - ANNEE DE CESURE</t>
  </si>
  <si>
    <t>ESC LAROCHELLE - MASTER 1</t>
  </si>
  <si>
    <t>* Master of Science Business Consulting and Information Systems Management</t>
  </si>
  <si>
    <t>* http://www.skema.edu/programs/masters-of-science/msc-business-consulting-and-information-systems-management</t>
  </si>
  <si>
    <t>SKEMA  - Mastere specialise</t>
  </si>
  <si>
    <t>(15 500e en 2013)</t>
  </si>
  <si>
    <t>* double diplome MASTER MANAGEMENT &amp; MASTER FAC DE DROIT</t>
  </si>
  <si>
    <t>* DOUBLE FORMATION LICENCE 2 DROIT</t>
  </si>
  <si>
    <t>* DOUBLE FORMATION LICENCE 3 DROIT</t>
  </si>
  <si>
    <t>* DOUBLE FORMATION MASTER 1 DROIT</t>
  </si>
  <si>
    <t>* ou DOUBLE FORMATION MASTER 1 FAC DE DROIT REIMS</t>
  </si>
  <si>
    <t>* DOUBLE FORMATION MASTER 2 DROIT</t>
  </si>
  <si>
    <t>MBA</t>
  </si>
  <si>
    <t>MARKETING DIGITAL</t>
  </si>
  <si>
    <t>BAC+6</t>
  </si>
  <si>
    <t>BAC+5</t>
  </si>
  <si>
    <t>(28 900e en 2013)</t>
  </si>
  <si>
    <t>JOB MBA AN 1</t>
  </si>
  <si>
    <t>JOB MBA AN 2</t>
  </si>
  <si>
    <t>MONACO ET OGC NICE</t>
  </si>
  <si>
    <t>* idealement, demander environ 80k brut annuels</t>
  </si>
  <si>
    <t>JOB MBA AN 3</t>
  </si>
  <si>
    <t>ACHAT VOITURE DE REVE MERCEDES CLASS A</t>
  </si>
  <si>
    <t>* vie SEPTMBRE 2028 a AOUT 2029</t>
  </si>
  <si>
    <t>TOTAL DEFINITIF EN AOUT 2029</t>
  </si>
  <si>
    <t>* vie SEPTMBRE 2029 a AOUT 2030</t>
  </si>
  <si>
    <t>JOB MBA AN 4</t>
  </si>
  <si>
    <t>51 ans</t>
  </si>
  <si>
    <t>52 ans</t>
  </si>
  <si>
    <t>* abo stade ogcnice: 800e honneurs; monaco 500e premieres laterales</t>
  </si>
  <si>
    <t>* vacances: 4 semaines club med Opio 6 000 euros 500 par mois</t>
  </si>
  <si>
    <t>TOTAL DEFINITIF EN AOUT 2030</t>
  </si>
  <si>
    <t>* vie SEPTMBRE 2030 a AOUT 2031</t>
  </si>
  <si>
    <t>53 ans</t>
  </si>
  <si>
    <t>JOB MBA AN 5</t>
  </si>
  <si>
    <t>http://www.russian-in-russia.com</t>
  </si>
  <si>
    <t>TOTAL COURANT AOUT 2031</t>
  </si>
  <si>
    <t>TOTAL DEFINITIF EN AOUT 2031</t>
  </si>
  <si>
    <t>voyage russie</t>
  </si>
  <si>
    <t>solde compte epargne ete 2013</t>
  </si>
  <si>
    <t>TOTAL DEFINITIF EN AOUT 2014</t>
  </si>
  <si>
    <t>* cours de russe n*02 avec wep.be, 4 500e tout compris pour 4 semaines</t>
  </si>
  <si>
    <t>* cours russe n*01 a st petersburg avec wep.be 3 600euros 4 semaines</t>
  </si>
  <si>
    <t>400e par mois</t>
  </si>
  <si>
    <t>* cours russe n*03 4 semaines 4 500euros tout compris</t>
  </si>
  <si>
    <t>* cours de chinois n*01 a Shangai 6 000e tout compris, billet d'avion a 1 500e aller retour</t>
  </si>
  <si>
    <t>500e par mois</t>
  </si>
  <si>
    <t>* cours de chinois a Shangai n*02 6 000e tout compris 4 semaines avec billet avion a 1 500e aller retour</t>
  </si>
  <si>
    <t>30h de cours par semaine</t>
  </si>
  <si>
    <t>* cours par correspondance LICENCE 2 DROIT??</t>
  </si>
  <si>
    <t>* licence 2 droit e-cavej</t>
  </si>
  <si>
    <t>2 000e</t>
  </si>
  <si>
    <t>* licence 1 droit e-cavej</t>
  </si>
  <si>
    <t>choisir allemand comme langue</t>
  </si>
  <si>
    <t>* licence 3 droit e-cavej</t>
  </si>
  <si>
    <t>2 500e les cours + 500e avion + 1 000 repas</t>
  </si>
  <si>
    <t>* cours allemand n*01 4 semaines a berlin 25h par semaine wep.be 4 000e y compris avion nice berlin</t>
  </si>
  <si>
    <t>350e par mois</t>
  </si>
  <si>
    <t>* cours allemand n*02 4 semaines a berlin 25h par semaine wep.be 4 000e y compris avion nice berlin</t>
  </si>
  <si>
    <t>* cours italien n*01 a florence 4 500e y compris avion nice - florence 30h de cours par semaine</t>
  </si>
  <si>
    <t>* cours italien n*02 a florence 4 500e y compris avion nice - florence 30h de cours par semaine</t>
  </si>
  <si>
    <t>club med 4 semaines</t>
  </si>
  <si>
    <t>1 semaine pour ma mere</t>
  </si>
  <si>
    <t>entrepreneur</t>
  </si>
  <si>
    <t>entrepreneur OU applied finance</t>
  </si>
  <si>
    <t>* master 1LEA inscription coute 270e mandat cash 259,10</t>
  </si>
  <si>
    <t>* cours de chinois a Shangai n*02 6 000e tout compris 4 semaines avec billet avion aller retour a 1 500e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</si>
</sst>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[$€-40C];[Red]\-#,##0.00\ [$€-40C]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b/>
      <u/>
      <sz val="22"/>
      <color rgb="FFFF0000"/>
      <name val="Calibri"/>
      <family val="2"/>
      <scheme val="minor"/>
    </font>
    <font>
      <b/>
      <u/>
      <sz val="11"/>
      <color theme="7" tint="-0.499984740745262"/>
      <name val="Calibri"/>
      <family val="2"/>
      <scheme val="minor"/>
    </font>
    <font>
      <u val="singleAccounting"/>
      <sz val="11"/>
      <color theme="1"/>
      <name val="Calibri"/>
      <family val="2"/>
      <scheme val="minor"/>
    </font>
    <font>
      <b/>
      <u val="singleAccounting"/>
      <sz val="11"/>
      <color theme="1"/>
      <name val="Calibri"/>
      <family val="2"/>
      <scheme val="minor"/>
    </font>
    <font>
      <b/>
      <u val="singleAccounting"/>
      <sz val="11"/>
      <color rgb="FFFF0000"/>
      <name val="Calibri"/>
      <family val="2"/>
      <scheme val="minor"/>
    </font>
    <font>
      <b/>
      <u val="singleAccounting"/>
      <sz val="11"/>
      <color rgb="FF7030A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 val="singleAccounting"/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 val="singleAccounting"/>
      <sz val="11"/>
      <color rgb="FFFFFF00"/>
      <name val="Calibri"/>
      <family val="2"/>
      <scheme val="minor"/>
    </font>
    <font>
      <b/>
      <i/>
      <u val="singleAccounting"/>
      <sz val="11"/>
      <color theme="5"/>
      <name val="Calibri"/>
      <family val="2"/>
      <scheme val="minor"/>
    </font>
    <font>
      <u val="singleAccounting"/>
      <sz val="11"/>
      <name val="Calibri"/>
      <family val="2"/>
      <scheme val="minor"/>
    </font>
    <font>
      <b/>
      <i/>
      <u val="singleAccounting"/>
      <sz val="11"/>
      <color rgb="FFFFC000"/>
      <name val="Calibri"/>
      <family val="2"/>
      <scheme val="minor"/>
    </font>
    <font>
      <b/>
      <u val="singleAccounting"/>
      <sz val="11"/>
      <color theme="7"/>
      <name val="Calibri"/>
      <family val="2"/>
      <scheme val="minor"/>
    </font>
    <font>
      <b/>
      <u val="singleAccounting"/>
      <sz val="11"/>
      <color theme="6" tint="0.79998168889431442"/>
      <name val="Calibri"/>
      <family val="2"/>
      <scheme val="minor"/>
    </font>
    <font>
      <b/>
      <u val="singleAccounting"/>
      <sz val="11"/>
      <color theme="6" tint="0.59999389629810485"/>
      <name val="Calibri"/>
      <family val="2"/>
      <scheme val="minor"/>
    </font>
    <font>
      <b/>
      <u val="singleAccounting"/>
      <sz val="11"/>
      <color rgb="FF0070C0"/>
      <name val="Calibri"/>
      <family val="2"/>
      <scheme val="minor"/>
    </font>
    <font>
      <b/>
      <u val="singleAccounting"/>
      <sz val="11"/>
      <color theme="4" tint="0.79998168889431442"/>
      <name val="Calibri"/>
      <family val="2"/>
      <scheme val="minor"/>
    </font>
    <font>
      <b/>
      <u val="singleAccounting"/>
      <sz val="11"/>
      <color rgb="FFFFC00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u val="singleAccounting"/>
      <sz val="11"/>
      <color theme="9"/>
      <name val="Calibri"/>
      <family val="2"/>
      <scheme val="minor"/>
    </font>
    <font>
      <sz val="36"/>
      <color theme="9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i/>
      <u val="singleAccounting"/>
      <sz val="11"/>
      <color rgb="FF00206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i/>
      <sz val="11"/>
      <color theme="5" tint="-0.249977111117893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44" fontId="9" fillId="0" borderId="0" applyFont="0" applyFill="0" applyBorder="0" applyAlignment="0" applyProtection="0"/>
  </cellStyleXfs>
  <cellXfs count="95">
    <xf numFmtId="0" fontId="0" fillId="0" borderId="0" xfId="0"/>
    <xf numFmtId="164" fontId="0" fillId="0" borderId="0" xfId="0" applyNumberFormat="1"/>
    <xf numFmtId="164" fontId="1" fillId="2" borderId="0" xfId="0" applyNumberFormat="1" applyFont="1" applyFill="1"/>
    <xf numFmtId="164" fontId="4" fillId="2" borderId="0" xfId="0" applyNumberFormat="1" applyFont="1" applyFill="1"/>
    <xf numFmtId="164" fontId="2" fillId="2" borderId="0" xfId="0" applyNumberFormat="1" applyFont="1" applyFill="1"/>
    <xf numFmtId="164" fontId="3" fillId="2" borderId="0" xfId="0" applyNumberFormat="1" applyFont="1" applyFill="1"/>
    <xf numFmtId="164" fontId="0" fillId="3" borderId="0" xfId="0" applyNumberFormat="1" applyFill="1"/>
    <xf numFmtId="164" fontId="5" fillId="3" borderId="0" xfId="0" applyNumberFormat="1" applyFont="1" applyFill="1"/>
    <xf numFmtId="164" fontId="6" fillId="3" borderId="0" xfId="0" applyNumberFormat="1" applyFont="1" applyFill="1"/>
    <xf numFmtId="164" fontId="0" fillId="4" borderId="0" xfId="0" applyNumberFormat="1" applyFill="1"/>
    <xf numFmtId="164" fontId="0" fillId="5" borderId="0" xfId="0" applyNumberFormat="1" applyFill="1"/>
    <xf numFmtId="164" fontId="0" fillId="6" borderId="0" xfId="0" applyNumberFormat="1" applyFill="1"/>
    <xf numFmtId="164" fontId="7" fillId="6" borderId="0" xfId="0" quotePrefix="1" applyNumberFormat="1" applyFont="1" applyFill="1"/>
    <xf numFmtId="164" fontId="8" fillId="6" borderId="0" xfId="0" applyNumberFormat="1" applyFont="1" applyFill="1"/>
    <xf numFmtId="164" fontId="0" fillId="6" borderId="0" xfId="0" applyNumberFormat="1" applyFont="1" applyFill="1"/>
    <xf numFmtId="164" fontId="8" fillId="3" borderId="0" xfId="0" applyNumberFormat="1" applyFont="1" applyFill="1"/>
    <xf numFmtId="164" fontId="7" fillId="3" borderId="0" xfId="0" applyNumberFormat="1" applyFont="1" applyFill="1" applyAlignment="1">
      <alignment horizontal="center"/>
    </xf>
    <xf numFmtId="164" fontId="0" fillId="4" borderId="0" xfId="1" applyNumberFormat="1" applyFont="1" applyFill="1"/>
    <xf numFmtId="164" fontId="0" fillId="5" borderId="0" xfId="1" applyNumberFormat="1" applyFont="1" applyFill="1"/>
    <xf numFmtId="165" fontId="0" fillId="4" borderId="0" xfId="1" applyNumberFormat="1" applyFont="1" applyFill="1"/>
    <xf numFmtId="165" fontId="0" fillId="5" borderId="0" xfId="1" applyNumberFormat="1" applyFont="1" applyFill="1"/>
    <xf numFmtId="165" fontId="0" fillId="0" borderId="0" xfId="1" applyNumberFormat="1" applyFont="1"/>
    <xf numFmtId="164" fontId="6" fillId="7" borderId="0" xfId="0" applyNumberFormat="1" applyFont="1" applyFill="1"/>
    <xf numFmtId="164" fontId="5" fillId="7" borderId="0" xfId="0" applyNumberFormat="1" applyFont="1" applyFill="1"/>
    <xf numFmtId="164" fontId="0" fillId="7" borderId="0" xfId="0" applyNumberFormat="1" applyFill="1"/>
    <xf numFmtId="164" fontId="7" fillId="7" borderId="0" xfId="0" applyNumberFormat="1" applyFont="1" applyFill="1" applyAlignment="1">
      <alignment horizontal="center"/>
    </xf>
    <xf numFmtId="164" fontId="8" fillId="7" borderId="0" xfId="0" applyNumberFormat="1" applyFont="1" applyFill="1"/>
    <xf numFmtId="164" fontId="0" fillId="0" borderId="0" xfId="0" quotePrefix="1" applyNumberFormat="1"/>
    <xf numFmtId="164" fontId="5" fillId="8" borderId="0" xfId="0" applyNumberFormat="1" applyFont="1" applyFill="1"/>
    <xf numFmtId="164" fontId="0" fillId="8" borderId="0" xfId="0" applyNumberFormat="1" applyFill="1"/>
    <xf numFmtId="164" fontId="7" fillId="8" borderId="0" xfId="0" applyNumberFormat="1" applyFont="1" applyFill="1" applyAlignment="1">
      <alignment horizontal="center"/>
    </xf>
    <xf numFmtId="164" fontId="8" fillId="8" borderId="0" xfId="0" applyNumberFormat="1" applyFont="1" applyFill="1"/>
    <xf numFmtId="164" fontId="7" fillId="0" borderId="0" xfId="0" applyNumberFormat="1" applyFont="1"/>
    <xf numFmtId="165" fontId="12" fillId="5" borderId="0" xfId="1" applyNumberFormat="1" applyFont="1" applyFill="1"/>
    <xf numFmtId="164" fontId="13" fillId="8" borderId="0" xfId="0" applyNumberFormat="1" applyFont="1" applyFill="1"/>
    <xf numFmtId="164" fontId="12" fillId="0" borderId="0" xfId="0" applyNumberFormat="1" applyFont="1"/>
    <xf numFmtId="165" fontId="7" fillId="5" borderId="0" xfId="1" applyNumberFormat="1" applyFont="1" applyFill="1"/>
    <xf numFmtId="164" fontId="14" fillId="0" borderId="0" xfId="0" applyNumberFormat="1" applyFont="1"/>
    <xf numFmtId="164" fontId="11" fillId="0" borderId="0" xfId="0" applyNumberFormat="1" applyFont="1" applyFill="1"/>
    <xf numFmtId="164" fontId="15" fillId="0" borderId="0" xfId="0" applyNumberFormat="1" applyFont="1" applyFill="1"/>
    <xf numFmtId="164" fontId="10" fillId="0" borderId="0" xfId="0" applyNumberFormat="1" applyFont="1" applyFill="1"/>
    <xf numFmtId="164" fontId="11" fillId="0" borderId="0" xfId="0" applyNumberFormat="1" applyFont="1" applyFill="1" applyAlignment="1">
      <alignment horizontal="center"/>
    </xf>
    <xf numFmtId="164" fontId="10" fillId="0" borderId="0" xfId="0" quotePrefix="1" applyNumberFormat="1" applyFont="1" applyFill="1"/>
    <xf numFmtId="165" fontId="10" fillId="0" borderId="0" xfId="1" applyNumberFormat="1" applyFont="1" applyFill="1"/>
    <xf numFmtId="164" fontId="10" fillId="0" borderId="0" xfId="1" applyNumberFormat="1" applyFont="1" applyFill="1"/>
    <xf numFmtId="164" fontId="16" fillId="8" borderId="0" xfId="0" applyNumberFormat="1" applyFont="1" applyFill="1"/>
    <xf numFmtId="164" fontId="5" fillId="9" borderId="0" xfId="0" applyNumberFormat="1" applyFont="1" applyFill="1"/>
    <xf numFmtId="164" fontId="0" fillId="9" borderId="0" xfId="0" applyNumberFormat="1" applyFill="1"/>
    <xf numFmtId="164" fontId="17" fillId="9" borderId="0" xfId="0" applyNumberFormat="1" applyFont="1" applyFill="1"/>
    <xf numFmtId="164" fontId="18" fillId="9" borderId="0" xfId="0" applyNumberFormat="1" applyFont="1" applyFill="1" applyAlignment="1">
      <alignment horizontal="center"/>
    </xf>
    <xf numFmtId="164" fontId="19" fillId="9" borderId="0" xfId="0" applyNumberFormat="1" applyFont="1" applyFill="1" applyAlignment="1">
      <alignment horizontal="center"/>
    </xf>
    <xf numFmtId="164" fontId="21" fillId="9" borderId="0" xfId="0" applyNumberFormat="1" applyFont="1" applyFill="1" applyAlignment="1">
      <alignment horizontal="center"/>
    </xf>
    <xf numFmtId="164" fontId="21" fillId="9" borderId="0" xfId="0" applyNumberFormat="1" applyFont="1" applyFill="1"/>
    <xf numFmtId="164" fontId="18" fillId="9" borderId="0" xfId="0" applyNumberFormat="1" applyFont="1" applyFill="1"/>
    <xf numFmtId="164" fontId="19" fillId="9" borderId="0" xfId="0" applyNumberFormat="1" applyFont="1" applyFill="1"/>
    <xf numFmtId="164" fontId="22" fillId="9" borderId="0" xfId="0" applyNumberFormat="1" applyFont="1" applyFill="1"/>
    <xf numFmtId="164" fontId="0" fillId="0" borderId="1" xfId="0" applyNumberFormat="1" applyBorder="1" applyAlignment="1">
      <alignment horizontal="center"/>
    </xf>
    <xf numFmtId="164" fontId="20" fillId="0" borderId="1" xfId="0" applyNumberFormat="1" applyFont="1" applyBorder="1" applyAlignment="1">
      <alignment horizontal="center"/>
    </xf>
    <xf numFmtId="164" fontId="7" fillId="0" borderId="2" xfId="0" applyNumberFormat="1" applyFont="1" applyBorder="1" applyAlignment="1">
      <alignment horizontal="center"/>
    </xf>
    <xf numFmtId="164" fontId="7" fillId="0" borderId="3" xfId="0" applyNumberFormat="1" applyFont="1" applyBorder="1" applyAlignment="1">
      <alignment horizontal="center"/>
    </xf>
    <xf numFmtId="164" fontId="23" fillId="8" borderId="0" xfId="0" applyNumberFormat="1" applyFont="1" applyFill="1"/>
    <xf numFmtId="0" fontId="1" fillId="10" borderId="0" xfId="0" applyFont="1" applyFill="1"/>
    <xf numFmtId="0" fontId="25" fillId="8" borderId="0" xfId="0" applyFont="1" applyFill="1"/>
    <xf numFmtId="164" fontId="10" fillId="9" borderId="0" xfId="0" applyNumberFormat="1" applyFont="1" applyFill="1"/>
    <xf numFmtId="0" fontId="24" fillId="11" borderId="0" xfId="0" applyFont="1" applyFill="1" applyAlignment="1">
      <alignment horizontal="center"/>
    </xf>
    <xf numFmtId="0" fontId="0" fillId="0" borderId="0" xfId="0" quotePrefix="1"/>
    <xf numFmtId="164" fontId="1" fillId="9" borderId="0" xfId="0" applyNumberFormat="1" applyFont="1" applyFill="1"/>
    <xf numFmtId="164" fontId="10" fillId="13" borderId="0" xfId="0" applyNumberFormat="1" applyFont="1" applyFill="1"/>
    <xf numFmtId="164" fontId="27" fillId="13" borderId="0" xfId="0" applyNumberFormat="1" applyFont="1" applyFill="1"/>
    <xf numFmtId="164" fontId="15" fillId="13" borderId="0" xfId="0" applyNumberFormat="1" applyFont="1" applyFill="1"/>
    <xf numFmtId="0" fontId="28" fillId="13" borderId="0" xfId="0" applyFont="1" applyFill="1"/>
    <xf numFmtId="0" fontId="0" fillId="13" borderId="0" xfId="0" applyFill="1"/>
    <xf numFmtId="164" fontId="26" fillId="8" borderId="0" xfId="0" applyNumberFormat="1" applyFont="1" applyFill="1"/>
    <xf numFmtId="8" fontId="0" fillId="0" borderId="0" xfId="0" applyNumberFormat="1"/>
    <xf numFmtId="8" fontId="26" fillId="13" borderId="0" xfId="0" applyNumberFormat="1" applyFont="1" applyFill="1"/>
    <xf numFmtId="0" fontId="29" fillId="13" borderId="0" xfId="0" applyFont="1" applyFill="1"/>
    <xf numFmtId="0" fontId="29" fillId="11" borderId="0" xfId="0" applyFont="1" applyFill="1"/>
    <xf numFmtId="0" fontId="29" fillId="12" borderId="0" xfId="0" applyFont="1" applyFill="1"/>
    <xf numFmtId="7" fontId="0" fillId="0" borderId="0" xfId="0" applyNumberFormat="1"/>
    <xf numFmtId="7" fontId="29" fillId="12" borderId="0" xfId="0" applyNumberFormat="1" applyFont="1" applyFill="1"/>
    <xf numFmtId="8" fontId="29" fillId="12" borderId="0" xfId="0" applyNumberFormat="1" applyFont="1" applyFill="1"/>
    <xf numFmtId="8" fontId="29" fillId="11" borderId="0" xfId="0" applyNumberFormat="1" applyFont="1" applyFill="1"/>
    <xf numFmtId="164" fontId="30" fillId="14" borderId="0" xfId="0" applyNumberFormat="1" applyFont="1" applyFill="1"/>
    <xf numFmtId="164" fontId="31" fillId="0" borderId="0" xfId="0" applyNumberFormat="1" applyFont="1"/>
    <xf numFmtId="164" fontId="32" fillId="0" borderId="0" xfId="0" quotePrefix="1" applyNumberFormat="1" applyFont="1"/>
    <xf numFmtId="164" fontId="8" fillId="7" borderId="0" xfId="0" applyNumberFormat="1" applyFont="1" applyFill="1" applyAlignment="1">
      <alignment horizontal="center"/>
    </xf>
    <xf numFmtId="3" fontId="0" fillId="0" borderId="0" xfId="0" applyNumberFormat="1"/>
    <xf numFmtId="164" fontId="10" fillId="12" borderId="0" xfId="0" applyNumberFormat="1" applyFont="1" applyFill="1"/>
    <xf numFmtId="164" fontId="33" fillId="0" borderId="1" xfId="0" applyNumberFormat="1" applyFont="1" applyBorder="1"/>
    <xf numFmtId="164" fontId="34" fillId="9" borderId="0" xfId="0" applyNumberFormat="1" applyFont="1" applyFill="1"/>
    <xf numFmtId="164" fontId="34" fillId="8" borderId="0" xfId="0" applyNumberFormat="1" applyFont="1" applyFill="1"/>
    <xf numFmtId="164" fontId="35" fillId="5" borderId="0" xfId="0" applyNumberFormat="1" applyFont="1" applyFill="1"/>
    <xf numFmtId="164" fontId="36" fillId="0" borderId="0" xfId="0" applyNumberFormat="1" applyFont="1"/>
    <xf numFmtId="164" fontId="37" fillId="0" borderId="0" xfId="0" applyNumberFormat="1" applyFont="1"/>
    <xf numFmtId="164" fontId="38" fillId="0" borderId="0" xfId="0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2346"/>
  <sheetViews>
    <sheetView tabSelected="1" topLeftCell="A154" workbookViewId="0">
      <selection activeCell="E1351" sqref="E1351"/>
    </sheetView>
  </sheetViews>
  <sheetFormatPr baseColWidth="10" defaultRowHeight="15" x14ac:dyDescent="0.25"/>
  <cols>
    <col min="1" max="4" width="11.42578125" style="1"/>
    <col min="5" max="5" width="11.85546875" style="1" bestFit="1" customWidth="1"/>
    <col min="6" max="6" width="11.42578125" style="1"/>
    <col min="7" max="7" width="16.42578125" style="1" customWidth="1"/>
    <col min="8" max="9" width="11.42578125" style="1"/>
    <col min="10" max="10" width="11.85546875" style="1" bestFit="1" customWidth="1"/>
    <col min="11" max="11" width="11.42578125" style="1"/>
    <col min="12" max="12" width="17.42578125" style="1" customWidth="1"/>
    <col min="13" max="14" width="11.42578125" style="1"/>
    <col min="15" max="15" width="17.7109375" style="1" customWidth="1"/>
    <col min="16" max="16384" width="11.42578125" style="1"/>
  </cols>
  <sheetData>
    <row r="2" spans="1:14" x14ac:dyDescent="0.25">
      <c r="C2" s="2"/>
      <c r="D2" s="2"/>
      <c r="E2" s="2"/>
      <c r="F2" s="2"/>
      <c r="G2" s="2"/>
      <c r="H2" s="3" t="s">
        <v>1</v>
      </c>
      <c r="I2" s="2"/>
      <c r="J2" s="2"/>
      <c r="K2" s="2"/>
      <c r="L2" s="2"/>
      <c r="M2" s="2"/>
      <c r="N2" s="2"/>
    </row>
    <row r="3" spans="1:14" x14ac:dyDescent="0.25">
      <c r="C3" s="2"/>
      <c r="D3" s="2"/>
      <c r="E3" s="2"/>
      <c r="F3" s="2"/>
      <c r="G3" s="2"/>
      <c r="H3" s="3" t="s">
        <v>0</v>
      </c>
      <c r="I3" s="2"/>
      <c r="J3" s="2"/>
      <c r="K3" s="2"/>
      <c r="L3" s="2"/>
      <c r="M3" s="2"/>
      <c r="N3" s="2"/>
    </row>
    <row r="4" spans="1:14" x14ac:dyDescent="0.25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25"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ht="31.5" x14ac:dyDescent="0.5">
      <c r="C6" s="2"/>
      <c r="D6" s="2"/>
      <c r="E6" s="4" t="s">
        <v>2</v>
      </c>
      <c r="F6" s="2"/>
      <c r="G6" s="2"/>
      <c r="H6" s="2"/>
      <c r="I6" s="2"/>
      <c r="J6" s="2"/>
      <c r="K6" s="2"/>
      <c r="L6" s="2"/>
      <c r="M6" s="2"/>
      <c r="N6" s="2"/>
    </row>
    <row r="7" spans="1:14" x14ac:dyDescent="0.25"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ht="28.5" x14ac:dyDescent="0.45">
      <c r="C8" s="2"/>
      <c r="D8" s="2"/>
      <c r="E8" s="2"/>
      <c r="F8" s="2"/>
      <c r="G8" s="5" t="s">
        <v>3</v>
      </c>
      <c r="H8" s="2"/>
      <c r="I8" s="2"/>
      <c r="J8" s="2"/>
      <c r="K8" s="2"/>
      <c r="L8" s="2"/>
      <c r="M8" s="2"/>
      <c r="N8" s="2"/>
    </row>
    <row r="9" spans="1:14" x14ac:dyDescent="0.25"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1:14" x14ac:dyDescent="0.25"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4" spans="1:14" ht="17.25" x14ac:dyDescent="0.4">
      <c r="A14" s="12" t="s">
        <v>4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</row>
    <row r="15" spans="1:14" x14ac:dyDescent="0.25">
      <c r="K15" s="11"/>
    </row>
    <row r="16" spans="1:14" ht="17.25" x14ac:dyDescent="0.4">
      <c r="A16" s="13" t="s">
        <v>5</v>
      </c>
      <c r="B16" s="14"/>
      <c r="C16" s="11"/>
      <c r="D16" s="11">
        <v>600</v>
      </c>
      <c r="E16" s="11"/>
      <c r="F16" s="11"/>
      <c r="G16" s="11"/>
      <c r="H16" s="11"/>
      <c r="I16" s="11"/>
      <c r="J16" s="11"/>
      <c r="K16" s="11"/>
    </row>
    <row r="17" spans="1:18" x14ac:dyDescent="0.25">
      <c r="K17" s="11"/>
    </row>
    <row r="18" spans="1:18" ht="17.25" x14ac:dyDescent="0.4">
      <c r="A18" s="13" t="s">
        <v>6</v>
      </c>
      <c r="B18" s="11"/>
      <c r="C18" s="11"/>
      <c r="D18" s="11">
        <v>2400</v>
      </c>
      <c r="E18" s="11"/>
      <c r="F18" s="11"/>
      <c r="G18" s="11"/>
      <c r="H18" s="11"/>
      <c r="I18" s="11"/>
      <c r="J18" s="11"/>
      <c r="K18" s="11"/>
    </row>
    <row r="19" spans="1:18" x14ac:dyDescent="0.25">
      <c r="K19" s="11"/>
    </row>
    <row r="20" spans="1:18" x14ac:dyDescent="0.25">
      <c r="A20" s="83" t="s">
        <v>317</v>
      </c>
      <c r="K20" s="11"/>
    </row>
    <row r="21" spans="1:18" x14ac:dyDescent="0.25">
      <c r="A21" s="84" t="s">
        <v>318</v>
      </c>
      <c r="D21" s="1" t="s">
        <v>319</v>
      </c>
      <c r="K21" s="11"/>
    </row>
    <row r="22" spans="1:18" x14ac:dyDescent="0.25">
      <c r="A22" s="84" t="s">
        <v>320</v>
      </c>
      <c r="K22" s="11"/>
    </row>
    <row r="23" spans="1:18" ht="17.25" x14ac:dyDescent="0.4">
      <c r="A23" s="8" t="s">
        <v>7</v>
      </c>
      <c r="B23" s="7"/>
      <c r="C23" s="7"/>
      <c r="D23" s="6"/>
      <c r="E23" s="6"/>
      <c r="F23" s="6"/>
      <c r="G23" s="16" t="s">
        <v>63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</row>
    <row r="24" spans="1:18" ht="17.25" x14ac:dyDescent="0.4">
      <c r="A24" s="6"/>
      <c r="B24" s="6"/>
      <c r="C24" s="6"/>
      <c r="D24" s="15" t="s">
        <v>8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</row>
    <row r="25" spans="1:18" x14ac:dyDescent="0.25">
      <c r="K25" s="6"/>
      <c r="L25" s="6"/>
      <c r="M25" s="6"/>
      <c r="N25" s="6"/>
      <c r="O25" s="6"/>
      <c r="P25" s="6"/>
      <c r="Q25" s="6"/>
      <c r="R25" s="6"/>
    </row>
    <row r="26" spans="1:18" x14ac:dyDescent="0.25">
      <c r="A26" s="1" t="s">
        <v>60</v>
      </c>
      <c r="K26" s="6"/>
      <c r="L26" s="6"/>
      <c r="M26" s="6"/>
      <c r="N26" s="6"/>
      <c r="O26" s="6"/>
      <c r="P26" s="6"/>
      <c r="Q26" s="6"/>
      <c r="R26" s="6"/>
    </row>
    <row r="27" spans="1:18" x14ac:dyDescent="0.25">
      <c r="A27" s="1" t="s">
        <v>182</v>
      </c>
      <c r="K27" s="6"/>
      <c r="L27" s="6"/>
      <c r="M27" s="6"/>
      <c r="N27" s="6"/>
      <c r="O27" s="6"/>
      <c r="P27" s="6"/>
      <c r="Q27" s="6"/>
      <c r="R27" s="6"/>
    </row>
    <row r="28" spans="1:18" x14ac:dyDescent="0.25">
      <c r="K28" s="6"/>
      <c r="L28" s="6"/>
      <c r="M28" s="6"/>
      <c r="N28" s="6"/>
      <c r="O28" s="6"/>
      <c r="P28" s="6"/>
      <c r="Q28" s="6"/>
      <c r="R28" s="6"/>
    </row>
    <row r="29" spans="1:18" x14ac:dyDescent="0.25">
      <c r="A29" s="6"/>
      <c r="B29" s="6"/>
      <c r="C29" s="6"/>
      <c r="D29" s="6"/>
      <c r="E29" s="6" t="s">
        <v>41</v>
      </c>
      <c r="F29" s="6"/>
      <c r="G29" s="6"/>
      <c r="H29" s="6" t="s">
        <v>42</v>
      </c>
      <c r="I29" s="6"/>
      <c r="J29" s="6"/>
      <c r="K29" s="6"/>
      <c r="L29" s="6"/>
      <c r="M29" s="6" t="s">
        <v>41</v>
      </c>
      <c r="N29" s="6"/>
      <c r="O29" s="6"/>
      <c r="P29" s="6" t="s">
        <v>43</v>
      </c>
      <c r="Q29" s="6"/>
      <c r="R29" s="6"/>
    </row>
    <row r="30" spans="1:18" x14ac:dyDescent="0.25">
      <c r="A30" s="1" t="s">
        <v>9</v>
      </c>
      <c r="E30" s="6">
        <v>0</v>
      </c>
      <c r="H30" s="6"/>
      <c r="K30" s="6"/>
      <c r="L30" s="1" t="s">
        <v>52</v>
      </c>
      <c r="M30" s="1">
        <v>955</v>
      </c>
      <c r="R30" s="6"/>
    </row>
    <row r="31" spans="1:18" x14ac:dyDescent="0.25">
      <c r="A31" s="1" t="s">
        <v>10</v>
      </c>
      <c r="E31" s="6">
        <v>70</v>
      </c>
      <c r="H31" s="6"/>
      <c r="K31" s="6"/>
      <c r="L31" s="1" t="s">
        <v>57</v>
      </c>
      <c r="M31" s="1">
        <v>0</v>
      </c>
      <c r="R31" s="6"/>
    </row>
    <row r="32" spans="1:18" x14ac:dyDescent="0.25">
      <c r="A32" s="1" t="s">
        <v>31</v>
      </c>
      <c r="E32" s="6">
        <v>0</v>
      </c>
      <c r="H32" s="6"/>
      <c r="K32" s="6"/>
      <c r="L32" s="1" t="s">
        <v>58</v>
      </c>
      <c r="M32" s="1">
        <v>0</v>
      </c>
      <c r="R32" s="6"/>
    </row>
    <row r="33" spans="1:18" x14ac:dyDescent="0.25">
      <c r="E33" s="6"/>
      <c r="H33" s="6"/>
      <c r="K33" s="6"/>
      <c r="L33" s="1" t="s">
        <v>59</v>
      </c>
      <c r="M33" s="1">
        <v>0</v>
      </c>
      <c r="R33" s="6"/>
    </row>
    <row r="34" spans="1:18" x14ac:dyDescent="0.25">
      <c r="E34" s="6"/>
      <c r="H34" s="6"/>
      <c r="K34" s="6"/>
      <c r="R34" s="6"/>
    </row>
    <row r="35" spans="1:18" x14ac:dyDescent="0.25">
      <c r="E35" s="6"/>
      <c r="H35" s="6"/>
      <c r="K35" s="6"/>
      <c r="R35" s="6"/>
    </row>
    <row r="36" spans="1:18" x14ac:dyDescent="0.25">
      <c r="E36" s="6"/>
      <c r="H36" s="6"/>
      <c r="K36" s="6"/>
      <c r="R36" s="6"/>
    </row>
    <row r="37" spans="1:18" x14ac:dyDescent="0.25">
      <c r="A37" s="1" t="s">
        <v>11</v>
      </c>
      <c r="E37" s="6">
        <v>360</v>
      </c>
      <c r="H37" s="6"/>
      <c r="K37" s="6"/>
      <c r="L37" s="1" t="s">
        <v>53</v>
      </c>
      <c r="M37" s="1">
        <v>0</v>
      </c>
      <c r="R37" s="6"/>
    </row>
    <row r="38" spans="1:18" x14ac:dyDescent="0.25">
      <c r="A38" s="1" t="s">
        <v>12</v>
      </c>
      <c r="E38" s="6">
        <v>0</v>
      </c>
      <c r="H38" s="6"/>
      <c r="K38" s="6"/>
      <c r="L38" s="1" t="s">
        <v>54</v>
      </c>
      <c r="M38" s="1">
        <v>0</v>
      </c>
      <c r="R38" s="6"/>
    </row>
    <row r="39" spans="1:18" x14ac:dyDescent="0.25">
      <c r="A39" s="1" t="s">
        <v>13</v>
      </c>
      <c r="E39" s="6">
        <v>0</v>
      </c>
      <c r="H39" s="6"/>
      <c r="K39" s="6"/>
      <c r="L39" s="1" t="s">
        <v>55</v>
      </c>
      <c r="M39" s="1">
        <v>0</v>
      </c>
      <c r="R39" s="6"/>
    </row>
    <row r="40" spans="1:18" x14ac:dyDescent="0.25">
      <c r="A40" s="1" t="s">
        <v>14</v>
      </c>
      <c r="E40" s="6">
        <v>0</v>
      </c>
      <c r="H40" s="6"/>
      <c r="K40" s="6"/>
      <c r="L40" s="1" t="s">
        <v>56</v>
      </c>
      <c r="M40" s="1">
        <v>0</v>
      </c>
      <c r="R40" s="6"/>
    </row>
    <row r="41" spans="1:18" x14ac:dyDescent="0.25">
      <c r="A41" s="1" t="s">
        <v>35</v>
      </c>
      <c r="E41" s="6">
        <v>0</v>
      </c>
      <c r="H41" s="6"/>
      <c r="K41" s="6"/>
      <c r="R41" s="6"/>
    </row>
    <row r="42" spans="1:18" x14ac:dyDescent="0.25">
      <c r="A42" s="1" t="s">
        <v>32</v>
      </c>
      <c r="E42" s="6">
        <v>0</v>
      </c>
      <c r="H42" s="6"/>
      <c r="K42" s="6"/>
      <c r="R42" s="6"/>
    </row>
    <row r="43" spans="1:18" x14ac:dyDescent="0.25">
      <c r="A43" s="1" t="s">
        <v>33</v>
      </c>
      <c r="E43" s="6">
        <v>0</v>
      </c>
      <c r="H43" s="6"/>
      <c r="K43" s="6"/>
      <c r="R43" s="6"/>
    </row>
    <row r="44" spans="1:18" x14ac:dyDescent="0.25">
      <c r="E44" s="6"/>
      <c r="H44" s="6"/>
      <c r="K44" s="6"/>
      <c r="R44" s="6"/>
    </row>
    <row r="45" spans="1:18" x14ac:dyDescent="0.25">
      <c r="E45" s="6"/>
      <c r="H45" s="6"/>
      <c r="K45" s="6"/>
      <c r="R45" s="6"/>
    </row>
    <row r="46" spans="1:18" x14ac:dyDescent="0.25">
      <c r="E46" s="6"/>
      <c r="H46" s="6"/>
      <c r="K46" s="6"/>
      <c r="R46" s="6"/>
    </row>
    <row r="47" spans="1:18" x14ac:dyDescent="0.25">
      <c r="E47" s="6"/>
      <c r="H47" s="6"/>
      <c r="K47" s="6"/>
      <c r="R47" s="6"/>
    </row>
    <row r="48" spans="1:18" x14ac:dyDescent="0.25">
      <c r="E48" s="6"/>
      <c r="H48" s="6"/>
      <c r="K48" s="6"/>
      <c r="R48" s="6"/>
    </row>
    <row r="49" spans="1:18" x14ac:dyDescent="0.25">
      <c r="E49" s="6"/>
      <c r="H49" s="6"/>
      <c r="K49" s="6"/>
      <c r="R49" s="6"/>
    </row>
    <row r="50" spans="1:18" x14ac:dyDescent="0.25">
      <c r="A50" s="1" t="s">
        <v>15</v>
      </c>
      <c r="E50" s="6">
        <v>70</v>
      </c>
      <c r="H50" s="6"/>
      <c r="K50" s="6"/>
      <c r="R50" s="6"/>
    </row>
    <row r="51" spans="1:18" x14ac:dyDescent="0.25">
      <c r="A51" s="1" t="s">
        <v>34</v>
      </c>
      <c r="E51" s="6">
        <v>20</v>
      </c>
      <c r="H51" s="6"/>
      <c r="K51" s="6"/>
      <c r="R51" s="6"/>
    </row>
    <row r="52" spans="1:18" x14ac:dyDescent="0.25">
      <c r="A52" s="1" t="s">
        <v>16</v>
      </c>
      <c r="E52" s="6">
        <v>0</v>
      </c>
      <c r="H52" s="6"/>
      <c r="K52" s="6"/>
      <c r="R52" s="6"/>
    </row>
    <row r="53" spans="1:18" x14ac:dyDescent="0.25">
      <c r="A53" s="1" t="s">
        <v>17</v>
      </c>
      <c r="E53" s="6">
        <v>0</v>
      </c>
      <c r="H53" s="6"/>
      <c r="K53" s="6"/>
      <c r="R53" s="6"/>
    </row>
    <row r="54" spans="1:18" x14ac:dyDescent="0.25">
      <c r="A54" s="1" t="s">
        <v>18</v>
      </c>
      <c r="E54" s="6">
        <v>100</v>
      </c>
      <c r="H54" s="6"/>
      <c r="K54" s="6"/>
      <c r="R54" s="6"/>
    </row>
    <row r="55" spans="1:18" x14ac:dyDescent="0.25">
      <c r="A55" s="1" t="s">
        <v>19</v>
      </c>
      <c r="E55" s="6">
        <v>20</v>
      </c>
      <c r="H55" s="6"/>
      <c r="K55" s="6"/>
      <c r="R55" s="6"/>
    </row>
    <row r="56" spans="1:18" x14ac:dyDescent="0.25">
      <c r="A56" s="1" t="s">
        <v>20</v>
      </c>
      <c r="E56" s="6">
        <v>40</v>
      </c>
      <c r="H56" s="6"/>
      <c r="K56" s="6"/>
      <c r="R56" s="6"/>
    </row>
    <row r="57" spans="1:18" x14ac:dyDescent="0.25">
      <c r="A57" s="1" t="s">
        <v>21</v>
      </c>
      <c r="E57" s="6">
        <v>30</v>
      </c>
      <c r="H57" s="6"/>
      <c r="K57" s="6"/>
      <c r="R57" s="6"/>
    </row>
    <row r="58" spans="1:18" x14ac:dyDescent="0.25">
      <c r="A58" s="1" t="s">
        <v>22</v>
      </c>
      <c r="E58" s="6">
        <v>0</v>
      </c>
      <c r="H58" s="6"/>
      <c r="K58" s="6"/>
      <c r="R58" s="6"/>
    </row>
    <row r="59" spans="1:18" x14ac:dyDescent="0.25">
      <c r="A59" s="1" t="s">
        <v>37</v>
      </c>
      <c r="E59" s="6">
        <v>35</v>
      </c>
      <c r="H59" s="6"/>
      <c r="K59" s="6"/>
      <c r="R59" s="6"/>
    </row>
    <row r="60" spans="1:18" x14ac:dyDescent="0.25">
      <c r="A60" s="1" t="s">
        <v>61</v>
      </c>
      <c r="E60" s="6">
        <v>65</v>
      </c>
      <c r="H60" s="6"/>
      <c r="K60" s="6"/>
      <c r="R60" s="6"/>
    </row>
    <row r="61" spans="1:18" x14ac:dyDescent="0.25">
      <c r="A61" s="1" t="s">
        <v>62</v>
      </c>
      <c r="E61" s="6">
        <v>10</v>
      </c>
      <c r="H61" s="6"/>
      <c r="K61" s="6"/>
      <c r="R61" s="6"/>
    </row>
    <row r="62" spans="1:18" x14ac:dyDescent="0.25">
      <c r="E62" s="6"/>
      <c r="H62" s="6"/>
      <c r="K62" s="6"/>
      <c r="R62" s="6"/>
    </row>
    <row r="63" spans="1:18" x14ac:dyDescent="0.25">
      <c r="E63" s="6"/>
      <c r="H63" s="6"/>
      <c r="K63" s="6"/>
      <c r="R63" s="6"/>
    </row>
    <row r="64" spans="1:18" x14ac:dyDescent="0.25">
      <c r="E64" s="6"/>
      <c r="H64" s="6"/>
      <c r="K64" s="6"/>
      <c r="R64" s="6"/>
    </row>
    <row r="65" spans="1:18" x14ac:dyDescent="0.25">
      <c r="E65" s="6"/>
      <c r="H65" s="6"/>
      <c r="K65" s="6"/>
      <c r="R65" s="6"/>
    </row>
    <row r="66" spans="1:18" x14ac:dyDescent="0.25">
      <c r="E66" s="6"/>
      <c r="H66" s="6"/>
      <c r="K66" s="6"/>
      <c r="R66" s="6"/>
    </row>
    <row r="67" spans="1:18" x14ac:dyDescent="0.25">
      <c r="A67" s="1" t="s">
        <v>36</v>
      </c>
      <c r="E67" s="6">
        <v>0</v>
      </c>
      <c r="H67" s="6"/>
      <c r="K67" s="6"/>
      <c r="R67" s="6"/>
    </row>
    <row r="68" spans="1:18" x14ac:dyDescent="0.25">
      <c r="A68" s="1" t="s">
        <v>23</v>
      </c>
      <c r="E68" s="6">
        <v>0</v>
      </c>
      <c r="H68" s="6"/>
      <c r="K68" s="6"/>
      <c r="R68" s="6"/>
    </row>
    <row r="69" spans="1:18" x14ac:dyDescent="0.25">
      <c r="A69" s="1" t="s">
        <v>24</v>
      </c>
      <c r="E69" s="6">
        <v>0</v>
      </c>
      <c r="H69" s="6"/>
      <c r="K69" s="6"/>
      <c r="R69" s="6"/>
    </row>
    <row r="70" spans="1:18" x14ac:dyDescent="0.25">
      <c r="A70" s="1" t="s">
        <v>25</v>
      </c>
      <c r="E70" s="6">
        <v>20</v>
      </c>
      <c r="H70" s="6"/>
      <c r="K70" s="6"/>
      <c r="R70" s="6"/>
    </row>
    <row r="71" spans="1:18" x14ac:dyDescent="0.25">
      <c r="A71" s="1" t="s">
        <v>26</v>
      </c>
      <c r="E71" s="6">
        <v>0</v>
      </c>
      <c r="H71" s="6"/>
      <c r="K71" s="6"/>
      <c r="R71" s="6"/>
    </row>
    <row r="72" spans="1:18" x14ac:dyDescent="0.25">
      <c r="A72" s="1" t="s">
        <v>38</v>
      </c>
      <c r="E72" s="6">
        <v>0</v>
      </c>
      <c r="H72" s="6"/>
      <c r="K72" s="6"/>
      <c r="R72" s="6"/>
    </row>
    <row r="73" spans="1:18" x14ac:dyDescent="0.25">
      <c r="A73" s="1" t="s">
        <v>39</v>
      </c>
      <c r="E73" s="6">
        <v>0</v>
      </c>
      <c r="H73" s="6"/>
      <c r="K73" s="6"/>
      <c r="R73" s="6"/>
    </row>
    <row r="74" spans="1:18" x14ac:dyDescent="0.25">
      <c r="E74" s="6"/>
      <c r="H74" s="6"/>
      <c r="K74" s="6"/>
      <c r="R74" s="6"/>
    </row>
    <row r="75" spans="1:18" x14ac:dyDescent="0.25">
      <c r="E75" s="6"/>
      <c r="H75" s="6"/>
      <c r="K75" s="6"/>
      <c r="R75" s="6"/>
    </row>
    <row r="76" spans="1:18" x14ac:dyDescent="0.25">
      <c r="E76" s="6"/>
      <c r="H76" s="6"/>
      <c r="K76" s="6"/>
      <c r="R76" s="6"/>
    </row>
    <row r="77" spans="1:18" x14ac:dyDescent="0.25">
      <c r="E77" s="6"/>
      <c r="H77" s="6"/>
      <c r="K77" s="6"/>
      <c r="R77" s="6"/>
    </row>
    <row r="78" spans="1:18" x14ac:dyDescent="0.25">
      <c r="A78" s="1" t="s">
        <v>27</v>
      </c>
      <c r="E78" s="6">
        <v>100</v>
      </c>
      <c r="H78" s="6"/>
      <c r="K78" s="6"/>
      <c r="R78" s="6"/>
    </row>
    <row r="79" spans="1:18" x14ac:dyDescent="0.25">
      <c r="A79" s="1" t="s">
        <v>28</v>
      </c>
      <c r="E79" s="6">
        <v>0</v>
      </c>
      <c r="H79" s="6"/>
      <c r="K79" s="6"/>
      <c r="R79" s="6"/>
    </row>
    <row r="80" spans="1:18" x14ac:dyDescent="0.25">
      <c r="A80" s="1" t="s">
        <v>29</v>
      </c>
      <c r="E80" s="6">
        <v>0</v>
      </c>
      <c r="H80" s="6"/>
      <c r="K80" s="6"/>
      <c r="R80" s="6"/>
    </row>
    <row r="81" spans="1:18" x14ac:dyDescent="0.25">
      <c r="A81" s="1" t="s">
        <v>30</v>
      </c>
      <c r="E81" s="6">
        <v>0</v>
      </c>
      <c r="H81" s="6"/>
      <c r="K81" s="6"/>
      <c r="R81" s="6"/>
    </row>
    <row r="82" spans="1:18" x14ac:dyDescent="0.25">
      <c r="E82" s="6"/>
      <c r="H82" s="6"/>
      <c r="K82" s="6"/>
      <c r="R82" s="6"/>
    </row>
    <row r="83" spans="1:18" x14ac:dyDescent="0.25">
      <c r="E83" s="6"/>
      <c r="H83" s="6"/>
      <c r="K83" s="6"/>
      <c r="R83" s="6"/>
    </row>
    <row r="84" spans="1:18" x14ac:dyDescent="0.25">
      <c r="E84" s="6"/>
      <c r="H84" s="6"/>
      <c r="K84" s="6"/>
      <c r="R84" s="6"/>
    </row>
    <row r="85" spans="1:18" x14ac:dyDescent="0.25">
      <c r="E85" s="6"/>
      <c r="H85" s="6"/>
      <c r="K85" s="6"/>
      <c r="R85" s="6"/>
    </row>
    <row r="86" spans="1:18" x14ac:dyDescent="0.25">
      <c r="E86" s="6"/>
      <c r="H86" s="6"/>
      <c r="K86" s="6"/>
      <c r="R86" s="6"/>
    </row>
    <row r="87" spans="1:18" x14ac:dyDescent="0.25">
      <c r="A87" s="6" t="s">
        <v>40</v>
      </c>
      <c r="B87" s="6"/>
      <c r="C87" s="6"/>
      <c r="D87" s="6"/>
      <c r="E87" s="11">
        <f>SUM(E30:E86)</f>
        <v>940</v>
      </c>
      <c r="F87" s="6"/>
      <c r="G87" s="6"/>
      <c r="H87" s="11"/>
      <c r="I87" s="6"/>
      <c r="J87" s="6"/>
      <c r="K87" s="6" t="s">
        <v>51</v>
      </c>
      <c r="L87" s="6"/>
      <c r="M87" s="11">
        <f>SUM(M30:M86)</f>
        <v>955</v>
      </c>
      <c r="N87" s="6"/>
      <c r="O87" s="6"/>
      <c r="P87" s="11"/>
      <c r="Q87" s="6"/>
      <c r="R87" s="6"/>
    </row>
    <row r="88" spans="1:18" x14ac:dyDescent="0.25">
      <c r="E88" s="6" t="s">
        <v>41</v>
      </c>
      <c r="H88" s="6" t="s">
        <v>42</v>
      </c>
      <c r="K88" s="6"/>
      <c r="M88" s="1" t="s">
        <v>41</v>
      </c>
      <c r="P88" s="1" t="s">
        <v>43</v>
      </c>
      <c r="R88" s="6"/>
    </row>
    <row r="89" spans="1:18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</row>
    <row r="90" spans="1:18" x14ac:dyDescent="0.25">
      <c r="A90" s="10" t="s">
        <v>44</v>
      </c>
      <c r="B90" s="10"/>
      <c r="C90" s="10"/>
      <c r="D90" s="10"/>
      <c r="E90" s="9">
        <f>(M87-E87)*4</f>
        <v>60</v>
      </c>
      <c r="F90" s="10"/>
      <c r="G90" s="10"/>
      <c r="H90" s="9">
        <v>0</v>
      </c>
      <c r="I90" s="10"/>
      <c r="J90" s="10"/>
      <c r="K90" s="10"/>
      <c r="L90" s="10"/>
      <c r="M90" s="10"/>
      <c r="N90" s="10"/>
      <c r="O90" s="10"/>
      <c r="P90" s="9"/>
      <c r="Q90" s="10"/>
      <c r="R90" s="10"/>
    </row>
    <row r="91" spans="1:18" x14ac:dyDescent="0.25">
      <c r="E91" s="10"/>
      <c r="H91" s="10"/>
      <c r="P91" s="10"/>
      <c r="Q91" s="10"/>
      <c r="R91" s="10"/>
    </row>
    <row r="92" spans="1:18" x14ac:dyDescent="0.25">
      <c r="E92" s="10"/>
      <c r="H92" s="10"/>
      <c r="P92" s="10"/>
      <c r="Q92" s="10"/>
      <c r="R92" s="10"/>
    </row>
    <row r="93" spans="1:18" x14ac:dyDescent="0.25">
      <c r="E93" s="10"/>
      <c r="H93" s="10"/>
      <c r="P93" s="10"/>
      <c r="Q93" s="10"/>
      <c r="R93" s="10"/>
    </row>
    <row r="94" spans="1:18" x14ac:dyDescent="0.25">
      <c r="A94" s="10" t="s">
        <v>45</v>
      </c>
      <c r="B94" s="10"/>
      <c r="C94" s="10"/>
      <c r="D94" s="10"/>
      <c r="E94" s="19">
        <v>0</v>
      </c>
      <c r="F94" s="20"/>
      <c r="G94" s="20"/>
      <c r="H94" s="19">
        <v>0</v>
      </c>
      <c r="I94" s="20"/>
      <c r="J94" s="20"/>
      <c r="K94" s="20"/>
      <c r="L94" s="20"/>
      <c r="M94" s="19"/>
      <c r="N94" s="20"/>
      <c r="O94" s="20"/>
      <c r="P94" s="19"/>
      <c r="Q94" s="18"/>
      <c r="R94" s="18"/>
    </row>
    <row r="95" spans="1:18" x14ac:dyDescent="0.25">
      <c r="E95" s="20"/>
      <c r="F95" s="21"/>
      <c r="G95" s="21"/>
      <c r="H95" s="20"/>
      <c r="I95" s="21"/>
      <c r="J95" s="21"/>
      <c r="K95" s="21"/>
      <c r="L95" s="21"/>
      <c r="M95" s="21"/>
      <c r="N95" s="21"/>
      <c r="O95" s="21"/>
      <c r="P95" s="20"/>
      <c r="Q95" s="18"/>
      <c r="R95" s="18"/>
    </row>
    <row r="96" spans="1:18" x14ac:dyDescent="0.25">
      <c r="E96" s="20"/>
      <c r="F96" s="21"/>
      <c r="G96" s="21"/>
      <c r="H96" s="20"/>
      <c r="I96" s="21"/>
      <c r="J96" s="21"/>
      <c r="K96" s="21"/>
      <c r="L96" s="21"/>
      <c r="M96" s="21"/>
      <c r="N96" s="21"/>
      <c r="O96" s="21"/>
      <c r="P96" s="20"/>
      <c r="Q96" s="18"/>
      <c r="R96" s="18"/>
    </row>
    <row r="97" spans="1:18" x14ac:dyDescent="0.25">
      <c r="E97" s="20"/>
      <c r="F97" s="21"/>
      <c r="G97" s="21"/>
      <c r="H97" s="20"/>
      <c r="I97" s="21"/>
      <c r="J97" s="21"/>
      <c r="K97" s="21"/>
      <c r="L97" s="21"/>
      <c r="M97" s="21"/>
      <c r="N97" s="21"/>
      <c r="O97" s="21"/>
      <c r="P97" s="20"/>
      <c r="Q97" s="18"/>
      <c r="R97" s="18"/>
    </row>
    <row r="98" spans="1:18" x14ac:dyDescent="0.25">
      <c r="E98" s="20"/>
      <c r="F98" s="21"/>
      <c r="G98" s="21"/>
      <c r="H98" s="20"/>
      <c r="I98" s="21"/>
      <c r="J98" s="21"/>
      <c r="K98" s="21"/>
      <c r="L98" s="21"/>
      <c r="M98" s="21"/>
      <c r="N98" s="21"/>
      <c r="O98" s="21"/>
      <c r="P98" s="20"/>
      <c r="Q98" s="18"/>
      <c r="R98" s="18"/>
    </row>
    <row r="99" spans="1:18" x14ac:dyDescent="0.25">
      <c r="A99" s="10" t="s">
        <v>46</v>
      </c>
      <c r="B99" s="10"/>
      <c r="C99" s="10"/>
      <c r="D99" s="10"/>
      <c r="E99" s="19">
        <v>0</v>
      </c>
      <c r="F99" s="20"/>
      <c r="G99" s="20"/>
      <c r="H99" s="19">
        <v>0</v>
      </c>
      <c r="I99" s="20"/>
      <c r="J99" s="20"/>
      <c r="K99" s="20"/>
      <c r="L99" s="20"/>
      <c r="M99" s="20"/>
      <c r="N99" s="20"/>
      <c r="O99" s="20"/>
      <c r="P99" s="19"/>
      <c r="Q99" s="18"/>
      <c r="R99" s="18"/>
    </row>
    <row r="100" spans="1:18" x14ac:dyDescent="0.25">
      <c r="E100" s="20"/>
      <c r="F100" s="21"/>
      <c r="G100" s="21"/>
      <c r="H100" s="20"/>
      <c r="I100" s="21"/>
      <c r="J100" s="21"/>
      <c r="K100" s="21"/>
      <c r="L100" s="21"/>
      <c r="M100" s="21"/>
      <c r="N100" s="21"/>
      <c r="O100" s="21"/>
      <c r="P100" s="20"/>
      <c r="Q100" s="18"/>
      <c r="R100" s="18"/>
    </row>
    <row r="101" spans="1:18" x14ac:dyDescent="0.25">
      <c r="E101" s="20"/>
      <c r="F101" s="21"/>
      <c r="G101" s="21"/>
      <c r="H101" s="20"/>
      <c r="I101" s="21"/>
      <c r="J101" s="21"/>
      <c r="K101" s="21"/>
      <c r="L101" s="21"/>
      <c r="M101" s="21"/>
      <c r="N101" s="21"/>
      <c r="O101" s="21"/>
      <c r="P101" s="20"/>
      <c r="Q101" s="18"/>
      <c r="R101" s="18"/>
    </row>
    <row r="102" spans="1:18" x14ac:dyDescent="0.25">
      <c r="E102" s="20"/>
      <c r="F102" s="21"/>
      <c r="G102" s="21"/>
      <c r="H102" s="20"/>
      <c r="I102" s="21"/>
      <c r="J102" s="21"/>
      <c r="K102" s="21"/>
      <c r="L102" s="21"/>
      <c r="M102" s="21"/>
      <c r="N102" s="21"/>
      <c r="O102" s="21"/>
      <c r="P102" s="20"/>
      <c r="Q102" s="18"/>
      <c r="R102" s="18"/>
    </row>
    <row r="103" spans="1:18" x14ac:dyDescent="0.25">
      <c r="E103" s="20"/>
      <c r="F103" s="21"/>
      <c r="G103" s="21"/>
      <c r="H103" s="20"/>
      <c r="I103" s="21"/>
      <c r="J103" s="21"/>
      <c r="K103" s="21"/>
      <c r="L103" s="21"/>
      <c r="M103" s="21"/>
      <c r="N103" s="21"/>
      <c r="O103" s="21"/>
      <c r="P103" s="20"/>
      <c r="Q103" s="18"/>
      <c r="R103" s="18"/>
    </row>
    <row r="104" spans="1:18" x14ac:dyDescent="0.25">
      <c r="E104" s="20"/>
      <c r="F104" s="21"/>
      <c r="G104" s="21"/>
      <c r="H104" s="20"/>
      <c r="I104" s="21"/>
      <c r="J104" s="21"/>
      <c r="K104" s="21"/>
      <c r="L104" s="21"/>
      <c r="M104" s="21"/>
      <c r="N104" s="21"/>
      <c r="O104" s="21"/>
      <c r="P104" s="20"/>
      <c r="Q104" s="18"/>
      <c r="R104" s="18"/>
    </row>
    <row r="105" spans="1:18" x14ac:dyDescent="0.25">
      <c r="E105" s="20"/>
      <c r="F105" s="21"/>
      <c r="G105" s="21"/>
      <c r="H105" s="20"/>
      <c r="I105" s="21"/>
      <c r="J105" s="21"/>
      <c r="K105" s="21"/>
      <c r="L105" s="21"/>
      <c r="M105" s="21"/>
      <c r="N105" s="21"/>
      <c r="O105" s="21"/>
      <c r="P105" s="20"/>
      <c r="Q105" s="18"/>
      <c r="R105" s="18"/>
    </row>
    <row r="106" spans="1:18" x14ac:dyDescent="0.25">
      <c r="A106" s="10" t="s">
        <v>47</v>
      </c>
      <c r="B106" s="10"/>
      <c r="C106" s="10"/>
      <c r="D106" s="10"/>
      <c r="E106" s="19">
        <f>E90+E94-E99</f>
        <v>60</v>
      </c>
      <c r="F106" s="20"/>
      <c r="G106" s="20"/>
      <c r="H106" s="19">
        <f>H90+H94-H99</f>
        <v>0</v>
      </c>
      <c r="I106" s="20"/>
      <c r="J106" s="20"/>
      <c r="K106" s="20"/>
      <c r="L106" s="20" t="s">
        <v>49</v>
      </c>
      <c r="M106" s="20"/>
      <c r="N106" s="20"/>
      <c r="O106" s="20"/>
      <c r="P106" s="19">
        <f>(E78*4)</f>
        <v>400</v>
      </c>
      <c r="Q106" s="17"/>
      <c r="R106" s="17"/>
    </row>
    <row r="107" spans="1:18" x14ac:dyDescent="0.25">
      <c r="E107" s="10" t="s">
        <v>41</v>
      </c>
      <c r="H107" s="10" t="s">
        <v>48</v>
      </c>
      <c r="P107" s="10" t="s">
        <v>50</v>
      </c>
      <c r="Q107" s="10"/>
      <c r="R107" s="10"/>
    </row>
    <row r="117" spans="1:18" ht="17.25" x14ac:dyDescent="0.4">
      <c r="A117" s="8" t="s">
        <v>65</v>
      </c>
      <c r="B117" s="7"/>
      <c r="C117" s="7"/>
      <c r="D117" s="6"/>
      <c r="E117" s="6"/>
      <c r="F117" s="6"/>
      <c r="G117" s="16" t="s">
        <v>67</v>
      </c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</row>
    <row r="118" spans="1:18" ht="17.25" x14ac:dyDescent="0.4">
      <c r="A118" s="6"/>
      <c r="B118" s="6"/>
      <c r="C118" s="6"/>
      <c r="D118" s="15" t="s">
        <v>66</v>
      </c>
      <c r="E118" s="6"/>
      <c r="F118" s="6"/>
      <c r="G118" s="15" t="s">
        <v>71</v>
      </c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</row>
    <row r="119" spans="1:18" x14ac:dyDescent="0.25">
      <c r="A119" s="1" t="s">
        <v>313</v>
      </c>
      <c r="D119" s="92" t="s">
        <v>390</v>
      </c>
      <c r="E119" s="92"/>
      <c r="F119" s="92"/>
      <c r="G119" s="92"/>
      <c r="H119" s="92"/>
      <c r="I119" s="92" t="s">
        <v>391</v>
      </c>
      <c r="K119" s="6"/>
      <c r="L119" s="6"/>
      <c r="M119" s="6"/>
      <c r="N119" s="6"/>
      <c r="O119" s="6"/>
      <c r="P119" s="6"/>
      <c r="Q119" s="6"/>
      <c r="R119" s="6"/>
    </row>
    <row r="120" spans="1:18" x14ac:dyDescent="0.25">
      <c r="A120" s="1" t="s">
        <v>60</v>
      </c>
      <c r="G120" s="1" t="s">
        <v>413</v>
      </c>
      <c r="K120" s="6"/>
      <c r="L120" s="6"/>
      <c r="M120" s="6"/>
      <c r="N120" s="6"/>
      <c r="O120" s="6"/>
      <c r="P120" s="6"/>
      <c r="Q120" s="6"/>
      <c r="R120" s="6"/>
    </row>
    <row r="121" spans="1:18" x14ac:dyDescent="0.25">
      <c r="A121" s="1" t="s">
        <v>311</v>
      </c>
      <c r="K121" s="6"/>
      <c r="L121" s="6"/>
      <c r="M121" s="6"/>
      <c r="N121" s="6"/>
      <c r="O121" s="6"/>
      <c r="P121" s="6"/>
      <c r="Q121" s="6"/>
      <c r="R121" s="6"/>
    </row>
    <row r="122" spans="1:18" x14ac:dyDescent="0.25">
      <c r="A122" s="1" t="s">
        <v>312</v>
      </c>
      <c r="K122" s="6"/>
      <c r="L122" s="6"/>
      <c r="M122" s="6"/>
      <c r="N122" s="6"/>
      <c r="O122" s="6"/>
      <c r="P122" s="6"/>
      <c r="Q122" s="6"/>
      <c r="R122" s="6"/>
    </row>
    <row r="123" spans="1:18" x14ac:dyDescent="0.25">
      <c r="A123" s="6"/>
      <c r="B123" s="6"/>
      <c r="C123" s="6"/>
      <c r="D123" s="6"/>
      <c r="E123" s="6" t="s">
        <v>41</v>
      </c>
      <c r="F123" s="6"/>
      <c r="G123" s="6"/>
      <c r="H123" s="6" t="s">
        <v>42</v>
      </c>
      <c r="I123" s="6"/>
      <c r="J123" s="6"/>
      <c r="K123" s="6"/>
      <c r="L123" s="6"/>
      <c r="M123" s="6" t="s">
        <v>41</v>
      </c>
      <c r="N123" s="6"/>
      <c r="O123" s="6"/>
      <c r="P123" s="6" t="s">
        <v>43</v>
      </c>
      <c r="Q123" s="6"/>
      <c r="R123" s="6"/>
    </row>
    <row r="124" spans="1:18" x14ac:dyDescent="0.25">
      <c r="A124" s="1" t="s">
        <v>9</v>
      </c>
      <c r="E124" s="6">
        <v>0</v>
      </c>
      <c r="H124" s="6"/>
      <c r="K124" s="6"/>
      <c r="L124" s="1" t="s">
        <v>52</v>
      </c>
      <c r="M124" s="1">
        <v>970</v>
      </c>
      <c r="R124" s="6"/>
    </row>
    <row r="125" spans="1:18" x14ac:dyDescent="0.25">
      <c r="A125" s="1" t="s">
        <v>10</v>
      </c>
      <c r="E125" s="6">
        <v>70</v>
      </c>
      <c r="H125" s="6"/>
      <c r="K125" s="6"/>
      <c r="L125" s="1" t="s">
        <v>57</v>
      </c>
      <c r="M125" s="1">
        <v>0</v>
      </c>
      <c r="R125" s="6"/>
    </row>
    <row r="126" spans="1:18" x14ac:dyDescent="0.25">
      <c r="A126" s="1" t="s">
        <v>31</v>
      </c>
      <c r="E126" s="6">
        <v>0</v>
      </c>
      <c r="H126" s="6"/>
      <c r="K126" s="6"/>
      <c r="L126" s="1" t="s">
        <v>58</v>
      </c>
      <c r="M126" s="1">
        <v>0</v>
      </c>
      <c r="R126" s="6"/>
    </row>
    <row r="127" spans="1:18" x14ac:dyDescent="0.25">
      <c r="E127" s="6"/>
      <c r="H127" s="6"/>
      <c r="K127" s="6"/>
      <c r="L127" s="1" t="s">
        <v>59</v>
      </c>
      <c r="M127" s="1">
        <v>0</v>
      </c>
      <c r="R127" s="6"/>
    </row>
    <row r="128" spans="1:18" x14ac:dyDescent="0.25">
      <c r="E128" s="6"/>
      <c r="H128" s="6"/>
      <c r="K128" s="6"/>
      <c r="R128" s="6"/>
    </row>
    <row r="129" spans="1:18" x14ac:dyDescent="0.25">
      <c r="E129" s="6"/>
      <c r="H129" s="6"/>
      <c r="K129" s="6"/>
      <c r="R129" s="6"/>
    </row>
    <row r="130" spans="1:18" x14ac:dyDescent="0.25">
      <c r="E130" s="6"/>
      <c r="H130" s="6"/>
      <c r="K130" s="6"/>
      <c r="R130" s="6"/>
    </row>
    <row r="131" spans="1:18" x14ac:dyDescent="0.25">
      <c r="A131" s="1" t="s">
        <v>11</v>
      </c>
      <c r="E131" s="6">
        <v>360</v>
      </c>
      <c r="H131" s="6"/>
      <c r="K131" s="6"/>
      <c r="L131" s="1" t="s">
        <v>53</v>
      </c>
      <c r="M131" s="1">
        <v>0</v>
      </c>
      <c r="R131" s="6"/>
    </row>
    <row r="132" spans="1:18" x14ac:dyDescent="0.25">
      <c r="A132" s="1" t="s">
        <v>12</v>
      </c>
      <c r="E132" s="6">
        <v>0</v>
      </c>
      <c r="H132" s="6"/>
      <c r="K132" s="6"/>
      <c r="L132" s="1" t="s">
        <v>54</v>
      </c>
      <c r="M132" s="1">
        <v>0</v>
      </c>
      <c r="R132" s="6"/>
    </row>
    <row r="133" spans="1:18" x14ac:dyDescent="0.25">
      <c r="A133" s="1" t="s">
        <v>13</v>
      </c>
      <c r="E133" s="6">
        <v>0</v>
      </c>
      <c r="H133" s="6"/>
      <c r="K133" s="6"/>
      <c r="L133" s="1" t="s">
        <v>55</v>
      </c>
      <c r="M133" s="1">
        <v>0</v>
      </c>
      <c r="R133" s="6"/>
    </row>
    <row r="134" spans="1:18" x14ac:dyDescent="0.25">
      <c r="A134" s="1" t="s">
        <v>14</v>
      </c>
      <c r="E134" s="6">
        <v>0</v>
      </c>
      <c r="H134" s="6"/>
      <c r="K134" s="6"/>
      <c r="L134" s="1" t="s">
        <v>56</v>
      </c>
      <c r="M134" s="1">
        <v>0</v>
      </c>
      <c r="R134" s="6"/>
    </row>
    <row r="135" spans="1:18" x14ac:dyDescent="0.25">
      <c r="A135" s="1" t="s">
        <v>35</v>
      </c>
      <c r="E135" s="6">
        <v>0</v>
      </c>
      <c r="H135" s="6"/>
      <c r="K135" s="6"/>
      <c r="R135" s="6"/>
    </row>
    <row r="136" spans="1:18" x14ac:dyDescent="0.25">
      <c r="A136" s="1" t="s">
        <v>32</v>
      </c>
      <c r="E136" s="6">
        <v>0</v>
      </c>
      <c r="H136" s="6"/>
      <c r="K136" s="6"/>
      <c r="R136" s="6"/>
    </row>
    <row r="137" spans="1:18" x14ac:dyDescent="0.25">
      <c r="A137" s="1" t="s">
        <v>33</v>
      </c>
      <c r="E137" s="6">
        <v>0</v>
      </c>
      <c r="H137" s="6"/>
      <c r="K137" s="6"/>
      <c r="R137" s="6"/>
    </row>
    <row r="138" spans="1:18" x14ac:dyDescent="0.25">
      <c r="E138" s="6"/>
      <c r="H138" s="6"/>
      <c r="K138" s="6"/>
      <c r="R138" s="6"/>
    </row>
    <row r="139" spans="1:18" x14ac:dyDescent="0.25">
      <c r="E139" s="6"/>
      <c r="H139" s="6"/>
      <c r="K139" s="6"/>
      <c r="R139" s="6"/>
    </row>
    <row r="140" spans="1:18" x14ac:dyDescent="0.25">
      <c r="E140" s="6"/>
      <c r="H140" s="6"/>
      <c r="K140" s="6"/>
      <c r="R140" s="6"/>
    </row>
    <row r="141" spans="1:18" x14ac:dyDescent="0.25">
      <c r="E141" s="6"/>
      <c r="H141" s="6"/>
      <c r="K141" s="6"/>
      <c r="R141" s="6"/>
    </row>
    <row r="142" spans="1:18" x14ac:dyDescent="0.25">
      <c r="E142" s="6"/>
      <c r="H142" s="6"/>
      <c r="K142" s="6"/>
      <c r="R142" s="6"/>
    </row>
    <row r="143" spans="1:18" x14ac:dyDescent="0.25">
      <c r="E143" s="6"/>
      <c r="H143" s="6"/>
      <c r="K143" s="6"/>
      <c r="R143" s="6"/>
    </row>
    <row r="144" spans="1:18" x14ac:dyDescent="0.25">
      <c r="A144" s="1" t="s">
        <v>15</v>
      </c>
      <c r="E144" s="6">
        <v>70</v>
      </c>
      <c r="H144" s="6"/>
      <c r="K144" s="6"/>
      <c r="R144" s="6"/>
    </row>
    <row r="145" spans="1:18" x14ac:dyDescent="0.25">
      <c r="A145" s="1" t="s">
        <v>34</v>
      </c>
      <c r="E145" s="6">
        <v>20</v>
      </c>
      <c r="H145" s="6"/>
      <c r="K145" s="6"/>
      <c r="R145" s="6"/>
    </row>
    <row r="146" spans="1:18" x14ac:dyDescent="0.25">
      <c r="A146" s="1" t="s">
        <v>16</v>
      </c>
      <c r="E146" s="6">
        <v>0</v>
      </c>
      <c r="H146" s="6"/>
      <c r="K146" s="6"/>
      <c r="R146" s="6"/>
    </row>
    <row r="147" spans="1:18" x14ac:dyDescent="0.25">
      <c r="A147" s="1" t="s">
        <v>17</v>
      </c>
      <c r="E147" s="6">
        <v>0</v>
      </c>
      <c r="H147" s="6"/>
      <c r="K147" s="6"/>
      <c r="R147" s="6"/>
    </row>
    <row r="148" spans="1:18" x14ac:dyDescent="0.25">
      <c r="A148" s="1" t="s">
        <v>18</v>
      </c>
      <c r="E148" s="6">
        <v>90</v>
      </c>
      <c r="H148" s="6"/>
      <c r="K148" s="6"/>
      <c r="R148" s="6"/>
    </row>
    <row r="149" spans="1:18" x14ac:dyDescent="0.25">
      <c r="A149" s="1" t="s">
        <v>19</v>
      </c>
      <c r="E149" s="6">
        <v>20</v>
      </c>
      <c r="H149" s="6"/>
      <c r="K149" s="6"/>
      <c r="R149" s="6"/>
    </row>
    <row r="150" spans="1:18" x14ac:dyDescent="0.25">
      <c r="A150" s="1" t="s">
        <v>20</v>
      </c>
      <c r="E150" s="6">
        <v>20</v>
      </c>
      <c r="H150" s="6"/>
      <c r="K150" s="6"/>
      <c r="R150" s="6"/>
    </row>
    <row r="151" spans="1:18" x14ac:dyDescent="0.25">
      <c r="A151" s="1" t="s">
        <v>21</v>
      </c>
      <c r="E151" s="6">
        <v>0</v>
      </c>
      <c r="H151" s="6"/>
      <c r="K151" s="6"/>
      <c r="R151" s="6"/>
    </row>
    <row r="152" spans="1:18" x14ac:dyDescent="0.25">
      <c r="A152" s="1" t="s">
        <v>22</v>
      </c>
      <c r="E152" s="6">
        <v>0</v>
      </c>
      <c r="H152" s="6"/>
      <c r="K152" s="6"/>
      <c r="R152" s="6"/>
    </row>
    <row r="153" spans="1:18" x14ac:dyDescent="0.25">
      <c r="A153" s="1" t="s">
        <v>37</v>
      </c>
      <c r="E153" s="6">
        <v>20</v>
      </c>
      <c r="H153" s="6"/>
      <c r="K153" s="6"/>
      <c r="R153" s="6"/>
    </row>
    <row r="154" spans="1:18" x14ac:dyDescent="0.25">
      <c r="A154" s="1" t="s">
        <v>61</v>
      </c>
      <c r="E154" s="6">
        <v>65</v>
      </c>
      <c r="H154" s="6"/>
      <c r="K154" s="6"/>
      <c r="R154" s="6"/>
    </row>
    <row r="155" spans="1:18" x14ac:dyDescent="0.25">
      <c r="A155" s="1" t="s">
        <v>62</v>
      </c>
      <c r="E155" s="6">
        <v>10</v>
      </c>
      <c r="H155" s="6"/>
      <c r="K155" s="6"/>
      <c r="R155" s="6"/>
    </row>
    <row r="156" spans="1:18" x14ac:dyDescent="0.25">
      <c r="E156" s="6"/>
      <c r="H156" s="6"/>
      <c r="K156" s="6"/>
      <c r="R156" s="6"/>
    </row>
    <row r="157" spans="1:18" x14ac:dyDescent="0.25">
      <c r="E157" s="6"/>
      <c r="H157" s="6"/>
      <c r="K157" s="6"/>
      <c r="R157" s="6"/>
    </row>
    <row r="158" spans="1:18" x14ac:dyDescent="0.25">
      <c r="E158" s="6"/>
      <c r="H158" s="6"/>
      <c r="K158" s="6"/>
      <c r="R158" s="6"/>
    </row>
    <row r="159" spans="1:18" x14ac:dyDescent="0.25">
      <c r="E159" s="6"/>
      <c r="H159" s="6"/>
      <c r="K159" s="6"/>
      <c r="R159" s="6"/>
    </row>
    <row r="160" spans="1:18" x14ac:dyDescent="0.25">
      <c r="E160" s="6"/>
      <c r="H160" s="6"/>
      <c r="K160" s="6"/>
      <c r="R160" s="6"/>
    </row>
    <row r="161" spans="1:18" x14ac:dyDescent="0.25">
      <c r="A161" s="1" t="s">
        <v>36</v>
      </c>
      <c r="E161" s="6">
        <v>0</v>
      </c>
      <c r="H161" s="6"/>
      <c r="K161" s="6"/>
      <c r="R161" s="6"/>
    </row>
    <row r="162" spans="1:18" x14ac:dyDescent="0.25">
      <c r="A162" s="1" t="s">
        <v>23</v>
      </c>
      <c r="E162" s="6">
        <v>40</v>
      </c>
      <c r="H162" s="6"/>
      <c r="K162" s="6"/>
      <c r="R162" s="6"/>
    </row>
    <row r="163" spans="1:18" x14ac:dyDescent="0.25">
      <c r="A163" s="1" t="s">
        <v>24</v>
      </c>
      <c r="E163" s="6">
        <v>0</v>
      </c>
      <c r="H163" s="6"/>
      <c r="K163" s="6"/>
      <c r="R163" s="6"/>
    </row>
    <row r="164" spans="1:18" x14ac:dyDescent="0.25">
      <c r="A164" s="1" t="s">
        <v>25</v>
      </c>
      <c r="E164" s="6">
        <v>40</v>
      </c>
      <c r="H164" s="6"/>
      <c r="K164" s="6"/>
      <c r="R164" s="6"/>
    </row>
    <row r="165" spans="1:18" x14ac:dyDescent="0.25">
      <c r="A165" s="1" t="s">
        <v>26</v>
      </c>
      <c r="E165" s="6">
        <v>0</v>
      </c>
      <c r="H165" s="6"/>
      <c r="K165" s="6"/>
      <c r="R165" s="6"/>
    </row>
    <row r="166" spans="1:18" x14ac:dyDescent="0.25">
      <c r="A166" s="1" t="s">
        <v>38</v>
      </c>
      <c r="E166" s="6">
        <v>300</v>
      </c>
      <c r="H166" s="6"/>
      <c r="K166" s="6"/>
      <c r="R166" s="6"/>
    </row>
    <row r="167" spans="1:18" x14ac:dyDescent="0.25">
      <c r="A167" s="1" t="s">
        <v>39</v>
      </c>
      <c r="E167" s="6">
        <v>40</v>
      </c>
      <c r="H167" s="6"/>
      <c r="K167" s="6"/>
      <c r="R167" s="6"/>
    </row>
    <row r="168" spans="1:18" x14ac:dyDescent="0.25">
      <c r="E168" s="6"/>
      <c r="H168" s="6"/>
      <c r="K168" s="6"/>
      <c r="R168" s="6"/>
    </row>
    <row r="169" spans="1:18" x14ac:dyDescent="0.25">
      <c r="E169" s="6"/>
      <c r="H169" s="6"/>
      <c r="K169" s="6"/>
      <c r="R169" s="6"/>
    </row>
    <row r="170" spans="1:18" x14ac:dyDescent="0.25">
      <c r="E170" s="6"/>
      <c r="H170" s="6"/>
      <c r="K170" s="6"/>
      <c r="R170" s="6"/>
    </row>
    <row r="171" spans="1:18" x14ac:dyDescent="0.25">
      <c r="E171" s="6"/>
      <c r="H171" s="6"/>
      <c r="K171" s="6"/>
      <c r="R171" s="6"/>
    </row>
    <row r="172" spans="1:18" x14ac:dyDescent="0.25">
      <c r="A172" s="1" t="s">
        <v>27</v>
      </c>
      <c r="E172" s="6">
        <v>100</v>
      </c>
      <c r="H172" s="6"/>
      <c r="K172" s="6"/>
      <c r="R172" s="6"/>
    </row>
    <row r="173" spans="1:18" x14ac:dyDescent="0.25">
      <c r="A173" s="1" t="s">
        <v>28</v>
      </c>
      <c r="E173" s="6">
        <v>0</v>
      </c>
      <c r="H173" s="6"/>
      <c r="K173" s="6"/>
      <c r="R173" s="6"/>
    </row>
    <row r="174" spans="1:18" x14ac:dyDescent="0.25">
      <c r="A174" s="1" t="s">
        <v>29</v>
      </c>
      <c r="E174" s="6">
        <v>0</v>
      </c>
      <c r="H174" s="6"/>
      <c r="K174" s="6"/>
      <c r="R174" s="6"/>
    </row>
    <row r="175" spans="1:18" x14ac:dyDescent="0.25">
      <c r="A175" s="1" t="s">
        <v>30</v>
      </c>
      <c r="E175" s="6">
        <v>0</v>
      </c>
      <c r="H175" s="6"/>
      <c r="K175" s="6"/>
      <c r="R175" s="6"/>
    </row>
    <row r="176" spans="1:18" x14ac:dyDescent="0.25">
      <c r="E176" s="6"/>
      <c r="H176" s="6"/>
      <c r="K176" s="6"/>
      <c r="R176" s="6"/>
    </row>
    <row r="177" spans="1:18" x14ac:dyDescent="0.25">
      <c r="E177" s="6"/>
      <c r="H177" s="6"/>
      <c r="K177" s="6"/>
      <c r="R177" s="6"/>
    </row>
    <row r="178" spans="1:18" x14ac:dyDescent="0.25">
      <c r="E178" s="6"/>
      <c r="H178" s="6"/>
      <c r="K178" s="6"/>
      <c r="R178" s="6"/>
    </row>
    <row r="179" spans="1:18" x14ac:dyDescent="0.25">
      <c r="E179" s="6"/>
      <c r="H179" s="6"/>
      <c r="K179" s="6"/>
      <c r="R179" s="6"/>
    </row>
    <row r="180" spans="1:18" x14ac:dyDescent="0.25">
      <c r="E180" s="6"/>
      <c r="H180" s="6"/>
      <c r="K180" s="6"/>
      <c r="R180" s="6"/>
    </row>
    <row r="181" spans="1:18" x14ac:dyDescent="0.25">
      <c r="A181" s="6" t="s">
        <v>40</v>
      </c>
      <c r="B181" s="6"/>
      <c r="C181" s="6"/>
      <c r="D181" s="6"/>
      <c r="E181" s="11">
        <f>SUM(E124:E180)</f>
        <v>1265</v>
      </c>
      <c r="F181" s="6"/>
      <c r="G181" s="6"/>
      <c r="H181" s="11"/>
      <c r="I181" s="6"/>
      <c r="J181" s="6"/>
      <c r="K181" s="6" t="s">
        <v>51</v>
      </c>
      <c r="L181" s="6"/>
      <c r="M181" s="11">
        <f>SUM(M124:M180)</f>
        <v>970</v>
      </c>
      <c r="N181" s="6"/>
      <c r="O181" s="6"/>
      <c r="P181" s="11"/>
      <c r="Q181" s="6"/>
      <c r="R181" s="6"/>
    </row>
    <row r="182" spans="1:18" x14ac:dyDescent="0.25">
      <c r="E182" s="6" t="s">
        <v>41</v>
      </c>
      <c r="H182" s="6" t="s">
        <v>42</v>
      </c>
      <c r="K182" s="6"/>
      <c r="M182" s="1" t="s">
        <v>41</v>
      </c>
      <c r="P182" s="1" t="s">
        <v>43</v>
      </c>
      <c r="R182" s="6"/>
    </row>
    <row r="183" spans="1:18" x14ac:dyDescent="0.25">
      <c r="A183" s="6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</row>
    <row r="184" spans="1:18" x14ac:dyDescent="0.25">
      <c r="A184" s="10" t="s">
        <v>44</v>
      </c>
      <c r="B184" s="10"/>
      <c r="C184" s="10"/>
      <c r="D184" s="10"/>
      <c r="E184" s="9">
        <f>(M181-E181)*12+E106</f>
        <v>-3480</v>
      </c>
      <c r="F184" s="10"/>
      <c r="G184" s="10"/>
      <c r="H184" s="9">
        <v>0</v>
      </c>
      <c r="I184" s="10"/>
      <c r="J184" s="10"/>
      <c r="K184" s="10"/>
      <c r="L184" s="10"/>
      <c r="M184" s="10"/>
      <c r="N184" s="10"/>
      <c r="O184" s="10"/>
      <c r="P184" s="9"/>
      <c r="Q184" s="10"/>
      <c r="R184" s="10"/>
    </row>
    <row r="185" spans="1:18" x14ac:dyDescent="0.25">
      <c r="E185" s="10"/>
      <c r="H185" s="10"/>
      <c r="P185" s="10"/>
      <c r="Q185" s="10"/>
      <c r="R185" s="10"/>
    </row>
    <row r="186" spans="1:18" x14ac:dyDescent="0.25">
      <c r="E186" s="10"/>
      <c r="H186" s="10"/>
      <c r="P186" s="10"/>
      <c r="Q186" s="10"/>
      <c r="R186" s="10"/>
    </row>
    <row r="187" spans="1:18" x14ac:dyDescent="0.25">
      <c r="E187" s="10"/>
      <c r="H187" s="10"/>
      <c r="P187" s="10"/>
      <c r="Q187" s="10"/>
      <c r="R187" s="10"/>
    </row>
    <row r="188" spans="1:18" x14ac:dyDescent="0.25">
      <c r="A188" s="10" t="s">
        <v>45</v>
      </c>
      <c r="B188" s="10"/>
      <c r="C188" s="10"/>
      <c r="D188" s="10"/>
      <c r="E188" s="19">
        <f>E189+E190+E191+E192</f>
        <v>3900</v>
      </c>
      <c r="F188" s="20"/>
      <c r="G188" s="20"/>
      <c r="H188" s="19">
        <v>0</v>
      </c>
      <c r="I188" s="20"/>
      <c r="J188" s="20"/>
      <c r="K188" s="20"/>
      <c r="L188" s="20"/>
      <c r="M188" s="19"/>
      <c r="N188" s="20"/>
      <c r="O188" s="20"/>
      <c r="P188" s="19"/>
      <c r="Q188" s="18"/>
      <c r="R188" s="18"/>
    </row>
    <row r="189" spans="1:18" x14ac:dyDescent="0.25">
      <c r="E189" s="20"/>
      <c r="F189" s="21"/>
      <c r="G189" s="21"/>
      <c r="H189" s="20"/>
      <c r="I189" s="21"/>
      <c r="J189" s="21"/>
      <c r="K189" s="21"/>
      <c r="L189" s="21"/>
      <c r="M189" s="21"/>
      <c r="N189" s="21"/>
      <c r="O189" s="21"/>
      <c r="P189" s="20"/>
      <c r="Q189" s="18"/>
      <c r="R189" s="18"/>
    </row>
    <row r="190" spans="1:18" x14ac:dyDescent="0.25">
      <c r="A190" s="1" t="s">
        <v>183</v>
      </c>
      <c r="E190" s="20">
        <v>200</v>
      </c>
      <c r="F190" s="21"/>
      <c r="G190" s="21"/>
      <c r="H190" s="20"/>
      <c r="I190" s="21"/>
      <c r="J190" s="21"/>
      <c r="K190" s="21"/>
      <c r="L190" s="21"/>
      <c r="M190" s="21"/>
      <c r="N190" s="21"/>
      <c r="O190" s="21"/>
      <c r="P190" s="20"/>
      <c r="Q190" s="18"/>
      <c r="R190" s="18"/>
    </row>
    <row r="191" spans="1:18" x14ac:dyDescent="0.25">
      <c r="A191" s="1" t="s">
        <v>386</v>
      </c>
      <c r="E191" s="20">
        <v>1300</v>
      </c>
      <c r="F191" s="21"/>
      <c r="G191" s="21"/>
      <c r="H191" s="20"/>
      <c r="I191" s="21"/>
      <c r="J191" s="21"/>
      <c r="K191" s="21"/>
      <c r="L191" s="21"/>
      <c r="M191" s="21"/>
      <c r="N191" s="21"/>
      <c r="O191" s="21"/>
      <c r="P191" s="20"/>
      <c r="Q191" s="18"/>
      <c r="R191" s="18"/>
    </row>
    <row r="192" spans="1:18" x14ac:dyDescent="0.25">
      <c r="A192" s="1" t="s">
        <v>387</v>
      </c>
      <c r="E192" s="20">
        <f>D18</f>
        <v>2400</v>
      </c>
      <c r="F192" s="21"/>
      <c r="G192" s="21"/>
      <c r="H192" s="20"/>
      <c r="I192" s="21"/>
      <c r="J192" s="21"/>
      <c r="K192" s="21"/>
      <c r="L192" s="21"/>
      <c r="M192" s="21"/>
      <c r="N192" s="21"/>
      <c r="O192" s="21"/>
      <c r="P192" s="20"/>
      <c r="Q192" s="18"/>
      <c r="R192" s="18"/>
    </row>
    <row r="193" spans="1:18" x14ac:dyDescent="0.25">
      <c r="A193" s="10" t="s">
        <v>46</v>
      </c>
      <c r="B193" s="10"/>
      <c r="C193" s="10"/>
      <c r="D193" s="10"/>
      <c r="E193" s="19">
        <f>SUM(E194:E199)</f>
        <v>0</v>
      </c>
      <c r="F193" s="20"/>
      <c r="G193" s="20"/>
      <c r="H193" s="19">
        <v>0</v>
      </c>
      <c r="I193" s="20"/>
      <c r="J193" s="20"/>
      <c r="K193" s="20"/>
      <c r="L193" s="20"/>
      <c r="M193" s="20"/>
      <c r="N193" s="20"/>
      <c r="O193" s="20"/>
      <c r="P193" s="19"/>
      <c r="Q193" s="18"/>
      <c r="R193" s="18"/>
    </row>
    <row r="194" spans="1:18" x14ac:dyDescent="0.25">
      <c r="E194" s="20"/>
      <c r="F194" s="21"/>
      <c r="G194" s="21"/>
      <c r="H194" s="20"/>
      <c r="I194" s="21"/>
      <c r="J194" s="21"/>
      <c r="K194" s="21"/>
      <c r="L194" s="21"/>
      <c r="M194" s="21"/>
      <c r="N194" s="21"/>
      <c r="O194" s="21"/>
      <c r="P194" s="20"/>
      <c r="Q194" s="18"/>
      <c r="R194" s="18"/>
    </row>
    <row r="195" spans="1:18" x14ac:dyDescent="0.25">
      <c r="A195" s="1" t="s">
        <v>314</v>
      </c>
      <c r="E195" s="20">
        <v>0</v>
      </c>
      <c r="F195" s="21"/>
      <c r="G195" s="21"/>
      <c r="H195" s="20"/>
      <c r="I195" s="21"/>
      <c r="J195" s="21"/>
      <c r="K195" s="21"/>
      <c r="L195" s="21"/>
      <c r="M195" s="21"/>
      <c r="N195" s="21"/>
      <c r="O195" s="21"/>
      <c r="P195" s="20"/>
      <c r="Q195" s="18"/>
      <c r="R195" s="18"/>
    </row>
    <row r="196" spans="1:18" x14ac:dyDescent="0.25">
      <c r="E196" s="20"/>
      <c r="F196" s="21"/>
      <c r="G196" s="21"/>
      <c r="H196" s="20"/>
      <c r="I196" s="21"/>
      <c r="J196" s="21"/>
      <c r="K196" s="21"/>
      <c r="L196" s="21"/>
      <c r="M196" s="21"/>
      <c r="N196" s="21"/>
      <c r="O196" s="21"/>
      <c r="P196" s="20"/>
      <c r="Q196" s="18"/>
      <c r="R196" s="18"/>
    </row>
    <row r="197" spans="1:18" x14ac:dyDescent="0.25">
      <c r="E197" s="20"/>
      <c r="F197" s="21"/>
      <c r="G197" s="21"/>
      <c r="H197" s="20"/>
      <c r="I197" s="21"/>
      <c r="J197" s="21"/>
      <c r="K197" s="21"/>
      <c r="L197" s="21"/>
      <c r="M197" s="21"/>
      <c r="N197" s="21"/>
      <c r="O197" s="21"/>
      <c r="P197" s="20"/>
      <c r="Q197" s="18"/>
      <c r="R197" s="18"/>
    </row>
    <row r="198" spans="1:18" x14ac:dyDescent="0.25">
      <c r="E198" s="20"/>
      <c r="F198" s="21"/>
      <c r="G198" s="21"/>
      <c r="H198" s="20"/>
      <c r="I198" s="21"/>
      <c r="J198" s="21"/>
      <c r="K198" s="21"/>
      <c r="L198" s="21"/>
      <c r="M198" s="21"/>
      <c r="N198" s="21"/>
      <c r="O198" s="21"/>
      <c r="P198" s="20"/>
      <c r="Q198" s="18"/>
      <c r="R198" s="18"/>
    </row>
    <row r="199" spans="1:18" x14ac:dyDescent="0.25">
      <c r="E199" s="20"/>
      <c r="F199" s="21"/>
      <c r="G199" s="21"/>
      <c r="H199" s="20"/>
      <c r="I199" s="21"/>
      <c r="J199" s="21"/>
      <c r="K199" s="21"/>
      <c r="L199" s="21"/>
      <c r="M199" s="21"/>
      <c r="N199" s="21"/>
      <c r="O199" s="21"/>
      <c r="P199" s="20"/>
      <c r="Q199" s="18"/>
      <c r="R199" s="18"/>
    </row>
    <row r="200" spans="1:18" x14ac:dyDescent="0.25">
      <c r="A200" s="10" t="s">
        <v>388</v>
      </c>
      <c r="B200" s="10"/>
      <c r="C200" s="10"/>
      <c r="D200" s="10"/>
      <c r="E200" s="19">
        <f>E184+E188-E193+E106</f>
        <v>480</v>
      </c>
      <c r="F200" s="20"/>
      <c r="G200" s="20"/>
      <c r="H200" s="19">
        <f>H184+H188-H193</f>
        <v>0</v>
      </c>
      <c r="I200" s="20"/>
      <c r="J200" s="20"/>
      <c r="K200" s="20"/>
      <c r="L200" s="20" t="s">
        <v>49</v>
      </c>
      <c r="M200" s="20"/>
      <c r="N200" s="20"/>
      <c r="O200" s="20"/>
      <c r="P200" s="19">
        <f>(E172*12)+P106-E188+D18</f>
        <v>100</v>
      </c>
      <c r="Q200" s="17"/>
      <c r="R200" s="17"/>
    </row>
    <row r="201" spans="1:18" x14ac:dyDescent="0.25">
      <c r="E201" s="10" t="s">
        <v>41</v>
      </c>
      <c r="H201" s="10" t="s">
        <v>48</v>
      </c>
      <c r="P201" s="10" t="s">
        <v>50</v>
      </c>
      <c r="Q201" s="10"/>
      <c r="R201" s="10"/>
    </row>
    <row r="214" spans="1:18" ht="17.25" x14ac:dyDescent="0.4">
      <c r="A214" s="22" t="s">
        <v>68</v>
      </c>
      <c r="B214" s="23"/>
      <c r="C214" s="23"/>
      <c r="D214" s="24" t="s">
        <v>230</v>
      </c>
      <c r="E214" s="24"/>
      <c r="F214" s="24"/>
      <c r="G214" s="25" t="s">
        <v>69</v>
      </c>
      <c r="H214" s="24"/>
      <c r="I214" s="24"/>
      <c r="J214" s="24"/>
      <c r="K214" s="24"/>
      <c r="L214" s="24"/>
      <c r="M214" s="24"/>
      <c r="N214" s="24"/>
      <c r="O214" s="24"/>
      <c r="P214" s="24"/>
      <c r="Q214" s="24"/>
      <c r="R214" s="24"/>
    </row>
    <row r="215" spans="1:18" ht="17.25" x14ac:dyDescent="0.4">
      <c r="A215" s="24"/>
      <c r="B215" s="24"/>
      <c r="C215" s="24"/>
      <c r="D215" s="26" t="s">
        <v>70</v>
      </c>
      <c r="E215" s="24"/>
      <c r="F215" s="24"/>
      <c r="G215" s="26" t="s">
        <v>173</v>
      </c>
      <c r="H215" s="24"/>
      <c r="I215" s="24"/>
      <c r="J215" s="24"/>
      <c r="K215" s="24"/>
      <c r="L215" s="24"/>
      <c r="M215" s="24"/>
      <c r="N215" s="24"/>
      <c r="O215" s="24"/>
      <c r="P215" s="24"/>
      <c r="Q215" s="24"/>
      <c r="R215" s="24"/>
    </row>
    <row r="216" spans="1:18" x14ac:dyDescent="0.25">
      <c r="K216" s="6"/>
      <c r="L216" s="6"/>
      <c r="M216" s="6"/>
      <c r="N216" s="6"/>
      <c r="O216" s="6"/>
      <c r="P216" s="6"/>
      <c r="Q216" s="6"/>
      <c r="R216" s="6"/>
    </row>
    <row r="217" spans="1:18" x14ac:dyDescent="0.25">
      <c r="A217" s="1" t="s">
        <v>60</v>
      </c>
      <c r="K217" s="6"/>
      <c r="L217" s="6"/>
      <c r="M217" s="6"/>
      <c r="N217" s="6"/>
      <c r="O217" s="6"/>
      <c r="P217" s="6"/>
      <c r="Q217" s="6"/>
      <c r="R217" s="6"/>
    </row>
    <row r="218" spans="1:18" x14ac:dyDescent="0.25">
      <c r="K218" s="6"/>
      <c r="L218" s="6"/>
      <c r="M218" s="6"/>
      <c r="N218" s="6"/>
      <c r="O218" s="6"/>
      <c r="P218" s="6"/>
      <c r="Q218" s="6"/>
      <c r="R218" s="6"/>
    </row>
    <row r="219" spans="1:18" x14ac:dyDescent="0.25">
      <c r="K219" s="6"/>
      <c r="L219" s="6"/>
      <c r="M219" s="6"/>
      <c r="N219" s="6"/>
      <c r="O219" s="6"/>
      <c r="P219" s="6"/>
      <c r="Q219" s="6"/>
      <c r="R219" s="6"/>
    </row>
    <row r="220" spans="1:18" x14ac:dyDescent="0.25">
      <c r="A220" s="6"/>
      <c r="B220" s="6"/>
      <c r="C220" s="6"/>
      <c r="D220" s="6"/>
      <c r="E220" s="6" t="s">
        <v>41</v>
      </c>
      <c r="F220" s="6"/>
      <c r="G220" s="6"/>
      <c r="H220" s="6" t="s">
        <v>42</v>
      </c>
      <c r="I220" s="6"/>
      <c r="J220" s="6"/>
      <c r="K220" s="6"/>
      <c r="L220" s="6"/>
      <c r="M220" s="6" t="s">
        <v>41</v>
      </c>
      <c r="N220" s="6"/>
      <c r="O220" s="6"/>
      <c r="P220" s="6" t="s">
        <v>43</v>
      </c>
      <c r="Q220" s="6"/>
      <c r="R220" s="6"/>
    </row>
    <row r="221" spans="1:18" x14ac:dyDescent="0.25">
      <c r="A221" s="1" t="s">
        <v>9</v>
      </c>
      <c r="E221" s="6">
        <v>800</v>
      </c>
      <c r="F221" s="1" t="s">
        <v>316</v>
      </c>
      <c r="H221" s="6"/>
      <c r="K221" s="6"/>
      <c r="L221" s="1" t="s">
        <v>52</v>
      </c>
      <c r="M221" s="1">
        <v>985</v>
      </c>
      <c r="R221" s="6"/>
    </row>
    <row r="222" spans="1:18" x14ac:dyDescent="0.25">
      <c r="A222" s="1" t="s">
        <v>10</v>
      </c>
      <c r="E222" s="6">
        <v>140</v>
      </c>
      <c r="H222" s="6"/>
      <c r="K222" s="6"/>
      <c r="L222" s="1" t="s">
        <v>57</v>
      </c>
      <c r="M222" s="1">
        <v>200</v>
      </c>
      <c r="R222" s="6"/>
    </row>
    <row r="223" spans="1:18" x14ac:dyDescent="0.25">
      <c r="A223" s="1" t="s">
        <v>31</v>
      </c>
      <c r="E223" s="6">
        <v>0</v>
      </c>
      <c r="H223" s="6"/>
      <c r="K223" s="6"/>
      <c r="L223" s="1" t="s">
        <v>58</v>
      </c>
      <c r="M223" s="1">
        <v>0</v>
      </c>
      <c r="R223" s="6"/>
    </row>
    <row r="224" spans="1:18" x14ac:dyDescent="0.25">
      <c r="E224" s="6"/>
      <c r="H224" s="6"/>
      <c r="K224" s="6"/>
      <c r="L224" s="1" t="s">
        <v>59</v>
      </c>
      <c r="M224" s="1">
        <v>0</v>
      </c>
      <c r="R224" s="6"/>
    </row>
    <row r="225" spans="1:18" x14ac:dyDescent="0.25">
      <c r="E225" s="6"/>
      <c r="H225" s="6"/>
      <c r="K225" s="6"/>
      <c r="R225" s="6"/>
    </row>
    <row r="226" spans="1:18" x14ac:dyDescent="0.25">
      <c r="E226" s="6"/>
      <c r="H226" s="6"/>
      <c r="K226" s="6"/>
      <c r="R226" s="6"/>
    </row>
    <row r="227" spans="1:18" x14ac:dyDescent="0.25">
      <c r="E227" s="6"/>
      <c r="H227" s="6"/>
      <c r="K227" s="6"/>
      <c r="R227" s="6"/>
    </row>
    <row r="228" spans="1:18" x14ac:dyDescent="0.25">
      <c r="A228" s="1" t="s">
        <v>11</v>
      </c>
      <c r="E228" s="6">
        <v>500</v>
      </c>
      <c r="H228" s="6"/>
      <c r="K228" s="6"/>
      <c r="L228" s="1" t="s">
        <v>53</v>
      </c>
      <c r="M228" s="1">
        <v>0</v>
      </c>
      <c r="R228" s="6"/>
    </row>
    <row r="229" spans="1:18" x14ac:dyDescent="0.25">
      <c r="A229" s="1" t="s">
        <v>12</v>
      </c>
      <c r="E229" s="6">
        <v>0</v>
      </c>
      <c r="H229" s="6"/>
      <c r="K229" s="6"/>
      <c r="L229" s="1" t="s">
        <v>54</v>
      </c>
      <c r="M229" s="1">
        <v>0</v>
      </c>
      <c r="R229" s="6"/>
    </row>
    <row r="230" spans="1:18" x14ac:dyDescent="0.25">
      <c r="A230" s="1" t="s">
        <v>13</v>
      </c>
      <c r="E230" s="6">
        <v>0</v>
      </c>
      <c r="H230" s="6"/>
      <c r="K230" s="6"/>
      <c r="L230" s="1" t="s">
        <v>55</v>
      </c>
      <c r="M230" s="1">
        <v>1400</v>
      </c>
      <c r="R230" s="6"/>
    </row>
    <row r="231" spans="1:18" x14ac:dyDescent="0.25">
      <c r="A231" s="1" t="s">
        <v>14</v>
      </c>
      <c r="E231" s="6">
        <v>0</v>
      </c>
      <c r="H231" s="6"/>
      <c r="K231" s="6"/>
      <c r="L231" s="1" t="s">
        <v>56</v>
      </c>
      <c r="M231" s="1">
        <v>0</v>
      </c>
      <c r="R231" s="6"/>
    </row>
    <row r="232" spans="1:18" x14ac:dyDescent="0.25">
      <c r="A232" s="1" t="s">
        <v>35</v>
      </c>
      <c r="E232" s="6">
        <v>0</v>
      </c>
      <c r="H232" s="6"/>
      <c r="K232" s="6"/>
      <c r="R232" s="6"/>
    </row>
    <row r="233" spans="1:18" x14ac:dyDescent="0.25">
      <c r="A233" s="1" t="s">
        <v>32</v>
      </c>
      <c r="E233" s="6">
        <v>0</v>
      </c>
      <c r="H233" s="6"/>
      <c r="K233" s="6"/>
      <c r="R233" s="6"/>
    </row>
    <row r="234" spans="1:18" x14ac:dyDescent="0.25">
      <c r="A234" s="1" t="s">
        <v>33</v>
      </c>
      <c r="E234" s="6">
        <v>0</v>
      </c>
      <c r="H234" s="6"/>
      <c r="K234" s="6"/>
      <c r="R234" s="6"/>
    </row>
    <row r="235" spans="1:18" x14ac:dyDescent="0.25">
      <c r="E235" s="6"/>
      <c r="H235" s="6"/>
      <c r="K235" s="6"/>
      <c r="R235" s="6"/>
    </row>
    <row r="236" spans="1:18" x14ac:dyDescent="0.25">
      <c r="E236" s="6"/>
      <c r="H236" s="6"/>
      <c r="K236" s="6"/>
      <c r="R236" s="6"/>
    </row>
    <row r="237" spans="1:18" x14ac:dyDescent="0.25">
      <c r="E237" s="6"/>
      <c r="H237" s="6"/>
      <c r="K237" s="6"/>
      <c r="R237" s="6"/>
    </row>
    <row r="238" spans="1:18" x14ac:dyDescent="0.25">
      <c r="E238" s="6"/>
      <c r="H238" s="6"/>
      <c r="K238" s="6"/>
      <c r="R238" s="6"/>
    </row>
    <row r="239" spans="1:18" x14ac:dyDescent="0.25">
      <c r="E239" s="6"/>
      <c r="H239" s="6"/>
      <c r="K239" s="6"/>
      <c r="R239" s="6"/>
    </row>
    <row r="240" spans="1:18" x14ac:dyDescent="0.25">
      <c r="E240" s="6"/>
      <c r="H240" s="6"/>
      <c r="K240" s="6"/>
      <c r="R240" s="6"/>
    </row>
    <row r="241" spans="1:18" x14ac:dyDescent="0.25">
      <c r="A241" s="1" t="s">
        <v>15</v>
      </c>
      <c r="E241" s="6">
        <v>70</v>
      </c>
      <c r="H241" s="6"/>
      <c r="K241" s="6"/>
      <c r="R241" s="6"/>
    </row>
    <row r="242" spans="1:18" x14ac:dyDescent="0.25">
      <c r="A242" s="1" t="s">
        <v>34</v>
      </c>
      <c r="E242" s="6">
        <v>20</v>
      </c>
      <c r="H242" s="6"/>
      <c r="K242" s="6"/>
      <c r="R242" s="6"/>
    </row>
    <row r="243" spans="1:18" x14ac:dyDescent="0.25">
      <c r="A243" s="1" t="s">
        <v>16</v>
      </c>
      <c r="E243" s="6">
        <v>40</v>
      </c>
      <c r="H243" s="6"/>
      <c r="K243" s="6"/>
      <c r="R243" s="6"/>
    </row>
    <row r="244" spans="1:18" x14ac:dyDescent="0.25">
      <c r="A244" s="1" t="s">
        <v>17</v>
      </c>
      <c r="E244" s="6">
        <v>100</v>
      </c>
      <c r="H244" s="6"/>
      <c r="K244" s="6"/>
      <c r="R244" s="6"/>
    </row>
    <row r="245" spans="1:18" x14ac:dyDescent="0.25">
      <c r="A245" s="1" t="s">
        <v>18</v>
      </c>
      <c r="E245" s="6">
        <v>150</v>
      </c>
      <c r="H245" s="6"/>
      <c r="K245" s="6"/>
      <c r="R245" s="6"/>
    </row>
    <row r="246" spans="1:18" x14ac:dyDescent="0.25">
      <c r="A246" s="1" t="s">
        <v>19</v>
      </c>
      <c r="E246" s="6">
        <v>20</v>
      </c>
      <c r="H246" s="6"/>
      <c r="K246" s="6"/>
      <c r="R246" s="6"/>
    </row>
    <row r="247" spans="1:18" x14ac:dyDescent="0.25">
      <c r="A247" s="1" t="s">
        <v>20</v>
      </c>
      <c r="E247" s="6">
        <v>25</v>
      </c>
      <c r="H247" s="6"/>
      <c r="K247" s="6"/>
      <c r="R247" s="6"/>
    </row>
    <row r="248" spans="1:18" x14ac:dyDescent="0.25">
      <c r="A248" s="1" t="s">
        <v>21</v>
      </c>
      <c r="E248" s="6">
        <v>0</v>
      </c>
      <c r="H248" s="6"/>
      <c r="K248" s="6"/>
      <c r="R248" s="6"/>
    </row>
    <row r="249" spans="1:18" x14ac:dyDescent="0.25">
      <c r="A249" s="1" t="s">
        <v>22</v>
      </c>
      <c r="E249" s="6">
        <v>10</v>
      </c>
      <c r="H249" s="6"/>
      <c r="K249" s="6"/>
      <c r="R249" s="6"/>
    </row>
    <row r="250" spans="1:18" x14ac:dyDescent="0.25">
      <c r="A250" s="1" t="s">
        <v>37</v>
      </c>
      <c r="E250" s="6">
        <v>20</v>
      </c>
      <c r="H250" s="6"/>
      <c r="K250" s="6"/>
      <c r="R250" s="6"/>
    </row>
    <row r="251" spans="1:18" x14ac:dyDescent="0.25">
      <c r="A251" s="1" t="s">
        <v>61</v>
      </c>
      <c r="E251" s="6">
        <v>65</v>
      </c>
      <c r="H251" s="6"/>
      <c r="K251" s="6"/>
      <c r="R251" s="6"/>
    </row>
    <row r="252" spans="1:18" x14ac:dyDescent="0.25">
      <c r="A252" s="1" t="s">
        <v>62</v>
      </c>
      <c r="E252" s="6">
        <v>10</v>
      </c>
      <c r="H252" s="6"/>
      <c r="K252" s="6"/>
      <c r="R252" s="6"/>
    </row>
    <row r="253" spans="1:18" x14ac:dyDescent="0.25">
      <c r="E253" s="6"/>
      <c r="H253" s="6"/>
      <c r="K253" s="6"/>
      <c r="R253" s="6"/>
    </row>
    <row r="254" spans="1:18" x14ac:dyDescent="0.25">
      <c r="E254" s="6"/>
      <c r="H254" s="6"/>
      <c r="K254" s="6"/>
      <c r="R254" s="6"/>
    </row>
    <row r="255" spans="1:18" x14ac:dyDescent="0.25">
      <c r="E255" s="6"/>
      <c r="H255" s="6"/>
      <c r="K255" s="6"/>
      <c r="R255" s="6"/>
    </row>
    <row r="256" spans="1:18" x14ac:dyDescent="0.25">
      <c r="E256" s="6"/>
      <c r="H256" s="6"/>
      <c r="K256" s="6"/>
      <c r="R256" s="6"/>
    </row>
    <row r="257" spans="1:18" x14ac:dyDescent="0.25">
      <c r="E257" s="6"/>
      <c r="H257" s="6"/>
      <c r="K257" s="6"/>
      <c r="R257" s="6"/>
    </row>
    <row r="258" spans="1:18" x14ac:dyDescent="0.25">
      <c r="A258" s="1" t="s">
        <v>36</v>
      </c>
      <c r="E258" s="6">
        <v>0</v>
      </c>
      <c r="H258" s="6"/>
      <c r="K258" s="6"/>
      <c r="R258" s="6"/>
    </row>
    <row r="259" spans="1:18" x14ac:dyDescent="0.25">
      <c r="A259" s="1" t="s">
        <v>23</v>
      </c>
      <c r="E259" s="6">
        <v>100</v>
      </c>
      <c r="H259" s="6"/>
      <c r="K259" s="6"/>
      <c r="R259" s="6"/>
    </row>
    <row r="260" spans="1:18" x14ac:dyDescent="0.25">
      <c r="A260" s="1" t="s">
        <v>24</v>
      </c>
      <c r="E260" s="6">
        <v>100</v>
      </c>
      <c r="H260" s="6"/>
      <c r="K260" s="6"/>
      <c r="R260" s="6"/>
    </row>
    <row r="261" spans="1:18" x14ac:dyDescent="0.25">
      <c r="A261" s="1" t="s">
        <v>25</v>
      </c>
      <c r="E261" s="6">
        <v>100</v>
      </c>
      <c r="H261" s="6"/>
      <c r="K261" s="6"/>
      <c r="R261" s="6"/>
    </row>
    <row r="262" spans="1:18" x14ac:dyDescent="0.25">
      <c r="A262" s="1" t="s">
        <v>26</v>
      </c>
      <c r="E262" s="6">
        <v>50</v>
      </c>
      <c r="H262" s="6"/>
      <c r="K262" s="6"/>
      <c r="R262" s="6"/>
    </row>
    <row r="263" spans="1:18" x14ac:dyDescent="0.25">
      <c r="A263" s="1" t="s">
        <v>38</v>
      </c>
      <c r="E263" s="6">
        <v>0</v>
      </c>
      <c r="H263" s="6"/>
      <c r="K263" s="6"/>
      <c r="R263" s="6"/>
    </row>
    <row r="264" spans="1:18" x14ac:dyDescent="0.25">
      <c r="A264" s="1" t="s">
        <v>39</v>
      </c>
      <c r="E264" s="6">
        <v>40</v>
      </c>
      <c r="H264" s="6"/>
      <c r="K264" s="6"/>
      <c r="R264" s="6"/>
    </row>
    <row r="265" spans="1:18" x14ac:dyDescent="0.25">
      <c r="E265" s="6"/>
      <c r="H265" s="6"/>
      <c r="K265" s="6"/>
      <c r="R265" s="6"/>
    </row>
    <row r="266" spans="1:18" x14ac:dyDescent="0.25">
      <c r="E266" s="6"/>
      <c r="H266" s="6"/>
      <c r="K266" s="6"/>
      <c r="R266" s="6"/>
    </row>
    <row r="267" spans="1:18" x14ac:dyDescent="0.25">
      <c r="E267" s="6"/>
      <c r="H267" s="6"/>
      <c r="K267" s="6"/>
      <c r="R267" s="6"/>
    </row>
    <row r="268" spans="1:18" x14ac:dyDescent="0.25">
      <c r="E268" s="6"/>
      <c r="H268" s="6"/>
      <c r="K268" s="6"/>
      <c r="R268" s="6"/>
    </row>
    <row r="269" spans="1:18" x14ac:dyDescent="0.25">
      <c r="A269" s="1" t="s">
        <v>27</v>
      </c>
      <c r="E269" s="6">
        <v>100</v>
      </c>
      <c r="H269" s="6"/>
      <c r="K269" s="6"/>
      <c r="R269" s="6"/>
    </row>
    <row r="270" spans="1:18" x14ac:dyDescent="0.25">
      <c r="A270" s="1" t="s">
        <v>28</v>
      </c>
      <c r="E270" s="6">
        <v>0</v>
      </c>
      <c r="H270" s="6"/>
      <c r="K270" s="6"/>
      <c r="R270" s="6"/>
    </row>
    <row r="271" spans="1:18" x14ac:dyDescent="0.25">
      <c r="A271" s="1" t="s">
        <v>29</v>
      </c>
      <c r="E271" s="6">
        <v>0</v>
      </c>
      <c r="H271" s="6"/>
      <c r="K271" s="6"/>
      <c r="R271" s="6"/>
    </row>
    <row r="272" spans="1:18" x14ac:dyDescent="0.25">
      <c r="A272" s="1" t="s">
        <v>30</v>
      </c>
      <c r="E272" s="6">
        <v>0</v>
      </c>
      <c r="H272" s="6"/>
      <c r="K272" s="6"/>
      <c r="R272" s="6"/>
    </row>
    <row r="273" spans="1:18" x14ac:dyDescent="0.25">
      <c r="E273" s="6"/>
      <c r="H273" s="6"/>
      <c r="K273" s="6"/>
      <c r="R273" s="6"/>
    </row>
    <row r="274" spans="1:18" x14ac:dyDescent="0.25">
      <c r="E274" s="6"/>
      <c r="H274" s="6"/>
      <c r="K274" s="6"/>
      <c r="R274" s="6"/>
    </row>
    <row r="275" spans="1:18" x14ac:dyDescent="0.25">
      <c r="E275" s="6"/>
      <c r="H275" s="6"/>
      <c r="K275" s="6"/>
      <c r="R275" s="6"/>
    </row>
    <row r="276" spans="1:18" x14ac:dyDescent="0.25">
      <c r="E276" s="6"/>
      <c r="H276" s="6"/>
      <c r="K276" s="6"/>
      <c r="R276" s="6"/>
    </row>
    <row r="277" spans="1:18" x14ac:dyDescent="0.25">
      <c r="E277" s="6"/>
      <c r="H277" s="6"/>
      <c r="K277" s="6"/>
      <c r="R277" s="6"/>
    </row>
    <row r="278" spans="1:18" x14ac:dyDescent="0.25">
      <c r="A278" s="6" t="s">
        <v>40</v>
      </c>
      <c r="B278" s="6"/>
      <c r="C278" s="6"/>
      <c r="D278" s="6"/>
      <c r="E278" s="11">
        <f>SUM(E221:E277)</f>
        <v>2460</v>
      </c>
      <c r="F278" s="6"/>
      <c r="G278" s="6"/>
      <c r="H278" s="11"/>
      <c r="I278" s="6"/>
      <c r="J278" s="6"/>
      <c r="K278" s="6" t="s">
        <v>51</v>
      </c>
      <c r="L278" s="6"/>
      <c r="M278" s="11">
        <f>SUM(M221:M277)</f>
        <v>2585</v>
      </c>
      <c r="N278" s="6"/>
      <c r="O278" s="6"/>
      <c r="P278" s="11"/>
      <c r="Q278" s="6"/>
      <c r="R278" s="6"/>
    </row>
    <row r="279" spans="1:18" x14ac:dyDescent="0.25">
      <c r="E279" s="6" t="s">
        <v>41</v>
      </c>
      <c r="H279" s="6" t="s">
        <v>42</v>
      </c>
      <c r="K279" s="6"/>
      <c r="M279" s="1" t="s">
        <v>41</v>
      </c>
      <c r="P279" s="1" t="s">
        <v>43</v>
      </c>
      <c r="R279" s="6"/>
    </row>
    <row r="280" spans="1:18" x14ac:dyDescent="0.25">
      <c r="A280" s="6"/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</row>
    <row r="281" spans="1:18" x14ac:dyDescent="0.25">
      <c r="A281" s="10" t="s">
        <v>44</v>
      </c>
      <c r="B281" s="10"/>
      <c r="C281" s="10"/>
      <c r="D281" s="10"/>
      <c r="E281" s="9">
        <f>(M278-E278)*12+E200</f>
        <v>1980</v>
      </c>
      <c r="F281" s="10"/>
      <c r="G281" s="10"/>
      <c r="H281" s="9">
        <v>0</v>
      </c>
      <c r="I281" s="10"/>
      <c r="J281" s="10"/>
      <c r="K281" s="10"/>
      <c r="L281" s="10"/>
      <c r="M281" s="10"/>
      <c r="N281" s="10"/>
      <c r="O281" s="10"/>
      <c r="P281" s="9"/>
      <c r="Q281" s="10"/>
      <c r="R281" s="10"/>
    </row>
    <row r="282" spans="1:18" x14ac:dyDescent="0.25">
      <c r="E282" s="10"/>
      <c r="H282" s="10"/>
      <c r="P282" s="10"/>
      <c r="Q282" s="10"/>
      <c r="R282" s="10"/>
    </row>
    <row r="283" spans="1:18" x14ac:dyDescent="0.25">
      <c r="E283" s="10"/>
      <c r="H283" s="10"/>
      <c r="P283" s="10"/>
      <c r="Q283" s="10"/>
      <c r="R283" s="10"/>
    </row>
    <row r="284" spans="1:18" x14ac:dyDescent="0.25">
      <c r="E284" s="10"/>
      <c r="H284" s="10"/>
      <c r="P284" s="10"/>
      <c r="Q284" s="10"/>
      <c r="R284" s="10"/>
    </row>
    <row r="285" spans="1:18" x14ac:dyDescent="0.25">
      <c r="A285" s="10" t="s">
        <v>45</v>
      </c>
      <c r="B285" s="10"/>
      <c r="C285" s="10"/>
      <c r="D285" s="10"/>
      <c r="E285" s="19">
        <v>0</v>
      </c>
      <c r="F285" s="20"/>
      <c r="G285" s="20"/>
      <c r="H285" s="19">
        <v>0</v>
      </c>
      <c r="I285" s="20"/>
      <c r="J285" s="20"/>
      <c r="K285" s="20"/>
      <c r="L285" s="20"/>
      <c r="M285" s="19"/>
      <c r="N285" s="20"/>
      <c r="O285" s="20"/>
      <c r="P285" s="19"/>
      <c r="Q285" s="18"/>
      <c r="R285" s="18"/>
    </row>
    <row r="286" spans="1:18" x14ac:dyDescent="0.25">
      <c r="E286" s="20"/>
      <c r="F286" s="21"/>
      <c r="G286" s="21"/>
      <c r="H286" s="20"/>
      <c r="I286" s="21"/>
      <c r="J286" s="21"/>
      <c r="K286" s="21"/>
      <c r="L286" s="21"/>
      <c r="M286" s="21"/>
      <c r="N286" s="21"/>
      <c r="O286" s="21"/>
      <c r="P286" s="20"/>
      <c r="Q286" s="18"/>
      <c r="R286" s="18"/>
    </row>
    <row r="287" spans="1:18" x14ac:dyDescent="0.25">
      <c r="E287" s="20"/>
      <c r="F287" s="21"/>
      <c r="G287" s="21"/>
      <c r="H287" s="20"/>
      <c r="I287" s="21"/>
      <c r="J287" s="21"/>
      <c r="K287" s="21"/>
      <c r="L287" s="21"/>
      <c r="M287" s="21"/>
      <c r="N287" s="21"/>
      <c r="O287" s="21"/>
      <c r="P287" s="20"/>
      <c r="Q287" s="18"/>
      <c r="R287" s="18"/>
    </row>
    <row r="288" spans="1:18" x14ac:dyDescent="0.25">
      <c r="E288" s="20"/>
      <c r="F288" s="21"/>
      <c r="G288" s="21"/>
      <c r="H288" s="20"/>
      <c r="I288" s="21"/>
      <c r="J288" s="21"/>
      <c r="K288" s="21"/>
      <c r="L288" s="21"/>
      <c r="M288" s="21"/>
      <c r="N288" s="21"/>
      <c r="O288" s="21"/>
      <c r="P288" s="20"/>
      <c r="Q288" s="18"/>
      <c r="R288" s="18"/>
    </row>
    <row r="289" spans="1:18" x14ac:dyDescent="0.25">
      <c r="E289" s="20"/>
      <c r="F289" s="21"/>
      <c r="G289" s="21"/>
      <c r="H289" s="20"/>
      <c r="I289" s="21"/>
      <c r="J289" s="21"/>
      <c r="K289" s="21"/>
      <c r="L289" s="21"/>
      <c r="M289" s="21"/>
      <c r="N289" s="21"/>
      <c r="O289" s="21"/>
      <c r="P289" s="20"/>
      <c r="Q289" s="18"/>
      <c r="R289" s="18"/>
    </row>
    <row r="290" spans="1:18" x14ac:dyDescent="0.25">
      <c r="A290" s="10" t="s">
        <v>46</v>
      </c>
      <c r="B290" s="10"/>
      <c r="C290" s="10"/>
      <c r="D290" s="10"/>
      <c r="E290" s="19">
        <v>0</v>
      </c>
      <c r="F290" s="20"/>
      <c r="G290" s="20"/>
      <c r="H290" s="19">
        <v>0</v>
      </c>
      <c r="I290" s="20"/>
      <c r="J290" s="20"/>
      <c r="K290" s="20"/>
      <c r="L290" s="20"/>
      <c r="M290" s="20"/>
      <c r="N290" s="20"/>
      <c r="O290" s="20"/>
      <c r="P290" s="19"/>
      <c r="Q290" s="18"/>
      <c r="R290" s="18"/>
    </row>
    <row r="291" spans="1:18" x14ac:dyDescent="0.25">
      <c r="E291" s="20"/>
      <c r="F291" s="21"/>
      <c r="G291" s="21"/>
      <c r="H291" s="20"/>
      <c r="I291" s="21"/>
      <c r="J291" s="21"/>
      <c r="K291" s="21"/>
      <c r="L291" s="21"/>
      <c r="M291" s="21"/>
      <c r="N291" s="21"/>
      <c r="O291" s="21"/>
      <c r="P291" s="20"/>
      <c r="Q291" s="18"/>
      <c r="R291" s="18"/>
    </row>
    <row r="292" spans="1:18" x14ac:dyDescent="0.25">
      <c r="E292" s="20"/>
      <c r="F292" s="21"/>
      <c r="G292" s="21"/>
      <c r="H292" s="20"/>
      <c r="I292" s="21"/>
      <c r="J292" s="21"/>
      <c r="K292" s="21"/>
      <c r="L292" s="21"/>
      <c r="M292" s="21"/>
      <c r="N292" s="21"/>
      <c r="O292" s="21"/>
      <c r="P292" s="20"/>
      <c r="Q292" s="18"/>
      <c r="R292" s="18"/>
    </row>
    <row r="293" spans="1:18" x14ac:dyDescent="0.25">
      <c r="E293" s="20"/>
      <c r="F293" s="21"/>
      <c r="G293" s="21"/>
      <c r="H293" s="20"/>
      <c r="I293" s="21"/>
      <c r="J293" s="21"/>
      <c r="K293" s="21"/>
      <c r="L293" s="21"/>
      <c r="M293" s="21"/>
      <c r="N293" s="21"/>
      <c r="O293" s="21"/>
      <c r="P293" s="20"/>
      <c r="Q293" s="18"/>
      <c r="R293" s="18"/>
    </row>
    <row r="294" spans="1:18" x14ac:dyDescent="0.25">
      <c r="E294" s="20"/>
      <c r="F294" s="21"/>
      <c r="G294" s="21"/>
      <c r="H294" s="20"/>
      <c r="I294" s="21"/>
      <c r="J294" s="21"/>
      <c r="K294" s="21"/>
      <c r="L294" s="21"/>
      <c r="M294" s="21"/>
      <c r="N294" s="21"/>
      <c r="O294" s="21"/>
      <c r="P294" s="20"/>
      <c r="Q294" s="18"/>
      <c r="R294" s="18"/>
    </row>
    <row r="295" spans="1:18" x14ac:dyDescent="0.25">
      <c r="E295" s="20"/>
      <c r="F295" s="21"/>
      <c r="G295" s="21"/>
      <c r="H295" s="20"/>
      <c r="I295" s="21"/>
      <c r="J295" s="21"/>
      <c r="K295" s="21"/>
      <c r="L295" s="21"/>
      <c r="M295" s="21"/>
      <c r="N295" s="21"/>
      <c r="O295" s="21"/>
      <c r="P295" s="20"/>
      <c r="Q295" s="18"/>
      <c r="R295" s="18"/>
    </row>
    <row r="296" spans="1:18" x14ac:dyDescent="0.25">
      <c r="E296" s="20"/>
      <c r="F296" s="21"/>
      <c r="G296" s="21"/>
      <c r="H296" s="20"/>
      <c r="I296" s="21"/>
      <c r="J296" s="21"/>
      <c r="K296" s="21"/>
      <c r="L296" s="21"/>
      <c r="M296" s="21"/>
      <c r="N296" s="21"/>
      <c r="O296" s="21"/>
      <c r="P296" s="20"/>
      <c r="Q296" s="18"/>
      <c r="R296" s="18"/>
    </row>
    <row r="297" spans="1:18" x14ac:dyDescent="0.25">
      <c r="A297" s="10" t="s">
        <v>47</v>
      </c>
      <c r="B297" s="10"/>
      <c r="C297" s="10"/>
      <c r="D297" s="10"/>
      <c r="E297" s="19">
        <f>E281+E285-E290+E200</f>
        <v>2460</v>
      </c>
      <c r="F297" s="20"/>
      <c r="G297" s="20"/>
      <c r="H297" s="19">
        <f>H281+H285-H290</f>
        <v>0</v>
      </c>
      <c r="I297" s="20"/>
      <c r="J297" s="20"/>
      <c r="K297" s="20"/>
      <c r="L297" s="20" t="s">
        <v>49</v>
      </c>
      <c r="M297" s="20"/>
      <c r="N297" s="20"/>
      <c r="O297" s="20"/>
      <c r="P297" s="19">
        <f>(E269*12)+P200</f>
        <v>1300</v>
      </c>
      <c r="Q297" s="17"/>
      <c r="R297" s="17"/>
    </row>
    <row r="298" spans="1:18" x14ac:dyDescent="0.25">
      <c r="E298" s="10" t="s">
        <v>41</v>
      </c>
      <c r="H298" s="10" t="s">
        <v>48</v>
      </c>
      <c r="P298" s="10" t="s">
        <v>50</v>
      </c>
      <c r="Q298" s="10"/>
      <c r="R298" s="10"/>
    </row>
    <row r="312" spans="1:18" ht="17.25" x14ac:dyDescent="0.4">
      <c r="A312" s="22" t="s">
        <v>72</v>
      </c>
      <c r="B312" s="23"/>
      <c r="C312" s="23"/>
      <c r="D312" s="24"/>
      <c r="E312" s="24"/>
      <c r="F312" s="24"/>
      <c r="G312" s="25" t="s">
        <v>73</v>
      </c>
      <c r="H312" s="24"/>
      <c r="I312" s="24"/>
      <c r="J312" s="24"/>
      <c r="K312" s="24"/>
      <c r="L312" s="24"/>
      <c r="M312" s="24"/>
      <c r="N312" s="24"/>
      <c r="O312" s="24"/>
      <c r="P312" s="24"/>
      <c r="Q312" s="24"/>
      <c r="R312" s="24"/>
    </row>
    <row r="313" spans="1:18" ht="17.25" x14ac:dyDescent="0.4">
      <c r="A313" s="24"/>
      <c r="B313" s="24"/>
      <c r="C313" s="24"/>
      <c r="D313" s="26" t="s">
        <v>231</v>
      </c>
      <c r="E313" s="24"/>
      <c r="F313" s="24"/>
      <c r="G313" s="85" t="s">
        <v>321</v>
      </c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24"/>
    </row>
    <row r="314" spans="1:18" x14ac:dyDescent="0.25">
      <c r="A314" s="1" t="s">
        <v>389</v>
      </c>
      <c r="G314" s="1" t="s">
        <v>391</v>
      </c>
      <c r="K314" s="6"/>
      <c r="L314" s="6"/>
      <c r="M314" s="6"/>
      <c r="N314" s="6"/>
      <c r="O314" s="6"/>
      <c r="P314" s="6"/>
      <c r="Q314" s="6"/>
      <c r="R314" s="6"/>
    </row>
    <row r="315" spans="1:18" x14ac:dyDescent="0.25">
      <c r="A315" s="1" t="s">
        <v>102</v>
      </c>
      <c r="K315" s="6"/>
      <c r="L315" s="6"/>
      <c r="M315" s="6"/>
      <c r="N315" s="6"/>
      <c r="O315" s="6"/>
      <c r="P315" s="6"/>
      <c r="Q315" s="6"/>
      <c r="R315" s="6"/>
    </row>
    <row r="316" spans="1:18" ht="17.25" x14ac:dyDescent="0.4">
      <c r="A316" s="1" t="s">
        <v>99</v>
      </c>
      <c r="I316" s="1" t="s">
        <v>98</v>
      </c>
      <c r="K316" s="6"/>
      <c r="L316" s="6"/>
      <c r="M316" s="6"/>
      <c r="N316" s="6"/>
      <c r="O316" s="6"/>
      <c r="P316" s="6"/>
      <c r="Q316" s="6"/>
      <c r="R316" s="6"/>
    </row>
    <row r="317" spans="1:18" ht="17.25" x14ac:dyDescent="0.4">
      <c r="A317" s="37" t="s">
        <v>104</v>
      </c>
      <c r="C317" s="37" t="s">
        <v>103</v>
      </c>
      <c r="F317" s="1" t="s">
        <v>377</v>
      </c>
      <c r="K317" s="6"/>
      <c r="L317" s="6"/>
      <c r="M317" s="6"/>
      <c r="N317" s="6"/>
      <c r="O317" s="6"/>
      <c r="P317" s="6"/>
      <c r="Q317" s="6"/>
      <c r="R317" s="6"/>
    </row>
    <row r="318" spans="1:18" x14ac:dyDescent="0.25">
      <c r="A318" s="6"/>
      <c r="B318" s="6"/>
      <c r="C318" s="6"/>
      <c r="D318" s="6"/>
      <c r="E318" s="6" t="s">
        <v>41</v>
      </c>
      <c r="F318" s="6"/>
      <c r="G318" s="6"/>
      <c r="H318" s="6" t="s">
        <v>42</v>
      </c>
      <c r="I318" s="6"/>
      <c r="J318" s="6"/>
      <c r="K318" s="6"/>
      <c r="L318" s="6"/>
      <c r="M318" s="6" t="s">
        <v>41</v>
      </c>
      <c r="N318" s="6"/>
      <c r="O318" s="6"/>
      <c r="P318" s="6" t="s">
        <v>43</v>
      </c>
      <c r="Q318" s="6"/>
      <c r="R318" s="6"/>
    </row>
    <row r="319" spans="1:18" x14ac:dyDescent="0.25">
      <c r="A319" s="1" t="s">
        <v>9</v>
      </c>
      <c r="E319" s="6">
        <v>0</v>
      </c>
      <c r="H319" s="6"/>
      <c r="K319" s="6"/>
      <c r="L319" s="1" t="s">
        <v>52</v>
      </c>
      <c r="M319" s="1">
        <v>1000</v>
      </c>
      <c r="R319" s="6"/>
    </row>
    <row r="320" spans="1:18" x14ac:dyDescent="0.25">
      <c r="A320" s="1" t="s">
        <v>10</v>
      </c>
      <c r="E320" s="6">
        <v>70</v>
      </c>
      <c r="H320" s="6"/>
      <c r="K320" s="6"/>
      <c r="L320" s="1" t="s">
        <v>57</v>
      </c>
      <c r="M320" s="1">
        <v>0</v>
      </c>
      <c r="R320" s="6"/>
    </row>
    <row r="321" spans="1:18" x14ac:dyDescent="0.25">
      <c r="A321" s="1" t="s">
        <v>31</v>
      </c>
      <c r="E321" s="6">
        <v>0</v>
      </c>
      <c r="H321" s="6"/>
      <c r="K321" s="6"/>
      <c r="L321" s="1" t="s">
        <v>58</v>
      </c>
      <c r="M321" s="1">
        <v>0</v>
      </c>
      <c r="R321" s="6"/>
    </row>
    <row r="322" spans="1:18" x14ac:dyDescent="0.25">
      <c r="E322" s="6"/>
      <c r="H322" s="6"/>
      <c r="K322" s="6"/>
      <c r="L322" s="1" t="s">
        <v>59</v>
      </c>
      <c r="M322" s="1">
        <v>0</v>
      </c>
      <c r="R322" s="6"/>
    </row>
    <row r="323" spans="1:18" x14ac:dyDescent="0.25">
      <c r="E323" s="6"/>
      <c r="H323" s="6"/>
      <c r="K323" s="6"/>
      <c r="R323" s="6"/>
    </row>
    <row r="324" spans="1:18" x14ac:dyDescent="0.25">
      <c r="E324" s="6"/>
      <c r="H324" s="6"/>
      <c r="K324" s="6"/>
      <c r="R324" s="6"/>
    </row>
    <row r="325" spans="1:18" x14ac:dyDescent="0.25">
      <c r="E325" s="6"/>
      <c r="H325" s="6"/>
      <c r="K325" s="6"/>
      <c r="R325" s="6"/>
    </row>
    <row r="326" spans="1:18" x14ac:dyDescent="0.25">
      <c r="A326" s="1" t="s">
        <v>11</v>
      </c>
      <c r="E326" s="6">
        <v>400</v>
      </c>
      <c r="H326" s="6"/>
      <c r="K326" s="6"/>
      <c r="L326" s="1" t="s">
        <v>53</v>
      </c>
      <c r="M326" s="1">
        <v>2100</v>
      </c>
      <c r="R326" s="6"/>
    </row>
    <row r="327" spans="1:18" x14ac:dyDescent="0.25">
      <c r="A327" s="1" t="s">
        <v>12</v>
      </c>
      <c r="E327" s="6">
        <v>0</v>
      </c>
      <c r="H327" s="6"/>
      <c r="K327" s="6"/>
      <c r="L327" s="1" t="s">
        <v>54</v>
      </c>
      <c r="M327" s="1">
        <v>0</v>
      </c>
      <c r="R327" s="6"/>
    </row>
    <row r="328" spans="1:18" x14ac:dyDescent="0.25">
      <c r="A328" s="1" t="s">
        <v>13</v>
      </c>
      <c r="E328" s="6">
        <v>0</v>
      </c>
      <c r="H328" s="6"/>
      <c r="K328" s="6"/>
      <c r="L328" s="1" t="s">
        <v>55</v>
      </c>
      <c r="M328" s="1">
        <v>0</v>
      </c>
      <c r="R328" s="6"/>
    </row>
    <row r="329" spans="1:18" x14ac:dyDescent="0.25">
      <c r="A329" s="1" t="s">
        <v>14</v>
      </c>
      <c r="E329" s="6">
        <v>0</v>
      </c>
      <c r="H329" s="6"/>
      <c r="K329" s="6"/>
      <c r="L329" s="1" t="s">
        <v>56</v>
      </c>
      <c r="M329" s="1">
        <v>0</v>
      </c>
      <c r="R329" s="6"/>
    </row>
    <row r="330" spans="1:18" x14ac:dyDescent="0.25">
      <c r="A330" s="1" t="s">
        <v>35</v>
      </c>
      <c r="E330" s="6">
        <v>0</v>
      </c>
      <c r="H330" s="6"/>
      <c r="K330" s="6"/>
      <c r="R330" s="6"/>
    </row>
    <row r="331" spans="1:18" x14ac:dyDescent="0.25">
      <c r="A331" s="1" t="s">
        <v>32</v>
      </c>
      <c r="E331" s="6">
        <v>0</v>
      </c>
      <c r="H331" s="6"/>
      <c r="K331" s="6"/>
      <c r="R331" s="6"/>
    </row>
    <row r="332" spans="1:18" x14ac:dyDescent="0.25">
      <c r="A332" s="1" t="s">
        <v>33</v>
      </c>
      <c r="E332" s="6">
        <v>0</v>
      </c>
      <c r="F332" s="1" t="s">
        <v>100</v>
      </c>
      <c r="H332" s="6"/>
      <c r="K332" s="6"/>
      <c r="R332" s="6"/>
    </row>
    <row r="333" spans="1:18" x14ac:dyDescent="0.25">
      <c r="E333" s="6"/>
      <c r="F333" s="1" t="s">
        <v>101</v>
      </c>
      <c r="H333" s="6"/>
      <c r="K333" s="6"/>
      <c r="R333" s="6"/>
    </row>
    <row r="334" spans="1:18" x14ac:dyDescent="0.25">
      <c r="E334" s="6"/>
      <c r="H334" s="6"/>
      <c r="K334" s="6"/>
      <c r="R334" s="6"/>
    </row>
    <row r="335" spans="1:18" x14ac:dyDescent="0.25">
      <c r="E335" s="6"/>
      <c r="H335" s="6"/>
      <c r="K335" s="6"/>
      <c r="R335" s="6"/>
    </row>
    <row r="336" spans="1:18" x14ac:dyDescent="0.25">
      <c r="E336" s="6"/>
      <c r="H336" s="6"/>
      <c r="K336" s="6"/>
      <c r="R336" s="6"/>
    </row>
    <row r="337" spans="1:18" x14ac:dyDescent="0.25">
      <c r="E337" s="6"/>
      <c r="H337" s="6"/>
      <c r="K337" s="6"/>
      <c r="R337" s="6"/>
    </row>
    <row r="338" spans="1:18" x14ac:dyDescent="0.25">
      <c r="E338" s="6"/>
      <c r="H338" s="6"/>
      <c r="K338" s="6"/>
      <c r="R338" s="6"/>
    </row>
    <row r="339" spans="1:18" x14ac:dyDescent="0.25">
      <c r="A339" s="1" t="s">
        <v>15</v>
      </c>
      <c r="E339" s="6">
        <v>70</v>
      </c>
      <c r="H339" s="6"/>
      <c r="K339" s="6"/>
      <c r="R339" s="6"/>
    </row>
    <row r="340" spans="1:18" x14ac:dyDescent="0.25">
      <c r="A340" s="1" t="s">
        <v>34</v>
      </c>
      <c r="E340" s="6">
        <v>20</v>
      </c>
      <c r="H340" s="6"/>
      <c r="K340" s="6"/>
      <c r="R340" s="6"/>
    </row>
    <row r="341" spans="1:18" x14ac:dyDescent="0.25">
      <c r="A341" s="1" t="s">
        <v>16</v>
      </c>
      <c r="E341" s="6">
        <v>40</v>
      </c>
      <c r="H341" s="6"/>
      <c r="K341" s="6"/>
      <c r="R341" s="6"/>
    </row>
    <row r="342" spans="1:18" x14ac:dyDescent="0.25">
      <c r="A342" s="1" t="s">
        <v>17</v>
      </c>
      <c r="E342" s="6">
        <v>100</v>
      </c>
      <c r="H342" s="6"/>
      <c r="K342" s="6"/>
      <c r="R342" s="6"/>
    </row>
    <row r="343" spans="1:18" x14ac:dyDescent="0.25">
      <c r="A343" s="1" t="s">
        <v>18</v>
      </c>
      <c r="E343" s="6">
        <v>90</v>
      </c>
      <c r="H343" s="6"/>
      <c r="K343" s="6"/>
      <c r="R343" s="6"/>
    </row>
    <row r="344" spans="1:18" x14ac:dyDescent="0.25">
      <c r="A344" s="1" t="s">
        <v>19</v>
      </c>
      <c r="E344" s="6">
        <v>20</v>
      </c>
      <c r="H344" s="6"/>
      <c r="K344" s="6"/>
      <c r="R344" s="6"/>
    </row>
    <row r="345" spans="1:18" x14ac:dyDescent="0.25">
      <c r="A345" s="1" t="s">
        <v>20</v>
      </c>
      <c r="E345" s="6">
        <v>30</v>
      </c>
      <c r="H345" s="6"/>
      <c r="K345" s="6"/>
      <c r="R345" s="6"/>
    </row>
    <row r="346" spans="1:18" x14ac:dyDescent="0.25">
      <c r="A346" s="1" t="s">
        <v>21</v>
      </c>
      <c r="E346" s="6">
        <v>0</v>
      </c>
      <c r="H346" s="6"/>
      <c r="K346" s="6"/>
      <c r="R346" s="6"/>
    </row>
    <row r="347" spans="1:18" x14ac:dyDescent="0.25">
      <c r="A347" s="1" t="s">
        <v>22</v>
      </c>
      <c r="E347" s="6">
        <v>0</v>
      </c>
      <c r="H347" s="6"/>
      <c r="K347" s="6"/>
      <c r="R347" s="6"/>
    </row>
    <row r="348" spans="1:18" x14ac:dyDescent="0.25">
      <c r="A348" s="1" t="s">
        <v>37</v>
      </c>
      <c r="E348" s="6">
        <v>20</v>
      </c>
      <c r="H348" s="6"/>
      <c r="K348" s="6"/>
      <c r="R348" s="6"/>
    </row>
    <row r="349" spans="1:18" x14ac:dyDescent="0.25">
      <c r="A349" s="1" t="s">
        <v>61</v>
      </c>
      <c r="E349" s="6">
        <v>0</v>
      </c>
      <c r="H349" s="6"/>
      <c r="K349" s="6"/>
      <c r="R349" s="6"/>
    </row>
    <row r="350" spans="1:18" x14ac:dyDescent="0.25">
      <c r="A350" s="1" t="s">
        <v>62</v>
      </c>
      <c r="E350" s="6">
        <v>0</v>
      </c>
      <c r="H350" s="6"/>
      <c r="K350" s="6"/>
      <c r="R350" s="6"/>
    </row>
    <row r="351" spans="1:18" x14ac:dyDescent="0.25">
      <c r="E351" s="6"/>
      <c r="H351" s="6"/>
      <c r="K351" s="6"/>
      <c r="R351" s="6"/>
    </row>
    <row r="352" spans="1:18" x14ac:dyDescent="0.25">
      <c r="E352" s="6"/>
      <c r="H352" s="6"/>
      <c r="K352" s="6"/>
      <c r="R352" s="6"/>
    </row>
    <row r="353" spans="1:18" x14ac:dyDescent="0.25">
      <c r="E353" s="6"/>
      <c r="H353" s="6"/>
      <c r="K353" s="6"/>
      <c r="R353" s="6"/>
    </row>
    <row r="354" spans="1:18" x14ac:dyDescent="0.25">
      <c r="E354" s="6"/>
      <c r="H354" s="6"/>
      <c r="K354" s="6"/>
      <c r="R354" s="6"/>
    </row>
    <row r="355" spans="1:18" x14ac:dyDescent="0.25">
      <c r="E355" s="6"/>
      <c r="H355" s="6"/>
      <c r="K355" s="6"/>
      <c r="R355" s="6"/>
    </row>
    <row r="356" spans="1:18" x14ac:dyDescent="0.25">
      <c r="A356" s="1" t="s">
        <v>36</v>
      </c>
      <c r="E356" s="6">
        <v>150</v>
      </c>
      <c r="H356" s="6"/>
      <c r="K356" s="6"/>
      <c r="R356" s="6"/>
    </row>
    <row r="357" spans="1:18" x14ac:dyDescent="0.25">
      <c r="A357" s="1" t="s">
        <v>23</v>
      </c>
      <c r="E357" s="6">
        <v>100</v>
      </c>
      <c r="H357" s="6"/>
      <c r="K357" s="6"/>
      <c r="R357" s="6"/>
    </row>
    <row r="358" spans="1:18" x14ac:dyDescent="0.25">
      <c r="A358" s="1" t="s">
        <v>24</v>
      </c>
      <c r="E358" s="6">
        <v>100</v>
      </c>
      <c r="H358" s="6"/>
      <c r="K358" s="6"/>
      <c r="R358" s="6"/>
    </row>
    <row r="359" spans="1:18" x14ac:dyDescent="0.25">
      <c r="A359" s="1" t="s">
        <v>25</v>
      </c>
      <c r="E359" s="6">
        <v>100</v>
      </c>
      <c r="H359" s="6"/>
      <c r="K359" s="6"/>
      <c r="R359" s="6"/>
    </row>
    <row r="360" spans="1:18" x14ac:dyDescent="0.25">
      <c r="A360" s="1" t="s">
        <v>26</v>
      </c>
      <c r="E360" s="6">
        <v>0</v>
      </c>
      <c r="H360" s="6"/>
      <c r="K360" s="6"/>
      <c r="R360" s="6"/>
    </row>
    <row r="361" spans="1:18" x14ac:dyDescent="0.25">
      <c r="A361" s="1" t="s">
        <v>38</v>
      </c>
      <c r="E361" s="6">
        <v>400</v>
      </c>
      <c r="H361" s="6"/>
      <c r="K361" s="6"/>
      <c r="R361" s="6"/>
    </row>
    <row r="362" spans="1:18" x14ac:dyDescent="0.25">
      <c r="A362" s="1" t="s">
        <v>39</v>
      </c>
      <c r="E362" s="6">
        <v>60</v>
      </c>
      <c r="H362" s="6"/>
      <c r="K362" s="6"/>
      <c r="R362" s="6"/>
    </row>
    <row r="363" spans="1:18" x14ac:dyDescent="0.25">
      <c r="E363" s="6"/>
      <c r="H363" s="6"/>
      <c r="K363" s="6"/>
      <c r="R363" s="6"/>
    </row>
    <row r="364" spans="1:18" x14ac:dyDescent="0.25">
      <c r="E364" s="6"/>
      <c r="H364" s="6"/>
      <c r="K364" s="6"/>
      <c r="R364" s="6"/>
    </row>
    <row r="365" spans="1:18" x14ac:dyDescent="0.25">
      <c r="E365" s="6"/>
      <c r="H365" s="6"/>
      <c r="K365" s="6"/>
      <c r="R365" s="6"/>
    </row>
    <row r="366" spans="1:18" x14ac:dyDescent="0.25">
      <c r="E366" s="6"/>
      <c r="H366" s="6"/>
      <c r="K366" s="6"/>
      <c r="R366" s="6"/>
    </row>
    <row r="367" spans="1:18" x14ac:dyDescent="0.25">
      <c r="A367" s="1" t="s">
        <v>27</v>
      </c>
      <c r="E367" s="6">
        <v>100</v>
      </c>
      <c r="H367" s="6"/>
      <c r="K367" s="6"/>
      <c r="R367" s="6"/>
    </row>
    <row r="368" spans="1:18" x14ac:dyDescent="0.25">
      <c r="A368" s="1" t="s">
        <v>28</v>
      </c>
      <c r="E368" s="6">
        <v>0</v>
      </c>
      <c r="H368" s="6"/>
      <c r="K368" s="6"/>
      <c r="R368" s="6"/>
    </row>
    <row r="369" spans="1:18" x14ac:dyDescent="0.25">
      <c r="A369" s="1" t="s">
        <v>29</v>
      </c>
      <c r="E369" s="6">
        <v>0</v>
      </c>
      <c r="H369" s="6"/>
      <c r="K369" s="6"/>
      <c r="R369" s="6"/>
    </row>
    <row r="370" spans="1:18" x14ac:dyDescent="0.25">
      <c r="A370" s="1" t="s">
        <v>30</v>
      </c>
      <c r="E370" s="6">
        <v>0</v>
      </c>
      <c r="H370" s="6"/>
      <c r="K370" s="6"/>
      <c r="R370" s="6"/>
    </row>
    <row r="371" spans="1:18" x14ac:dyDescent="0.25">
      <c r="E371" s="6"/>
      <c r="H371" s="6"/>
      <c r="K371" s="6"/>
      <c r="R371" s="6"/>
    </row>
    <row r="372" spans="1:18" x14ac:dyDescent="0.25">
      <c r="E372" s="6"/>
      <c r="H372" s="6"/>
      <c r="K372" s="6"/>
      <c r="R372" s="6"/>
    </row>
    <row r="373" spans="1:18" x14ac:dyDescent="0.25">
      <c r="E373" s="6"/>
      <c r="H373" s="6"/>
      <c r="K373" s="6"/>
      <c r="R373" s="6"/>
    </row>
    <row r="374" spans="1:18" x14ac:dyDescent="0.25">
      <c r="E374" s="6"/>
      <c r="H374" s="6"/>
      <c r="K374" s="6"/>
      <c r="R374" s="6"/>
    </row>
    <row r="375" spans="1:18" x14ac:dyDescent="0.25">
      <c r="E375" s="6"/>
      <c r="H375" s="6"/>
      <c r="K375" s="6"/>
      <c r="R375" s="6"/>
    </row>
    <row r="376" spans="1:18" x14ac:dyDescent="0.25">
      <c r="A376" s="6" t="s">
        <v>40</v>
      </c>
      <c r="B376" s="6"/>
      <c r="C376" s="6"/>
      <c r="D376" s="6"/>
      <c r="E376" s="11">
        <f>SUM(E319:E375)</f>
        <v>1870</v>
      </c>
      <c r="F376" s="6"/>
      <c r="G376" s="6"/>
      <c r="H376" s="11"/>
      <c r="I376" s="6"/>
      <c r="J376" s="6"/>
      <c r="K376" s="6" t="s">
        <v>51</v>
      </c>
      <c r="L376" s="6"/>
      <c r="M376" s="11">
        <f>SUM(M319:M375)</f>
        <v>3100</v>
      </c>
      <c r="N376" s="6"/>
      <c r="O376" s="6"/>
      <c r="P376" s="11"/>
      <c r="Q376" s="6"/>
      <c r="R376" s="6"/>
    </row>
    <row r="377" spans="1:18" x14ac:dyDescent="0.25">
      <c r="E377" s="6" t="s">
        <v>41</v>
      </c>
      <c r="H377" s="6" t="s">
        <v>42</v>
      </c>
      <c r="K377" s="6"/>
      <c r="M377" s="1" t="s">
        <v>41</v>
      </c>
      <c r="P377" s="1" t="s">
        <v>43</v>
      </c>
      <c r="R377" s="6"/>
    </row>
    <row r="378" spans="1:18" x14ac:dyDescent="0.25">
      <c r="A378" s="6"/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</row>
    <row r="379" spans="1:18" x14ac:dyDescent="0.25">
      <c r="A379" s="10" t="s">
        <v>44</v>
      </c>
      <c r="B379" s="10"/>
      <c r="C379" s="10"/>
      <c r="D379" s="10"/>
      <c r="E379" s="9">
        <f>(M376-E376)*12+E297</f>
        <v>17220</v>
      </c>
      <c r="F379" s="10"/>
      <c r="G379" s="10"/>
      <c r="H379" s="9">
        <v>0</v>
      </c>
      <c r="I379" s="10"/>
      <c r="J379" s="10"/>
      <c r="K379" s="10"/>
      <c r="L379" s="10"/>
      <c r="M379" s="10"/>
      <c r="N379" s="10"/>
      <c r="O379" s="10"/>
      <c r="P379" s="9"/>
      <c r="Q379" s="10"/>
      <c r="R379" s="10"/>
    </row>
    <row r="380" spans="1:18" x14ac:dyDescent="0.25">
      <c r="E380" s="10"/>
      <c r="H380" s="10"/>
      <c r="P380" s="10"/>
      <c r="Q380" s="10"/>
      <c r="R380" s="10"/>
    </row>
    <row r="381" spans="1:18" x14ac:dyDescent="0.25">
      <c r="E381" s="10"/>
      <c r="H381" s="10"/>
      <c r="P381" s="10"/>
      <c r="Q381" s="10"/>
      <c r="R381" s="10"/>
    </row>
    <row r="382" spans="1:18" x14ac:dyDescent="0.25">
      <c r="E382" s="10"/>
      <c r="H382" s="10"/>
      <c r="P382" s="10"/>
      <c r="Q382" s="10"/>
      <c r="R382" s="10"/>
    </row>
    <row r="383" spans="1:18" x14ac:dyDescent="0.25">
      <c r="A383" s="10" t="s">
        <v>45</v>
      </c>
      <c r="B383" s="10"/>
      <c r="C383" s="10"/>
      <c r="D383" s="10"/>
      <c r="E383" s="19">
        <v>0</v>
      </c>
      <c r="F383" s="20"/>
      <c r="G383" s="20"/>
      <c r="H383" s="19">
        <v>0</v>
      </c>
      <c r="I383" s="20"/>
      <c r="J383" s="20"/>
      <c r="K383" s="20"/>
      <c r="L383" s="20"/>
      <c r="M383" s="19"/>
      <c r="N383" s="20"/>
      <c r="O383" s="20"/>
      <c r="P383" s="19"/>
      <c r="Q383" s="18"/>
      <c r="R383" s="18"/>
    </row>
    <row r="384" spans="1:18" x14ac:dyDescent="0.25">
      <c r="E384" s="20"/>
      <c r="F384" s="21"/>
      <c r="G384" s="21"/>
      <c r="H384" s="20"/>
      <c r="I384" s="21"/>
      <c r="J384" s="21"/>
      <c r="K384" s="21"/>
      <c r="L384" s="21"/>
      <c r="M384" s="21"/>
      <c r="N384" s="21"/>
      <c r="O384" s="21"/>
      <c r="P384" s="20"/>
      <c r="Q384" s="18"/>
      <c r="R384" s="18"/>
    </row>
    <row r="385" spans="1:18" x14ac:dyDescent="0.25">
      <c r="E385" s="20"/>
      <c r="F385" s="21"/>
      <c r="G385" s="21"/>
      <c r="H385" s="20"/>
      <c r="I385" s="21"/>
      <c r="J385" s="21"/>
      <c r="K385" s="21"/>
      <c r="L385" s="21"/>
      <c r="M385" s="21"/>
      <c r="N385" s="21"/>
      <c r="O385" s="21"/>
      <c r="P385" s="20"/>
      <c r="Q385" s="18"/>
      <c r="R385" s="18"/>
    </row>
    <row r="386" spans="1:18" x14ac:dyDescent="0.25">
      <c r="E386" s="20"/>
      <c r="F386" s="21"/>
      <c r="G386" s="21"/>
      <c r="H386" s="20"/>
      <c r="I386" s="21"/>
      <c r="J386" s="21"/>
      <c r="K386" s="21"/>
      <c r="L386" s="21"/>
      <c r="M386" s="21"/>
      <c r="N386" s="21"/>
      <c r="O386" s="21"/>
      <c r="P386" s="20"/>
      <c r="Q386" s="18"/>
      <c r="R386" s="18"/>
    </row>
    <row r="387" spans="1:18" x14ac:dyDescent="0.25">
      <c r="E387" s="20"/>
      <c r="F387" s="21"/>
      <c r="G387" s="21"/>
      <c r="H387" s="20"/>
      <c r="I387" s="21"/>
      <c r="J387" s="21"/>
      <c r="K387" s="21"/>
      <c r="L387" s="21"/>
      <c r="M387" s="21"/>
      <c r="N387" s="21"/>
      <c r="O387" s="21"/>
      <c r="P387" s="20"/>
      <c r="Q387" s="18"/>
      <c r="R387" s="18"/>
    </row>
    <row r="388" spans="1:18" x14ac:dyDescent="0.25">
      <c r="A388" s="10" t="s">
        <v>46</v>
      </c>
      <c r="B388" s="10"/>
      <c r="C388" s="10"/>
      <c r="D388" s="10"/>
      <c r="E388" s="19">
        <v>0</v>
      </c>
      <c r="F388" s="20"/>
      <c r="G388" s="20"/>
      <c r="H388" s="19">
        <v>0</v>
      </c>
      <c r="I388" s="20"/>
      <c r="J388" s="20"/>
      <c r="K388" s="20"/>
      <c r="L388" s="20"/>
      <c r="M388" s="20"/>
      <c r="N388" s="20"/>
      <c r="O388" s="20"/>
      <c r="P388" s="19"/>
      <c r="Q388" s="18"/>
      <c r="R388" s="18"/>
    </row>
    <row r="389" spans="1:18" x14ac:dyDescent="0.25">
      <c r="E389" s="20"/>
      <c r="F389" s="21"/>
      <c r="G389" s="21"/>
      <c r="H389" s="20"/>
      <c r="I389" s="21"/>
      <c r="J389" s="21"/>
      <c r="K389" s="21"/>
      <c r="L389" s="21"/>
      <c r="M389" s="21"/>
      <c r="N389" s="21"/>
      <c r="O389" s="21"/>
      <c r="P389" s="20"/>
      <c r="Q389" s="18"/>
      <c r="R389" s="18"/>
    </row>
    <row r="390" spans="1:18" x14ac:dyDescent="0.25">
      <c r="E390" s="20"/>
      <c r="F390" s="21"/>
      <c r="G390" s="21"/>
      <c r="H390" s="20"/>
      <c r="I390" s="21"/>
      <c r="J390" s="21"/>
      <c r="K390" s="21"/>
      <c r="L390" s="21"/>
      <c r="M390" s="21"/>
      <c r="N390" s="21"/>
      <c r="O390" s="21"/>
      <c r="P390" s="20"/>
      <c r="Q390" s="18"/>
      <c r="R390" s="18"/>
    </row>
    <row r="391" spans="1:18" x14ac:dyDescent="0.25">
      <c r="E391" s="20"/>
      <c r="F391" s="21"/>
      <c r="G391" s="21"/>
      <c r="H391" s="20"/>
      <c r="I391" s="21"/>
      <c r="J391" s="21"/>
      <c r="K391" s="21"/>
      <c r="L391" s="21"/>
      <c r="M391" s="21"/>
      <c r="N391" s="21"/>
      <c r="O391" s="21"/>
      <c r="P391" s="20"/>
      <c r="Q391" s="18"/>
      <c r="R391" s="18"/>
    </row>
    <row r="392" spans="1:18" x14ac:dyDescent="0.25">
      <c r="E392" s="20"/>
      <c r="F392" s="21"/>
      <c r="G392" s="21"/>
      <c r="H392" s="20"/>
      <c r="I392" s="21"/>
      <c r="J392" s="21"/>
      <c r="K392" s="21"/>
      <c r="L392" s="21"/>
      <c r="M392" s="21"/>
      <c r="N392" s="21"/>
      <c r="O392" s="21"/>
      <c r="P392" s="20"/>
      <c r="Q392" s="18"/>
      <c r="R392" s="18"/>
    </row>
    <row r="393" spans="1:18" x14ac:dyDescent="0.25">
      <c r="E393" s="20"/>
      <c r="F393" s="21"/>
      <c r="G393" s="21"/>
      <c r="H393" s="20"/>
      <c r="I393" s="21"/>
      <c r="J393" s="21"/>
      <c r="K393" s="21"/>
      <c r="L393" s="21"/>
      <c r="M393" s="21"/>
      <c r="N393" s="21"/>
      <c r="O393" s="21"/>
      <c r="P393" s="20"/>
      <c r="Q393" s="18"/>
      <c r="R393" s="18"/>
    </row>
    <row r="394" spans="1:18" x14ac:dyDescent="0.25">
      <c r="E394" s="20"/>
      <c r="F394" s="21"/>
      <c r="G394" s="21"/>
      <c r="H394" s="20"/>
      <c r="I394" s="21"/>
      <c r="J394" s="21"/>
      <c r="K394" s="21"/>
      <c r="L394" s="21"/>
      <c r="M394" s="21"/>
      <c r="N394" s="21"/>
      <c r="O394" s="21"/>
      <c r="P394" s="20"/>
      <c r="Q394" s="18"/>
      <c r="R394" s="18"/>
    </row>
    <row r="395" spans="1:18" x14ac:dyDescent="0.25">
      <c r="A395" s="10" t="s">
        <v>47</v>
      </c>
      <c r="B395" s="10"/>
      <c r="C395" s="10"/>
      <c r="D395" s="10"/>
      <c r="E395" s="19">
        <f>E379+E383-E388+E297</f>
        <v>19680</v>
      </c>
      <c r="F395" s="20"/>
      <c r="G395" s="20"/>
      <c r="H395" s="19">
        <f>H379+H383-H388</f>
        <v>0</v>
      </c>
      <c r="I395" s="20"/>
      <c r="J395" s="20"/>
      <c r="K395" s="20"/>
      <c r="L395" s="20" t="s">
        <v>49</v>
      </c>
      <c r="M395" s="20"/>
      <c r="N395" s="20"/>
      <c r="O395" s="20"/>
      <c r="P395" s="19">
        <f>(E367*12)+P297</f>
        <v>2500</v>
      </c>
      <c r="Q395" s="17"/>
      <c r="R395" s="17"/>
    </row>
    <row r="396" spans="1:18" x14ac:dyDescent="0.25">
      <c r="E396" s="10" t="s">
        <v>41</v>
      </c>
      <c r="H396" s="10" t="s">
        <v>48</v>
      </c>
      <c r="P396" s="10" t="s">
        <v>50</v>
      </c>
      <c r="Q396" s="10"/>
      <c r="R396" s="10"/>
    </row>
    <row r="408" spans="1:18" ht="17.25" x14ac:dyDescent="0.4">
      <c r="A408" s="34" t="s">
        <v>77</v>
      </c>
      <c r="B408" s="28"/>
      <c r="C408" s="28"/>
      <c r="D408" s="29"/>
      <c r="E408" s="29"/>
      <c r="F408" s="29"/>
      <c r="G408" s="30" t="s">
        <v>76</v>
      </c>
      <c r="H408" s="29"/>
      <c r="I408" s="29"/>
      <c r="J408" s="29"/>
      <c r="K408" s="29"/>
      <c r="L408" s="29"/>
      <c r="M408" s="29"/>
      <c r="N408" s="29"/>
      <c r="O408" s="29"/>
      <c r="P408" s="29"/>
      <c r="Q408" s="29"/>
      <c r="R408" s="29"/>
    </row>
    <row r="409" spans="1:18" ht="17.25" x14ac:dyDescent="0.4">
      <c r="A409" s="29"/>
      <c r="B409" s="29"/>
      <c r="C409" s="29"/>
      <c r="D409" s="31" t="s">
        <v>232</v>
      </c>
      <c r="E409" s="29"/>
      <c r="F409" s="29"/>
      <c r="G409" s="31" t="s">
        <v>300</v>
      </c>
      <c r="H409" s="29"/>
      <c r="I409" s="29"/>
      <c r="J409" s="29"/>
      <c r="K409" s="29"/>
      <c r="L409" s="29"/>
      <c r="M409" s="29"/>
      <c r="N409" s="29"/>
      <c r="O409" s="29"/>
      <c r="P409" s="29"/>
      <c r="Q409" s="29"/>
      <c r="R409" s="29"/>
    </row>
    <row r="410" spans="1:18" x14ac:dyDescent="0.25">
      <c r="K410" s="6"/>
      <c r="L410" s="6"/>
      <c r="M410" s="6"/>
      <c r="N410" s="6"/>
      <c r="O410" s="6"/>
      <c r="P410" s="6"/>
      <c r="Q410" s="6"/>
      <c r="R410" s="6"/>
    </row>
    <row r="411" spans="1:18" x14ac:dyDescent="0.25">
      <c r="A411" s="1" t="s">
        <v>78</v>
      </c>
      <c r="K411" s="6"/>
      <c r="L411" s="6"/>
      <c r="M411" s="6"/>
      <c r="N411" s="6"/>
      <c r="O411" s="6"/>
      <c r="P411" s="6"/>
      <c r="Q411" s="6"/>
      <c r="R411" s="6"/>
    </row>
    <row r="412" spans="1:18" x14ac:dyDescent="0.25">
      <c r="A412" s="92" t="s">
        <v>392</v>
      </c>
      <c r="F412" s="92" t="s">
        <v>391</v>
      </c>
      <c r="K412" s="6"/>
      <c r="L412" s="6"/>
      <c r="M412" s="6"/>
      <c r="N412" s="6"/>
      <c r="O412" s="6"/>
      <c r="P412" s="6"/>
      <c r="Q412" s="6"/>
      <c r="R412" s="6"/>
    </row>
    <row r="413" spans="1:18" x14ac:dyDescent="0.25">
      <c r="K413" s="6"/>
      <c r="L413" s="6"/>
      <c r="M413" s="6"/>
      <c r="N413" s="6"/>
      <c r="O413" s="6"/>
      <c r="P413" s="6"/>
      <c r="Q413" s="6"/>
      <c r="R413" s="6"/>
    </row>
    <row r="414" spans="1:18" x14ac:dyDescent="0.25">
      <c r="A414" s="6"/>
      <c r="B414" s="6"/>
      <c r="C414" s="6"/>
      <c r="D414" s="6"/>
      <c r="E414" s="6" t="s">
        <v>41</v>
      </c>
      <c r="F414" s="6"/>
      <c r="G414" s="6"/>
      <c r="H414" s="6" t="s">
        <v>42</v>
      </c>
      <c r="I414" s="6"/>
      <c r="J414" s="6"/>
      <c r="K414" s="6"/>
      <c r="L414" s="6"/>
      <c r="M414" s="6" t="s">
        <v>41</v>
      </c>
      <c r="N414" s="6"/>
      <c r="O414" s="6"/>
      <c r="P414" s="6" t="s">
        <v>43</v>
      </c>
      <c r="Q414" s="6"/>
      <c r="R414" s="6"/>
    </row>
    <row r="415" spans="1:18" x14ac:dyDescent="0.25">
      <c r="A415" s="1" t="s">
        <v>9</v>
      </c>
      <c r="E415" s="6">
        <v>0</v>
      </c>
      <c r="H415" s="6"/>
      <c r="K415" s="6"/>
      <c r="L415" s="1" t="s">
        <v>52</v>
      </c>
      <c r="M415" s="1">
        <v>600</v>
      </c>
      <c r="R415" s="6"/>
    </row>
    <row r="416" spans="1:18" x14ac:dyDescent="0.25">
      <c r="A416" s="1" t="s">
        <v>10</v>
      </c>
      <c r="E416" s="6">
        <v>70</v>
      </c>
      <c r="H416" s="6"/>
      <c r="K416" s="6"/>
      <c r="L416" s="1" t="s">
        <v>57</v>
      </c>
      <c r="M416" s="1">
        <v>0</v>
      </c>
      <c r="R416" s="6"/>
    </row>
    <row r="417" spans="1:18" x14ac:dyDescent="0.25">
      <c r="A417" s="1" t="s">
        <v>31</v>
      </c>
      <c r="E417" s="6">
        <v>0</v>
      </c>
      <c r="H417" s="6"/>
      <c r="K417" s="6"/>
      <c r="L417" s="1" t="s">
        <v>58</v>
      </c>
      <c r="M417" s="1">
        <v>0</v>
      </c>
      <c r="R417" s="6"/>
    </row>
    <row r="418" spans="1:18" x14ac:dyDescent="0.25">
      <c r="E418" s="6"/>
      <c r="H418" s="6"/>
      <c r="K418" s="6"/>
      <c r="L418" s="1" t="s">
        <v>59</v>
      </c>
      <c r="M418" s="1">
        <v>0</v>
      </c>
      <c r="R418" s="6"/>
    </row>
    <row r="419" spans="1:18" x14ac:dyDescent="0.25">
      <c r="E419" s="6"/>
      <c r="H419" s="6"/>
      <c r="K419" s="6"/>
      <c r="R419" s="6"/>
    </row>
    <row r="420" spans="1:18" x14ac:dyDescent="0.25">
      <c r="E420" s="6"/>
      <c r="H420" s="6"/>
      <c r="K420" s="6"/>
      <c r="R420" s="6"/>
    </row>
    <row r="421" spans="1:18" x14ac:dyDescent="0.25">
      <c r="E421" s="6"/>
      <c r="H421" s="6"/>
      <c r="K421" s="6"/>
      <c r="R421" s="6"/>
    </row>
    <row r="422" spans="1:18" x14ac:dyDescent="0.25">
      <c r="A422" s="1" t="s">
        <v>11</v>
      </c>
      <c r="E422" s="6">
        <v>500</v>
      </c>
      <c r="H422" s="6"/>
      <c r="K422" s="6"/>
      <c r="L422" s="1" t="s">
        <v>53</v>
      </c>
      <c r="M422" s="1">
        <v>1000</v>
      </c>
      <c r="R422" s="6"/>
    </row>
    <row r="423" spans="1:18" x14ac:dyDescent="0.25">
      <c r="A423" s="1" t="s">
        <v>12</v>
      </c>
      <c r="E423" s="6">
        <v>0</v>
      </c>
      <c r="H423" s="6"/>
      <c r="K423" s="6"/>
      <c r="L423" s="1" t="s">
        <v>54</v>
      </c>
      <c r="M423" s="1">
        <v>0</v>
      </c>
      <c r="R423" s="6"/>
    </row>
    <row r="424" spans="1:18" x14ac:dyDescent="0.25">
      <c r="A424" s="1" t="s">
        <v>13</v>
      </c>
      <c r="E424" s="6">
        <v>0</v>
      </c>
      <c r="H424" s="6"/>
      <c r="K424" s="6"/>
      <c r="L424" s="1" t="s">
        <v>55</v>
      </c>
      <c r="M424" s="1">
        <v>0</v>
      </c>
      <c r="N424" s="27"/>
      <c r="R424" s="6"/>
    </row>
    <row r="425" spans="1:18" x14ac:dyDescent="0.25">
      <c r="A425" s="1" t="s">
        <v>14</v>
      </c>
      <c r="E425" s="6">
        <v>0</v>
      </c>
      <c r="H425" s="6"/>
      <c r="K425" s="6"/>
      <c r="L425" s="1" t="s">
        <v>56</v>
      </c>
      <c r="M425" s="1">
        <v>0</v>
      </c>
      <c r="R425" s="6"/>
    </row>
    <row r="426" spans="1:18" x14ac:dyDescent="0.25">
      <c r="A426" s="1" t="s">
        <v>35</v>
      </c>
      <c r="E426" s="6">
        <v>0</v>
      </c>
      <c r="H426" s="6"/>
      <c r="K426" s="6"/>
      <c r="R426" s="6"/>
    </row>
    <row r="427" spans="1:18" x14ac:dyDescent="0.25">
      <c r="A427" s="1" t="s">
        <v>32</v>
      </c>
      <c r="E427" s="6">
        <v>0</v>
      </c>
      <c r="H427" s="6"/>
      <c r="K427" s="6"/>
      <c r="R427" s="6"/>
    </row>
    <row r="428" spans="1:18" x14ac:dyDescent="0.25">
      <c r="A428" s="1" t="s">
        <v>33</v>
      </c>
      <c r="E428" s="6">
        <v>0</v>
      </c>
      <c r="F428" s="1" t="s">
        <v>126</v>
      </c>
      <c r="H428" s="6"/>
      <c r="K428" s="6"/>
      <c r="R428" s="6"/>
    </row>
    <row r="429" spans="1:18" x14ac:dyDescent="0.25">
      <c r="E429" s="6"/>
      <c r="H429" s="6"/>
      <c r="K429" s="6"/>
      <c r="R429" s="6"/>
    </row>
    <row r="430" spans="1:18" x14ac:dyDescent="0.25">
      <c r="E430" s="6"/>
      <c r="H430" s="6"/>
      <c r="K430" s="6"/>
      <c r="R430" s="6"/>
    </row>
    <row r="431" spans="1:18" x14ac:dyDescent="0.25">
      <c r="E431" s="6"/>
      <c r="H431" s="6"/>
      <c r="K431" s="6"/>
      <c r="R431" s="6"/>
    </row>
    <row r="432" spans="1:18" x14ac:dyDescent="0.25">
      <c r="E432" s="6"/>
      <c r="H432" s="6"/>
      <c r="K432" s="6"/>
      <c r="R432" s="6"/>
    </row>
    <row r="433" spans="1:18" x14ac:dyDescent="0.25">
      <c r="E433" s="6"/>
      <c r="H433" s="6"/>
      <c r="K433" s="6"/>
      <c r="R433" s="6"/>
    </row>
    <row r="434" spans="1:18" x14ac:dyDescent="0.25">
      <c r="E434" s="6"/>
      <c r="H434" s="6"/>
      <c r="K434" s="6"/>
      <c r="R434" s="6"/>
    </row>
    <row r="435" spans="1:18" x14ac:dyDescent="0.25">
      <c r="A435" s="1" t="s">
        <v>15</v>
      </c>
      <c r="E435" s="6">
        <v>70</v>
      </c>
      <c r="H435" s="6"/>
      <c r="K435" s="6"/>
      <c r="R435" s="6"/>
    </row>
    <row r="436" spans="1:18" x14ac:dyDescent="0.25">
      <c r="A436" s="1" t="s">
        <v>34</v>
      </c>
      <c r="E436" s="6">
        <v>40</v>
      </c>
      <c r="H436" s="6"/>
      <c r="K436" s="6"/>
      <c r="R436" s="6"/>
    </row>
    <row r="437" spans="1:18" x14ac:dyDescent="0.25">
      <c r="A437" s="1" t="s">
        <v>16</v>
      </c>
      <c r="E437" s="6">
        <v>0</v>
      </c>
      <c r="H437" s="6"/>
      <c r="K437" s="6"/>
      <c r="R437" s="6"/>
    </row>
    <row r="438" spans="1:18" x14ac:dyDescent="0.25">
      <c r="A438" s="1" t="s">
        <v>17</v>
      </c>
      <c r="E438" s="6">
        <v>0</v>
      </c>
      <c r="H438" s="6"/>
      <c r="K438" s="6"/>
      <c r="R438" s="6"/>
    </row>
    <row r="439" spans="1:18" x14ac:dyDescent="0.25">
      <c r="A439" s="1" t="s">
        <v>18</v>
      </c>
      <c r="E439" s="6">
        <v>90</v>
      </c>
      <c r="H439" s="6"/>
      <c r="K439" s="6"/>
      <c r="R439" s="6"/>
    </row>
    <row r="440" spans="1:18" x14ac:dyDescent="0.25">
      <c r="A440" s="1" t="s">
        <v>19</v>
      </c>
      <c r="E440" s="6">
        <v>20</v>
      </c>
      <c r="H440" s="6"/>
      <c r="K440" s="6"/>
      <c r="R440" s="6"/>
    </row>
    <row r="441" spans="1:18" x14ac:dyDescent="0.25">
      <c r="A441" s="1" t="s">
        <v>20</v>
      </c>
      <c r="E441" s="6">
        <v>30</v>
      </c>
      <c r="H441" s="6"/>
      <c r="K441" s="6"/>
      <c r="R441" s="6"/>
    </row>
    <row r="442" spans="1:18" x14ac:dyDescent="0.25">
      <c r="A442" s="1" t="s">
        <v>21</v>
      </c>
      <c r="E442" s="6">
        <v>0</v>
      </c>
      <c r="H442" s="6"/>
      <c r="K442" s="6"/>
      <c r="R442" s="6"/>
    </row>
    <row r="443" spans="1:18" x14ac:dyDescent="0.25">
      <c r="A443" s="1" t="s">
        <v>22</v>
      </c>
      <c r="E443" s="6">
        <v>0</v>
      </c>
      <c r="H443" s="6"/>
      <c r="K443" s="6"/>
      <c r="R443" s="6"/>
    </row>
    <row r="444" spans="1:18" x14ac:dyDescent="0.25">
      <c r="A444" s="1" t="s">
        <v>37</v>
      </c>
      <c r="E444" s="6">
        <v>20</v>
      </c>
      <c r="H444" s="6"/>
      <c r="K444" s="6"/>
      <c r="R444" s="6"/>
    </row>
    <row r="445" spans="1:18" x14ac:dyDescent="0.25">
      <c r="A445" s="1" t="s">
        <v>61</v>
      </c>
      <c r="E445" s="6">
        <v>0</v>
      </c>
      <c r="H445" s="6"/>
      <c r="K445" s="6"/>
      <c r="R445" s="6"/>
    </row>
    <row r="446" spans="1:18" x14ac:dyDescent="0.25">
      <c r="A446" s="1" t="s">
        <v>62</v>
      </c>
      <c r="E446" s="6">
        <v>10</v>
      </c>
      <c r="H446" s="6"/>
      <c r="K446" s="6"/>
      <c r="R446" s="6"/>
    </row>
    <row r="447" spans="1:18" x14ac:dyDescent="0.25">
      <c r="E447" s="6"/>
      <c r="H447" s="6"/>
      <c r="K447" s="6"/>
      <c r="R447" s="6"/>
    </row>
    <row r="448" spans="1:18" x14ac:dyDescent="0.25">
      <c r="E448" s="6"/>
      <c r="H448" s="6"/>
      <c r="K448" s="6"/>
      <c r="R448" s="6"/>
    </row>
    <row r="449" spans="1:18" x14ac:dyDescent="0.25">
      <c r="E449" s="6"/>
      <c r="H449" s="6"/>
      <c r="K449" s="6"/>
      <c r="R449" s="6"/>
    </row>
    <row r="450" spans="1:18" x14ac:dyDescent="0.25">
      <c r="E450" s="6"/>
      <c r="H450" s="6"/>
      <c r="K450" s="6"/>
      <c r="R450" s="6"/>
    </row>
    <row r="451" spans="1:18" x14ac:dyDescent="0.25">
      <c r="E451" s="6"/>
      <c r="H451" s="6"/>
      <c r="K451" s="6"/>
      <c r="R451" s="6"/>
    </row>
    <row r="452" spans="1:18" x14ac:dyDescent="0.25">
      <c r="A452" s="1" t="s">
        <v>36</v>
      </c>
      <c r="E452" s="6">
        <v>150</v>
      </c>
      <c r="H452" s="6"/>
      <c r="K452" s="6"/>
      <c r="R452" s="6"/>
    </row>
    <row r="453" spans="1:18" x14ac:dyDescent="0.25">
      <c r="A453" s="1" t="s">
        <v>23</v>
      </c>
      <c r="E453" s="6">
        <v>200</v>
      </c>
      <c r="H453" s="6"/>
      <c r="K453" s="6"/>
      <c r="R453" s="6"/>
    </row>
    <row r="454" spans="1:18" x14ac:dyDescent="0.25">
      <c r="A454" s="1" t="s">
        <v>24</v>
      </c>
      <c r="E454" s="6">
        <v>100</v>
      </c>
      <c r="H454" s="6"/>
      <c r="K454" s="6"/>
      <c r="R454" s="6"/>
    </row>
    <row r="455" spans="1:18" x14ac:dyDescent="0.25">
      <c r="A455" s="1" t="s">
        <v>25</v>
      </c>
      <c r="E455" s="6">
        <v>100</v>
      </c>
      <c r="H455" s="6"/>
      <c r="K455" s="6"/>
      <c r="R455" s="6"/>
    </row>
    <row r="456" spans="1:18" x14ac:dyDescent="0.25">
      <c r="A456" s="1" t="s">
        <v>26</v>
      </c>
      <c r="E456" s="6">
        <v>0</v>
      </c>
      <c r="H456" s="6"/>
      <c r="K456" s="6"/>
      <c r="R456" s="6"/>
    </row>
    <row r="457" spans="1:18" x14ac:dyDescent="0.25">
      <c r="A457" s="1" t="s">
        <v>38</v>
      </c>
      <c r="E457" s="6">
        <v>400</v>
      </c>
      <c r="H457" s="6"/>
      <c r="K457" s="6"/>
      <c r="R457" s="6"/>
    </row>
    <row r="458" spans="1:18" x14ac:dyDescent="0.25">
      <c r="A458" s="1" t="s">
        <v>39</v>
      </c>
      <c r="E458" s="6">
        <v>60</v>
      </c>
      <c r="H458" s="6"/>
      <c r="K458" s="6"/>
      <c r="R458" s="6"/>
    </row>
    <row r="459" spans="1:18" x14ac:dyDescent="0.25">
      <c r="E459" s="6"/>
      <c r="H459" s="6"/>
      <c r="K459" s="6"/>
      <c r="R459" s="6"/>
    </row>
    <row r="460" spans="1:18" x14ac:dyDescent="0.25">
      <c r="E460" s="6"/>
      <c r="H460" s="6"/>
      <c r="K460" s="6"/>
      <c r="R460" s="6"/>
    </row>
    <row r="461" spans="1:18" x14ac:dyDescent="0.25">
      <c r="E461" s="6"/>
      <c r="H461" s="6"/>
      <c r="K461" s="6"/>
      <c r="R461" s="6"/>
    </row>
    <row r="462" spans="1:18" x14ac:dyDescent="0.25">
      <c r="E462" s="6"/>
      <c r="H462" s="6"/>
      <c r="K462" s="6"/>
      <c r="R462" s="6"/>
    </row>
    <row r="463" spans="1:18" x14ac:dyDescent="0.25">
      <c r="A463" s="1" t="s">
        <v>27</v>
      </c>
      <c r="E463" s="6">
        <v>100</v>
      </c>
      <c r="H463" s="6"/>
      <c r="K463" s="6"/>
      <c r="R463" s="6"/>
    </row>
    <row r="464" spans="1:18" x14ac:dyDescent="0.25">
      <c r="A464" s="1" t="s">
        <v>28</v>
      </c>
      <c r="E464" s="6">
        <v>0</v>
      </c>
      <c r="H464" s="6"/>
      <c r="K464" s="6"/>
      <c r="R464" s="6"/>
    </row>
    <row r="465" spans="1:18" x14ac:dyDescent="0.25">
      <c r="A465" s="1" t="s">
        <v>29</v>
      </c>
      <c r="E465" s="6">
        <v>0</v>
      </c>
      <c r="H465" s="6"/>
      <c r="K465" s="6"/>
      <c r="R465" s="6"/>
    </row>
    <row r="466" spans="1:18" x14ac:dyDescent="0.25">
      <c r="A466" s="1" t="s">
        <v>30</v>
      </c>
      <c r="E466" s="6">
        <v>0</v>
      </c>
      <c r="H466" s="6"/>
      <c r="K466" s="6"/>
      <c r="R466" s="6"/>
    </row>
    <row r="467" spans="1:18" x14ac:dyDescent="0.25">
      <c r="E467" s="6"/>
      <c r="H467" s="6"/>
      <c r="K467" s="6"/>
      <c r="R467" s="6"/>
    </row>
    <row r="468" spans="1:18" x14ac:dyDescent="0.25">
      <c r="E468" s="6"/>
      <c r="H468" s="6"/>
      <c r="K468" s="6"/>
      <c r="R468" s="6"/>
    </row>
    <row r="469" spans="1:18" x14ac:dyDescent="0.25">
      <c r="E469" s="6"/>
      <c r="H469" s="6"/>
      <c r="K469" s="6"/>
      <c r="R469" s="6"/>
    </row>
    <row r="470" spans="1:18" x14ac:dyDescent="0.25">
      <c r="E470" s="6"/>
      <c r="H470" s="6"/>
      <c r="K470" s="6"/>
      <c r="R470" s="6"/>
    </row>
    <row r="471" spans="1:18" x14ac:dyDescent="0.25">
      <c r="E471" s="6"/>
      <c r="H471" s="6"/>
      <c r="K471" s="6"/>
      <c r="R471" s="6"/>
    </row>
    <row r="472" spans="1:18" x14ac:dyDescent="0.25">
      <c r="A472" s="6" t="s">
        <v>40</v>
      </c>
      <c r="B472" s="6"/>
      <c r="C472" s="6"/>
      <c r="D472" s="6"/>
      <c r="E472" s="11">
        <f>SUM(E415:E471)</f>
        <v>1960</v>
      </c>
      <c r="F472" s="6"/>
      <c r="G472" s="6"/>
      <c r="H472" s="11"/>
      <c r="I472" s="6"/>
      <c r="J472" s="6"/>
      <c r="K472" s="6" t="s">
        <v>51</v>
      </c>
      <c r="L472" s="6"/>
      <c r="M472" s="11">
        <f>SUM(M415:M471)</f>
        <v>1600</v>
      </c>
      <c r="N472" s="6"/>
      <c r="O472" s="6"/>
      <c r="P472" s="11"/>
      <c r="Q472" s="6"/>
      <c r="R472" s="6"/>
    </row>
    <row r="473" spans="1:18" x14ac:dyDescent="0.25">
      <c r="E473" s="6" t="s">
        <v>41</v>
      </c>
      <c r="H473" s="6" t="s">
        <v>42</v>
      </c>
      <c r="K473" s="6"/>
      <c r="M473" s="1" t="s">
        <v>41</v>
      </c>
      <c r="P473" s="1" t="s">
        <v>43</v>
      </c>
      <c r="R473" s="6"/>
    </row>
    <row r="474" spans="1:18" x14ac:dyDescent="0.25">
      <c r="A474" s="6"/>
      <c r="B474" s="6"/>
      <c r="C474" s="6"/>
      <c r="D474" s="6"/>
      <c r="E474" s="6"/>
      <c r="F474" s="6"/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</row>
    <row r="475" spans="1:18" x14ac:dyDescent="0.25">
      <c r="A475" s="10" t="s">
        <v>44</v>
      </c>
      <c r="B475" s="10"/>
      <c r="C475" s="10"/>
      <c r="D475" s="10"/>
      <c r="E475" s="9">
        <f>(M472-E472)*12+E395</f>
        <v>15360</v>
      </c>
      <c r="F475" s="10"/>
      <c r="G475" s="10"/>
      <c r="H475" s="9">
        <v>0</v>
      </c>
      <c r="I475" s="10"/>
      <c r="J475" s="10"/>
      <c r="K475" s="10"/>
      <c r="L475" s="10"/>
      <c r="M475" s="10"/>
      <c r="N475" s="10"/>
      <c r="O475" s="10"/>
      <c r="P475" s="9"/>
      <c r="Q475" s="10"/>
      <c r="R475" s="10"/>
    </row>
    <row r="476" spans="1:18" x14ac:dyDescent="0.25">
      <c r="E476" s="10"/>
      <c r="H476" s="10"/>
      <c r="P476" s="10"/>
      <c r="Q476" s="10"/>
      <c r="R476" s="10"/>
    </row>
    <row r="477" spans="1:18" x14ac:dyDescent="0.25">
      <c r="E477" s="10"/>
      <c r="H477" s="10"/>
      <c r="P477" s="10"/>
      <c r="Q477" s="10"/>
      <c r="R477" s="10"/>
    </row>
    <row r="478" spans="1:18" x14ac:dyDescent="0.25">
      <c r="E478" s="10"/>
      <c r="H478" s="10"/>
      <c r="P478" s="10"/>
      <c r="Q478" s="10"/>
      <c r="R478" s="10"/>
    </row>
    <row r="479" spans="1:18" x14ac:dyDescent="0.25">
      <c r="A479" s="10" t="s">
        <v>45</v>
      </c>
      <c r="B479" s="10"/>
      <c r="C479" s="10"/>
      <c r="D479" s="10"/>
      <c r="E479" s="19">
        <v>0</v>
      </c>
      <c r="F479" s="20"/>
      <c r="G479" s="20"/>
      <c r="H479" s="19">
        <v>0</v>
      </c>
      <c r="I479" s="20"/>
      <c r="J479" s="20"/>
      <c r="K479" s="20"/>
      <c r="L479" s="20"/>
      <c r="M479" s="19"/>
      <c r="N479" s="20"/>
      <c r="O479" s="20"/>
      <c r="P479" s="19"/>
      <c r="Q479" s="18"/>
      <c r="R479" s="18"/>
    </row>
    <row r="480" spans="1:18" x14ac:dyDescent="0.25">
      <c r="E480" s="20"/>
      <c r="F480" s="21"/>
      <c r="G480" s="21"/>
      <c r="H480" s="20"/>
      <c r="I480" s="21"/>
      <c r="J480" s="21"/>
      <c r="K480" s="21"/>
      <c r="L480" s="21"/>
      <c r="M480" s="21"/>
      <c r="N480" s="21"/>
      <c r="O480" s="21"/>
      <c r="P480" s="20"/>
      <c r="Q480" s="18"/>
      <c r="R480" s="18"/>
    </row>
    <row r="481" spans="1:18" x14ac:dyDescent="0.25">
      <c r="E481" s="20"/>
      <c r="F481" s="21"/>
      <c r="G481" s="21"/>
      <c r="H481" s="20"/>
      <c r="I481" s="21"/>
      <c r="J481" s="21"/>
      <c r="K481" s="21"/>
      <c r="L481" s="21"/>
      <c r="M481" s="21"/>
      <c r="N481" s="21"/>
      <c r="O481" s="21"/>
      <c r="P481" s="20"/>
      <c r="Q481" s="18"/>
      <c r="R481" s="18"/>
    </row>
    <row r="482" spans="1:18" x14ac:dyDescent="0.25">
      <c r="E482" s="20"/>
      <c r="F482" s="21"/>
      <c r="G482" s="21"/>
      <c r="H482" s="20"/>
      <c r="I482" s="21"/>
      <c r="J482" s="21"/>
      <c r="K482" s="21"/>
      <c r="L482" s="21"/>
      <c r="M482" s="21"/>
      <c r="N482" s="21"/>
      <c r="O482" s="21"/>
      <c r="P482" s="20"/>
      <c r="Q482" s="18"/>
      <c r="R482" s="18"/>
    </row>
    <row r="483" spans="1:18" x14ac:dyDescent="0.25">
      <c r="E483" s="20"/>
      <c r="F483" s="21"/>
      <c r="G483" s="21"/>
      <c r="H483" s="20"/>
      <c r="I483" s="21"/>
      <c r="J483" s="21"/>
      <c r="K483" s="21"/>
      <c r="L483" s="21"/>
      <c r="M483" s="21"/>
      <c r="N483" s="21"/>
      <c r="O483" s="21"/>
      <c r="P483" s="20"/>
      <c r="Q483" s="18"/>
      <c r="R483" s="18"/>
    </row>
    <row r="484" spans="1:18" x14ac:dyDescent="0.25">
      <c r="A484" s="10" t="s">
        <v>46</v>
      </c>
      <c r="B484" s="10"/>
      <c r="C484" s="10"/>
      <c r="D484" s="10"/>
      <c r="E484" s="19">
        <f>E485+E486+E487+E488+E489+E490</f>
        <v>6500</v>
      </c>
      <c r="F484" s="20"/>
      <c r="G484" s="20"/>
      <c r="H484" s="19">
        <v>0</v>
      </c>
      <c r="I484" s="20"/>
      <c r="J484" s="20"/>
      <c r="K484" s="20"/>
      <c r="L484" s="20"/>
      <c r="M484" s="20"/>
      <c r="N484" s="20"/>
      <c r="O484" s="20"/>
      <c r="P484" s="19"/>
      <c r="Q484" s="18"/>
      <c r="R484" s="18"/>
    </row>
    <row r="485" spans="1:18" x14ac:dyDescent="0.25">
      <c r="E485" s="20"/>
      <c r="F485" s="21"/>
      <c r="G485" s="21"/>
      <c r="H485" s="20"/>
      <c r="I485" s="21"/>
      <c r="J485" s="21"/>
      <c r="K485" s="21"/>
      <c r="L485" s="21"/>
      <c r="M485" s="21"/>
      <c r="N485" s="21"/>
      <c r="O485" s="21"/>
      <c r="P485" s="20"/>
      <c r="Q485" s="18"/>
      <c r="R485" s="18"/>
    </row>
    <row r="486" spans="1:18" ht="17.25" x14ac:dyDescent="0.4">
      <c r="A486" s="32" t="s">
        <v>79</v>
      </c>
      <c r="E486" s="33">
        <v>6500</v>
      </c>
      <c r="F486" s="21"/>
      <c r="G486" s="21"/>
      <c r="H486" s="20"/>
      <c r="I486" s="21"/>
      <c r="J486" s="21"/>
      <c r="K486" s="21"/>
      <c r="L486" s="21"/>
      <c r="M486" s="21"/>
      <c r="N486" s="21"/>
      <c r="O486" s="21"/>
      <c r="P486" s="20"/>
      <c r="Q486" s="18"/>
      <c r="R486" s="18"/>
    </row>
    <row r="487" spans="1:18" x14ac:dyDescent="0.25">
      <c r="E487" s="20"/>
      <c r="F487" s="21"/>
      <c r="G487" s="21"/>
      <c r="H487" s="20"/>
      <c r="I487" s="21"/>
      <c r="J487" s="21"/>
      <c r="K487" s="21"/>
      <c r="L487" s="21"/>
      <c r="M487" s="21"/>
      <c r="N487" s="21"/>
      <c r="O487" s="21"/>
      <c r="P487" s="20"/>
      <c r="Q487" s="18"/>
      <c r="R487" s="18"/>
    </row>
    <row r="488" spans="1:18" x14ac:dyDescent="0.25">
      <c r="E488" s="20"/>
      <c r="F488" s="21"/>
      <c r="G488" s="21"/>
      <c r="H488" s="20"/>
      <c r="I488" s="21"/>
      <c r="J488" s="21"/>
      <c r="K488" s="21"/>
      <c r="L488" s="21"/>
      <c r="M488" s="21"/>
      <c r="N488" s="21"/>
      <c r="O488" s="21"/>
      <c r="P488" s="20"/>
      <c r="Q488" s="18"/>
      <c r="R488" s="18"/>
    </row>
    <row r="489" spans="1:18" x14ac:dyDescent="0.25">
      <c r="E489" s="20"/>
      <c r="F489" s="21"/>
      <c r="G489" s="21"/>
      <c r="H489" s="20"/>
      <c r="I489" s="21"/>
      <c r="J489" s="21"/>
      <c r="K489" s="21"/>
      <c r="L489" s="21"/>
      <c r="M489" s="21"/>
      <c r="N489" s="21"/>
      <c r="O489" s="21"/>
      <c r="P489" s="20"/>
      <c r="Q489" s="18"/>
      <c r="R489" s="18"/>
    </row>
    <row r="490" spans="1:18" x14ac:dyDescent="0.25">
      <c r="E490" s="20"/>
      <c r="F490" s="21"/>
      <c r="G490" s="21"/>
      <c r="H490" s="20"/>
      <c r="I490" s="21"/>
      <c r="J490" s="21"/>
      <c r="K490" s="21"/>
      <c r="L490" s="21"/>
      <c r="M490" s="21"/>
      <c r="N490" s="21"/>
      <c r="O490" s="21"/>
      <c r="P490" s="20"/>
      <c r="Q490" s="18"/>
      <c r="R490" s="18"/>
    </row>
    <row r="491" spans="1:18" x14ac:dyDescent="0.25">
      <c r="A491" s="10" t="s">
        <v>47</v>
      </c>
      <c r="B491" s="10"/>
      <c r="C491" s="10"/>
      <c r="D491" s="10"/>
      <c r="E491" s="19">
        <f>E475+E479-E484</f>
        <v>8860</v>
      </c>
      <c r="F491" s="20"/>
      <c r="G491" s="20"/>
      <c r="H491" s="19">
        <f>H475+H479-H484</f>
        <v>0</v>
      </c>
      <c r="I491" s="20"/>
      <c r="J491" s="20"/>
      <c r="K491" s="20"/>
      <c r="L491" s="20" t="s">
        <v>49</v>
      </c>
      <c r="M491" s="20"/>
      <c r="N491" s="20"/>
      <c r="O491" s="20"/>
      <c r="P491" s="19">
        <f>(E463*12)+P395</f>
        <v>3700</v>
      </c>
      <c r="Q491" s="17"/>
      <c r="R491" s="17"/>
    </row>
    <row r="492" spans="1:18" x14ac:dyDescent="0.25">
      <c r="E492" s="10" t="s">
        <v>41</v>
      </c>
      <c r="H492" s="10" t="s">
        <v>48</v>
      </c>
      <c r="P492" s="10" t="s">
        <v>50</v>
      </c>
      <c r="Q492" s="10"/>
      <c r="R492" s="10"/>
    </row>
    <row r="504" spans="1:18" ht="17.25" x14ac:dyDescent="0.4">
      <c r="A504" s="34" t="s">
        <v>81</v>
      </c>
      <c r="B504" s="28"/>
      <c r="C504" s="28"/>
      <c r="D504" s="29"/>
      <c r="E504" s="29"/>
      <c r="F504" s="29"/>
      <c r="G504" s="30" t="s">
        <v>80</v>
      </c>
      <c r="H504" s="29"/>
      <c r="I504" s="29"/>
      <c r="J504" s="29"/>
      <c r="K504" s="29"/>
      <c r="L504" s="29"/>
      <c r="M504" s="29"/>
      <c r="N504" s="29"/>
      <c r="O504" s="29"/>
      <c r="P504" s="29"/>
      <c r="Q504" s="29"/>
      <c r="R504" s="29"/>
    </row>
    <row r="505" spans="1:18" ht="17.25" x14ac:dyDescent="0.4">
      <c r="A505" s="29"/>
      <c r="B505" s="29"/>
      <c r="C505" s="29"/>
      <c r="D505" s="31" t="s">
        <v>233</v>
      </c>
      <c r="E505" s="29"/>
      <c r="F505" s="29"/>
      <c r="G505" s="31" t="s">
        <v>301</v>
      </c>
      <c r="H505" s="29"/>
      <c r="I505" s="29"/>
      <c r="J505" s="29"/>
      <c r="K505" s="29"/>
      <c r="L505" s="29"/>
      <c r="M505" s="29"/>
      <c r="N505" s="29"/>
      <c r="O505" s="29"/>
      <c r="P505" s="29"/>
      <c r="Q505" s="29"/>
      <c r="R505" s="29"/>
    </row>
    <row r="506" spans="1:18" x14ac:dyDescent="0.25">
      <c r="K506" s="6"/>
      <c r="L506" s="6"/>
      <c r="M506" s="6"/>
      <c r="N506" s="6"/>
      <c r="O506" s="6"/>
      <c r="P506" s="6"/>
      <c r="Q506" s="6"/>
      <c r="R506" s="6"/>
    </row>
    <row r="507" spans="1:18" x14ac:dyDescent="0.25">
      <c r="A507" s="92" t="s">
        <v>393</v>
      </c>
      <c r="H507" s="92" t="s">
        <v>394</v>
      </c>
      <c r="K507" s="6"/>
      <c r="L507" s="6"/>
      <c r="M507" s="6"/>
      <c r="N507" s="6"/>
      <c r="O507" s="6"/>
      <c r="P507" s="6"/>
      <c r="Q507" s="6"/>
      <c r="R507" s="6"/>
    </row>
    <row r="508" spans="1:18" x14ac:dyDescent="0.25">
      <c r="H508" s="92" t="s">
        <v>396</v>
      </c>
      <c r="K508" s="6"/>
      <c r="L508" s="6"/>
      <c r="M508" s="6"/>
      <c r="N508" s="6"/>
      <c r="O508" s="6"/>
      <c r="P508" s="6"/>
      <c r="Q508" s="6"/>
      <c r="R508" s="6"/>
    </row>
    <row r="509" spans="1:18" x14ac:dyDescent="0.25">
      <c r="K509" s="6"/>
      <c r="L509" s="6"/>
      <c r="M509" s="6"/>
      <c r="N509" s="6"/>
      <c r="O509" s="6"/>
      <c r="P509" s="6"/>
      <c r="Q509" s="6"/>
      <c r="R509" s="6"/>
    </row>
    <row r="510" spans="1:18" x14ac:dyDescent="0.25">
      <c r="A510" s="6"/>
      <c r="B510" s="6"/>
      <c r="C510" s="6"/>
      <c r="D510" s="6"/>
      <c r="E510" s="6" t="s">
        <v>41</v>
      </c>
      <c r="F510" s="6"/>
      <c r="G510" s="6"/>
      <c r="H510" s="6" t="s">
        <v>42</v>
      </c>
      <c r="I510" s="6"/>
      <c r="J510" s="6"/>
      <c r="K510" s="6"/>
      <c r="L510" s="6"/>
      <c r="M510" s="6" t="s">
        <v>41</v>
      </c>
      <c r="N510" s="6"/>
      <c r="O510" s="6"/>
      <c r="P510" s="6" t="s">
        <v>43</v>
      </c>
      <c r="Q510" s="6"/>
      <c r="R510" s="6"/>
    </row>
    <row r="511" spans="1:18" x14ac:dyDescent="0.25">
      <c r="A511" s="1" t="s">
        <v>9</v>
      </c>
      <c r="E511" s="6">
        <v>0</v>
      </c>
      <c r="H511" s="6"/>
      <c r="K511" s="6"/>
      <c r="L511" s="1" t="s">
        <v>52</v>
      </c>
      <c r="M511" s="1">
        <v>1000</v>
      </c>
      <c r="R511" s="6"/>
    </row>
    <row r="512" spans="1:18" x14ac:dyDescent="0.25">
      <c r="A512" s="1" t="s">
        <v>10</v>
      </c>
      <c r="E512" s="6">
        <v>70</v>
      </c>
      <c r="H512" s="6"/>
      <c r="K512" s="6"/>
      <c r="L512" s="1" t="s">
        <v>57</v>
      </c>
      <c r="M512" s="1">
        <v>0</v>
      </c>
      <c r="R512" s="6"/>
    </row>
    <row r="513" spans="1:18" x14ac:dyDescent="0.25">
      <c r="A513" s="1" t="s">
        <v>31</v>
      </c>
      <c r="E513" s="6">
        <v>0</v>
      </c>
      <c r="H513" s="6"/>
      <c r="K513" s="6"/>
      <c r="L513" s="1" t="s">
        <v>58</v>
      </c>
      <c r="M513" s="1">
        <v>0</v>
      </c>
      <c r="R513" s="6"/>
    </row>
    <row r="514" spans="1:18" x14ac:dyDescent="0.25">
      <c r="E514" s="6"/>
      <c r="H514" s="6"/>
      <c r="K514" s="6"/>
      <c r="L514" s="1" t="s">
        <v>59</v>
      </c>
      <c r="M514" s="1">
        <v>0</v>
      </c>
      <c r="R514" s="6"/>
    </row>
    <row r="515" spans="1:18" x14ac:dyDescent="0.25">
      <c r="E515" s="6"/>
      <c r="H515" s="6"/>
      <c r="K515" s="6"/>
      <c r="R515" s="6"/>
    </row>
    <row r="516" spans="1:18" x14ac:dyDescent="0.25">
      <c r="E516" s="6"/>
      <c r="H516" s="6"/>
      <c r="K516" s="6"/>
      <c r="R516" s="6"/>
    </row>
    <row r="517" spans="1:18" x14ac:dyDescent="0.25">
      <c r="E517" s="6"/>
      <c r="H517" s="6"/>
      <c r="K517" s="6"/>
      <c r="R517" s="6"/>
    </row>
    <row r="518" spans="1:18" x14ac:dyDescent="0.25">
      <c r="A518" s="1" t="s">
        <v>11</v>
      </c>
      <c r="E518" s="6">
        <v>500</v>
      </c>
      <c r="H518" s="6"/>
      <c r="K518" s="6"/>
      <c r="L518" s="1" t="s">
        <v>53</v>
      </c>
      <c r="M518" s="1">
        <v>1000</v>
      </c>
      <c r="R518" s="6"/>
    </row>
    <row r="519" spans="1:18" x14ac:dyDescent="0.25">
      <c r="A519" s="1" t="s">
        <v>12</v>
      </c>
      <c r="E519" s="6">
        <v>0</v>
      </c>
      <c r="H519" s="6"/>
      <c r="K519" s="6"/>
      <c r="L519" s="1" t="s">
        <v>54</v>
      </c>
      <c r="M519" s="1">
        <v>0</v>
      </c>
      <c r="R519" s="6"/>
    </row>
    <row r="520" spans="1:18" x14ac:dyDescent="0.25">
      <c r="A520" s="1" t="s">
        <v>13</v>
      </c>
      <c r="E520" s="6">
        <v>0</v>
      </c>
      <c r="H520" s="6"/>
      <c r="K520" s="6"/>
      <c r="L520" s="1" t="s">
        <v>55</v>
      </c>
      <c r="M520" s="1">
        <v>0</v>
      </c>
      <c r="R520" s="6"/>
    </row>
    <row r="521" spans="1:18" x14ac:dyDescent="0.25">
      <c r="A521" s="1" t="s">
        <v>14</v>
      </c>
      <c r="E521" s="6">
        <v>0</v>
      </c>
      <c r="H521" s="6"/>
      <c r="K521" s="6"/>
      <c r="L521" s="1" t="s">
        <v>56</v>
      </c>
      <c r="M521" s="1">
        <v>0</v>
      </c>
      <c r="R521" s="6"/>
    </row>
    <row r="522" spans="1:18" x14ac:dyDescent="0.25">
      <c r="A522" s="1" t="s">
        <v>35</v>
      </c>
      <c r="E522" s="6">
        <v>0</v>
      </c>
      <c r="H522" s="6"/>
      <c r="K522" s="6"/>
      <c r="R522" s="6"/>
    </row>
    <row r="523" spans="1:18" x14ac:dyDescent="0.25">
      <c r="A523" s="1" t="s">
        <v>32</v>
      </c>
      <c r="E523" s="6">
        <v>0</v>
      </c>
      <c r="H523" s="6"/>
      <c r="K523" s="6"/>
      <c r="R523" s="6"/>
    </row>
    <row r="524" spans="1:18" x14ac:dyDescent="0.25">
      <c r="A524" s="1" t="s">
        <v>33</v>
      </c>
      <c r="E524" s="6">
        <v>0</v>
      </c>
      <c r="F524" s="1" t="s">
        <v>126</v>
      </c>
      <c r="H524" s="6"/>
      <c r="K524" s="6"/>
      <c r="R524" s="6"/>
    </row>
    <row r="525" spans="1:18" x14ac:dyDescent="0.25">
      <c r="E525" s="6"/>
      <c r="H525" s="6"/>
      <c r="K525" s="6"/>
      <c r="R525" s="6"/>
    </row>
    <row r="526" spans="1:18" x14ac:dyDescent="0.25">
      <c r="E526" s="6"/>
      <c r="H526" s="6"/>
      <c r="K526" s="6"/>
      <c r="R526" s="6"/>
    </row>
    <row r="527" spans="1:18" x14ac:dyDescent="0.25">
      <c r="E527" s="6"/>
      <c r="H527" s="6"/>
      <c r="K527" s="6"/>
      <c r="R527" s="6"/>
    </row>
    <row r="528" spans="1:18" x14ac:dyDescent="0.25">
      <c r="E528" s="6"/>
      <c r="H528" s="6"/>
      <c r="K528" s="6"/>
      <c r="R528" s="6"/>
    </row>
    <row r="529" spans="1:18" x14ac:dyDescent="0.25">
      <c r="E529" s="6"/>
      <c r="H529" s="6"/>
      <c r="K529" s="6"/>
      <c r="R529" s="6"/>
    </row>
    <row r="530" spans="1:18" x14ac:dyDescent="0.25">
      <c r="E530" s="6"/>
      <c r="H530" s="6"/>
      <c r="K530" s="6"/>
      <c r="R530" s="6"/>
    </row>
    <row r="531" spans="1:18" x14ac:dyDescent="0.25">
      <c r="A531" s="1" t="s">
        <v>15</v>
      </c>
      <c r="E531" s="6">
        <v>70</v>
      </c>
      <c r="H531" s="6"/>
      <c r="K531" s="6"/>
      <c r="R531" s="6"/>
    </row>
    <row r="532" spans="1:18" x14ac:dyDescent="0.25">
      <c r="A532" s="1" t="s">
        <v>34</v>
      </c>
      <c r="E532" s="6">
        <v>20</v>
      </c>
      <c r="H532" s="6"/>
      <c r="K532" s="6"/>
      <c r="R532" s="6"/>
    </row>
    <row r="533" spans="1:18" x14ac:dyDescent="0.25">
      <c r="A533" s="1" t="s">
        <v>16</v>
      </c>
      <c r="E533" s="6">
        <v>0</v>
      </c>
      <c r="H533" s="6"/>
      <c r="K533" s="6"/>
      <c r="R533" s="6"/>
    </row>
    <row r="534" spans="1:18" x14ac:dyDescent="0.25">
      <c r="A534" s="1" t="s">
        <v>17</v>
      </c>
      <c r="E534" s="6">
        <v>100</v>
      </c>
      <c r="H534" s="6"/>
      <c r="K534" s="6"/>
      <c r="R534" s="6"/>
    </row>
    <row r="535" spans="1:18" x14ac:dyDescent="0.25">
      <c r="A535" s="1" t="s">
        <v>18</v>
      </c>
      <c r="E535" s="6">
        <v>90</v>
      </c>
      <c r="H535" s="6"/>
      <c r="K535" s="6"/>
      <c r="R535" s="6"/>
    </row>
    <row r="536" spans="1:18" x14ac:dyDescent="0.25">
      <c r="A536" s="1" t="s">
        <v>19</v>
      </c>
      <c r="E536" s="6">
        <v>20</v>
      </c>
      <c r="H536" s="6"/>
      <c r="K536" s="6"/>
      <c r="R536" s="6"/>
    </row>
    <row r="537" spans="1:18" x14ac:dyDescent="0.25">
      <c r="A537" s="1" t="s">
        <v>20</v>
      </c>
      <c r="E537" s="6">
        <v>30</v>
      </c>
      <c r="H537" s="6"/>
      <c r="K537" s="6"/>
      <c r="R537" s="6"/>
    </row>
    <row r="538" spans="1:18" x14ac:dyDescent="0.25">
      <c r="A538" s="1" t="s">
        <v>21</v>
      </c>
      <c r="E538" s="6">
        <v>0</v>
      </c>
      <c r="H538" s="6"/>
      <c r="K538" s="6"/>
      <c r="R538" s="6"/>
    </row>
    <row r="539" spans="1:18" x14ac:dyDescent="0.25">
      <c r="A539" s="1" t="s">
        <v>22</v>
      </c>
      <c r="E539" s="6">
        <v>0</v>
      </c>
      <c r="H539" s="6"/>
      <c r="K539" s="6"/>
      <c r="R539" s="6"/>
    </row>
    <row r="540" spans="1:18" x14ac:dyDescent="0.25">
      <c r="A540" s="1" t="s">
        <v>37</v>
      </c>
      <c r="E540" s="6">
        <v>20</v>
      </c>
      <c r="H540" s="6"/>
      <c r="K540" s="6"/>
      <c r="R540" s="6"/>
    </row>
    <row r="541" spans="1:18" x14ac:dyDescent="0.25">
      <c r="A541" s="1" t="s">
        <v>61</v>
      </c>
      <c r="E541" s="6" t="s">
        <v>64</v>
      </c>
      <c r="H541" s="6"/>
      <c r="K541" s="6"/>
      <c r="R541" s="6"/>
    </row>
    <row r="542" spans="1:18" x14ac:dyDescent="0.25">
      <c r="A542" s="1" t="s">
        <v>62</v>
      </c>
      <c r="E542" s="6">
        <v>10</v>
      </c>
      <c r="H542" s="6"/>
      <c r="K542" s="6"/>
      <c r="R542" s="6"/>
    </row>
    <row r="543" spans="1:18" x14ac:dyDescent="0.25">
      <c r="E543" s="6"/>
      <c r="H543" s="6"/>
      <c r="K543" s="6"/>
      <c r="R543" s="6"/>
    </row>
    <row r="544" spans="1:18" x14ac:dyDescent="0.25">
      <c r="E544" s="6"/>
      <c r="H544" s="6"/>
      <c r="K544" s="6"/>
      <c r="R544" s="6"/>
    </row>
    <row r="545" spans="1:18" x14ac:dyDescent="0.25">
      <c r="E545" s="6"/>
      <c r="H545" s="6"/>
      <c r="K545" s="6"/>
      <c r="R545" s="6"/>
    </row>
    <row r="546" spans="1:18" x14ac:dyDescent="0.25">
      <c r="E546" s="6"/>
      <c r="H546" s="6"/>
      <c r="K546" s="6"/>
      <c r="R546" s="6"/>
    </row>
    <row r="547" spans="1:18" x14ac:dyDescent="0.25">
      <c r="E547" s="6"/>
      <c r="H547" s="6"/>
      <c r="K547" s="6"/>
      <c r="R547" s="6"/>
    </row>
    <row r="548" spans="1:18" x14ac:dyDescent="0.25">
      <c r="A548" s="1" t="s">
        <v>36</v>
      </c>
      <c r="E548" s="6">
        <v>150</v>
      </c>
      <c r="H548" s="6"/>
      <c r="K548" s="6"/>
      <c r="R548" s="6"/>
    </row>
    <row r="549" spans="1:18" x14ac:dyDescent="0.25">
      <c r="A549" s="1" t="s">
        <v>23</v>
      </c>
      <c r="E549" s="6">
        <v>200</v>
      </c>
      <c r="H549" s="6"/>
      <c r="K549" s="6"/>
      <c r="R549" s="6"/>
    </row>
    <row r="550" spans="1:18" x14ac:dyDescent="0.25">
      <c r="A550" s="1" t="s">
        <v>24</v>
      </c>
      <c r="E550" s="6">
        <v>100</v>
      </c>
      <c r="H550" s="6"/>
      <c r="K550" s="6"/>
      <c r="R550" s="6"/>
    </row>
    <row r="551" spans="1:18" x14ac:dyDescent="0.25">
      <c r="A551" s="1" t="s">
        <v>25</v>
      </c>
      <c r="E551" s="6">
        <v>100</v>
      </c>
      <c r="H551" s="6"/>
      <c r="K551" s="6"/>
      <c r="R551" s="6"/>
    </row>
    <row r="552" spans="1:18" x14ac:dyDescent="0.25">
      <c r="A552" s="1" t="s">
        <v>26</v>
      </c>
      <c r="E552" s="6">
        <v>0</v>
      </c>
      <c r="H552" s="6"/>
      <c r="K552" s="6"/>
      <c r="R552" s="6"/>
    </row>
    <row r="553" spans="1:18" x14ac:dyDescent="0.25">
      <c r="A553" s="1" t="s">
        <v>38</v>
      </c>
      <c r="E553" s="6">
        <v>500</v>
      </c>
      <c r="H553" s="6"/>
      <c r="K553" s="6"/>
      <c r="R553" s="6"/>
    </row>
    <row r="554" spans="1:18" x14ac:dyDescent="0.25">
      <c r="A554" s="1" t="s">
        <v>39</v>
      </c>
      <c r="E554" s="6">
        <v>60</v>
      </c>
      <c r="H554" s="6"/>
      <c r="K554" s="6"/>
      <c r="R554" s="6"/>
    </row>
    <row r="555" spans="1:18" x14ac:dyDescent="0.25">
      <c r="E555" s="6"/>
      <c r="H555" s="6"/>
      <c r="K555" s="6"/>
      <c r="R555" s="6"/>
    </row>
    <row r="556" spans="1:18" x14ac:dyDescent="0.25">
      <c r="E556" s="6"/>
      <c r="H556" s="6"/>
      <c r="K556" s="6"/>
      <c r="R556" s="6"/>
    </row>
    <row r="557" spans="1:18" x14ac:dyDescent="0.25">
      <c r="E557" s="6"/>
      <c r="H557" s="6"/>
      <c r="K557" s="6"/>
      <c r="R557" s="6"/>
    </row>
    <row r="558" spans="1:18" x14ac:dyDescent="0.25">
      <c r="E558" s="6"/>
      <c r="H558" s="6"/>
      <c r="K558" s="6"/>
      <c r="R558" s="6"/>
    </row>
    <row r="559" spans="1:18" x14ac:dyDescent="0.25">
      <c r="A559" s="1" t="s">
        <v>27</v>
      </c>
      <c r="E559" s="6">
        <v>100</v>
      </c>
      <c r="H559" s="6"/>
      <c r="K559" s="6"/>
      <c r="R559" s="6"/>
    </row>
    <row r="560" spans="1:18" x14ac:dyDescent="0.25">
      <c r="A560" s="1" t="s">
        <v>28</v>
      </c>
      <c r="E560" s="6">
        <v>0</v>
      </c>
      <c r="H560" s="6"/>
      <c r="K560" s="6"/>
      <c r="R560" s="6"/>
    </row>
    <row r="561" spans="1:18" x14ac:dyDescent="0.25">
      <c r="A561" s="1" t="s">
        <v>29</v>
      </c>
      <c r="E561" s="6">
        <v>0</v>
      </c>
      <c r="H561" s="6"/>
      <c r="K561" s="6"/>
      <c r="R561" s="6"/>
    </row>
    <row r="562" spans="1:18" x14ac:dyDescent="0.25">
      <c r="A562" s="1" t="s">
        <v>30</v>
      </c>
      <c r="E562" s="6">
        <v>0</v>
      </c>
      <c r="H562" s="6"/>
      <c r="K562" s="6"/>
      <c r="R562" s="6"/>
    </row>
    <row r="563" spans="1:18" x14ac:dyDescent="0.25">
      <c r="E563" s="6"/>
      <c r="H563" s="6"/>
      <c r="K563" s="6"/>
      <c r="R563" s="6"/>
    </row>
    <row r="564" spans="1:18" x14ac:dyDescent="0.25">
      <c r="E564" s="6"/>
      <c r="H564" s="6"/>
      <c r="K564" s="6"/>
      <c r="R564" s="6"/>
    </row>
    <row r="565" spans="1:18" x14ac:dyDescent="0.25">
      <c r="E565" s="6"/>
      <c r="H565" s="6"/>
      <c r="K565" s="6"/>
      <c r="R565" s="6"/>
    </row>
    <row r="566" spans="1:18" x14ac:dyDescent="0.25">
      <c r="E566" s="6"/>
      <c r="H566" s="6"/>
      <c r="K566" s="6"/>
      <c r="R566" s="6"/>
    </row>
    <row r="567" spans="1:18" x14ac:dyDescent="0.25">
      <c r="E567" s="6"/>
      <c r="H567" s="6"/>
      <c r="K567" s="6"/>
      <c r="R567" s="6"/>
    </row>
    <row r="568" spans="1:18" x14ac:dyDescent="0.25">
      <c r="A568" s="6" t="s">
        <v>40</v>
      </c>
      <c r="B568" s="6"/>
      <c r="C568" s="6"/>
      <c r="D568" s="6"/>
      <c r="E568" s="11">
        <f>SUM(E511:E567)</f>
        <v>2140</v>
      </c>
      <c r="F568" s="6"/>
      <c r="G568" s="6"/>
      <c r="H568" s="11"/>
      <c r="I568" s="6"/>
      <c r="J568" s="6"/>
      <c r="K568" s="6" t="s">
        <v>51</v>
      </c>
      <c r="L568" s="6"/>
      <c r="M568" s="11">
        <f>SUM(M511:M567)</f>
        <v>2000</v>
      </c>
      <c r="N568" s="6"/>
      <c r="O568" s="6"/>
      <c r="P568" s="11"/>
      <c r="Q568" s="6"/>
      <c r="R568" s="6"/>
    </row>
    <row r="569" spans="1:18" x14ac:dyDescent="0.25">
      <c r="E569" s="6" t="s">
        <v>41</v>
      </c>
      <c r="H569" s="6" t="s">
        <v>42</v>
      </c>
      <c r="K569" s="6"/>
      <c r="M569" s="1" t="s">
        <v>41</v>
      </c>
      <c r="P569" s="1" t="s">
        <v>43</v>
      </c>
      <c r="R569" s="6"/>
    </row>
    <row r="570" spans="1:18" x14ac:dyDescent="0.25">
      <c r="A570" s="6"/>
      <c r="B570" s="6"/>
      <c r="C570" s="6"/>
      <c r="D570" s="6"/>
      <c r="E570" s="6"/>
      <c r="F570" s="6"/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</row>
    <row r="571" spans="1:18" x14ac:dyDescent="0.25">
      <c r="A571" s="10" t="s">
        <v>44</v>
      </c>
      <c r="B571" s="10"/>
      <c r="C571" s="10"/>
      <c r="D571" s="10"/>
      <c r="E571" s="9">
        <f>(M568-E568)*12+E491</f>
        <v>7180</v>
      </c>
      <c r="F571" s="10"/>
      <c r="G571" s="10"/>
      <c r="H571" s="9">
        <v>0</v>
      </c>
      <c r="I571" s="10"/>
      <c r="J571" s="10"/>
      <c r="K571" s="10"/>
      <c r="L571" s="10"/>
      <c r="M571" s="10"/>
      <c r="N571" s="10"/>
      <c r="O571" s="10"/>
      <c r="P571" s="9"/>
      <c r="Q571" s="10"/>
      <c r="R571" s="10"/>
    </row>
    <row r="572" spans="1:18" x14ac:dyDescent="0.25">
      <c r="E572" s="10"/>
      <c r="H572" s="10"/>
      <c r="P572" s="10"/>
      <c r="Q572" s="10"/>
      <c r="R572" s="10"/>
    </row>
    <row r="573" spans="1:18" x14ac:dyDescent="0.25">
      <c r="E573" s="10"/>
      <c r="H573" s="10"/>
      <c r="P573" s="10"/>
      <c r="Q573" s="10"/>
      <c r="R573" s="10"/>
    </row>
    <row r="574" spans="1:18" x14ac:dyDescent="0.25">
      <c r="E574" s="10"/>
      <c r="H574" s="10"/>
      <c r="P574" s="10"/>
      <c r="Q574" s="10"/>
      <c r="R574" s="10"/>
    </row>
    <row r="575" spans="1:18" x14ac:dyDescent="0.25">
      <c r="A575" s="10" t="s">
        <v>45</v>
      </c>
      <c r="B575" s="10"/>
      <c r="C575" s="10"/>
      <c r="D575" s="10"/>
      <c r="E575" s="19">
        <f>E576+E577+E578+E579</f>
        <v>0</v>
      </c>
      <c r="F575" s="20"/>
      <c r="G575" s="20"/>
      <c r="H575" s="19">
        <v>0</v>
      </c>
      <c r="I575" s="20"/>
      <c r="J575" s="20"/>
      <c r="K575" s="20"/>
      <c r="L575" s="20"/>
      <c r="M575" s="19"/>
      <c r="N575" s="20"/>
      <c r="O575" s="20"/>
      <c r="P575" s="19"/>
      <c r="Q575" s="18"/>
      <c r="R575" s="18"/>
    </row>
    <row r="576" spans="1:18" x14ac:dyDescent="0.25">
      <c r="E576" s="20"/>
      <c r="F576" s="21"/>
      <c r="G576" s="21"/>
      <c r="H576" s="20"/>
      <c r="I576" s="21"/>
      <c r="J576" s="21"/>
      <c r="K576" s="21"/>
      <c r="L576" s="21"/>
      <c r="M576" s="21"/>
      <c r="N576" s="21"/>
      <c r="O576" s="21"/>
      <c r="P576" s="20"/>
      <c r="Q576" s="18"/>
      <c r="R576" s="18"/>
    </row>
    <row r="577" spans="1:18" x14ac:dyDescent="0.25">
      <c r="A577" s="1" t="s">
        <v>167</v>
      </c>
      <c r="E577" s="20">
        <v>0</v>
      </c>
      <c r="F577" s="21"/>
      <c r="G577" s="21"/>
      <c r="H577" s="20"/>
      <c r="I577" s="21"/>
      <c r="J577" s="21"/>
      <c r="K577" s="21"/>
      <c r="L577" s="21"/>
      <c r="M577" s="21"/>
      <c r="N577" s="21"/>
      <c r="O577" s="21"/>
      <c r="P577" s="20"/>
      <c r="Q577" s="18"/>
      <c r="R577" s="18"/>
    </row>
    <row r="578" spans="1:18" x14ac:dyDescent="0.25">
      <c r="E578" s="20"/>
      <c r="F578" s="21"/>
      <c r="G578" s="21"/>
      <c r="H578" s="20"/>
      <c r="I578" s="21"/>
      <c r="J578" s="21"/>
      <c r="K578" s="21"/>
      <c r="L578" s="21"/>
      <c r="M578" s="21"/>
      <c r="N578" s="21"/>
      <c r="O578" s="21"/>
      <c r="P578" s="20"/>
      <c r="Q578" s="18"/>
      <c r="R578" s="18"/>
    </row>
    <row r="579" spans="1:18" x14ac:dyDescent="0.25">
      <c r="E579" s="20"/>
      <c r="F579" s="21"/>
      <c r="G579" s="21"/>
      <c r="H579" s="20"/>
      <c r="I579" s="21"/>
      <c r="J579" s="21"/>
      <c r="K579" s="21"/>
      <c r="L579" s="21"/>
      <c r="M579" s="21"/>
      <c r="N579" s="21"/>
      <c r="O579" s="21"/>
      <c r="P579" s="20"/>
      <c r="Q579" s="18"/>
      <c r="R579" s="18"/>
    </row>
    <row r="580" spans="1:18" x14ac:dyDescent="0.25">
      <c r="A580" s="10" t="s">
        <v>46</v>
      </c>
      <c r="B580" s="10"/>
      <c r="C580" s="10"/>
      <c r="D580" s="10"/>
      <c r="E580" s="19">
        <f>E581+E582+E583+E584+E585+E586</f>
        <v>6500</v>
      </c>
      <c r="F580" s="20"/>
      <c r="G580" s="20"/>
      <c r="H580" s="19">
        <v>0</v>
      </c>
      <c r="I580" s="20"/>
      <c r="J580" s="20"/>
      <c r="K580" s="20"/>
      <c r="L580" s="20"/>
      <c r="M580" s="20"/>
      <c r="N580" s="20"/>
      <c r="O580" s="20"/>
      <c r="P580" s="19"/>
      <c r="Q580" s="18"/>
      <c r="R580" s="18"/>
    </row>
    <row r="581" spans="1:18" x14ac:dyDescent="0.25">
      <c r="E581" s="20"/>
      <c r="F581" s="21"/>
      <c r="G581" s="21"/>
      <c r="H581" s="20"/>
      <c r="I581" s="21"/>
      <c r="J581" s="21"/>
      <c r="K581" s="21"/>
      <c r="L581" s="21"/>
      <c r="M581" s="21"/>
      <c r="N581" s="21"/>
      <c r="O581" s="21"/>
      <c r="P581" s="20"/>
      <c r="Q581" s="18"/>
      <c r="R581" s="18"/>
    </row>
    <row r="582" spans="1:18" ht="17.25" x14ac:dyDescent="0.4">
      <c r="A582" s="32" t="s">
        <v>82</v>
      </c>
      <c r="E582" s="33">
        <v>6500</v>
      </c>
      <c r="F582" s="21"/>
      <c r="G582" s="21"/>
      <c r="H582" s="20"/>
      <c r="I582" s="21"/>
      <c r="J582" s="21"/>
      <c r="K582" s="21"/>
      <c r="L582" s="21"/>
      <c r="M582" s="21"/>
      <c r="N582" s="21"/>
      <c r="O582" s="21"/>
      <c r="P582" s="20"/>
      <c r="Q582" s="18"/>
      <c r="R582" s="18"/>
    </row>
    <row r="583" spans="1:18" x14ac:dyDescent="0.25">
      <c r="E583" s="20"/>
      <c r="F583" s="21"/>
      <c r="G583" s="21"/>
      <c r="H583" s="20"/>
      <c r="I583" s="21"/>
      <c r="J583" s="21"/>
      <c r="K583" s="21"/>
      <c r="L583" s="21"/>
      <c r="M583" s="21"/>
      <c r="N583" s="21"/>
      <c r="O583" s="21"/>
      <c r="P583" s="20"/>
      <c r="Q583" s="18"/>
      <c r="R583" s="18"/>
    </row>
    <row r="584" spans="1:18" x14ac:dyDescent="0.25">
      <c r="E584" s="20"/>
      <c r="F584" s="21"/>
      <c r="G584" s="21"/>
      <c r="H584" s="20"/>
      <c r="I584" s="21"/>
      <c r="J584" s="21"/>
      <c r="K584" s="21"/>
      <c r="L584" s="21"/>
      <c r="M584" s="21"/>
      <c r="N584" s="21"/>
      <c r="O584" s="21"/>
      <c r="P584" s="20"/>
      <c r="Q584" s="18"/>
      <c r="R584" s="18"/>
    </row>
    <row r="585" spans="1:18" x14ac:dyDescent="0.25">
      <c r="E585" s="20"/>
      <c r="F585" s="21"/>
      <c r="G585" s="21"/>
      <c r="H585" s="20"/>
      <c r="I585" s="21"/>
      <c r="J585" s="21"/>
      <c r="K585" s="21"/>
      <c r="L585" s="21"/>
      <c r="M585" s="21"/>
      <c r="N585" s="21"/>
      <c r="O585" s="21"/>
      <c r="P585" s="20"/>
      <c r="Q585" s="18"/>
      <c r="R585" s="18"/>
    </row>
    <row r="586" spans="1:18" x14ac:dyDescent="0.25">
      <c r="E586" s="20"/>
      <c r="F586" s="21"/>
      <c r="G586" s="21"/>
      <c r="H586" s="20"/>
      <c r="I586" s="21"/>
      <c r="J586" s="21"/>
      <c r="K586" s="21"/>
      <c r="L586" s="21"/>
      <c r="M586" s="21"/>
      <c r="N586" s="21"/>
      <c r="O586" s="21"/>
      <c r="P586" s="20"/>
      <c r="Q586" s="18"/>
      <c r="R586" s="18"/>
    </row>
    <row r="587" spans="1:18" x14ac:dyDescent="0.25">
      <c r="A587" s="10" t="s">
        <v>84</v>
      </c>
      <c r="B587" s="10"/>
      <c r="C587" s="10"/>
      <c r="D587" s="10"/>
      <c r="E587" s="19">
        <f>E571+E575-E580</f>
        <v>680</v>
      </c>
      <c r="F587" s="20"/>
      <c r="G587" s="20"/>
      <c r="H587" s="19">
        <f>H571+H575-H580</f>
        <v>0</v>
      </c>
      <c r="I587" s="20"/>
      <c r="J587" s="20"/>
      <c r="K587" s="20"/>
      <c r="L587" s="20" t="s">
        <v>49</v>
      </c>
      <c r="M587" s="20"/>
      <c r="N587" s="20"/>
      <c r="O587" s="20"/>
      <c r="P587" s="19">
        <f>(E559*12)+P491-E575</f>
        <v>4900</v>
      </c>
      <c r="Q587" s="17"/>
      <c r="R587" s="17"/>
    </row>
    <row r="588" spans="1:18" x14ac:dyDescent="0.25">
      <c r="E588" s="10" t="s">
        <v>41</v>
      </c>
      <c r="H588" s="10" t="s">
        <v>48</v>
      </c>
      <c r="P588" s="10" t="s">
        <v>50</v>
      </c>
      <c r="Q588" s="10"/>
      <c r="R588" s="10"/>
    </row>
    <row r="601" spans="1:18" ht="17.25" x14ac:dyDescent="0.4">
      <c r="A601" s="34" t="s">
        <v>83</v>
      </c>
      <c r="B601" s="28"/>
      <c r="C601" s="28"/>
      <c r="D601" s="29"/>
      <c r="E601" s="29"/>
      <c r="F601" s="29"/>
      <c r="G601" s="30" t="s">
        <v>85</v>
      </c>
      <c r="H601" s="29"/>
      <c r="I601" s="29"/>
      <c r="J601" s="29"/>
      <c r="K601" s="29"/>
      <c r="L601" s="29"/>
      <c r="M601" s="29"/>
      <c r="N601" s="29"/>
      <c r="O601" s="29"/>
      <c r="P601" s="29"/>
      <c r="Q601" s="29"/>
      <c r="R601" s="29"/>
    </row>
    <row r="602" spans="1:18" ht="17.25" x14ac:dyDescent="0.4">
      <c r="A602" s="29"/>
      <c r="B602" s="29"/>
      <c r="C602" s="29"/>
      <c r="D602" s="31" t="s">
        <v>234</v>
      </c>
      <c r="E602" s="29"/>
      <c r="F602" s="29"/>
      <c r="G602" s="31" t="s">
        <v>303</v>
      </c>
      <c r="H602" s="29"/>
      <c r="I602" s="29"/>
      <c r="J602" s="72">
        <v>0</v>
      </c>
      <c r="K602" s="29"/>
      <c r="L602" s="29"/>
      <c r="M602" s="29"/>
      <c r="N602" s="29"/>
      <c r="O602" s="29"/>
      <c r="P602" s="29"/>
      <c r="Q602" s="29"/>
      <c r="R602" s="29"/>
    </row>
    <row r="603" spans="1:18" x14ac:dyDescent="0.25">
      <c r="F603" s="1" t="s">
        <v>302</v>
      </c>
      <c r="K603" s="6"/>
      <c r="L603" s="6"/>
      <c r="M603" s="6"/>
      <c r="N603" s="6"/>
      <c r="O603" s="6"/>
      <c r="P603" s="6"/>
      <c r="Q603" s="6"/>
      <c r="R603" s="6"/>
    </row>
    <row r="604" spans="1:18" x14ac:dyDescent="0.25">
      <c r="A604" s="92" t="s">
        <v>395</v>
      </c>
      <c r="B604" s="92"/>
      <c r="C604" s="92"/>
      <c r="D604" s="92"/>
      <c r="E604" s="92"/>
      <c r="F604" s="92"/>
      <c r="G604" s="92"/>
      <c r="H604" s="92"/>
      <c r="I604" s="92" t="s">
        <v>394</v>
      </c>
      <c r="K604" s="6"/>
      <c r="L604" s="6"/>
      <c r="M604" s="6"/>
      <c r="N604" s="6"/>
      <c r="O604" s="6"/>
      <c r="P604" s="6"/>
      <c r="Q604" s="6"/>
      <c r="R604" s="6"/>
    </row>
    <row r="605" spans="1:18" x14ac:dyDescent="0.25">
      <c r="I605" s="92" t="s">
        <v>396</v>
      </c>
      <c r="K605" s="6"/>
      <c r="L605" s="6"/>
      <c r="M605" s="6"/>
      <c r="N605" s="6"/>
      <c r="O605" s="6"/>
      <c r="P605" s="6"/>
      <c r="Q605" s="6"/>
      <c r="R605" s="6"/>
    </row>
    <row r="606" spans="1:18" x14ac:dyDescent="0.25">
      <c r="K606" s="6"/>
      <c r="L606" s="6"/>
      <c r="M606" s="6"/>
      <c r="N606" s="6"/>
      <c r="O606" s="6"/>
      <c r="P606" s="6"/>
      <c r="Q606" s="6"/>
      <c r="R606" s="6"/>
    </row>
    <row r="607" spans="1:18" x14ac:dyDescent="0.25">
      <c r="A607" s="6"/>
      <c r="B607" s="6"/>
      <c r="C607" s="6"/>
      <c r="D607" s="6"/>
      <c r="E607" s="6" t="s">
        <v>41</v>
      </c>
      <c r="F607" s="6"/>
      <c r="G607" s="6"/>
      <c r="H607" s="6" t="s">
        <v>42</v>
      </c>
      <c r="I607" s="6"/>
      <c r="J607" s="6"/>
      <c r="K607" s="6"/>
      <c r="L607" s="6"/>
      <c r="M607" s="6" t="s">
        <v>41</v>
      </c>
      <c r="N607" s="6"/>
      <c r="O607" s="6"/>
      <c r="P607" s="6" t="s">
        <v>43</v>
      </c>
      <c r="Q607" s="6"/>
      <c r="R607" s="6"/>
    </row>
    <row r="608" spans="1:18" x14ac:dyDescent="0.25">
      <c r="A608" s="1" t="s">
        <v>9</v>
      </c>
      <c r="E608" s="6">
        <v>0</v>
      </c>
      <c r="H608" s="6"/>
      <c r="K608" s="6"/>
      <c r="L608" s="1" t="s">
        <v>52</v>
      </c>
      <c r="M608" s="1">
        <v>1000</v>
      </c>
      <c r="R608" s="6"/>
    </row>
    <row r="609" spans="1:18" x14ac:dyDescent="0.25">
      <c r="A609" s="1" t="s">
        <v>10</v>
      </c>
      <c r="E609" s="6">
        <v>70</v>
      </c>
      <c r="H609" s="6"/>
      <c r="K609" s="6"/>
      <c r="L609" s="1" t="s">
        <v>57</v>
      </c>
      <c r="M609" s="1">
        <v>0</v>
      </c>
      <c r="R609" s="6"/>
    </row>
    <row r="610" spans="1:18" x14ac:dyDescent="0.25">
      <c r="A610" s="1" t="s">
        <v>31</v>
      </c>
      <c r="E610" s="6">
        <v>0</v>
      </c>
      <c r="H610" s="6"/>
      <c r="K610" s="6"/>
      <c r="L610" s="1" t="s">
        <v>58</v>
      </c>
      <c r="M610" s="1">
        <v>0</v>
      </c>
      <c r="R610" s="6"/>
    </row>
    <row r="611" spans="1:18" x14ac:dyDescent="0.25">
      <c r="E611" s="6"/>
      <c r="H611" s="6"/>
      <c r="K611" s="6"/>
      <c r="L611" s="1" t="s">
        <v>59</v>
      </c>
      <c r="M611" s="1">
        <v>0</v>
      </c>
      <c r="R611" s="6"/>
    </row>
    <row r="612" spans="1:18" x14ac:dyDescent="0.25">
      <c r="E612" s="6"/>
      <c r="H612" s="6"/>
      <c r="K612" s="6"/>
      <c r="R612" s="6"/>
    </row>
    <row r="613" spans="1:18" x14ac:dyDescent="0.25">
      <c r="E613" s="6"/>
      <c r="H613" s="6"/>
      <c r="K613" s="6"/>
      <c r="R613" s="6"/>
    </row>
    <row r="614" spans="1:18" x14ac:dyDescent="0.25">
      <c r="E614" s="6"/>
      <c r="H614" s="6"/>
      <c r="K614" s="6"/>
      <c r="R614" s="6"/>
    </row>
    <row r="615" spans="1:18" x14ac:dyDescent="0.25">
      <c r="A615" s="1" t="s">
        <v>11</v>
      </c>
      <c r="E615" s="6">
        <v>400</v>
      </c>
      <c r="H615" s="6"/>
      <c r="K615" s="6"/>
      <c r="L615" s="1" t="s">
        <v>53</v>
      </c>
      <c r="M615" s="1">
        <v>1000</v>
      </c>
      <c r="R615" s="6"/>
    </row>
    <row r="616" spans="1:18" x14ac:dyDescent="0.25">
      <c r="A616" s="1" t="s">
        <v>12</v>
      </c>
      <c r="E616" s="6">
        <v>0</v>
      </c>
      <c r="H616" s="6"/>
      <c r="K616" s="6"/>
      <c r="L616" s="1" t="s">
        <v>54</v>
      </c>
      <c r="M616" s="1">
        <v>0</v>
      </c>
      <c r="R616" s="6"/>
    </row>
    <row r="617" spans="1:18" x14ac:dyDescent="0.25">
      <c r="A617" s="1" t="s">
        <v>13</v>
      </c>
      <c r="E617" s="6">
        <v>0</v>
      </c>
      <c r="H617" s="6"/>
      <c r="K617" s="6"/>
      <c r="L617" s="1" t="s">
        <v>55</v>
      </c>
      <c r="M617" s="1">
        <v>0</v>
      </c>
      <c r="R617" s="6"/>
    </row>
    <row r="618" spans="1:18" x14ac:dyDescent="0.25">
      <c r="A618" s="1" t="s">
        <v>14</v>
      </c>
      <c r="E618" s="6">
        <v>0</v>
      </c>
      <c r="H618" s="6"/>
      <c r="K618" s="6"/>
      <c r="L618" s="1" t="s">
        <v>56</v>
      </c>
      <c r="M618" s="1">
        <v>0</v>
      </c>
      <c r="R618" s="6"/>
    </row>
    <row r="619" spans="1:18" x14ac:dyDescent="0.25">
      <c r="A619" s="1" t="s">
        <v>35</v>
      </c>
      <c r="E619" s="6">
        <v>0</v>
      </c>
      <c r="H619" s="6"/>
      <c r="K619" s="6"/>
      <c r="R619" s="6"/>
    </row>
    <row r="620" spans="1:18" x14ac:dyDescent="0.25">
      <c r="A620" s="1" t="s">
        <v>32</v>
      </c>
      <c r="E620" s="6">
        <v>0</v>
      </c>
      <c r="H620" s="6"/>
      <c r="K620" s="6"/>
      <c r="R620" s="6"/>
    </row>
    <row r="621" spans="1:18" x14ac:dyDescent="0.25">
      <c r="A621" s="1" t="s">
        <v>33</v>
      </c>
      <c r="E621" s="6">
        <v>0</v>
      </c>
      <c r="F621" s="1" t="s">
        <v>75</v>
      </c>
      <c r="H621" s="6"/>
      <c r="K621" s="6"/>
      <c r="R621" s="6"/>
    </row>
    <row r="622" spans="1:18" x14ac:dyDescent="0.25">
      <c r="E622" s="6"/>
      <c r="H622" s="6"/>
      <c r="K622" s="6"/>
      <c r="R622" s="6"/>
    </row>
    <row r="623" spans="1:18" x14ac:dyDescent="0.25">
      <c r="E623" s="6"/>
      <c r="H623" s="6"/>
      <c r="K623" s="6"/>
      <c r="R623" s="6"/>
    </row>
    <row r="624" spans="1:18" x14ac:dyDescent="0.25">
      <c r="E624" s="6"/>
      <c r="H624" s="6"/>
      <c r="K624" s="6"/>
      <c r="R624" s="6"/>
    </row>
    <row r="625" spans="1:18" x14ac:dyDescent="0.25">
      <c r="E625" s="6"/>
      <c r="H625" s="6"/>
      <c r="K625" s="6"/>
      <c r="R625" s="6"/>
    </row>
    <row r="626" spans="1:18" x14ac:dyDescent="0.25">
      <c r="E626" s="6"/>
      <c r="H626" s="6"/>
      <c r="K626" s="6"/>
      <c r="R626" s="6"/>
    </row>
    <row r="627" spans="1:18" x14ac:dyDescent="0.25">
      <c r="E627" s="6"/>
      <c r="H627" s="6"/>
      <c r="K627" s="6"/>
      <c r="R627" s="6"/>
    </row>
    <row r="628" spans="1:18" x14ac:dyDescent="0.25">
      <c r="A628" s="1" t="s">
        <v>15</v>
      </c>
      <c r="E628" s="6">
        <v>70</v>
      </c>
      <c r="H628" s="6"/>
      <c r="K628" s="6"/>
      <c r="R628" s="6"/>
    </row>
    <row r="629" spans="1:18" x14ac:dyDescent="0.25">
      <c r="A629" s="1" t="s">
        <v>34</v>
      </c>
      <c r="E629" s="6">
        <v>20</v>
      </c>
      <c r="H629" s="6"/>
      <c r="K629" s="6"/>
      <c r="R629" s="6"/>
    </row>
    <row r="630" spans="1:18" x14ac:dyDescent="0.25">
      <c r="A630" s="1" t="s">
        <v>16</v>
      </c>
      <c r="E630" s="6">
        <v>0</v>
      </c>
      <c r="H630" s="6"/>
      <c r="K630" s="6"/>
      <c r="R630" s="6"/>
    </row>
    <row r="631" spans="1:18" x14ac:dyDescent="0.25">
      <c r="A631" s="1" t="s">
        <v>17</v>
      </c>
      <c r="E631" s="6">
        <v>100</v>
      </c>
      <c r="H631" s="6"/>
      <c r="K631" s="6"/>
      <c r="R631" s="6"/>
    </row>
    <row r="632" spans="1:18" x14ac:dyDescent="0.25">
      <c r="A632" s="1" t="s">
        <v>18</v>
      </c>
      <c r="E632" s="6">
        <v>90</v>
      </c>
      <c r="H632" s="6"/>
      <c r="K632" s="6"/>
      <c r="R632" s="6"/>
    </row>
    <row r="633" spans="1:18" x14ac:dyDescent="0.25">
      <c r="A633" s="1" t="s">
        <v>19</v>
      </c>
      <c r="E633" s="6">
        <v>20</v>
      </c>
      <c r="H633" s="6"/>
      <c r="K633" s="6"/>
      <c r="R633" s="6"/>
    </row>
    <row r="634" spans="1:18" x14ac:dyDescent="0.25">
      <c r="A634" s="1" t="s">
        <v>20</v>
      </c>
      <c r="E634" s="6">
        <v>30</v>
      </c>
      <c r="H634" s="6"/>
      <c r="K634" s="6"/>
      <c r="R634" s="6"/>
    </row>
    <row r="635" spans="1:18" x14ac:dyDescent="0.25">
      <c r="A635" s="1" t="s">
        <v>21</v>
      </c>
      <c r="E635" s="6">
        <v>0</v>
      </c>
      <c r="H635" s="6"/>
      <c r="K635" s="6"/>
      <c r="R635" s="6"/>
    </row>
    <row r="636" spans="1:18" x14ac:dyDescent="0.25">
      <c r="A636" s="1" t="s">
        <v>22</v>
      </c>
      <c r="E636" s="6">
        <v>0</v>
      </c>
      <c r="H636" s="6"/>
      <c r="K636" s="6"/>
      <c r="R636" s="6"/>
    </row>
    <row r="637" spans="1:18" x14ac:dyDescent="0.25">
      <c r="A637" s="1" t="s">
        <v>37</v>
      </c>
      <c r="E637" s="6">
        <v>20</v>
      </c>
      <c r="H637" s="6"/>
      <c r="K637" s="6"/>
      <c r="R637" s="6"/>
    </row>
    <row r="638" spans="1:18" x14ac:dyDescent="0.25">
      <c r="A638" s="1" t="s">
        <v>61</v>
      </c>
      <c r="E638" s="6">
        <v>0</v>
      </c>
      <c r="H638" s="6"/>
      <c r="K638" s="6"/>
      <c r="R638" s="6"/>
    </row>
    <row r="639" spans="1:18" x14ac:dyDescent="0.25">
      <c r="A639" s="1" t="s">
        <v>62</v>
      </c>
      <c r="E639" s="6">
        <v>10</v>
      </c>
      <c r="H639" s="6"/>
      <c r="K639" s="6"/>
      <c r="R639" s="6"/>
    </row>
    <row r="640" spans="1:18" x14ac:dyDescent="0.25">
      <c r="E640" s="6"/>
      <c r="H640" s="6"/>
      <c r="K640" s="6"/>
      <c r="R640" s="6"/>
    </row>
    <row r="641" spans="1:18" x14ac:dyDescent="0.25">
      <c r="E641" s="6"/>
      <c r="H641" s="6"/>
      <c r="K641" s="6"/>
      <c r="R641" s="6"/>
    </row>
    <row r="642" spans="1:18" x14ac:dyDescent="0.25">
      <c r="E642" s="6"/>
      <c r="H642" s="6"/>
      <c r="K642" s="6"/>
      <c r="R642" s="6"/>
    </row>
    <row r="643" spans="1:18" x14ac:dyDescent="0.25">
      <c r="E643" s="6"/>
      <c r="H643" s="6"/>
      <c r="K643" s="6"/>
      <c r="R643" s="6"/>
    </row>
    <row r="644" spans="1:18" x14ac:dyDescent="0.25">
      <c r="E644" s="6"/>
      <c r="H644" s="6"/>
      <c r="K644" s="6"/>
      <c r="R644" s="6"/>
    </row>
    <row r="645" spans="1:18" x14ac:dyDescent="0.25">
      <c r="A645" s="1" t="s">
        <v>36</v>
      </c>
      <c r="E645" s="6">
        <v>150</v>
      </c>
      <c r="H645" s="6"/>
      <c r="K645" s="6"/>
      <c r="R645" s="6"/>
    </row>
    <row r="646" spans="1:18" x14ac:dyDescent="0.25">
      <c r="A646" s="1" t="s">
        <v>23</v>
      </c>
      <c r="E646" s="6">
        <v>150</v>
      </c>
      <c r="H646" s="6"/>
      <c r="K646" s="6"/>
      <c r="R646" s="6"/>
    </row>
    <row r="647" spans="1:18" x14ac:dyDescent="0.25">
      <c r="A647" s="1" t="s">
        <v>24</v>
      </c>
      <c r="E647" s="6">
        <v>100</v>
      </c>
      <c r="H647" s="6"/>
      <c r="K647" s="6"/>
      <c r="R647" s="6"/>
    </row>
    <row r="648" spans="1:18" x14ac:dyDescent="0.25">
      <c r="A648" s="1" t="s">
        <v>25</v>
      </c>
      <c r="E648" s="6">
        <v>100</v>
      </c>
      <c r="H648" s="6"/>
      <c r="K648" s="6"/>
      <c r="R648" s="6"/>
    </row>
    <row r="649" spans="1:18" x14ac:dyDescent="0.25">
      <c r="A649" s="1" t="s">
        <v>26</v>
      </c>
      <c r="E649" s="6">
        <v>0</v>
      </c>
      <c r="H649" s="6"/>
      <c r="K649" s="6"/>
      <c r="R649" s="6"/>
    </row>
    <row r="650" spans="1:18" x14ac:dyDescent="0.25">
      <c r="A650" s="1" t="s">
        <v>38</v>
      </c>
      <c r="E650" s="6">
        <v>0</v>
      </c>
      <c r="H650" s="6"/>
      <c r="K650" s="6"/>
      <c r="R650" s="6"/>
    </row>
    <row r="651" spans="1:18" x14ac:dyDescent="0.25">
      <c r="A651" s="1" t="s">
        <v>39</v>
      </c>
      <c r="E651" s="6">
        <v>60</v>
      </c>
      <c r="H651" s="6"/>
      <c r="K651" s="6"/>
      <c r="R651" s="6"/>
    </row>
    <row r="652" spans="1:18" x14ac:dyDescent="0.25">
      <c r="E652" s="6"/>
      <c r="H652" s="6"/>
      <c r="K652" s="6"/>
      <c r="R652" s="6"/>
    </row>
    <row r="653" spans="1:18" x14ac:dyDescent="0.25">
      <c r="E653" s="6"/>
      <c r="H653" s="6"/>
      <c r="K653" s="6"/>
      <c r="R653" s="6"/>
    </row>
    <row r="654" spans="1:18" x14ac:dyDescent="0.25">
      <c r="E654" s="6"/>
      <c r="H654" s="6"/>
      <c r="K654" s="6"/>
      <c r="R654" s="6"/>
    </row>
    <row r="655" spans="1:18" x14ac:dyDescent="0.25">
      <c r="E655" s="6"/>
      <c r="H655" s="6"/>
      <c r="K655" s="6"/>
      <c r="R655" s="6"/>
    </row>
    <row r="656" spans="1:18" x14ac:dyDescent="0.25">
      <c r="A656" s="1" t="s">
        <v>27</v>
      </c>
      <c r="E656" s="6">
        <v>100</v>
      </c>
      <c r="H656" s="6"/>
      <c r="K656" s="6"/>
      <c r="R656" s="6"/>
    </row>
    <row r="657" spans="1:18" x14ac:dyDescent="0.25">
      <c r="A657" s="1" t="s">
        <v>28</v>
      </c>
      <c r="E657" s="6">
        <v>0</v>
      </c>
      <c r="H657" s="6"/>
      <c r="K657" s="6"/>
      <c r="R657" s="6"/>
    </row>
    <row r="658" spans="1:18" x14ac:dyDescent="0.25">
      <c r="A658" s="1" t="s">
        <v>29</v>
      </c>
      <c r="E658" s="6">
        <v>0</v>
      </c>
      <c r="H658" s="6"/>
      <c r="K658" s="6"/>
      <c r="R658" s="6"/>
    </row>
    <row r="659" spans="1:18" x14ac:dyDescent="0.25">
      <c r="A659" s="1" t="s">
        <v>30</v>
      </c>
      <c r="E659" s="6">
        <v>0</v>
      </c>
      <c r="H659" s="6"/>
      <c r="K659" s="6"/>
      <c r="R659" s="6"/>
    </row>
    <row r="660" spans="1:18" x14ac:dyDescent="0.25">
      <c r="E660" s="6"/>
      <c r="H660" s="6"/>
      <c r="K660" s="6"/>
      <c r="R660" s="6"/>
    </row>
    <row r="661" spans="1:18" x14ac:dyDescent="0.25">
      <c r="E661" s="6"/>
      <c r="H661" s="6"/>
      <c r="K661" s="6"/>
      <c r="R661" s="6"/>
    </row>
    <row r="662" spans="1:18" x14ac:dyDescent="0.25">
      <c r="E662" s="6"/>
      <c r="H662" s="6"/>
      <c r="K662" s="6"/>
      <c r="R662" s="6"/>
    </row>
    <row r="663" spans="1:18" x14ac:dyDescent="0.25">
      <c r="E663" s="6"/>
      <c r="H663" s="6"/>
      <c r="K663" s="6"/>
      <c r="R663" s="6"/>
    </row>
    <row r="664" spans="1:18" x14ac:dyDescent="0.25">
      <c r="E664" s="6"/>
      <c r="H664" s="6"/>
      <c r="K664" s="6"/>
      <c r="R664" s="6"/>
    </row>
    <row r="665" spans="1:18" x14ac:dyDescent="0.25">
      <c r="A665" s="6" t="s">
        <v>40</v>
      </c>
      <c r="B665" s="6"/>
      <c r="C665" s="6"/>
      <c r="D665" s="6"/>
      <c r="E665" s="11">
        <f>SUM(E608:E664)</f>
        <v>1490</v>
      </c>
      <c r="F665" s="6"/>
      <c r="G665" s="6"/>
      <c r="H665" s="11"/>
      <c r="I665" s="6"/>
      <c r="J665" s="6"/>
      <c r="K665" s="6" t="s">
        <v>51</v>
      </c>
      <c r="L665" s="6"/>
      <c r="M665" s="11">
        <f>SUM(M608:M664)</f>
        <v>2000</v>
      </c>
      <c r="N665" s="6"/>
      <c r="O665" s="6"/>
      <c r="P665" s="11"/>
      <c r="Q665" s="6"/>
      <c r="R665" s="6"/>
    </row>
    <row r="666" spans="1:18" x14ac:dyDescent="0.25">
      <c r="E666" s="6" t="s">
        <v>41</v>
      </c>
      <c r="H666" s="6" t="s">
        <v>42</v>
      </c>
      <c r="K666" s="6"/>
      <c r="M666" s="1" t="s">
        <v>41</v>
      </c>
      <c r="P666" s="1" t="s">
        <v>43</v>
      </c>
      <c r="R666" s="6"/>
    </row>
    <row r="667" spans="1:18" x14ac:dyDescent="0.25">
      <c r="A667" s="6"/>
      <c r="B667" s="6"/>
      <c r="C667" s="6"/>
      <c r="D667" s="6"/>
      <c r="E667" s="6"/>
      <c r="F667" s="6"/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6"/>
    </row>
    <row r="668" spans="1:18" x14ac:dyDescent="0.25">
      <c r="A668" s="10" t="s">
        <v>44</v>
      </c>
      <c r="B668" s="10"/>
      <c r="C668" s="10"/>
      <c r="D668" s="10"/>
      <c r="E668" s="9">
        <f>(M665-E665)*12+E587</f>
        <v>6800</v>
      </c>
      <c r="F668" s="10"/>
      <c r="G668" s="10"/>
      <c r="H668" s="9">
        <v>0</v>
      </c>
      <c r="I668" s="10"/>
      <c r="J668" s="10"/>
      <c r="K668" s="10"/>
      <c r="L668" s="10"/>
      <c r="M668" s="10"/>
      <c r="N668" s="10"/>
      <c r="O668" s="10"/>
      <c r="P668" s="9"/>
      <c r="Q668" s="10"/>
      <c r="R668" s="10"/>
    </row>
    <row r="669" spans="1:18" x14ac:dyDescent="0.25">
      <c r="E669" s="10"/>
      <c r="H669" s="10"/>
      <c r="P669" s="10"/>
      <c r="Q669" s="10"/>
      <c r="R669" s="10"/>
    </row>
    <row r="670" spans="1:18" x14ac:dyDescent="0.25">
      <c r="E670" s="10"/>
      <c r="H670" s="10"/>
      <c r="P670" s="10"/>
      <c r="Q670" s="10"/>
      <c r="R670" s="10"/>
    </row>
    <row r="671" spans="1:18" x14ac:dyDescent="0.25">
      <c r="E671" s="10"/>
      <c r="H671" s="10"/>
      <c r="P671" s="10"/>
      <c r="Q671" s="10"/>
      <c r="R671" s="10"/>
    </row>
    <row r="672" spans="1:18" x14ac:dyDescent="0.25">
      <c r="A672" s="10" t="s">
        <v>45</v>
      </c>
      <c r="B672" s="10"/>
      <c r="C672" s="10"/>
      <c r="D672" s="10"/>
      <c r="E672" s="19">
        <f>E673+E674+E675+E676</f>
        <v>0</v>
      </c>
      <c r="F672" s="20"/>
      <c r="G672" s="20"/>
      <c r="H672" s="19">
        <v>0</v>
      </c>
      <c r="I672" s="20"/>
      <c r="J672" s="20"/>
      <c r="K672" s="20"/>
      <c r="L672" s="20"/>
      <c r="M672" s="19"/>
      <c r="N672" s="20"/>
      <c r="O672" s="20"/>
      <c r="P672" s="19"/>
      <c r="Q672" s="18"/>
      <c r="R672" s="18"/>
    </row>
    <row r="673" spans="1:18" x14ac:dyDescent="0.25">
      <c r="E673" s="20"/>
      <c r="F673" s="21"/>
      <c r="G673" s="21"/>
      <c r="H673" s="20"/>
      <c r="I673" s="21"/>
      <c r="J673" s="21"/>
      <c r="K673" s="21"/>
      <c r="L673" s="21"/>
      <c r="M673" s="21"/>
      <c r="N673" s="21"/>
      <c r="O673" s="21"/>
      <c r="P673" s="20"/>
      <c r="Q673" s="18"/>
      <c r="R673" s="18"/>
    </row>
    <row r="674" spans="1:18" x14ac:dyDescent="0.25">
      <c r="A674" s="1" t="s">
        <v>168</v>
      </c>
      <c r="E674" s="20">
        <v>0</v>
      </c>
      <c r="F674" s="21"/>
      <c r="G674" s="21"/>
      <c r="H674" s="20"/>
      <c r="I674" s="21"/>
      <c r="J674" s="21"/>
      <c r="K674" s="21"/>
      <c r="L674" s="21"/>
      <c r="M674" s="21"/>
      <c r="N674" s="21"/>
      <c r="O674" s="21"/>
      <c r="P674" s="20"/>
      <c r="Q674" s="18"/>
      <c r="R674" s="18"/>
    </row>
    <row r="675" spans="1:18" x14ac:dyDescent="0.25">
      <c r="E675" s="20"/>
      <c r="F675" s="21"/>
      <c r="G675" s="21"/>
      <c r="H675" s="20"/>
      <c r="I675" s="21"/>
      <c r="J675" s="21"/>
      <c r="K675" s="21"/>
      <c r="L675" s="21"/>
      <c r="M675" s="21"/>
      <c r="N675" s="21"/>
      <c r="O675" s="21"/>
      <c r="P675" s="20"/>
      <c r="Q675" s="18"/>
      <c r="R675" s="18"/>
    </row>
    <row r="676" spans="1:18" x14ac:dyDescent="0.25">
      <c r="E676" s="20"/>
      <c r="F676" s="21"/>
      <c r="G676" s="21"/>
      <c r="H676" s="20"/>
      <c r="I676" s="21"/>
      <c r="J676" s="21"/>
      <c r="K676" s="21"/>
      <c r="L676" s="21"/>
      <c r="M676" s="21"/>
      <c r="N676" s="21"/>
      <c r="O676" s="21"/>
      <c r="P676" s="20"/>
      <c r="Q676" s="18"/>
      <c r="R676" s="18"/>
    </row>
    <row r="677" spans="1:18" x14ac:dyDescent="0.25">
      <c r="A677" s="10" t="s">
        <v>46</v>
      </c>
      <c r="B677" s="10"/>
      <c r="C677" s="10"/>
      <c r="D677" s="10"/>
      <c r="E677" s="19">
        <f>E678+E679+E680+E681+E682+E683</f>
        <v>6500</v>
      </c>
      <c r="F677" s="20"/>
      <c r="G677" s="20"/>
      <c r="H677" s="19">
        <v>0</v>
      </c>
      <c r="I677" s="20"/>
      <c r="J677" s="20"/>
      <c r="K677" s="20"/>
      <c r="L677" s="20"/>
      <c r="M677" s="20"/>
      <c r="N677" s="20"/>
      <c r="O677" s="20"/>
      <c r="P677" s="19"/>
      <c r="Q677" s="18"/>
      <c r="R677" s="18"/>
    </row>
    <row r="678" spans="1:18" x14ac:dyDescent="0.25">
      <c r="E678" s="20"/>
      <c r="F678" s="21"/>
      <c r="G678" s="21"/>
      <c r="H678" s="20"/>
      <c r="I678" s="21"/>
      <c r="J678" s="21"/>
      <c r="K678" s="21"/>
      <c r="L678" s="21"/>
      <c r="M678" s="21"/>
      <c r="N678" s="21"/>
      <c r="O678" s="21"/>
      <c r="P678" s="20"/>
      <c r="Q678" s="18"/>
      <c r="R678" s="18"/>
    </row>
    <row r="679" spans="1:18" x14ac:dyDescent="0.25">
      <c r="A679" s="35" t="s">
        <v>86</v>
      </c>
      <c r="E679" s="33">
        <v>6500</v>
      </c>
      <c r="F679" s="21"/>
      <c r="G679" s="21"/>
      <c r="H679" s="20"/>
      <c r="I679" s="21"/>
      <c r="J679" s="21"/>
      <c r="K679" s="21"/>
      <c r="L679" s="21"/>
      <c r="M679" s="21"/>
      <c r="N679" s="21"/>
      <c r="O679" s="21"/>
      <c r="P679" s="20"/>
      <c r="Q679" s="18"/>
      <c r="R679" s="18"/>
    </row>
    <row r="680" spans="1:18" x14ac:dyDescent="0.25">
      <c r="E680" s="20"/>
      <c r="F680" s="21"/>
      <c r="G680" s="21"/>
      <c r="H680" s="20"/>
      <c r="I680" s="21"/>
      <c r="J680" s="21"/>
      <c r="K680" s="21"/>
      <c r="L680" s="21"/>
      <c r="M680" s="21"/>
      <c r="N680" s="21"/>
      <c r="O680" s="21"/>
      <c r="P680" s="20"/>
      <c r="Q680" s="18"/>
      <c r="R680" s="18"/>
    </row>
    <row r="681" spans="1:18" x14ac:dyDescent="0.25">
      <c r="E681" s="20"/>
      <c r="F681" s="21"/>
      <c r="G681" s="21"/>
      <c r="H681" s="20"/>
      <c r="I681" s="21"/>
      <c r="J681" s="21"/>
      <c r="K681" s="21"/>
      <c r="L681" s="21"/>
      <c r="M681" s="21"/>
      <c r="N681" s="21"/>
      <c r="O681" s="21"/>
      <c r="P681" s="20"/>
      <c r="Q681" s="18"/>
      <c r="R681" s="18"/>
    </row>
    <row r="682" spans="1:18" x14ac:dyDescent="0.25">
      <c r="E682" s="20"/>
      <c r="F682" s="21"/>
      <c r="G682" s="21"/>
      <c r="H682" s="20"/>
      <c r="I682" s="21"/>
      <c r="J682" s="21"/>
      <c r="K682" s="21"/>
      <c r="L682" s="21"/>
      <c r="M682" s="21"/>
      <c r="N682" s="21"/>
      <c r="O682" s="21"/>
      <c r="P682" s="20"/>
      <c r="Q682" s="18"/>
      <c r="R682" s="18"/>
    </row>
    <row r="683" spans="1:18" x14ac:dyDescent="0.25">
      <c r="E683" s="20"/>
      <c r="F683" s="21"/>
      <c r="G683" s="21"/>
      <c r="H683" s="20"/>
      <c r="I683" s="21"/>
      <c r="J683" s="21"/>
      <c r="K683" s="21"/>
      <c r="L683" s="21"/>
      <c r="M683" s="21"/>
      <c r="N683" s="21"/>
      <c r="O683" s="21"/>
      <c r="P683" s="20"/>
      <c r="Q683" s="18"/>
      <c r="R683" s="18"/>
    </row>
    <row r="684" spans="1:18" x14ac:dyDescent="0.25">
      <c r="A684" s="10" t="s">
        <v>87</v>
      </c>
      <c r="B684" s="10"/>
      <c r="C684" s="10"/>
      <c r="D684" s="10"/>
      <c r="E684" s="19">
        <f>E668+E672-E677-J602</f>
        <v>300</v>
      </c>
      <c r="F684" s="20"/>
      <c r="G684" s="20"/>
      <c r="H684" s="19">
        <f>H668+H672-H677</f>
        <v>0</v>
      </c>
      <c r="I684" s="20"/>
      <c r="J684" s="20"/>
      <c r="K684" s="20"/>
      <c r="L684" s="20" t="s">
        <v>49</v>
      </c>
      <c r="M684" s="20"/>
      <c r="N684" s="20"/>
      <c r="O684" s="20"/>
      <c r="P684" s="19">
        <f>(E656*12)+P587-E672</f>
        <v>6100</v>
      </c>
      <c r="Q684" s="17"/>
      <c r="R684" s="17"/>
    </row>
    <row r="685" spans="1:18" x14ac:dyDescent="0.25">
      <c r="E685" s="10" t="s">
        <v>41</v>
      </c>
      <c r="H685" s="10" t="s">
        <v>48</v>
      </c>
      <c r="P685" s="10" t="s">
        <v>50</v>
      </c>
      <c r="Q685" s="10"/>
      <c r="R685" s="10"/>
    </row>
    <row r="704" spans="1:18" ht="17.25" x14ac:dyDescent="0.4">
      <c r="A704" s="34" t="s">
        <v>88</v>
      </c>
      <c r="B704" s="28"/>
      <c r="C704" s="28"/>
      <c r="D704" s="29"/>
      <c r="E704" s="29"/>
      <c r="F704" s="29"/>
      <c r="G704" s="30" t="s">
        <v>89</v>
      </c>
      <c r="H704" s="29"/>
      <c r="I704" s="29"/>
      <c r="J704" s="29"/>
      <c r="K704" s="29"/>
      <c r="L704" s="29"/>
      <c r="M704" s="29"/>
      <c r="N704" s="29"/>
      <c r="O704" s="29"/>
      <c r="P704" s="29"/>
      <c r="Q704" s="29"/>
      <c r="R704" s="29"/>
    </row>
    <row r="705" spans="1:18" ht="17.25" x14ac:dyDescent="0.4">
      <c r="A705" s="29"/>
      <c r="B705" s="29"/>
      <c r="C705" s="29"/>
      <c r="D705" s="31" t="s">
        <v>235</v>
      </c>
      <c r="E705" s="29"/>
      <c r="F705" s="29"/>
      <c r="G705" s="31" t="s">
        <v>304</v>
      </c>
      <c r="H705" s="29"/>
      <c r="I705" s="29"/>
      <c r="J705" s="29"/>
      <c r="K705" s="29"/>
      <c r="L705" s="29"/>
      <c r="M705" s="29"/>
      <c r="N705" s="29"/>
      <c r="O705" s="29"/>
      <c r="P705" s="29"/>
      <c r="Q705" s="29"/>
      <c r="R705" s="29"/>
    </row>
    <row r="706" spans="1:18" x14ac:dyDescent="0.25">
      <c r="K706" s="6"/>
      <c r="L706" s="6"/>
      <c r="M706" s="6"/>
      <c r="N706" s="6"/>
      <c r="O706" s="6"/>
      <c r="P706" s="6"/>
      <c r="Q706" s="6"/>
      <c r="R706" s="6"/>
    </row>
    <row r="707" spans="1:18" x14ac:dyDescent="0.25">
      <c r="A707" s="92" t="s">
        <v>414</v>
      </c>
      <c r="B707" s="92"/>
      <c r="C707" s="92"/>
      <c r="D707" s="92"/>
      <c r="E707" s="92"/>
      <c r="F707" s="92"/>
      <c r="G707" s="92"/>
      <c r="H707" s="92"/>
      <c r="I707" s="92" t="s">
        <v>394</v>
      </c>
      <c r="J707" s="92"/>
      <c r="K707" s="6"/>
      <c r="L707" s="6"/>
      <c r="M707" s="6"/>
      <c r="N707" s="6"/>
      <c r="O707" s="6"/>
      <c r="P707" s="6"/>
      <c r="Q707" s="6"/>
      <c r="R707" s="6"/>
    </row>
    <row r="708" spans="1:18" x14ac:dyDescent="0.25">
      <c r="A708" s="92"/>
      <c r="B708" s="92"/>
      <c r="C708" s="92"/>
      <c r="D708" s="92"/>
      <c r="E708" s="92"/>
      <c r="F708" s="92"/>
      <c r="G708" s="92"/>
      <c r="H708" s="92"/>
      <c r="I708" s="92" t="s">
        <v>396</v>
      </c>
      <c r="J708" s="92"/>
      <c r="K708" s="6"/>
      <c r="L708" s="6"/>
      <c r="M708" s="6"/>
      <c r="N708" s="6"/>
      <c r="O708" s="6"/>
      <c r="P708" s="6"/>
      <c r="Q708" s="6"/>
      <c r="R708" s="6"/>
    </row>
    <row r="709" spans="1:18" x14ac:dyDescent="0.25">
      <c r="A709" s="1" t="s">
        <v>383</v>
      </c>
      <c r="K709" s="6"/>
      <c r="L709" s="6"/>
      <c r="M709" s="6"/>
      <c r="N709" s="6"/>
      <c r="O709" s="6"/>
      <c r="P709" s="6"/>
      <c r="Q709" s="6"/>
      <c r="R709" s="6"/>
    </row>
    <row r="710" spans="1:18" x14ac:dyDescent="0.25">
      <c r="A710" s="6"/>
      <c r="B710" s="6"/>
      <c r="C710" s="6"/>
      <c r="D710" s="6"/>
      <c r="E710" s="6" t="s">
        <v>41</v>
      </c>
      <c r="F710" s="6"/>
      <c r="G710" s="6"/>
      <c r="H710" s="6" t="s">
        <v>42</v>
      </c>
      <c r="I710" s="6"/>
      <c r="J710" s="6"/>
      <c r="K710" s="6"/>
      <c r="L710" s="6"/>
      <c r="M710" s="6" t="s">
        <v>41</v>
      </c>
      <c r="N710" s="6"/>
      <c r="O710" s="6"/>
      <c r="P710" s="6" t="s">
        <v>43</v>
      </c>
      <c r="Q710" s="6"/>
      <c r="R710" s="6"/>
    </row>
    <row r="711" spans="1:18" x14ac:dyDescent="0.25">
      <c r="A711" s="1" t="s">
        <v>9</v>
      </c>
      <c r="E711" s="6">
        <v>0</v>
      </c>
      <c r="H711" s="6"/>
      <c r="K711" s="6"/>
      <c r="L711" s="1" t="s">
        <v>52</v>
      </c>
      <c r="M711" s="1">
        <v>1000</v>
      </c>
      <c r="R711" s="6"/>
    </row>
    <row r="712" spans="1:18" x14ac:dyDescent="0.25">
      <c r="A712" s="1" t="s">
        <v>10</v>
      </c>
      <c r="E712" s="6">
        <v>70</v>
      </c>
      <c r="H712" s="6"/>
      <c r="K712" s="6"/>
      <c r="L712" s="1" t="s">
        <v>57</v>
      </c>
      <c r="M712" s="1">
        <v>0</v>
      </c>
      <c r="R712" s="6"/>
    </row>
    <row r="713" spans="1:18" x14ac:dyDescent="0.25">
      <c r="A713" s="1" t="s">
        <v>31</v>
      </c>
      <c r="E713" s="6">
        <v>0</v>
      </c>
      <c r="H713" s="6"/>
      <c r="K713" s="6"/>
      <c r="L713" s="1" t="s">
        <v>58</v>
      </c>
      <c r="M713" s="1">
        <v>0</v>
      </c>
      <c r="R713" s="6"/>
    </row>
    <row r="714" spans="1:18" x14ac:dyDescent="0.25">
      <c r="E714" s="6"/>
      <c r="H714" s="6"/>
      <c r="K714" s="6"/>
      <c r="L714" s="1" t="s">
        <v>59</v>
      </c>
      <c r="M714" s="1">
        <v>0</v>
      </c>
      <c r="R714" s="6"/>
    </row>
    <row r="715" spans="1:18" x14ac:dyDescent="0.25">
      <c r="E715" s="6"/>
      <c r="H715" s="6"/>
      <c r="K715" s="6"/>
      <c r="R715" s="6"/>
    </row>
    <row r="716" spans="1:18" x14ac:dyDescent="0.25">
      <c r="E716" s="6"/>
      <c r="H716" s="6"/>
      <c r="K716" s="6"/>
      <c r="R716" s="6"/>
    </row>
    <row r="717" spans="1:18" x14ac:dyDescent="0.25">
      <c r="E717" s="6"/>
      <c r="H717" s="6"/>
      <c r="K717" s="6"/>
      <c r="R717" s="6"/>
    </row>
    <row r="718" spans="1:18" x14ac:dyDescent="0.25">
      <c r="A718" s="1" t="s">
        <v>11</v>
      </c>
      <c r="E718" s="6">
        <v>500</v>
      </c>
      <c r="H718" s="6"/>
      <c r="K718" s="6"/>
      <c r="L718" s="1" t="s">
        <v>53</v>
      </c>
      <c r="M718" s="1">
        <v>1300</v>
      </c>
      <c r="R718" s="6"/>
    </row>
    <row r="719" spans="1:18" x14ac:dyDescent="0.25">
      <c r="A719" s="1" t="s">
        <v>12</v>
      </c>
      <c r="E719" s="6">
        <v>0</v>
      </c>
      <c r="H719" s="6"/>
      <c r="K719" s="6"/>
      <c r="L719" s="1" t="s">
        <v>54</v>
      </c>
      <c r="M719" s="1">
        <v>0</v>
      </c>
      <c r="R719" s="6"/>
    </row>
    <row r="720" spans="1:18" x14ac:dyDescent="0.25">
      <c r="A720" s="1" t="s">
        <v>13</v>
      </c>
      <c r="E720" s="6">
        <v>0</v>
      </c>
      <c r="H720" s="6"/>
      <c r="K720" s="6"/>
      <c r="L720" s="1" t="s">
        <v>55</v>
      </c>
      <c r="M720" s="1">
        <v>0</v>
      </c>
      <c r="R720" s="6"/>
    </row>
    <row r="721" spans="1:18" x14ac:dyDescent="0.25">
      <c r="A721" s="1" t="s">
        <v>14</v>
      </c>
      <c r="E721" s="6">
        <v>0</v>
      </c>
      <c r="H721" s="6"/>
      <c r="K721" s="6"/>
      <c r="L721" s="1" t="s">
        <v>56</v>
      </c>
      <c r="M721" s="1">
        <v>0</v>
      </c>
      <c r="R721" s="6"/>
    </row>
    <row r="722" spans="1:18" x14ac:dyDescent="0.25">
      <c r="A722" s="1" t="s">
        <v>35</v>
      </c>
      <c r="E722" s="6">
        <v>0</v>
      </c>
      <c r="H722" s="6"/>
      <c r="K722" s="6"/>
      <c r="R722" s="6"/>
    </row>
    <row r="723" spans="1:18" x14ac:dyDescent="0.25">
      <c r="A723" s="1" t="s">
        <v>32</v>
      </c>
      <c r="E723" s="6">
        <v>0</v>
      </c>
      <c r="H723" s="6"/>
      <c r="K723" s="6"/>
      <c r="R723" s="6"/>
    </row>
    <row r="724" spans="1:18" x14ac:dyDescent="0.25">
      <c r="A724" s="1" t="s">
        <v>33</v>
      </c>
      <c r="E724" s="6">
        <v>0</v>
      </c>
      <c r="F724" s="1" t="s">
        <v>75</v>
      </c>
      <c r="H724" s="6"/>
      <c r="K724" s="6"/>
      <c r="R724" s="6"/>
    </row>
    <row r="725" spans="1:18" x14ac:dyDescent="0.25">
      <c r="E725" s="6"/>
      <c r="H725" s="6"/>
      <c r="K725" s="6"/>
      <c r="R725" s="6"/>
    </row>
    <row r="726" spans="1:18" x14ac:dyDescent="0.25">
      <c r="E726" s="6"/>
      <c r="H726" s="6"/>
      <c r="K726" s="6"/>
      <c r="R726" s="6"/>
    </row>
    <row r="727" spans="1:18" x14ac:dyDescent="0.25">
      <c r="E727" s="6"/>
      <c r="H727" s="6"/>
      <c r="K727" s="6"/>
      <c r="R727" s="6"/>
    </row>
    <row r="728" spans="1:18" x14ac:dyDescent="0.25">
      <c r="E728" s="6"/>
      <c r="H728" s="6"/>
      <c r="K728" s="6"/>
      <c r="R728" s="6"/>
    </row>
    <row r="729" spans="1:18" x14ac:dyDescent="0.25">
      <c r="E729" s="6"/>
      <c r="H729" s="6"/>
      <c r="K729" s="6"/>
      <c r="R729" s="6"/>
    </row>
    <row r="730" spans="1:18" x14ac:dyDescent="0.25">
      <c r="E730" s="6"/>
      <c r="H730" s="6"/>
      <c r="K730" s="6"/>
      <c r="R730" s="6"/>
    </row>
    <row r="731" spans="1:18" x14ac:dyDescent="0.25">
      <c r="A731" s="1" t="s">
        <v>15</v>
      </c>
      <c r="E731" s="6">
        <v>70</v>
      </c>
      <c r="H731" s="6"/>
      <c r="K731" s="6"/>
      <c r="R731" s="6"/>
    </row>
    <row r="732" spans="1:18" x14ac:dyDescent="0.25">
      <c r="A732" s="1" t="s">
        <v>34</v>
      </c>
      <c r="E732" s="6">
        <v>20</v>
      </c>
      <c r="H732" s="6"/>
      <c r="K732" s="6"/>
      <c r="R732" s="6"/>
    </row>
    <row r="733" spans="1:18" x14ac:dyDescent="0.25">
      <c r="A733" s="1" t="s">
        <v>16</v>
      </c>
      <c r="E733" s="6">
        <v>60</v>
      </c>
      <c r="H733" s="6"/>
      <c r="K733" s="6"/>
      <c r="R733" s="6"/>
    </row>
    <row r="734" spans="1:18" x14ac:dyDescent="0.25">
      <c r="A734" s="1" t="s">
        <v>17</v>
      </c>
      <c r="E734" s="6">
        <v>0</v>
      </c>
      <c r="H734" s="6"/>
      <c r="K734" s="6"/>
      <c r="R734" s="6"/>
    </row>
    <row r="735" spans="1:18" x14ac:dyDescent="0.25">
      <c r="A735" s="1" t="s">
        <v>18</v>
      </c>
      <c r="E735" s="6">
        <v>90</v>
      </c>
      <c r="H735" s="6"/>
      <c r="K735" s="6"/>
      <c r="R735" s="6"/>
    </row>
    <row r="736" spans="1:18" x14ac:dyDescent="0.25">
      <c r="A736" s="1" t="s">
        <v>19</v>
      </c>
      <c r="E736" s="6">
        <v>20</v>
      </c>
      <c r="H736" s="6"/>
      <c r="K736" s="6"/>
      <c r="R736" s="6"/>
    </row>
    <row r="737" spans="1:18" x14ac:dyDescent="0.25">
      <c r="A737" s="1" t="s">
        <v>20</v>
      </c>
      <c r="E737" s="6">
        <v>30</v>
      </c>
      <c r="H737" s="6"/>
      <c r="K737" s="6"/>
      <c r="R737" s="6"/>
    </row>
    <row r="738" spans="1:18" x14ac:dyDescent="0.25">
      <c r="A738" s="1" t="s">
        <v>21</v>
      </c>
      <c r="E738" s="6">
        <v>0</v>
      </c>
      <c r="H738" s="6"/>
      <c r="K738" s="6"/>
      <c r="R738" s="6"/>
    </row>
    <row r="739" spans="1:18" x14ac:dyDescent="0.25">
      <c r="A739" s="1" t="s">
        <v>22</v>
      </c>
      <c r="E739" s="6">
        <v>0</v>
      </c>
      <c r="H739" s="6"/>
      <c r="K739" s="6"/>
      <c r="R739" s="6"/>
    </row>
    <row r="740" spans="1:18" x14ac:dyDescent="0.25">
      <c r="A740" s="1" t="s">
        <v>37</v>
      </c>
      <c r="E740" s="6">
        <v>20</v>
      </c>
      <c r="H740" s="6"/>
      <c r="K740" s="6"/>
      <c r="R740" s="6"/>
    </row>
    <row r="741" spans="1:18" x14ac:dyDescent="0.25">
      <c r="A741" s="1" t="s">
        <v>61</v>
      </c>
      <c r="E741" s="6">
        <v>0</v>
      </c>
      <c r="H741" s="6"/>
      <c r="K741" s="6"/>
      <c r="R741" s="6"/>
    </row>
    <row r="742" spans="1:18" x14ac:dyDescent="0.25">
      <c r="A742" s="1" t="s">
        <v>62</v>
      </c>
      <c r="E742" s="6">
        <v>10</v>
      </c>
      <c r="H742" s="6"/>
      <c r="K742" s="6"/>
      <c r="R742" s="6"/>
    </row>
    <row r="743" spans="1:18" x14ac:dyDescent="0.25">
      <c r="E743" s="6"/>
      <c r="H743" s="6"/>
      <c r="K743" s="6"/>
      <c r="R743" s="6"/>
    </row>
    <row r="744" spans="1:18" x14ac:dyDescent="0.25">
      <c r="E744" s="6"/>
      <c r="H744" s="6"/>
      <c r="K744" s="6"/>
      <c r="R744" s="6"/>
    </row>
    <row r="745" spans="1:18" x14ac:dyDescent="0.25">
      <c r="E745" s="6"/>
      <c r="H745" s="6"/>
      <c r="K745" s="6"/>
      <c r="R745" s="6"/>
    </row>
    <row r="746" spans="1:18" x14ac:dyDescent="0.25">
      <c r="E746" s="6"/>
      <c r="H746" s="6"/>
      <c r="K746" s="6"/>
      <c r="R746" s="6"/>
    </row>
    <row r="747" spans="1:18" x14ac:dyDescent="0.25">
      <c r="E747" s="6"/>
      <c r="H747" s="6"/>
      <c r="K747" s="6"/>
      <c r="R747" s="6"/>
    </row>
    <row r="748" spans="1:18" x14ac:dyDescent="0.25">
      <c r="A748" s="1" t="s">
        <v>36</v>
      </c>
      <c r="E748" s="6">
        <v>150</v>
      </c>
      <c r="H748" s="6"/>
      <c r="K748" s="6"/>
      <c r="R748" s="6"/>
    </row>
    <row r="749" spans="1:18" x14ac:dyDescent="0.25">
      <c r="A749" s="1" t="s">
        <v>23</v>
      </c>
      <c r="E749" s="6">
        <v>200</v>
      </c>
      <c r="H749" s="6"/>
      <c r="K749" s="6"/>
      <c r="R749" s="6"/>
    </row>
    <row r="750" spans="1:18" x14ac:dyDescent="0.25">
      <c r="A750" s="1" t="s">
        <v>24</v>
      </c>
      <c r="E750" s="6">
        <v>100</v>
      </c>
      <c r="H750" s="6"/>
      <c r="K750" s="6"/>
      <c r="R750" s="6"/>
    </row>
    <row r="751" spans="1:18" x14ac:dyDescent="0.25">
      <c r="A751" s="1" t="s">
        <v>25</v>
      </c>
      <c r="E751" s="6">
        <v>100</v>
      </c>
      <c r="H751" s="6"/>
      <c r="K751" s="6"/>
      <c r="R751" s="6"/>
    </row>
    <row r="752" spans="1:18" x14ac:dyDescent="0.25">
      <c r="A752" s="1" t="s">
        <v>26</v>
      </c>
      <c r="E752" s="6">
        <v>0</v>
      </c>
      <c r="H752" s="6"/>
      <c r="K752" s="6"/>
      <c r="R752" s="6"/>
    </row>
    <row r="753" spans="1:18" x14ac:dyDescent="0.25">
      <c r="A753" s="1" t="s">
        <v>38</v>
      </c>
      <c r="E753" s="6">
        <v>500</v>
      </c>
      <c r="H753" s="6"/>
      <c r="K753" s="6"/>
      <c r="R753" s="6"/>
    </row>
    <row r="754" spans="1:18" x14ac:dyDescent="0.25">
      <c r="A754" s="1" t="s">
        <v>39</v>
      </c>
      <c r="E754" s="6">
        <v>60</v>
      </c>
      <c r="H754" s="6"/>
      <c r="K754" s="6"/>
      <c r="R754" s="6"/>
    </row>
    <row r="755" spans="1:18" x14ac:dyDescent="0.25">
      <c r="E755" s="6"/>
      <c r="H755" s="6"/>
      <c r="K755" s="6"/>
      <c r="R755" s="6"/>
    </row>
    <row r="756" spans="1:18" x14ac:dyDescent="0.25">
      <c r="E756" s="6"/>
      <c r="H756" s="6"/>
      <c r="K756" s="6"/>
      <c r="R756" s="6"/>
    </row>
    <row r="757" spans="1:18" x14ac:dyDescent="0.25">
      <c r="E757" s="6"/>
      <c r="H757" s="6"/>
      <c r="K757" s="6"/>
      <c r="R757" s="6"/>
    </row>
    <row r="758" spans="1:18" x14ac:dyDescent="0.25">
      <c r="E758" s="6"/>
      <c r="H758" s="6"/>
      <c r="K758" s="6"/>
      <c r="R758" s="6"/>
    </row>
    <row r="759" spans="1:18" x14ac:dyDescent="0.25">
      <c r="A759" s="1" t="s">
        <v>27</v>
      </c>
      <c r="E759" s="6">
        <v>100</v>
      </c>
      <c r="H759" s="6"/>
      <c r="K759" s="6"/>
      <c r="R759" s="6"/>
    </row>
    <row r="760" spans="1:18" x14ac:dyDescent="0.25">
      <c r="A760" s="1" t="s">
        <v>28</v>
      </c>
      <c r="E760" s="6">
        <v>0</v>
      </c>
      <c r="H760" s="6"/>
      <c r="K760" s="6"/>
      <c r="R760" s="6"/>
    </row>
    <row r="761" spans="1:18" x14ac:dyDescent="0.25">
      <c r="A761" s="1" t="s">
        <v>29</v>
      </c>
      <c r="E761" s="6">
        <v>0</v>
      </c>
      <c r="H761" s="6"/>
      <c r="K761" s="6"/>
      <c r="R761" s="6"/>
    </row>
    <row r="762" spans="1:18" x14ac:dyDescent="0.25">
      <c r="A762" s="1" t="s">
        <v>30</v>
      </c>
      <c r="E762" s="6">
        <v>0</v>
      </c>
      <c r="H762" s="6"/>
      <c r="K762" s="6"/>
      <c r="R762" s="6"/>
    </row>
    <row r="763" spans="1:18" x14ac:dyDescent="0.25">
      <c r="E763" s="6"/>
      <c r="H763" s="6"/>
      <c r="K763" s="6"/>
      <c r="R763" s="6"/>
    </row>
    <row r="764" spans="1:18" x14ac:dyDescent="0.25">
      <c r="E764" s="6"/>
      <c r="H764" s="6"/>
      <c r="K764" s="6"/>
      <c r="R764" s="6"/>
    </row>
    <row r="765" spans="1:18" x14ac:dyDescent="0.25">
      <c r="E765" s="6"/>
      <c r="H765" s="6"/>
      <c r="K765" s="6"/>
      <c r="R765" s="6"/>
    </row>
    <row r="766" spans="1:18" x14ac:dyDescent="0.25">
      <c r="E766" s="6"/>
      <c r="H766" s="6"/>
      <c r="K766" s="6"/>
      <c r="R766" s="6"/>
    </row>
    <row r="767" spans="1:18" x14ac:dyDescent="0.25">
      <c r="E767" s="6"/>
      <c r="H767" s="6"/>
      <c r="K767" s="6"/>
      <c r="R767" s="6"/>
    </row>
    <row r="768" spans="1:18" x14ac:dyDescent="0.25">
      <c r="A768" s="6" t="s">
        <v>40</v>
      </c>
      <c r="B768" s="6"/>
      <c r="C768" s="6"/>
      <c r="D768" s="6"/>
      <c r="E768" s="11">
        <f>SUM(E711:E767)</f>
        <v>2100</v>
      </c>
      <c r="F768" s="6"/>
      <c r="G768" s="6"/>
      <c r="H768" s="11"/>
      <c r="I768" s="6"/>
      <c r="J768" s="6"/>
      <c r="K768" s="6" t="s">
        <v>51</v>
      </c>
      <c r="L768" s="6"/>
      <c r="M768" s="11">
        <f>SUM(M711:M767)</f>
        <v>2300</v>
      </c>
      <c r="N768" s="6"/>
      <c r="O768" s="6"/>
      <c r="P768" s="11"/>
      <c r="Q768" s="6"/>
      <c r="R768" s="6"/>
    </row>
    <row r="769" spans="1:18" x14ac:dyDescent="0.25">
      <c r="E769" s="6" t="s">
        <v>41</v>
      </c>
      <c r="H769" s="6" t="s">
        <v>42</v>
      </c>
      <c r="K769" s="6"/>
      <c r="M769" s="1" t="s">
        <v>41</v>
      </c>
      <c r="P769" s="1" t="s">
        <v>43</v>
      </c>
      <c r="R769" s="6"/>
    </row>
    <row r="770" spans="1:18" x14ac:dyDescent="0.25">
      <c r="A770" s="6"/>
      <c r="B770" s="6"/>
      <c r="C770" s="6"/>
      <c r="D770" s="6"/>
      <c r="E770" s="6"/>
      <c r="F770" s="6"/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6"/>
    </row>
    <row r="771" spans="1:18" x14ac:dyDescent="0.25">
      <c r="A771" s="10" t="s">
        <v>44</v>
      </c>
      <c r="B771" s="10"/>
      <c r="C771" s="10"/>
      <c r="D771" s="10"/>
      <c r="E771" s="9">
        <f>(M768-E768)*12+E684</f>
        <v>2700</v>
      </c>
      <c r="F771" s="10"/>
      <c r="G771" s="10"/>
      <c r="H771" s="9">
        <v>0</v>
      </c>
      <c r="I771" s="10"/>
      <c r="J771" s="10"/>
      <c r="K771" s="10"/>
      <c r="L771" s="10"/>
      <c r="M771" s="10"/>
      <c r="N771" s="10"/>
      <c r="O771" s="10"/>
      <c r="P771" s="9"/>
      <c r="Q771" s="10"/>
      <c r="R771" s="10"/>
    </row>
    <row r="772" spans="1:18" x14ac:dyDescent="0.25">
      <c r="E772" s="10"/>
      <c r="H772" s="10"/>
      <c r="P772" s="10"/>
      <c r="Q772" s="10"/>
      <c r="R772" s="10"/>
    </row>
    <row r="773" spans="1:18" x14ac:dyDescent="0.25">
      <c r="E773" s="10"/>
      <c r="H773" s="10"/>
      <c r="P773" s="10"/>
      <c r="Q773" s="10"/>
      <c r="R773" s="10"/>
    </row>
    <row r="774" spans="1:18" x14ac:dyDescent="0.25">
      <c r="E774" s="10"/>
      <c r="H774" s="10"/>
      <c r="P774" s="10"/>
      <c r="Q774" s="10"/>
      <c r="R774" s="10"/>
    </row>
    <row r="775" spans="1:18" x14ac:dyDescent="0.25">
      <c r="A775" s="10" t="s">
        <v>45</v>
      </c>
      <c r="B775" s="10"/>
      <c r="C775" s="10"/>
      <c r="D775" s="10"/>
      <c r="E775" s="19">
        <f>E776+E777+E778+E779</f>
        <v>4000</v>
      </c>
      <c r="F775" s="20"/>
      <c r="G775" s="20"/>
      <c r="H775" s="19">
        <v>0</v>
      </c>
      <c r="I775" s="20"/>
      <c r="J775" s="20"/>
      <c r="K775" s="20"/>
      <c r="L775" s="20"/>
      <c r="M775" s="19"/>
      <c r="N775" s="20"/>
      <c r="O775" s="20"/>
      <c r="P775" s="19"/>
      <c r="Q775" s="18"/>
      <c r="R775" s="18"/>
    </row>
    <row r="776" spans="1:18" x14ac:dyDescent="0.25">
      <c r="E776" s="20"/>
      <c r="F776" s="21"/>
      <c r="G776" s="21"/>
      <c r="H776" s="20"/>
      <c r="I776" s="21"/>
      <c r="J776" s="21"/>
      <c r="K776" s="21"/>
      <c r="L776" s="21"/>
      <c r="M776" s="21"/>
      <c r="N776" s="21"/>
      <c r="O776" s="21"/>
      <c r="P776" s="20"/>
      <c r="Q776" s="18"/>
      <c r="R776" s="18"/>
    </row>
    <row r="777" spans="1:18" x14ac:dyDescent="0.25">
      <c r="A777" s="1" t="s">
        <v>169</v>
      </c>
      <c r="E777" s="20">
        <v>4000</v>
      </c>
      <c r="F777" s="21"/>
      <c r="G777" s="21"/>
      <c r="H777" s="20"/>
      <c r="I777" s="21"/>
      <c r="J777" s="21"/>
      <c r="K777" s="21"/>
      <c r="L777" s="21"/>
      <c r="M777" s="21"/>
      <c r="N777" s="21"/>
      <c r="O777" s="21"/>
      <c r="P777" s="20"/>
      <c r="Q777" s="18"/>
      <c r="R777" s="18"/>
    </row>
    <row r="778" spans="1:18" x14ac:dyDescent="0.25">
      <c r="E778" s="20"/>
      <c r="F778" s="21"/>
      <c r="G778" s="21"/>
      <c r="H778" s="20"/>
      <c r="I778" s="21"/>
      <c r="J778" s="21"/>
      <c r="K778" s="21"/>
      <c r="L778" s="21"/>
      <c r="M778" s="21"/>
      <c r="N778" s="21"/>
      <c r="O778" s="21"/>
      <c r="P778" s="20"/>
      <c r="Q778" s="18"/>
      <c r="R778" s="18"/>
    </row>
    <row r="779" spans="1:18" x14ac:dyDescent="0.25">
      <c r="E779" s="20"/>
      <c r="F779" s="21"/>
      <c r="G779" s="21"/>
      <c r="H779" s="20"/>
      <c r="I779" s="21"/>
      <c r="J779" s="21"/>
      <c r="K779" s="21"/>
      <c r="L779" s="21"/>
      <c r="M779" s="21"/>
      <c r="N779" s="21"/>
      <c r="O779" s="21"/>
      <c r="P779" s="20"/>
      <c r="Q779" s="18"/>
      <c r="R779" s="18"/>
    </row>
    <row r="780" spans="1:18" x14ac:dyDescent="0.25">
      <c r="A780" s="10" t="s">
        <v>46</v>
      </c>
      <c r="B780" s="10"/>
      <c r="C780" s="10"/>
      <c r="D780" s="10"/>
      <c r="E780" s="19">
        <f>E781+E782+E783+E784+E785+E786</f>
        <v>6500</v>
      </c>
      <c r="F780" s="20"/>
      <c r="G780" s="20"/>
      <c r="H780" s="19">
        <v>0</v>
      </c>
      <c r="I780" s="20"/>
      <c r="J780" s="20"/>
      <c r="K780" s="20"/>
      <c r="L780" s="20"/>
      <c r="M780" s="20"/>
      <c r="N780" s="20"/>
      <c r="O780" s="20"/>
      <c r="P780" s="19"/>
      <c r="Q780" s="18"/>
      <c r="R780" s="18"/>
    </row>
    <row r="781" spans="1:18" x14ac:dyDescent="0.25">
      <c r="E781" s="20"/>
      <c r="F781" s="21"/>
      <c r="G781" s="21"/>
      <c r="H781" s="20"/>
      <c r="I781" s="21"/>
      <c r="J781" s="21"/>
      <c r="K781" s="21"/>
      <c r="L781" s="21"/>
      <c r="M781" s="21"/>
      <c r="N781" s="21"/>
      <c r="O781" s="21"/>
      <c r="P781" s="20"/>
      <c r="Q781" s="18"/>
      <c r="R781" s="18"/>
    </row>
    <row r="782" spans="1:18" x14ac:dyDescent="0.25">
      <c r="A782" s="35" t="s">
        <v>90</v>
      </c>
      <c r="E782" s="33">
        <v>6500</v>
      </c>
      <c r="F782" s="21"/>
      <c r="G782" s="21"/>
      <c r="H782" s="20"/>
      <c r="I782" s="21"/>
      <c r="J782" s="21"/>
      <c r="K782" s="21"/>
      <c r="L782" s="21"/>
      <c r="M782" s="21"/>
      <c r="N782" s="21"/>
      <c r="O782" s="21"/>
      <c r="P782" s="20"/>
      <c r="Q782" s="18"/>
      <c r="R782" s="18"/>
    </row>
    <row r="783" spans="1:18" x14ac:dyDescent="0.25">
      <c r="E783" s="20"/>
      <c r="F783" s="21"/>
      <c r="G783" s="21"/>
      <c r="H783" s="20"/>
      <c r="I783" s="21"/>
      <c r="J783" s="21"/>
      <c r="K783" s="21"/>
      <c r="L783" s="21"/>
      <c r="M783" s="21"/>
      <c r="N783" s="21"/>
      <c r="O783" s="21"/>
      <c r="P783" s="20"/>
      <c r="Q783" s="18"/>
      <c r="R783" s="18"/>
    </row>
    <row r="784" spans="1:18" x14ac:dyDescent="0.25">
      <c r="E784" s="20"/>
      <c r="F784" s="21"/>
      <c r="G784" s="21"/>
      <c r="H784" s="20"/>
      <c r="I784" s="21"/>
      <c r="J784" s="21"/>
      <c r="K784" s="21"/>
      <c r="L784" s="21"/>
      <c r="M784" s="21"/>
      <c r="N784" s="21"/>
      <c r="O784" s="21"/>
      <c r="P784" s="20"/>
      <c r="Q784" s="18"/>
      <c r="R784" s="18"/>
    </row>
    <row r="785" spans="1:18" x14ac:dyDescent="0.25">
      <c r="E785" s="20"/>
      <c r="F785" s="21"/>
      <c r="G785" s="21"/>
      <c r="H785" s="20"/>
      <c r="I785" s="21"/>
      <c r="J785" s="21"/>
      <c r="K785" s="21"/>
      <c r="L785" s="21"/>
      <c r="M785" s="21"/>
      <c r="N785" s="21"/>
      <c r="O785" s="21"/>
      <c r="P785" s="20"/>
      <c r="Q785" s="18"/>
      <c r="R785" s="18"/>
    </row>
    <row r="786" spans="1:18" x14ac:dyDescent="0.25">
      <c r="E786" s="20"/>
      <c r="F786" s="21"/>
      <c r="G786" s="21"/>
      <c r="H786" s="20"/>
      <c r="I786" s="21"/>
      <c r="J786" s="21"/>
      <c r="K786" s="21"/>
      <c r="L786" s="21"/>
      <c r="M786" s="21"/>
      <c r="N786" s="21"/>
      <c r="O786" s="21"/>
      <c r="P786" s="20"/>
      <c r="Q786" s="18"/>
      <c r="R786" s="18"/>
    </row>
    <row r="787" spans="1:18" x14ac:dyDescent="0.25">
      <c r="A787" s="10" t="s">
        <v>91</v>
      </c>
      <c r="B787" s="10"/>
      <c r="C787" s="10"/>
      <c r="D787" s="10"/>
      <c r="E787" s="19">
        <f>E771+E775-E780</f>
        <v>200</v>
      </c>
      <c r="F787" s="20"/>
      <c r="G787" s="20"/>
      <c r="H787" s="19">
        <f>H771+H775-H780</f>
        <v>0</v>
      </c>
      <c r="I787" s="20"/>
      <c r="J787" s="20"/>
      <c r="K787" s="20"/>
      <c r="L787" s="20" t="s">
        <v>49</v>
      </c>
      <c r="M787" s="20"/>
      <c r="N787" s="20"/>
      <c r="O787" s="20"/>
      <c r="P787" s="19">
        <f>(E759*12)+P684-E775</f>
        <v>3300</v>
      </c>
      <c r="Q787" s="17"/>
      <c r="R787" s="17"/>
    </row>
    <row r="788" spans="1:18" x14ac:dyDescent="0.25">
      <c r="E788" s="10" t="s">
        <v>41</v>
      </c>
      <c r="H788" s="10" t="s">
        <v>48</v>
      </c>
      <c r="P788" s="10" t="s">
        <v>50</v>
      </c>
      <c r="Q788" s="10"/>
      <c r="R788" s="10"/>
    </row>
    <row r="806" spans="1:18" ht="17.25" x14ac:dyDescent="0.4">
      <c r="A806" s="34" t="s">
        <v>94</v>
      </c>
      <c r="B806" s="28"/>
      <c r="C806" s="28"/>
      <c r="D806" s="29"/>
      <c r="E806" s="29"/>
      <c r="F806" s="29"/>
      <c r="G806" s="30" t="s">
        <v>92</v>
      </c>
      <c r="H806" s="29"/>
      <c r="I806" s="29"/>
      <c r="J806" s="29"/>
      <c r="K806" s="29"/>
      <c r="L806" s="29"/>
      <c r="M806" s="29"/>
      <c r="N806" s="29"/>
      <c r="O806" s="29"/>
      <c r="P806" s="29"/>
      <c r="Q806" s="29"/>
      <c r="R806" s="29"/>
    </row>
    <row r="807" spans="1:18" ht="17.25" x14ac:dyDescent="0.4">
      <c r="A807" s="29"/>
      <c r="B807" s="29"/>
      <c r="C807" s="29"/>
      <c r="D807" s="31" t="s">
        <v>236</v>
      </c>
      <c r="E807" s="29"/>
      <c r="F807" s="29"/>
      <c r="G807" s="31" t="s">
        <v>305</v>
      </c>
      <c r="H807" s="29"/>
      <c r="I807" s="29"/>
      <c r="J807" s="29"/>
      <c r="K807" s="90" t="s">
        <v>363</v>
      </c>
      <c r="L807" s="29"/>
      <c r="M807" s="29"/>
      <c r="N807" s="29"/>
      <c r="O807" s="29"/>
      <c r="P807" s="29"/>
      <c r="Q807" s="29"/>
      <c r="R807" s="29"/>
    </row>
    <row r="808" spans="1:18" x14ac:dyDescent="0.25">
      <c r="K808" s="6"/>
      <c r="L808" s="6"/>
      <c r="M808" s="6"/>
      <c r="N808" s="6"/>
      <c r="O808" s="6"/>
      <c r="P808" s="6"/>
      <c r="Q808" s="6"/>
      <c r="R808" s="6"/>
    </row>
    <row r="809" spans="1:18" x14ac:dyDescent="0.25">
      <c r="A809" s="1" t="s">
        <v>95</v>
      </c>
      <c r="K809" s="6"/>
      <c r="L809" s="6"/>
      <c r="M809" s="6"/>
      <c r="N809" s="6"/>
      <c r="O809" s="6"/>
      <c r="P809" s="6"/>
      <c r="Q809" s="6"/>
      <c r="R809" s="6"/>
    </row>
    <row r="810" spans="1:18" x14ac:dyDescent="0.25">
      <c r="A810" s="92" t="s">
        <v>404</v>
      </c>
      <c r="B810" s="92"/>
      <c r="C810" s="92"/>
      <c r="D810" s="92"/>
      <c r="E810" s="92"/>
      <c r="F810" s="92"/>
      <c r="G810" s="92"/>
      <c r="H810" s="92"/>
      <c r="I810" s="92" t="s">
        <v>405</v>
      </c>
      <c r="K810" s="6"/>
      <c r="L810" s="6"/>
      <c r="M810" s="6"/>
      <c r="N810" s="6"/>
      <c r="O810" s="6"/>
      <c r="P810" s="6"/>
      <c r="Q810" s="6"/>
      <c r="R810" s="6"/>
    </row>
    <row r="811" spans="1:18" x14ac:dyDescent="0.25">
      <c r="F811" s="1" t="s">
        <v>403</v>
      </c>
      <c r="K811" s="6"/>
      <c r="L811" s="6"/>
      <c r="M811" s="6"/>
      <c r="N811" s="6"/>
      <c r="O811" s="6"/>
      <c r="P811" s="6"/>
      <c r="Q811" s="6"/>
      <c r="R811" s="6"/>
    </row>
    <row r="812" spans="1:18" x14ac:dyDescent="0.25">
      <c r="A812" s="6"/>
      <c r="B812" s="6"/>
      <c r="C812" s="6"/>
      <c r="D812" s="6"/>
      <c r="E812" s="6" t="s">
        <v>41</v>
      </c>
      <c r="F812" s="6"/>
      <c r="G812" s="6"/>
      <c r="H812" s="6" t="s">
        <v>42</v>
      </c>
      <c r="I812" s="6"/>
      <c r="J812" s="6"/>
      <c r="K812" s="6"/>
      <c r="L812" s="6"/>
      <c r="M812" s="6" t="s">
        <v>41</v>
      </c>
      <c r="N812" s="6"/>
      <c r="O812" s="6"/>
      <c r="P812" s="6" t="s">
        <v>43</v>
      </c>
      <c r="Q812" s="6"/>
      <c r="R812" s="6"/>
    </row>
    <row r="813" spans="1:18" x14ac:dyDescent="0.25">
      <c r="A813" s="1" t="s">
        <v>9</v>
      </c>
      <c r="E813" s="6">
        <v>0</v>
      </c>
      <c r="H813" s="6"/>
      <c r="K813" s="6"/>
      <c r="L813" s="1" t="s">
        <v>52</v>
      </c>
      <c r="M813" s="1">
        <v>1000</v>
      </c>
      <c r="R813" s="6"/>
    </row>
    <row r="814" spans="1:18" x14ac:dyDescent="0.25">
      <c r="A814" s="1" t="s">
        <v>10</v>
      </c>
      <c r="E814" s="6">
        <v>70</v>
      </c>
      <c r="H814" s="6"/>
      <c r="K814" s="6"/>
      <c r="L814" s="1" t="s">
        <v>57</v>
      </c>
      <c r="M814" s="1">
        <v>0</v>
      </c>
      <c r="R814" s="6"/>
    </row>
    <row r="815" spans="1:18" x14ac:dyDescent="0.25">
      <c r="A815" s="1" t="s">
        <v>31</v>
      </c>
      <c r="E815" s="6">
        <v>0</v>
      </c>
      <c r="H815" s="6"/>
      <c r="K815" s="6"/>
      <c r="L815" s="1" t="s">
        <v>58</v>
      </c>
      <c r="M815" s="1">
        <v>0</v>
      </c>
      <c r="R815" s="6"/>
    </row>
    <row r="816" spans="1:18" x14ac:dyDescent="0.25">
      <c r="E816" s="6"/>
      <c r="H816" s="6"/>
      <c r="K816" s="6"/>
      <c r="L816" s="1" t="s">
        <v>59</v>
      </c>
      <c r="M816" s="1">
        <v>0</v>
      </c>
      <c r="R816" s="6"/>
    </row>
    <row r="817" spans="1:18" x14ac:dyDescent="0.25">
      <c r="E817" s="6"/>
      <c r="H817" s="6"/>
      <c r="K817" s="6"/>
      <c r="R817" s="6"/>
    </row>
    <row r="818" spans="1:18" x14ac:dyDescent="0.25">
      <c r="E818" s="6"/>
      <c r="H818" s="6"/>
      <c r="K818" s="6"/>
      <c r="R818" s="6"/>
    </row>
    <row r="819" spans="1:18" x14ac:dyDescent="0.25">
      <c r="E819" s="6"/>
      <c r="H819" s="6"/>
      <c r="K819" s="6"/>
      <c r="R819" s="6"/>
    </row>
    <row r="820" spans="1:18" x14ac:dyDescent="0.25">
      <c r="A820" s="1" t="s">
        <v>11</v>
      </c>
      <c r="E820" s="6">
        <v>400</v>
      </c>
      <c r="H820" s="6"/>
      <c r="K820" s="6"/>
      <c r="L820" s="1" t="s">
        <v>53</v>
      </c>
      <c r="M820" s="1">
        <v>1200</v>
      </c>
      <c r="R820" s="6"/>
    </row>
    <row r="821" spans="1:18" x14ac:dyDescent="0.25">
      <c r="A821" s="1" t="s">
        <v>12</v>
      </c>
      <c r="E821" s="6">
        <v>0</v>
      </c>
      <c r="H821" s="6"/>
      <c r="K821" s="6"/>
      <c r="L821" s="1" t="s">
        <v>54</v>
      </c>
      <c r="M821" s="1">
        <v>0</v>
      </c>
      <c r="R821" s="6"/>
    </row>
    <row r="822" spans="1:18" x14ac:dyDescent="0.25">
      <c r="A822" s="1" t="s">
        <v>13</v>
      </c>
      <c r="E822" s="6">
        <v>0</v>
      </c>
      <c r="H822" s="6"/>
      <c r="K822" s="6"/>
      <c r="L822" s="1" t="s">
        <v>55</v>
      </c>
      <c r="M822" s="1">
        <v>600</v>
      </c>
      <c r="N822" s="27" t="s">
        <v>96</v>
      </c>
      <c r="R822" s="6"/>
    </row>
    <row r="823" spans="1:18" x14ac:dyDescent="0.25">
      <c r="A823" s="1" t="s">
        <v>14</v>
      </c>
      <c r="E823" s="6">
        <v>0</v>
      </c>
      <c r="H823" s="6"/>
      <c r="K823" s="6"/>
      <c r="L823" s="1" t="s">
        <v>56</v>
      </c>
      <c r="M823" s="1">
        <v>0</v>
      </c>
      <c r="R823" s="6"/>
    </row>
    <row r="824" spans="1:18" x14ac:dyDescent="0.25">
      <c r="A824" s="1" t="s">
        <v>35</v>
      </c>
      <c r="E824" s="6">
        <v>0</v>
      </c>
      <c r="H824" s="6"/>
      <c r="K824" s="6"/>
      <c r="R824" s="6"/>
    </row>
    <row r="825" spans="1:18" x14ac:dyDescent="0.25">
      <c r="A825" s="1" t="s">
        <v>32</v>
      </c>
      <c r="E825" s="6">
        <v>0</v>
      </c>
      <c r="H825" s="6"/>
      <c r="K825" s="6"/>
      <c r="R825" s="6"/>
    </row>
    <row r="826" spans="1:18" x14ac:dyDescent="0.25">
      <c r="A826" s="1" t="s">
        <v>33</v>
      </c>
      <c r="E826" s="6">
        <v>0</v>
      </c>
      <c r="F826" s="1" t="s">
        <v>75</v>
      </c>
      <c r="H826" s="6"/>
      <c r="K826" s="6"/>
      <c r="R826" s="6"/>
    </row>
    <row r="827" spans="1:18" x14ac:dyDescent="0.25">
      <c r="E827" s="6"/>
      <c r="H827" s="6"/>
      <c r="K827" s="6"/>
      <c r="R827" s="6"/>
    </row>
    <row r="828" spans="1:18" x14ac:dyDescent="0.25">
      <c r="E828" s="6"/>
      <c r="H828" s="6"/>
      <c r="K828" s="6"/>
      <c r="R828" s="6"/>
    </row>
    <row r="829" spans="1:18" x14ac:dyDescent="0.25">
      <c r="E829" s="6"/>
      <c r="H829" s="6"/>
      <c r="K829" s="6"/>
      <c r="R829" s="6"/>
    </row>
    <row r="830" spans="1:18" x14ac:dyDescent="0.25">
      <c r="E830" s="6"/>
      <c r="H830" s="6"/>
      <c r="K830" s="6"/>
      <c r="R830" s="6"/>
    </row>
    <row r="831" spans="1:18" x14ac:dyDescent="0.25">
      <c r="E831" s="6"/>
      <c r="H831" s="6"/>
      <c r="K831" s="6"/>
      <c r="R831" s="6"/>
    </row>
    <row r="832" spans="1:18" x14ac:dyDescent="0.25">
      <c r="E832" s="6"/>
      <c r="H832" s="6"/>
      <c r="K832" s="6"/>
      <c r="R832" s="6"/>
    </row>
    <row r="833" spans="1:18" x14ac:dyDescent="0.25">
      <c r="A833" s="1" t="s">
        <v>15</v>
      </c>
      <c r="E833" s="6">
        <v>70</v>
      </c>
      <c r="H833" s="6"/>
      <c r="K833" s="6"/>
      <c r="R833" s="6"/>
    </row>
    <row r="834" spans="1:18" x14ac:dyDescent="0.25">
      <c r="A834" s="1" t="s">
        <v>34</v>
      </c>
      <c r="E834" s="6">
        <v>20</v>
      </c>
      <c r="H834" s="6"/>
      <c r="K834" s="6"/>
      <c r="R834" s="6"/>
    </row>
    <row r="835" spans="1:18" x14ac:dyDescent="0.25">
      <c r="A835" s="1" t="s">
        <v>16</v>
      </c>
      <c r="E835" s="6">
        <v>60</v>
      </c>
      <c r="H835" s="6"/>
      <c r="K835" s="6"/>
      <c r="R835" s="6"/>
    </row>
    <row r="836" spans="1:18" x14ac:dyDescent="0.25">
      <c r="A836" s="1" t="s">
        <v>17</v>
      </c>
      <c r="E836" s="6">
        <v>0</v>
      </c>
      <c r="H836" s="6"/>
      <c r="K836" s="6"/>
      <c r="R836" s="6"/>
    </row>
    <row r="837" spans="1:18" x14ac:dyDescent="0.25">
      <c r="A837" s="1" t="s">
        <v>18</v>
      </c>
      <c r="E837" s="6">
        <v>60</v>
      </c>
      <c r="H837" s="6"/>
      <c r="K837" s="6"/>
      <c r="R837" s="6"/>
    </row>
    <row r="838" spans="1:18" x14ac:dyDescent="0.25">
      <c r="A838" s="1" t="s">
        <v>19</v>
      </c>
      <c r="E838" s="6">
        <v>20</v>
      </c>
      <c r="H838" s="6"/>
      <c r="K838" s="6"/>
      <c r="R838" s="6"/>
    </row>
    <row r="839" spans="1:18" x14ac:dyDescent="0.25">
      <c r="A839" s="1" t="s">
        <v>20</v>
      </c>
      <c r="E839" s="6">
        <v>0</v>
      </c>
      <c r="H839" s="6"/>
      <c r="K839" s="6"/>
      <c r="R839" s="6"/>
    </row>
    <row r="840" spans="1:18" x14ac:dyDescent="0.25">
      <c r="A840" s="1" t="s">
        <v>21</v>
      </c>
      <c r="E840" s="6">
        <v>0</v>
      </c>
      <c r="H840" s="6"/>
      <c r="K840" s="6"/>
      <c r="R840" s="6"/>
    </row>
    <row r="841" spans="1:18" x14ac:dyDescent="0.25">
      <c r="A841" s="1" t="s">
        <v>22</v>
      </c>
      <c r="E841" s="6">
        <v>0</v>
      </c>
      <c r="H841" s="6"/>
      <c r="K841" s="6"/>
      <c r="R841" s="6"/>
    </row>
    <row r="842" spans="1:18" x14ac:dyDescent="0.25">
      <c r="A842" s="1" t="s">
        <v>37</v>
      </c>
      <c r="E842" s="6">
        <v>0</v>
      </c>
      <c r="H842" s="6"/>
      <c r="K842" s="6"/>
      <c r="R842" s="6"/>
    </row>
    <row r="843" spans="1:18" x14ac:dyDescent="0.25">
      <c r="A843" s="1" t="s">
        <v>61</v>
      </c>
      <c r="E843" s="6">
        <v>0</v>
      </c>
      <c r="H843" s="6"/>
      <c r="K843" s="6"/>
      <c r="R843" s="6"/>
    </row>
    <row r="844" spans="1:18" x14ac:dyDescent="0.25">
      <c r="A844" s="1" t="s">
        <v>62</v>
      </c>
      <c r="E844" s="6">
        <v>10</v>
      </c>
      <c r="H844" s="6"/>
      <c r="K844" s="6"/>
      <c r="R844" s="6"/>
    </row>
    <row r="845" spans="1:18" x14ac:dyDescent="0.25">
      <c r="E845" s="6"/>
      <c r="H845" s="6"/>
      <c r="K845" s="6"/>
      <c r="R845" s="6"/>
    </row>
    <row r="846" spans="1:18" x14ac:dyDescent="0.25">
      <c r="E846" s="6"/>
      <c r="H846" s="6"/>
      <c r="K846" s="6"/>
      <c r="R846" s="6"/>
    </row>
    <row r="847" spans="1:18" x14ac:dyDescent="0.25">
      <c r="E847" s="6"/>
      <c r="H847" s="6"/>
      <c r="K847" s="6"/>
      <c r="R847" s="6"/>
    </row>
    <row r="848" spans="1:18" x14ac:dyDescent="0.25">
      <c r="E848" s="6"/>
      <c r="H848" s="6"/>
      <c r="K848" s="6"/>
      <c r="R848" s="6"/>
    </row>
    <row r="849" spans="1:18" x14ac:dyDescent="0.25">
      <c r="E849" s="6"/>
      <c r="H849" s="6"/>
      <c r="K849" s="6"/>
      <c r="R849" s="6"/>
    </row>
    <row r="850" spans="1:18" x14ac:dyDescent="0.25">
      <c r="A850" s="1" t="s">
        <v>36</v>
      </c>
      <c r="E850" s="6">
        <v>150</v>
      </c>
      <c r="H850" s="6"/>
      <c r="K850" s="6"/>
      <c r="R850" s="6"/>
    </row>
    <row r="851" spans="1:18" x14ac:dyDescent="0.25">
      <c r="A851" s="1" t="s">
        <v>23</v>
      </c>
      <c r="E851" s="6">
        <v>200</v>
      </c>
      <c r="H851" s="6"/>
      <c r="K851" s="6"/>
      <c r="R851" s="6"/>
    </row>
    <row r="852" spans="1:18" x14ac:dyDescent="0.25">
      <c r="A852" s="1" t="s">
        <v>24</v>
      </c>
      <c r="E852" s="6">
        <v>100</v>
      </c>
      <c r="H852" s="6"/>
      <c r="K852" s="6"/>
      <c r="R852" s="6"/>
    </row>
    <row r="853" spans="1:18" x14ac:dyDescent="0.25">
      <c r="A853" s="1" t="s">
        <v>25</v>
      </c>
      <c r="E853" s="6">
        <v>60</v>
      </c>
      <c r="H853" s="6"/>
      <c r="K853" s="6"/>
      <c r="R853" s="6"/>
    </row>
    <row r="854" spans="1:18" x14ac:dyDescent="0.25">
      <c r="A854" s="1" t="s">
        <v>26</v>
      </c>
      <c r="E854" s="6">
        <v>0</v>
      </c>
      <c r="H854" s="6"/>
      <c r="K854" s="6"/>
      <c r="R854" s="6"/>
    </row>
    <row r="855" spans="1:18" x14ac:dyDescent="0.25">
      <c r="A855" s="1" t="s">
        <v>38</v>
      </c>
      <c r="E855" s="6">
        <v>350</v>
      </c>
      <c r="H855" s="6"/>
      <c r="K855" s="6"/>
      <c r="R855" s="6"/>
    </row>
    <row r="856" spans="1:18" x14ac:dyDescent="0.25">
      <c r="A856" s="1" t="s">
        <v>39</v>
      </c>
      <c r="E856" s="6">
        <v>60</v>
      </c>
      <c r="H856" s="6"/>
      <c r="K856" s="6"/>
      <c r="R856" s="6"/>
    </row>
    <row r="857" spans="1:18" x14ac:dyDescent="0.25">
      <c r="E857" s="6"/>
      <c r="H857" s="6"/>
      <c r="K857" s="6"/>
      <c r="R857" s="6"/>
    </row>
    <row r="858" spans="1:18" x14ac:dyDescent="0.25">
      <c r="E858" s="6"/>
      <c r="H858" s="6"/>
      <c r="K858" s="6"/>
      <c r="R858" s="6"/>
    </row>
    <row r="859" spans="1:18" x14ac:dyDescent="0.25">
      <c r="E859" s="6"/>
      <c r="H859" s="6"/>
      <c r="K859" s="6"/>
      <c r="R859" s="6"/>
    </row>
    <row r="860" spans="1:18" x14ac:dyDescent="0.25">
      <c r="E860" s="6"/>
      <c r="H860" s="6"/>
      <c r="K860" s="6"/>
      <c r="R860" s="6"/>
    </row>
    <row r="861" spans="1:18" x14ac:dyDescent="0.25">
      <c r="A861" s="1" t="s">
        <v>27</v>
      </c>
      <c r="E861" s="6">
        <v>100</v>
      </c>
      <c r="H861" s="6"/>
      <c r="K861" s="6"/>
      <c r="R861" s="6"/>
    </row>
    <row r="862" spans="1:18" x14ac:dyDescent="0.25">
      <c r="A862" s="1" t="s">
        <v>28</v>
      </c>
      <c r="E862" s="6">
        <v>0</v>
      </c>
      <c r="H862" s="6"/>
      <c r="K862" s="6"/>
      <c r="R862" s="6"/>
    </row>
    <row r="863" spans="1:18" x14ac:dyDescent="0.25">
      <c r="A863" s="1" t="s">
        <v>29</v>
      </c>
      <c r="E863" s="6">
        <v>0</v>
      </c>
      <c r="H863" s="6"/>
      <c r="K863" s="6"/>
      <c r="R863" s="6"/>
    </row>
    <row r="864" spans="1:18" x14ac:dyDescent="0.25">
      <c r="A864" s="1" t="s">
        <v>30</v>
      </c>
      <c r="E864" s="6">
        <v>0</v>
      </c>
      <c r="H864" s="6"/>
      <c r="K864" s="6"/>
      <c r="R864" s="6"/>
    </row>
    <row r="865" spans="1:18" x14ac:dyDescent="0.25">
      <c r="E865" s="6"/>
      <c r="H865" s="6"/>
      <c r="K865" s="6"/>
      <c r="R865" s="6"/>
    </row>
    <row r="866" spans="1:18" x14ac:dyDescent="0.25">
      <c r="E866" s="6"/>
      <c r="H866" s="6"/>
      <c r="K866" s="6"/>
      <c r="R866" s="6"/>
    </row>
    <row r="867" spans="1:18" x14ac:dyDescent="0.25">
      <c r="E867" s="6"/>
      <c r="H867" s="6"/>
      <c r="K867" s="6"/>
      <c r="R867" s="6"/>
    </row>
    <row r="868" spans="1:18" x14ac:dyDescent="0.25">
      <c r="E868" s="6"/>
      <c r="H868" s="6"/>
      <c r="K868" s="6"/>
      <c r="R868" s="6"/>
    </row>
    <row r="869" spans="1:18" x14ac:dyDescent="0.25">
      <c r="E869" s="6"/>
      <c r="H869" s="6"/>
      <c r="K869" s="6"/>
      <c r="R869" s="6"/>
    </row>
    <row r="870" spans="1:18" x14ac:dyDescent="0.25">
      <c r="A870" s="6" t="s">
        <v>40</v>
      </c>
      <c r="B870" s="6"/>
      <c r="C870" s="6"/>
      <c r="D870" s="6"/>
      <c r="E870" s="11">
        <f>SUM(E813:E869)</f>
        <v>1730</v>
      </c>
      <c r="F870" s="6"/>
      <c r="G870" s="6"/>
      <c r="H870" s="11"/>
      <c r="I870" s="6"/>
      <c r="J870" s="6"/>
      <c r="K870" s="6" t="s">
        <v>51</v>
      </c>
      <c r="L870" s="6"/>
      <c r="M870" s="11">
        <f>SUM(M813:M869)</f>
        <v>2800</v>
      </c>
      <c r="N870" s="6"/>
      <c r="O870" s="6"/>
      <c r="P870" s="11"/>
      <c r="Q870" s="6"/>
      <c r="R870" s="6"/>
    </row>
    <row r="871" spans="1:18" x14ac:dyDescent="0.25">
      <c r="E871" s="6" t="s">
        <v>41</v>
      </c>
      <c r="H871" s="6" t="s">
        <v>42</v>
      </c>
      <c r="K871" s="6"/>
      <c r="M871" s="1" t="s">
        <v>41</v>
      </c>
      <c r="P871" s="1" t="s">
        <v>43</v>
      </c>
      <c r="R871" s="6"/>
    </row>
    <row r="872" spans="1:18" x14ac:dyDescent="0.25">
      <c r="A872" s="6"/>
      <c r="B872" s="6"/>
      <c r="C872" s="6"/>
      <c r="D872" s="6"/>
      <c r="E872" s="6"/>
      <c r="F872" s="6"/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6"/>
    </row>
    <row r="873" spans="1:18" x14ac:dyDescent="0.25">
      <c r="A873" s="10" t="s">
        <v>44</v>
      </c>
      <c r="B873" s="10"/>
      <c r="C873" s="10"/>
      <c r="D873" s="10"/>
      <c r="E873" s="9">
        <f>(M870-E870)*12+E787</f>
        <v>13040</v>
      </c>
      <c r="F873" s="10"/>
      <c r="G873" s="10"/>
      <c r="H873" s="9">
        <v>0</v>
      </c>
      <c r="I873" s="10"/>
      <c r="J873" s="10"/>
      <c r="K873" s="10"/>
      <c r="L873" s="10"/>
      <c r="M873" s="10"/>
      <c r="N873" s="10"/>
      <c r="O873" s="10"/>
      <c r="P873" s="9"/>
      <c r="Q873" s="10"/>
      <c r="R873" s="10"/>
    </row>
    <row r="874" spans="1:18" x14ac:dyDescent="0.25">
      <c r="E874" s="10"/>
      <c r="H874" s="10"/>
      <c r="P874" s="10"/>
      <c r="Q874" s="10"/>
      <c r="R874" s="10"/>
    </row>
    <row r="875" spans="1:18" x14ac:dyDescent="0.25">
      <c r="E875" s="10"/>
      <c r="H875" s="10"/>
      <c r="P875" s="10"/>
      <c r="Q875" s="10"/>
      <c r="R875" s="10"/>
    </row>
    <row r="876" spans="1:18" x14ac:dyDescent="0.25">
      <c r="E876" s="10"/>
      <c r="H876" s="10"/>
      <c r="P876" s="10"/>
      <c r="Q876" s="10"/>
      <c r="R876" s="10"/>
    </row>
    <row r="877" spans="1:18" x14ac:dyDescent="0.25">
      <c r="A877" s="10" t="s">
        <v>45</v>
      </c>
      <c r="B877" s="10"/>
      <c r="C877" s="10"/>
      <c r="D877" s="10"/>
      <c r="E877" s="19">
        <f>E878+E879+E880+E881</f>
        <v>0</v>
      </c>
      <c r="F877" s="20"/>
      <c r="G877" s="20"/>
      <c r="H877" s="19">
        <v>0</v>
      </c>
      <c r="I877" s="20"/>
      <c r="J877" s="20"/>
      <c r="K877" s="20"/>
      <c r="L877" s="20"/>
      <c r="M877" s="19"/>
      <c r="N877" s="20"/>
      <c r="O877" s="20"/>
      <c r="P877" s="19"/>
      <c r="Q877" s="18"/>
      <c r="R877" s="18"/>
    </row>
    <row r="878" spans="1:18" x14ac:dyDescent="0.25">
      <c r="E878" s="20"/>
      <c r="F878" s="21"/>
      <c r="G878" s="21"/>
      <c r="H878" s="20"/>
      <c r="I878" s="21"/>
      <c r="J878" s="21"/>
      <c r="K878" s="21"/>
      <c r="L878" s="21"/>
      <c r="M878" s="21"/>
      <c r="N878" s="21"/>
      <c r="O878" s="21"/>
      <c r="P878" s="20"/>
      <c r="Q878" s="18"/>
      <c r="R878" s="18"/>
    </row>
    <row r="879" spans="1:18" x14ac:dyDescent="0.25">
      <c r="A879" s="1" t="s">
        <v>170</v>
      </c>
      <c r="E879" s="20">
        <v>0</v>
      </c>
      <c r="F879" s="21"/>
      <c r="G879" s="21"/>
      <c r="H879" s="20"/>
      <c r="I879" s="21"/>
      <c r="J879" s="21"/>
      <c r="K879" s="21"/>
      <c r="L879" s="21"/>
      <c r="M879" s="21"/>
      <c r="N879" s="21"/>
      <c r="O879" s="21"/>
      <c r="P879" s="20"/>
      <c r="Q879" s="18"/>
      <c r="R879" s="18"/>
    </row>
    <row r="880" spans="1:18" x14ac:dyDescent="0.25">
      <c r="E880" s="20"/>
      <c r="F880" s="21"/>
      <c r="G880" s="21"/>
      <c r="H880" s="20"/>
      <c r="I880" s="21"/>
      <c r="J880" s="21"/>
      <c r="K880" s="21"/>
      <c r="L880" s="21"/>
      <c r="M880" s="21"/>
      <c r="N880" s="21"/>
      <c r="O880" s="21"/>
      <c r="P880" s="20"/>
      <c r="Q880" s="18"/>
      <c r="R880" s="18"/>
    </row>
    <row r="881" spans="1:18" x14ac:dyDescent="0.25">
      <c r="E881" s="20"/>
      <c r="F881" s="21"/>
      <c r="G881" s="21"/>
      <c r="H881" s="20"/>
      <c r="I881" s="21"/>
      <c r="J881" s="21"/>
      <c r="K881" s="21"/>
      <c r="L881" s="21"/>
      <c r="M881" s="21"/>
      <c r="N881" s="21"/>
      <c r="O881" s="21"/>
      <c r="P881" s="20"/>
      <c r="Q881" s="18"/>
      <c r="R881" s="18"/>
    </row>
    <row r="882" spans="1:18" x14ac:dyDescent="0.25">
      <c r="A882" s="10" t="s">
        <v>46</v>
      </c>
      <c r="B882" s="10"/>
      <c r="C882" s="10"/>
      <c r="D882" s="10"/>
      <c r="E882" s="19">
        <f>E883+E884+E885+E886+E887+E888</f>
        <v>6500</v>
      </c>
      <c r="F882" s="20"/>
      <c r="G882" s="20"/>
      <c r="H882" s="19">
        <v>0</v>
      </c>
      <c r="I882" s="20"/>
      <c r="J882" s="20"/>
      <c r="K882" s="20"/>
      <c r="L882" s="20"/>
      <c r="M882" s="20"/>
      <c r="N882" s="20"/>
      <c r="O882" s="20"/>
      <c r="P882" s="19"/>
      <c r="Q882" s="18"/>
      <c r="R882" s="18"/>
    </row>
    <row r="883" spans="1:18" x14ac:dyDescent="0.25">
      <c r="E883" s="20"/>
      <c r="F883" s="21"/>
      <c r="G883" s="21"/>
      <c r="H883" s="20"/>
      <c r="I883" s="21"/>
      <c r="J883" s="21"/>
      <c r="K883" s="21"/>
      <c r="L883" s="21"/>
      <c r="M883" s="21"/>
      <c r="N883" s="21"/>
      <c r="O883" s="21"/>
      <c r="P883" s="20"/>
      <c r="Q883" s="18"/>
      <c r="R883" s="18"/>
    </row>
    <row r="884" spans="1:18" ht="17.25" x14ac:dyDescent="0.4">
      <c r="A884" s="32" t="s">
        <v>97</v>
      </c>
      <c r="E884" s="36">
        <v>6500</v>
      </c>
      <c r="F884" s="21"/>
      <c r="G884" s="21"/>
      <c r="H884" s="20"/>
      <c r="I884" s="21"/>
      <c r="J884" s="21"/>
      <c r="K884" s="21"/>
      <c r="L884" s="21"/>
      <c r="M884" s="21"/>
      <c r="N884" s="21"/>
      <c r="O884" s="21"/>
      <c r="P884" s="20"/>
      <c r="Q884" s="18"/>
      <c r="R884" s="18"/>
    </row>
    <row r="885" spans="1:18" x14ac:dyDescent="0.25">
      <c r="E885" s="20"/>
      <c r="F885" s="21"/>
      <c r="G885" s="21"/>
      <c r="H885" s="20"/>
      <c r="I885" s="21"/>
      <c r="J885" s="21"/>
      <c r="K885" s="21"/>
      <c r="L885" s="21"/>
      <c r="M885" s="21"/>
      <c r="N885" s="21"/>
      <c r="O885" s="21"/>
      <c r="P885" s="20"/>
      <c r="Q885" s="18"/>
      <c r="R885" s="18"/>
    </row>
    <row r="886" spans="1:18" x14ac:dyDescent="0.25">
      <c r="E886" s="20"/>
      <c r="F886" s="21"/>
      <c r="G886" s="21"/>
      <c r="H886" s="20"/>
      <c r="I886" s="21"/>
      <c r="J886" s="21"/>
      <c r="K886" s="21"/>
      <c r="L886" s="21"/>
      <c r="M886" s="21"/>
      <c r="N886" s="21"/>
      <c r="O886" s="21"/>
      <c r="P886" s="20"/>
      <c r="Q886" s="18"/>
      <c r="R886" s="18"/>
    </row>
    <row r="887" spans="1:18" x14ac:dyDescent="0.25">
      <c r="E887" s="20"/>
      <c r="F887" s="21"/>
      <c r="G887" s="21"/>
      <c r="H887" s="20"/>
      <c r="I887" s="21"/>
      <c r="J887" s="21"/>
      <c r="K887" s="21"/>
      <c r="L887" s="21"/>
      <c r="M887" s="21"/>
      <c r="N887" s="21"/>
      <c r="O887" s="21"/>
      <c r="P887" s="20"/>
      <c r="Q887" s="18"/>
      <c r="R887" s="18"/>
    </row>
    <row r="888" spans="1:18" x14ac:dyDescent="0.25">
      <c r="E888" s="20"/>
      <c r="F888" s="21"/>
      <c r="G888" s="21"/>
      <c r="H888" s="20"/>
      <c r="I888" s="21"/>
      <c r="J888" s="21"/>
      <c r="K888" s="21"/>
      <c r="L888" s="21"/>
      <c r="M888" s="21"/>
      <c r="N888" s="21"/>
      <c r="O888" s="21"/>
      <c r="P888" s="20"/>
      <c r="Q888" s="18"/>
      <c r="R888" s="18"/>
    </row>
    <row r="889" spans="1:18" x14ac:dyDescent="0.25">
      <c r="A889" s="10" t="s">
        <v>106</v>
      </c>
      <c r="B889" s="10"/>
      <c r="C889" s="10"/>
      <c r="D889" s="10"/>
      <c r="E889" s="19">
        <f>E873+E877-E882+E791</f>
        <v>6540</v>
      </c>
      <c r="F889" s="20"/>
      <c r="G889" s="20"/>
      <c r="H889" s="19">
        <f>H873+H877-H882</f>
        <v>0</v>
      </c>
      <c r="I889" s="20"/>
      <c r="J889" s="20"/>
      <c r="K889" s="20"/>
      <c r="L889" s="20" t="s">
        <v>49</v>
      </c>
      <c r="M889" s="20"/>
      <c r="N889" s="20"/>
      <c r="O889" s="20"/>
      <c r="P889" s="19">
        <f>(E861*12)+P787-E877</f>
        <v>4500</v>
      </c>
      <c r="Q889" s="17"/>
      <c r="R889" s="17"/>
    </row>
    <row r="890" spans="1:18" x14ac:dyDescent="0.25">
      <c r="E890" s="10" t="s">
        <v>41</v>
      </c>
      <c r="H890" s="10" t="s">
        <v>48</v>
      </c>
      <c r="P890" s="10" t="s">
        <v>50</v>
      </c>
      <c r="Q890" s="10"/>
      <c r="R890" s="10"/>
    </row>
    <row r="902" spans="1:18" ht="17.25" x14ac:dyDescent="0.4">
      <c r="A902" s="8" t="s">
        <v>107</v>
      </c>
      <c r="B902" s="7"/>
      <c r="C902" s="7"/>
      <c r="D902" s="6"/>
      <c r="E902" s="6"/>
      <c r="F902" s="6"/>
      <c r="G902" s="16" t="s">
        <v>105</v>
      </c>
      <c r="H902" s="6"/>
      <c r="I902" s="6"/>
      <c r="J902" s="6"/>
      <c r="K902" s="6"/>
      <c r="L902" s="6"/>
      <c r="M902" s="6"/>
      <c r="N902" s="6"/>
      <c r="O902" s="6"/>
      <c r="P902" s="6"/>
      <c r="Q902" s="6"/>
      <c r="R902" s="6"/>
    </row>
    <row r="903" spans="1:18" ht="17.25" x14ac:dyDescent="0.4">
      <c r="A903" s="6"/>
      <c r="B903" s="6"/>
      <c r="C903" s="6"/>
      <c r="D903" s="15" t="s">
        <v>237</v>
      </c>
      <c r="E903" s="6"/>
      <c r="F903" s="6"/>
      <c r="G903" s="15" t="s">
        <v>108</v>
      </c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6"/>
    </row>
    <row r="904" spans="1:18" x14ac:dyDescent="0.25">
      <c r="K904" s="6"/>
      <c r="L904" s="6"/>
      <c r="M904" s="6"/>
      <c r="N904" s="6"/>
      <c r="O904" s="6"/>
      <c r="P904" s="6"/>
      <c r="Q904" s="6"/>
      <c r="R904" s="6"/>
    </row>
    <row r="905" spans="1:18" x14ac:dyDescent="0.25">
      <c r="K905" s="6"/>
      <c r="L905" s="6"/>
      <c r="M905" s="6"/>
      <c r="N905" s="6"/>
      <c r="O905" s="6"/>
      <c r="P905" s="6"/>
      <c r="Q905" s="6"/>
      <c r="R905" s="6"/>
    </row>
    <row r="906" spans="1:18" x14ac:dyDescent="0.25">
      <c r="A906" s="93" t="s">
        <v>181</v>
      </c>
      <c r="B906" s="93"/>
      <c r="C906" s="93"/>
      <c r="D906" s="93"/>
      <c r="E906" s="1" t="s">
        <v>399</v>
      </c>
      <c r="F906" s="1" t="s">
        <v>401</v>
      </c>
      <c r="K906" s="6"/>
      <c r="L906" s="6"/>
      <c r="M906" s="6"/>
      <c r="N906" s="6"/>
      <c r="O906" s="6"/>
      <c r="P906" s="6"/>
      <c r="Q906" s="6"/>
      <c r="R906" s="6"/>
    </row>
    <row r="907" spans="1:18" x14ac:dyDescent="0.25">
      <c r="A907" s="92" t="s">
        <v>406</v>
      </c>
      <c r="B907" s="92"/>
      <c r="C907" s="92"/>
      <c r="D907" s="92"/>
      <c r="E907" s="92"/>
      <c r="F907" s="92"/>
      <c r="G907" s="92"/>
      <c r="H907" s="92"/>
      <c r="I907" s="92" t="s">
        <v>405</v>
      </c>
      <c r="K907" s="6"/>
      <c r="L907" s="6"/>
      <c r="M907" s="6"/>
      <c r="N907" s="6"/>
      <c r="O907" s="6"/>
      <c r="P907" s="6"/>
      <c r="Q907" s="6"/>
      <c r="R907" s="6"/>
    </row>
    <row r="908" spans="1:18" x14ac:dyDescent="0.25">
      <c r="A908" s="6"/>
      <c r="B908" s="6"/>
      <c r="C908" s="6"/>
      <c r="D908" s="6"/>
      <c r="E908" s="6" t="s">
        <v>41</v>
      </c>
      <c r="F908" s="6"/>
      <c r="G908" s="6"/>
      <c r="H908" s="6" t="s">
        <v>42</v>
      </c>
      <c r="I908" s="6"/>
      <c r="J908" s="6"/>
      <c r="K908" s="6"/>
      <c r="L908" s="6"/>
      <c r="M908" s="6" t="s">
        <v>41</v>
      </c>
      <c r="N908" s="6"/>
      <c r="O908" s="6"/>
      <c r="P908" s="6" t="s">
        <v>43</v>
      </c>
      <c r="Q908" s="6"/>
      <c r="R908" s="6"/>
    </row>
    <row r="909" spans="1:18" x14ac:dyDescent="0.25">
      <c r="A909" s="1" t="s">
        <v>9</v>
      </c>
      <c r="E909" s="6">
        <v>0</v>
      </c>
      <c r="H909" s="6"/>
      <c r="K909" s="6"/>
      <c r="L909" s="1" t="s">
        <v>52</v>
      </c>
      <c r="M909" s="1">
        <v>1100</v>
      </c>
      <c r="R909" s="6"/>
    </row>
    <row r="910" spans="1:18" x14ac:dyDescent="0.25">
      <c r="A910" s="1" t="s">
        <v>10</v>
      </c>
      <c r="E910" s="6">
        <v>70</v>
      </c>
      <c r="H910" s="6"/>
      <c r="K910" s="6"/>
      <c r="L910" s="1" t="s">
        <v>57</v>
      </c>
      <c r="M910" s="1">
        <v>0</v>
      </c>
      <c r="R910" s="6"/>
    </row>
    <row r="911" spans="1:18" x14ac:dyDescent="0.25">
      <c r="A911" s="1" t="s">
        <v>31</v>
      </c>
      <c r="E911" s="6">
        <v>0</v>
      </c>
      <c r="H911" s="6"/>
      <c r="K911" s="6"/>
      <c r="L911" s="1" t="s">
        <v>58</v>
      </c>
      <c r="M911" s="1">
        <v>0</v>
      </c>
      <c r="R911" s="6"/>
    </row>
    <row r="912" spans="1:18" x14ac:dyDescent="0.25">
      <c r="E912" s="6"/>
      <c r="H912" s="6"/>
      <c r="K912" s="6"/>
      <c r="L912" s="1" t="s">
        <v>59</v>
      </c>
      <c r="M912" s="1">
        <v>0</v>
      </c>
      <c r="R912" s="6"/>
    </row>
    <row r="913" spans="1:18" x14ac:dyDescent="0.25">
      <c r="E913" s="6"/>
      <c r="H913" s="6"/>
      <c r="K913" s="6"/>
      <c r="R913" s="6"/>
    </row>
    <row r="914" spans="1:18" x14ac:dyDescent="0.25">
      <c r="E914" s="6"/>
      <c r="H914" s="6"/>
      <c r="K914" s="6"/>
      <c r="R914" s="6"/>
    </row>
    <row r="915" spans="1:18" x14ac:dyDescent="0.25">
      <c r="E915" s="6"/>
      <c r="H915" s="6"/>
      <c r="K915" s="6"/>
      <c r="R915" s="6"/>
    </row>
    <row r="916" spans="1:18" x14ac:dyDescent="0.25">
      <c r="A916" s="1" t="s">
        <v>11</v>
      </c>
      <c r="E916" s="6">
        <v>400</v>
      </c>
      <c r="H916" s="6"/>
      <c r="K916" s="6"/>
      <c r="L916" s="1" t="s">
        <v>53</v>
      </c>
      <c r="M916" s="1">
        <v>2200</v>
      </c>
      <c r="R916" s="6"/>
    </row>
    <row r="917" spans="1:18" x14ac:dyDescent="0.25">
      <c r="A917" s="1" t="s">
        <v>12</v>
      </c>
      <c r="E917" s="6">
        <v>0</v>
      </c>
      <c r="H917" s="6"/>
      <c r="K917" s="6"/>
      <c r="L917" s="1" t="s">
        <v>54</v>
      </c>
      <c r="M917" s="1">
        <v>0</v>
      </c>
      <c r="R917" s="6"/>
    </row>
    <row r="918" spans="1:18" x14ac:dyDescent="0.25">
      <c r="A918" s="1" t="s">
        <v>13</v>
      </c>
      <c r="E918" s="6">
        <v>0</v>
      </c>
      <c r="H918" s="6"/>
      <c r="K918" s="6"/>
      <c r="L918" s="1" t="s">
        <v>55</v>
      </c>
      <c r="M918" s="1">
        <v>0</v>
      </c>
      <c r="R918" s="6"/>
    </row>
    <row r="919" spans="1:18" x14ac:dyDescent="0.25">
      <c r="A919" s="1" t="s">
        <v>14</v>
      </c>
      <c r="E919" s="6">
        <v>0</v>
      </c>
      <c r="H919" s="6"/>
      <c r="K919" s="6"/>
      <c r="L919" s="1" t="s">
        <v>56</v>
      </c>
      <c r="M919" s="1">
        <v>0</v>
      </c>
      <c r="R919" s="6"/>
    </row>
    <row r="920" spans="1:18" x14ac:dyDescent="0.25">
      <c r="A920" s="1" t="s">
        <v>35</v>
      </c>
      <c r="E920" s="6">
        <v>0</v>
      </c>
      <c r="H920" s="6"/>
      <c r="K920" s="6"/>
      <c r="R920" s="6"/>
    </row>
    <row r="921" spans="1:18" x14ac:dyDescent="0.25">
      <c r="A921" s="1" t="s">
        <v>32</v>
      </c>
      <c r="E921" s="6">
        <v>0</v>
      </c>
      <c r="H921" s="6"/>
      <c r="K921" s="6"/>
      <c r="R921" s="6"/>
    </row>
    <row r="922" spans="1:18" x14ac:dyDescent="0.25">
      <c r="A922" s="1" t="s">
        <v>33</v>
      </c>
      <c r="E922" s="6">
        <v>0</v>
      </c>
      <c r="F922" s="1" t="s">
        <v>75</v>
      </c>
      <c r="H922" s="6"/>
      <c r="K922" s="6"/>
      <c r="R922" s="6"/>
    </row>
    <row r="923" spans="1:18" x14ac:dyDescent="0.25">
      <c r="E923" s="6"/>
      <c r="H923" s="6"/>
      <c r="K923" s="6"/>
      <c r="R923" s="6"/>
    </row>
    <row r="924" spans="1:18" x14ac:dyDescent="0.25">
      <c r="E924" s="6"/>
      <c r="H924" s="6"/>
      <c r="K924" s="6"/>
      <c r="R924" s="6"/>
    </row>
    <row r="925" spans="1:18" x14ac:dyDescent="0.25">
      <c r="E925" s="6"/>
      <c r="H925" s="6"/>
      <c r="K925" s="6"/>
      <c r="R925" s="6"/>
    </row>
    <row r="926" spans="1:18" x14ac:dyDescent="0.25">
      <c r="E926" s="6"/>
      <c r="H926" s="6"/>
      <c r="K926" s="6"/>
      <c r="R926" s="6"/>
    </row>
    <row r="927" spans="1:18" x14ac:dyDescent="0.25">
      <c r="E927" s="6"/>
      <c r="H927" s="6"/>
      <c r="K927" s="6"/>
      <c r="R927" s="6"/>
    </row>
    <row r="928" spans="1:18" x14ac:dyDescent="0.25">
      <c r="E928" s="6"/>
      <c r="H928" s="6"/>
      <c r="K928" s="6"/>
      <c r="R928" s="6"/>
    </row>
    <row r="929" spans="1:18" x14ac:dyDescent="0.25">
      <c r="A929" s="1" t="s">
        <v>15</v>
      </c>
      <c r="E929" s="6">
        <v>70</v>
      </c>
      <c r="H929" s="6"/>
      <c r="K929" s="6"/>
      <c r="R929" s="6"/>
    </row>
    <row r="930" spans="1:18" x14ac:dyDescent="0.25">
      <c r="A930" s="1" t="s">
        <v>34</v>
      </c>
      <c r="E930" s="6">
        <v>20</v>
      </c>
      <c r="H930" s="6"/>
      <c r="K930" s="6"/>
      <c r="R930" s="6"/>
    </row>
    <row r="931" spans="1:18" x14ac:dyDescent="0.25">
      <c r="A931" s="1" t="s">
        <v>16</v>
      </c>
      <c r="E931" s="6">
        <v>0</v>
      </c>
      <c r="H931" s="6"/>
      <c r="K931" s="6"/>
      <c r="R931" s="6"/>
    </row>
    <row r="932" spans="1:18" x14ac:dyDescent="0.25">
      <c r="A932" s="1" t="s">
        <v>17</v>
      </c>
      <c r="E932" s="6">
        <v>0</v>
      </c>
      <c r="H932" s="6"/>
      <c r="K932" s="6"/>
      <c r="R932" s="6"/>
    </row>
    <row r="933" spans="1:18" x14ac:dyDescent="0.25">
      <c r="A933" s="1" t="s">
        <v>18</v>
      </c>
      <c r="E933" s="6">
        <v>60</v>
      </c>
      <c r="H933" s="6"/>
      <c r="K933" s="6"/>
      <c r="R933" s="6"/>
    </row>
    <row r="934" spans="1:18" x14ac:dyDescent="0.25">
      <c r="A934" s="1" t="s">
        <v>19</v>
      </c>
      <c r="E934" s="6">
        <v>20</v>
      </c>
      <c r="H934" s="6"/>
      <c r="K934" s="6"/>
      <c r="R934" s="6"/>
    </row>
    <row r="935" spans="1:18" x14ac:dyDescent="0.25">
      <c r="A935" s="1" t="s">
        <v>20</v>
      </c>
      <c r="E935" s="6">
        <v>0</v>
      </c>
      <c r="H935" s="6"/>
      <c r="K935" s="6"/>
      <c r="R935" s="6"/>
    </row>
    <row r="936" spans="1:18" x14ac:dyDescent="0.25">
      <c r="A936" s="1" t="s">
        <v>21</v>
      </c>
      <c r="E936" s="6">
        <v>0</v>
      </c>
      <c r="H936" s="6"/>
      <c r="K936" s="6"/>
      <c r="R936" s="6"/>
    </row>
    <row r="937" spans="1:18" x14ac:dyDescent="0.25">
      <c r="A937" s="1" t="s">
        <v>22</v>
      </c>
      <c r="E937" s="6">
        <v>0</v>
      </c>
      <c r="H937" s="6"/>
      <c r="K937" s="6"/>
      <c r="R937" s="6"/>
    </row>
    <row r="938" spans="1:18" x14ac:dyDescent="0.25">
      <c r="A938" s="1" t="s">
        <v>37</v>
      </c>
      <c r="E938" s="6">
        <v>0</v>
      </c>
      <c r="H938" s="6"/>
      <c r="K938" s="6"/>
      <c r="R938" s="6"/>
    </row>
    <row r="939" spans="1:18" x14ac:dyDescent="0.25">
      <c r="A939" s="1" t="s">
        <v>61</v>
      </c>
      <c r="E939" s="6">
        <v>0</v>
      </c>
      <c r="H939" s="6"/>
      <c r="K939" s="6"/>
      <c r="R939" s="6"/>
    </row>
    <row r="940" spans="1:18" x14ac:dyDescent="0.25">
      <c r="A940" s="1" t="s">
        <v>62</v>
      </c>
      <c r="E940" s="6">
        <v>10</v>
      </c>
      <c r="H940" s="6"/>
      <c r="K940" s="6"/>
      <c r="R940" s="6"/>
    </row>
    <row r="941" spans="1:18" x14ac:dyDescent="0.25">
      <c r="E941" s="6"/>
      <c r="H941" s="6"/>
      <c r="K941" s="6"/>
      <c r="R941" s="6"/>
    </row>
    <row r="942" spans="1:18" x14ac:dyDescent="0.25">
      <c r="E942" s="6"/>
      <c r="H942" s="6"/>
      <c r="K942" s="6"/>
      <c r="R942" s="6"/>
    </row>
    <row r="943" spans="1:18" x14ac:dyDescent="0.25">
      <c r="E943" s="6"/>
      <c r="H943" s="6"/>
      <c r="K943" s="6"/>
      <c r="R943" s="6"/>
    </row>
    <row r="944" spans="1:18" x14ac:dyDescent="0.25">
      <c r="E944" s="6"/>
      <c r="H944" s="6"/>
      <c r="K944" s="6"/>
      <c r="R944" s="6"/>
    </row>
    <row r="945" spans="1:18" x14ac:dyDescent="0.25">
      <c r="E945" s="6"/>
      <c r="H945" s="6"/>
      <c r="K945" s="6"/>
      <c r="R945" s="6"/>
    </row>
    <row r="946" spans="1:18" x14ac:dyDescent="0.25">
      <c r="A946" s="1" t="s">
        <v>36</v>
      </c>
      <c r="E946" s="6">
        <v>150</v>
      </c>
      <c r="H946" s="6"/>
      <c r="K946" s="6"/>
      <c r="R946" s="6"/>
    </row>
    <row r="947" spans="1:18" x14ac:dyDescent="0.25">
      <c r="A947" s="1" t="s">
        <v>23</v>
      </c>
      <c r="E947" s="6">
        <v>100</v>
      </c>
      <c r="H947" s="6"/>
      <c r="K947" s="6"/>
      <c r="R947" s="6"/>
    </row>
    <row r="948" spans="1:18" x14ac:dyDescent="0.25">
      <c r="A948" s="1" t="s">
        <v>24</v>
      </c>
      <c r="E948" s="6">
        <v>100</v>
      </c>
      <c r="H948" s="6"/>
      <c r="K948" s="6"/>
      <c r="R948" s="6"/>
    </row>
    <row r="949" spans="1:18" x14ac:dyDescent="0.25">
      <c r="A949" s="1" t="s">
        <v>25</v>
      </c>
      <c r="E949" s="6">
        <v>100</v>
      </c>
      <c r="H949" s="6"/>
      <c r="K949" s="6"/>
      <c r="R949" s="6"/>
    </row>
    <row r="950" spans="1:18" x14ac:dyDescent="0.25">
      <c r="A950" s="1" t="s">
        <v>26</v>
      </c>
      <c r="E950" s="6">
        <v>0</v>
      </c>
      <c r="H950" s="6"/>
      <c r="K950" s="6"/>
      <c r="R950" s="6"/>
    </row>
    <row r="951" spans="1:18" x14ac:dyDescent="0.25">
      <c r="A951" s="1" t="s">
        <v>38</v>
      </c>
      <c r="E951" s="6">
        <v>350</v>
      </c>
      <c r="H951" s="6"/>
      <c r="K951" s="6"/>
      <c r="R951" s="6"/>
    </row>
    <row r="952" spans="1:18" x14ac:dyDescent="0.25">
      <c r="A952" s="1" t="s">
        <v>39</v>
      </c>
      <c r="E952" s="6">
        <v>60</v>
      </c>
      <c r="H952" s="6"/>
      <c r="K952" s="6"/>
      <c r="R952" s="6"/>
    </row>
    <row r="953" spans="1:18" x14ac:dyDescent="0.25">
      <c r="E953" s="6"/>
      <c r="H953" s="6"/>
      <c r="K953" s="6"/>
      <c r="R953" s="6"/>
    </row>
    <row r="954" spans="1:18" x14ac:dyDescent="0.25">
      <c r="E954" s="6"/>
      <c r="H954" s="6"/>
      <c r="K954" s="6"/>
      <c r="R954" s="6"/>
    </row>
    <row r="955" spans="1:18" x14ac:dyDescent="0.25">
      <c r="E955" s="6"/>
      <c r="H955" s="6"/>
      <c r="K955" s="6"/>
      <c r="R955" s="6"/>
    </row>
    <row r="956" spans="1:18" x14ac:dyDescent="0.25">
      <c r="E956" s="6"/>
      <c r="H956" s="6"/>
      <c r="K956" s="6"/>
      <c r="R956" s="6"/>
    </row>
    <row r="957" spans="1:18" x14ac:dyDescent="0.25">
      <c r="A957" s="1" t="s">
        <v>27</v>
      </c>
      <c r="E957" s="6">
        <v>100</v>
      </c>
      <c r="H957" s="6"/>
      <c r="K957" s="6"/>
      <c r="R957" s="6"/>
    </row>
    <row r="958" spans="1:18" x14ac:dyDescent="0.25">
      <c r="A958" s="1" t="s">
        <v>28</v>
      </c>
      <c r="E958" s="6">
        <v>0</v>
      </c>
      <c r="H958" s="6"/>
      <c r="K958" s="6"/>
      <c r="R958" s="6"/>
    </row>
    <row r="959" spans="1:18" x14ac:dyDescent="0.25">
      <c r="A959" s="1" t="s">
        <v>29</v>
      </c>
      <c r="E959" s="6">
        <v>0</v>
      </c>
      <c r="H959" s="6"/>
      <c r="K959" s="6"/>
      <c r="R959" s="6"/>
    </row>
    <row r="960" spans="1:18" x14ac:dyDescent="0.25">
      <c r="A960" s="1" t="s">
        <v>30</v>
      </c>
      <c r="E960" s="6">
        <v>0</v>
      </c>
      <c r="H960" s="6"/>
      <c r="K960" s="6"/>
      <c r="R960" s="6"/>
    </row>
    <row r="961" spans="1:18" x14ac:dyDescent="0.25">
      <c r="E961" s="6"/>
      <c r="H961" s="6"/>
      <c r="K961" s="6"/>
      <c r="R961" s="6"/>
    </row>
    <row r="962" spans="1:18" x14ac:dyDescent="0.25">
      <c r="E962" s="6"/>
      <c r="H962" s="6"/>
      <c r="K962" s="6"/>
      <c r="R962" s="6"/>
    </row>
    <row r="963" spans="1:18" x14ac:dyDescent="0.25">
      <c r="E963" s="6"/>
      <c r="H963" s="6"/>
      <c r="K963" s="6"/>
      <c r="R963" s="6"/>
    </row>
    <row r="964" spans="1:18" x14ac:dyDescent="0.25">
      <c r="E964" s="6"/>
      <c r="H964" s="6"/>
      <c r="K964" s="6"/>
      <c r="R964" s="6"/>
    </row>
    <row r="965" spans="1:18" x14ac:dyDescent="0.25">
      <c r="E965" s="6"/>
      <c r="H965" s="6"/>
      <c r="K965" s="6"/>
      <c r="R965" s="6"/>
    </row>
    <row r="966" spans="1:18" x14ac:dyDescent="0.25">
      <c r="A966" s="6" t="s">
        <v>40</v>
      </c>
      <c r="B966" s="6"/>
      <c r="C966" s="6"/>
      <c r="D966" s="6"/>
      <c r="E966" s="11">
        <f>SUM(E909:E965)</f>
        <v>1610</v>
      </c>
      <c r="F966" s="6"/>
      <c r="G966" s="6"/>
      <c r="H966" s="11"/>
      <c r="I966" s="6"/>
      <c r="J966" s="6"/>
      <c r="K966" s="6" t="s">
        <v>51</v>
      </c>
      <c r="L966" s="6"/>
      <c r="M966" s="11">
        <f>SUM(M909:M965)</f>
        <v>3300</v>
      </c>
      <c r="N966" s="6"/>
      <c r="O966" s="6"/>
      <c r="P966" s="11"/>
      <c r="Q966" s="6"/>
      <c r="R966" s="6"/>
    </row>
    <row r="967" spans="1:18" x14ac:dyDescent="0.25">
      <c r="E967" s="6" t="s">
        <v>41</v>
      </c>
      <c r="H967" s="6" t="s">
        <v>42</v>
      </c>
      <c r="K967" s="6"/>
      <c r="M967" s="1" t="s">
        <v>41</v>
      </c>
      <c r="P967" s="1" t="s">
        <v>43</v>
      </c>
      <c r="R967" s="6"/>
    </row>
    <row r="968" spans="1:18" x14ac:dyDescent="0.25">
      <c r="A968" s="6"/>
      <c r="B968" s="6"/>
      <c r="C968" s="6"/>
      <c r="D968" s="6"/>
      <c r="E968" s="6"/>
      <c r="F968" s="6"/>
      <c r="G968" s="6"/>
      <c r="H968" s="6"/>
      <c r="I968" s="6"/>
      <c r="J968" s="6"/>
      <c r="K968" s="6"/>
      <c r="L968" s="6"/>
      <c r="M968" s="6"/>
      <c r="N968" s="6"/>
      <c r="O968" s="6"/>
      <c r="P968" s="6"/>
      <c r="Q968" s="6"/>
      <c r="R968" s="6"/>
    </row>
    <row r="969" spans="1:18" x14ac:dyDescent="0.25">
      <c r="A969" s="10" t="s">
        <v>44</v>
      </c>
      <c r="B969" s="10"/>
      <c r="C969" s="10"/>
      <c r="D969" s="10"/>
      <c r="E969" s="9">
        <f>(M966-E966)*12+E889</f>
        <v>26820</v>
      </c>
      <c r="F969" s="10"/>
      <c r="G969" s="10"/>
      <c r="H969" s="9">
        <v>0</v>
      </c>
      <c r="I969" s="10"/>
      <c r="J969" s="10"/>
      <c r="K969" s="10"/>
      <c r="L969" s="10"/>
      <c r="M969" s="10"/>
      <c r="N969" s="10"/>
      <c r="O969" s="10"/>
      <c r="P969" s="9"/>
      <c r="Q969" s="10"/>
      <c r="R969" s="10"/>
    </row>
    <row r="970" spans="1:18" x14ac:dyDescent="0.25">
      <c r="E970" s="10"/>
      <c r="H970" s="10"/>
      <c r="P970" s="10"/>
      <c r="Q970" s="10"/>
      <c r="R970" s="10"/>
    </row>
    <row r="971" spans="1:18" x14ac:dyDescent="0.25">
      <c r="E971" s="10"/>
      <c r="H971" s="10"/>
      <c r="P971" s="10"/>
      <c r="Q971" s="10"/>
      <c r="R971" s="10"/>
    </row>
    <row r="972" spans="1:18" x14ac:dyDescent="0.25">
      <c r="E972" s="10"/>
      <c r="H972" s="10"/>
      <c r="P972" s="10"/>
      <c r="Q972" s="10"/>
      <c r="R972" s="10"/>
    </row>
    <row r="973" spans="1:18" x14ac:dyDescent="0.25">
      <c r="A973" s="10" t="s">
        <v>45</v>
      </c>
      <c r="B973" s="10"/>
      <c r="C973" s="10"/>
      <c r="D973" s="10"/>
      <c r="E973" s="19">
        <v>0</v>
      </c>
      <c r="F973" s="20"/>
      <c r="G973" s="20"/>
      <c r="H973" s="19">
        <v>0</v>
      </c>
      <c r="I973" s="20"/>
      <c r="J973" s="20"/>
      <c r="K973" s="20"/>
      <c r="L973" s="20"/>
      <c r="M973" s="19"/>
      <c r="N973" s="20"/>
      <c r="O973" s="20"/>
      <c r="P973" s="19"/>
      <c r="Q973" s="18"/>
      <c r="R973" s="18"/>
    </row>
    <row r="974" spans="1:18" x14ac:dyDescent="0.25">
      <c r="E974" s="20"/>
      <c r="F974" s="21"/>
      <c r="G974" s="21"/>
      <c r="H974" s="20"/>
      <c r="I974" s="21"/>
      <c r="J974" s="21"/>
      <c r="K974" s="21"/>
      <c r="L974" s="21"/>
      <c r="M974" s="21"/>
      <c r="N974" s="21"/>
      <c r="O974" s="21"/>
      <c r="P974" s="20"/>
      <c r="Q974" s="18"/>
      <c r="R974" s="18"/>
    </row>
    <row r="975" spans="1:18" x14ac:dyDescent="0.25">
      <c r="E975" s="20"/>
      <c r="F975" s="21"/>
      <c r="G975" s="21"/>
      <c r="H975" s="20"/>
      <c r="I975" s="21"/>
      <c r="J975" s="21"/>
      <c r="K975" s="21"/>
      <c r="L975" s="21"/>
      <c r="M975" s="21"/>
      <c r="N975" s="21"/>
      <c r="O975" s="21"/>
      <c r="P975" s="20"/>
      <c r="Q975" s="18"/>
      <c r="R975" s="18"/>
    </row>
    <row r="976" spans="1:18" x14ac:dyDescent="0.25">
      <c r="E976" s="20"/>
      <c r="F976" s="21"/>
      <c r="G976" s="21"/>
      <c r="H976" s="20"/>
      <c r="I976" s="21"/>
      <c r="J976" s="21"/>
      <c r="K976" s="21"/>
      <c r="L976" s="21"/>
      <c r="M976" s="21"/>
      <c r="N976" s="21"/>
      <c r="O976" s="21"/>
      <c r="P976" s="20"/>
      <c r="Q976" s="18"/>
      <c r="R976" s="18"/>
    </row>
    <row r="977" spans="1:18" x14ac:dyDescent="0.25">
      <c r="E977" s="20"/>
      <c r="F977" s="21"/>
      <c r="G977" s="21"/>
      <c r="H977" s="20"/>
      <c r="I977" s="21"/>
      <c r="J977" s="21"/>
      <c r="K977" s="21"/>
      <c r="L977" s="21"/>
      <c r="M977" s="21"/>
      <c r="N977" s="21"/>
      <c r="O977" s="21"/>
      <c r="P977" s="20"/>
      <c r="Q977" s="18"/>
      <c r="R977" s="18"/>
    </row>
    <row r="978" spans="1:18" x14ac:dyDescent="0.25">
      <c r="A978" s="10" t="s">
        <v>46</v>
      </c>
      <c r="B978" s="10"/>
      <c r="C978" s="10"/>
      <c r="D978" s="10"/>
      <c r="E978" s="19">
        <f>SUM(E979:E984)</f>
        <v>2000</v>
      </c>
      <c r="F978" s="20"/>
      <c r="G978" s="20"/>
      <c r="H978" s="19">
        <v>0</v>
      </c>
      <c r="I978" s="20"/>
      <c r="J978" s="20"/>
      <c r="K978" s="20"/>
      <c r="L978" s="20"/>
      <c r="M978" s="20"/>
      <c r="N978" s="20"/>
      <c r="O978" s="20"/>
      <c r="P978" s="19"/>
      <c r="Q978" s="18"/>
      <c r="R978" s="18"/>
    </row>
    <row r="979" spans="1:18" x14ac:dyDescent="0.25">
      <c r="E979" s="20"/>
      <c r="F979" s="21"/>
      <c r="G979" s="21"/>
      <c r="H979" s="20"/>
      <c r="I979" s="21"/>
      <c r="J979" s="21"/>
      <c r="K979" s="21"/>
      <c r="L979" s="21"/>
      <c r="M979" s="21"/>
      <c r="N979" s="21"/>
      <c r="O979" s="21"/>
      <c r="P979" s="20"/>
      <c r="Q979" s="18"/>
      <c r="R979" s="18"/>
    </row>
    <row r="980" spans="1:18" x14ac:dyDescent="0.25">
      <c r="A980" s="93" t="s">
        <v>400</v>
      </c>
      <c r="E980" s="20">
        <v>2000</v>
      </c>
      <c r="F980" s="21"/>
      <c r="G980" s="21"/>
      <c r="H980" s="20"/>
      <c r="I980" s="21"/>
      <c r="J980" s="21"/>
      <c r="K980" s="21"/>
      <c r="L980" s="21"/>
      <c r="M980" s="21"/>
      <c r="N980" s="21"/>
      <c r="O980" s="21"/>
      <c r="P980" s="20"/>
      <c r="Q980" s="18"/>
      <c r="R980" s="18"/>
    </row>
    <row r="981" spans="1:18" x14ac:dyDescent="0.25">
      <c r="E981" s="20"/>
      <c r="F981" s="21"/>
      <c r="G981" s="21"/>
      <c r="H981" s="20"/>
      <c r="I981" s="21"/>
      <c r="J981" s="21"/>
      <c r="K981" s="21"/>
      <c r="L981" s="21"/>
      <c r="M981" s="21"/>
      <c r="N981" s="21"/>
      <c r="O981" s="21"/>
      <c r="P981" s="20"/>
      <c r="Q981" s="18"/>
      <c r="R981" s="18"/>
    </row>
    <row r="982" spans="1:18" x14ac:dyDescent="0.25">
      <c r="E982" s="20"/>
      <c r="F982" s="21"/>
      <c r="G982" s="21"/>
      <c r="H982" s="20"/>
      <c r="I982" s="21"/>
      <c r="J982" s="21"/>
      <c r="K982" s="21"/>
      <c r="L982" s="21"/>
      <c r="M982" s="21"/>
      <c r="N982" s="21"/>
      <c r="O982" s="21"/>
      <c r="P982" s="20"/>
      <c r="Q982" s="18"/>
      <c r="R982" s="18"/>
    </row>
    <row r="983" spans="1:18" x14ac:dyDescent="0.25">
      <c r="E983" s="20"/>
      <c r="F983" s="21"/>
      <c r="G983" s="21"/>
      <c r="H983" s="20"/>
      <c r="I983" s="21"/>
      <c r="J983" s="21"/>
      <c r="K983" s="21"/>
      <c r="L983" s="21"/>
      <c r="M983" s="21"/>
      <c r="N983" s="21"/>
      <c r="O983" s="21"/>
      <c r="P983" s="20"/>
      <c r="Q983" s="18"/>
      <c r="R983" s="18"/>
    </row>
    <row r="984" spans="1:18" x14ac:dyDescent="0.25">
      <c r="E984" s="20"/>
      <c r="F984" s="21"/>
      <c r="G984" s="21"/>
      <c r="H984" s="20"/>
      <c r="I984" s="21"/>
      <c r="J984" s="21"/>
      <c r="K984" s="21"/>
      <c r="L984" s="21"/>
      <c r="M984" s="21"/>
      <c r="N984" s="21"/>
      <c r="O984" s="21"/>
      <c r="P984" s="20"/>
      <c r="Q984" s="18"/>
      <c r="R984" s="18"/>
    </row>
    <row r="985" spans="1:18" x14ac:dyDescent="0.25">
      <c r="A985" s="10" t="s">
        <v>109</v>
      </c>
      <c r="B985" s="10"/>
      <c r="C985" s="10"/>
      <c r="D985" s="10"/>
      <c r="E985" s="19">
        <f>E969+E973-E978</f>
        <v>24820</v>
      </c>
      <c r="F985" s="20"/>
      <c r="G985" s="20"/>
      <c r="H985" s="19">
        <f>H969+H973-H978</f>
        <v>0</v>
      </c>
      <c r="I985" s="20"/>
      <c r="J985" s="20"/>
      <c r="K985" s="20"/>
      <c r="L985" s="20" t="s">
        <v>49</v>
      </c>
      <c r="M985" s="20"/>
      <c r="N985" s="20"/>
      <c r="O985" s="20"/>
      <c r="P985" s="19">
        <f>(E957*12)+P889</f>
        <v>5700</v>
      </c>
      <c r="Q985" s="17"/>
      <c r="R985" s="17"/>
    </row>
    <row r="986" spans="1:18" x14ac:dyDescent="0.25">
      <c r="E986" s="10" t="s">
        <v>41</v>
      </c>
      <c r="H986" s="10" t="s">
        <v>48</v>
      </c>
      <c r="P986" s="10" t="s">
        <v>50</v>
      </c>
      <c r="Q986" s="10"/>
      <c r="R986" s="10"/>
    </row>
    <row r="998" spans="1:18" ht="17.25" x14ac:dyDescent="0.4">
      <c r="A998" s="8" t="s">
        <v>110</v>
      </c>
      <c r="B998" s="7"/>
      <c r="C998" s="7"/>
      <c r="D998" s="6"/>
      <c r="E998" s="6"/>
      <c r="F998" s="6"/>
      <c r="G998" s="16" t="s">
        <v>111</v>
      </c>
      <c r="H998" s="6"/>
      <c r="I998" s="6"/>
      <c r="J998" s="6"/>
      <c r="K998" s="6"/>
      <c r="L998" s="6"/>
      <c r="M998" s="6"/>
      <c r="N998" s="6"/>
      <c r="O998" s="6"/>
      <c r="P998" s="6"/>
      <c r="Q998" s="6"/>
      <c r="R998" s="6"/>
    </row>
    <row r="999" spans="1:18" ht="17.25" x14ac:dyDescent="0.4">
      <c r="A999" s="6"/>
      <c r="B999" s="6"/>
      <c r="C999" s="6"/>
      <c r="D999" s="15" t="s">
        <v>238</v>
      </c>
      <c r="E999" s="6"/>
      <c r="F999" s="6"/>
      <c r="G999" s="15" t="s">
        <v>112</v>
      </c>
      <c r="H999" s="6"/>
      <c r="I999" s="6"/>
      <c r="J999" s="6"/>
      <c r="K999" s="6"/>
      <c r="L999" s="6"/>
      <c r="M999" s="6"/>
      <c r="N999" s="6"/>
      <c r="O999" s="6"/>
      <c r="P999" s="6"/>
      <c r="Q999" s="6"/>
      <c r="R999" s="6"/>
    </row>
    <row r="1000" spans="1:18" x14ac:dyDescent="0.25">
      <c r="K1000" s="6"/>
      <c r="L1000" s="6"/>
      <c r="M1000" s="6"/>
      <c r="N1000" s="6"/>
      <c r="O1000" s="6"/>
      <c r="P1000" s="6"/>
      <c r="Q1000" s="6"/>
      <c r="R1000" s="6"/>
    </row>
    <row r="1001" spans="1:18" x14ac:dyDescent="0.25">
      <c r="A1001" s="92" t="s">
        <v>407</v>
      </c>
      <c r="B1001" s="92"/>
      <c r="C1001" s="92"/>
      <c r="D1001" s="92"/>
      <c r="E1001" s="92"/>
      <c r="F1001" s="92"/>
      <c r="G1001" s="92"/>
      <c r="H1001" s="92"/>
      <c r="I1001" s="92" t="s">
        <v>391</v>
      </c>
      <c r="K1001" s="6"/>
      <c r="L1001" s="6"/>
      <c r="M1001" s="6"/>
      <c r="N1001" s="6"/>
      <c r="O1001" s="6"/>
      <c r="P1001" s="6"/>
      <c r="Q1001" s="6"/>
      <c r="R1001" s="6"/>
    </row>
    <row r="1002" spans="1:18" x14ac:dyDescent="0.25">
      <c r="A1002" s="94" t="s">
        <v>397</v>
      </c>
      <c r="E1002" s="1" t="s">
        <v>399</v>
      </c>
      <c r="F1002" s="1" t="s">
        <v>401</v>
      </c>
      <c r="K1002" s="6"/>
      <c r="L1002" s="6"/>
      <c r="M1002" s="6"/>
      <c r="N1002" s="6"/>
      <c r="O1002" s="6"/>
      <c r="P1002" s="6"/>
      <c r="Q1002" s="6"/>
      <c r="R1002" s="6"/>
    </row>
    <row r="1003" spans="1:18" x14ac:dyDescent="0.25">
      <c r="H1003" s="1" t="s">
        <v>383</v>
      </c>
      <c r="K1003" s="6"/>
      <c r="L1003" s="6"/>
      <c r="M1003" s="6"/>
      <c r="N1003" s="6"/>
      <c r="O1003" s="6"/>
      <c r="P1003" s="6"/>
      <c r="Q1003" s="6"/>
      <c r="R1003" s="6"/>
    </row>
    <row r="1004" spans="1:18" x14ac:dyDescent="0.25">
      <c r="A1004" s="6"/>
      <c r="B1004" s="6"/>
      <c r="C1004" s="6"/>
      <c r="D1004" s="6"/>
      <c r="E1004" s="6" t="s">
        <v>41</v>
      </c>
      <c r="F1004" s="6"/>
      <c r="G1004" s="6"/>
      <c r="H1004" s="6" t="s">
        <v>42</v>
      </c>
      <c r="I1004" s="6"/>
      <c r="J1004" s="6"/>
      <c r="K1004" s="6"/>
      <c r="L1004" s="6"/>
      <c r="M1004" s="6" t="s">
        <v>41</v>
      </c>
      <c r="N1004" s="6"/>
      <c r="O1004" s="6"/>
      <c r="P1004" s="6" t="s">
        <v>43</v>
      </c>
      <c r="Q1004" s="6"/>
      <c r="R1004" s="6"/>
    </row>
    <row r="1005" spans="1:18" x14ac:dyDescent="0.25">
      <c r="A1005" s="1" t="s">
        <v>9</v>
      </c>
      <c r="E1005" s="6">
        <v>0</v>
      </c>
      <c r="H1005" s="6"/>
      <c r="K1005" s="6"/>
      <c r="L1005" s="1" t="s">
        <v>52</v>
      </c>
      <c r="M1005" s="1">
        <v>500</v>
      </c>
      <c r="R1005" s="6"/>
    </row>
    <row r="1006" spans="1:18" x14ac:dyDescent="0.25">
      <c r="A1006" s="1" t="s">
        <v>10</v>
      </c>
      <c r="E1006" s="6">
        <v>70</v>
      </c>
      <c r="H1006" s="6"/>
      <c r="K1006" s="6"/>
      <c r="L1006" s="1" t="s">
        <v>57</v>
      </c>
      <c r="M1006" s="1">
        <v>0</v>
      </c>
      <c r="R1006" s="6"/>
    </row>
    <row r="1007" spans="1:18" x14ac:dyDescent="0.25">
      <c r="A1007" s="1" t="s">
        <v>31</v>
      </c>
      <c r="E1007" s="6">
        <v>0</v>
      </c>
      <c r="H1007" s="6"/>
      <c r="K1007" s="6"/>
      <c r="L1007" s="1" t="s">
        <v>58</v>
      </c>
      <c r="M1007" s="1">
        <v>0</v>
      </c>
      <c r="R1007" s="6"/>
    </row>
    <row r="1008" spans="1:18" x14ac:dyDescent="0.25">
      <c r="E1008" s="6"/>
      <c r="H1008" s="6"/>
      <c r="K1008" s="6"/>
      <c r="L1008" s="1" t="s">
        <v>59</v>
      </c>
      <c r="M1008" s="1">
        <v>0</v>
      </c>
      <c r="R1008" s="6"/>
    </row>
    <row r="1009" spans="1:18" x14ac:dyDescent="0.25">
      <c r="E1009" s="6"/>
      <c r="H1009" s="6"/>
      <c r="K1009" s="6"/>
      <c r="R1009" s="6"/>
    </row>
    <row r="1010" spans="1:18" x14ac:dyDescent="0.25">
      <c r="E1010" s="6"/>
      <c r="H1010" s="6"/>
      <c r="K1010" s="6"/>
      <c r="R1010" s="6"/>
    </row>
    <row r="1011" spans="1:18" x14ac:dyDescent="0.25">
      <c r="E1011" s="6"/>
      <c r="H1011" s="6"/>
      <c r="K1011" s="6"/>
      <c r="R1011" s="6"/>
    </row>
    <row r="1012" spans="1:18" x14ac:dyDescent="0.25">
      <c r="A1012" s="1" t="s">
        <v>11</v>
      </c>
      <c r="E1012" s="6">
        <v>400</v>
      </c>
      <c r="H1012" s="6"/>
      <c r="K1012" s="6"/>
      <c r="L1012" s="1" t="s">
        <v>53</v>
      </c>
      <c r="M1012" s="1">
        <v>2200</v>
      </c>
      <c r="R1012" s="6"/>
    </row>
    <row r="1013" spans="1:18" x14ac:dyDescent="0.25">
      <c r="A1013" s="1" t="s">
        <v>12</v>
      </c>
      <c r="E1013" s="6">
        <v>0</v>
      </c>
      <c r="H1013" s="6"/>
      <c r="K1013" s="6"/>
      <c r="L1013" s="1" t="s">
        <v>54</v>
      </c>
      <c r="M1013" s="1">
        <v>0</v>
      </c>
      <c r="R1013" s="6"/>
    </row>
    <row r="1014" spans="1:18" x14ac:dyDescent="0.25">
      <c r="A1014" s="1" t="s">
        <v>13</v>
      </c>
      <c r="E1014" s="6">
        <v>0</v>
      </c>
      <c r="H1014" s="6"/>
      <c r="K1014" s="6"/>
      <c r="L1014" s="1" t="s">
        <v>55</v>
      </c>
      <c r="M1014" s="1">
        <v>0</v>
      </c>
      <c r="R1014" s="6"/>
    </row>
    <row r="1015" spans="1:18" x14ac:dyDescent="0.25">
      <c r="A1015" s="1" t="s">
        <v>14</v>
      </c>
      <c r="E1015" s="6">
        <v>0</v>
      </c>
      <c r="H1015" s="6"/>
      <c r="K1015" s="6"/>
      <c r="L1015" s="1" t="s">
        <v>56</v>
      </c>
      <c r="M1015" s="1">
        <v>0</v>
      </c>
      <c r="R1015" s="6"/>
    </row>
    <row r="1016" spans="1:18" x14ac:dyDescent="0.25">
      <c r="A1016" s="1" t="s">
        <v>35</v>
      </c>
      <c r="E1016" s="6">
        <v>0</v>
      </c>
      <c r="H1016" s="6"/>
      <c r="K1016" s="6"/>
      <c r="R1016" s="6"/>
    </row>
    <row r="1017" spans="1:18" x14ac:dyDescent="0.25">
      <c r="A1017" s="1" t="s">
        <v>32</v>
      </c>
      <c r="E1017" s="6">
        <v>0</v>
      </c>
      <c r="H1017" s="6"/>
      <c r="K1017" s="6"/>
      <c r="R1017" s="6"/>
    </row>
    <row r="1018" spans="1:18" x14ac:dyDescent="0.25">
      <c r="A1018" s="1" t="s">
        <v>33</v>
      </c>
      <c r="E1018" s="6">
        <v>0</v>
      </c>
      <c r="F1018" s="1" t="s">
        <v>126</v>
      </c>
      <c r="H1018" s="6"/>
      <c r="K1018" s="6"/>
      <c r="R1018" s="6"/>
    </row>
    <row r="1019" spans="1:18" x14ac:dyDescent="0.25">
      <c r="E1019" s="6"/>
      <c r="H1019" s="6"/>
      <c r="K1019" s="6"/>
      <c r="R1019" s="6"/>
    </row>
    <row r="1020" spans="1:18" x14ac:dyDescent="0.25">
      <c r="E1020" s="6"/>
      <c r="H1020" s="6"/>
      <c r="K1020" s="6"/>
      <c r="R1020" s="6"/>
    </row>
    <row r="1021" spans="1:18" x14ac:dyDescent="0.25">
      <c r="E1021" s="6"/>
      <c r="H1021" s="6"/>
      <c r="K1021" s="6"/>
      <c r="R1021" s="6"/>
    </row>
    <row r="1022" spans="1:18" x14ac:dyDescent="0.25">
      <c r="E1022" s="6"/>
      <c r="H1022" s="6"/>
      <c r="K1022" s="6"/>
      <c r="R1022" s="6"/>
    </row>
    <row r="1023" spans="1:18" x14ac:dyDescent="0.25">
      <c r="E1023" s="6"/>
      <c r="H1023" s="6"/>
      <c r="K1023" s="6"/>
      <c r="R1023" s="6"/>
    </row>
    <row r="1024" spans="1:18" x14ac:dyDescent="0.25">
      <c r="E1024" s="6"/>
      <c r="H1024" s="6"/>
      <c r="K1024" s="6"/>
      <c r="R1024" s="6"/>
    </row>
    <row r="1025" spans="1:18" x14ac:dyDescent="0.25">
      <c r="A1025" s="1" t="s">
        <v>15</v>
      </c>
      <c r="E1025" s="6">
        <v>70</v>
      </c>
      <c r="H1025" s="6"/>
      <c r="K1025" s="6"/>
      <c r="R1025" s="6"/>
    </row>
    <row r="1026" spans="1:18" x14ac:dyDescent="0.25">
      <c r="A1026" s="1" t="s">
        <v>34</v>
      </c>
      <c r="E1026" s="6">
        <v>20</v>
      </c>
      <c r="H1026" s="6"/>
      <c r="K1026" s="6"/>
      <c r="R1026" s="6"/>
    </row>
    <row r="1027" spans="1:18" x14ac:dyDescent="0.25">
      <c r="A1027" s="1" t="s">
        <v>16</v>
      </c>
      <c r="E1027" s="6">
        <v>0</v>
      </c>
      <c r="H1027" s="6"/>
      <c r="K1027" s="6"/>
      <c r="R1027" s="6"/>
    </row>
    <row r="1028" spans="1:18" x14ac:dyDescent="0.25">
      <c r="A1028" s="1" t="s">
        <v>17</v>
      </c>
      <c r="E1028" s="6">
        <v>0</v>
      </c>
      <c r="H1028" s="6"/>
      <c r="K1028" s="6"/>
      <c r="R1028" s="6"/>
    </row>
    <row r="1029" spans="1:18" x14ac:dyDescent="0.25">
      <c r="A1029" s="1" t="s">
        <v>18</v>
      </c>
      <c r="E1029" s="6">
        <v>60</v>
      </c>
      <c r="H1029" s="6"/>
      <c r="K1029" s="6"/>
      <c r="R1029" s="6"/>
    </row>
    <row r="1030" spans="1:18" x14ac:dyDescent="0.25">
      <c r="A1030" s="1" t="s">
        <v>19</v>
      </c>
      <c r="E1030" s="6">
        <v>20</v>
      </c>
      <c r="H1030" s="6"/>
      <c r="K1030" s="6"/>
      <c r="R1030" s="6"/>
    </row>
    <row r="1031" spans="1:18" x14ac:dyDescent="0.25">
      <c r="A1031" s="1" t="s">
        <v>20</v>
      </c>
      <c r="E1031" s="6">
        <v>0</v>
      </c>
      <c r="H1031" s="6"/>
      <c r="K1031" s="6"/>
      <c r="R1031" s="6"/>
    </row>
    <row r="1032" spans="1:18" x14ac:dyDescent="0.25">
      <c r="A1032" s="1" t="s">
        <v>21</v>
      </c>
      <c r="E1032" s="6">
        <v>0</v>
      </c>
      <c r="H1032" s="6"/>
      <c r="K1032" s="6"/>
      <c r="R1032" s="6"/>
    </row>
    <row r="1033" spans="1:18" x14ac:dyDescent="0.25">
      <c r="A1033" s="1" t="s">
        <v>22</v>
      </c>
      <c r="E1033" s="6">
        <v>0</v>
      </c>
      <c r="H1033" s="6"/>
      <c r="K1033" s="6"/>
      <c r="R1033" s="6"/>
    </row>
    <row r="1034" spans="1:18" x14ac:dyDescent="0.25">
      <c r="A1034" s="1" t="s">
        <v>37</v>
      </c>
      <c r="E1034" s="6">
        <v>0</v>
      </c>
      <c r="H1034" s="6"/>
      <c r="K1034" s="6"/>
      <c r="R1034" s="6"/>
    </row>
    <row r="1035" spans="1:18" x14ac:dyDescent="0.25">
      <c r="A1035" s="1" t="s">
        <v>61</v>
      </c>
      <c r="E1035" s="6">
        <v>0</v>
      </c>
      <c r="H1035" s="6"/>
      <c r="K1035" s="6"/>
      <c r="R1035" s="6"/>
    </row>
    <row r="1036" spans="1:18" x14ac:dyDescent="0.25">
      <c r="A1036" s="1" t="s">
        <v>62</v>
      </c>
      <c r="E1036" s="6">
        <v>10</v>
      </c>
      <c r="H1036" s="6"/>
      <c r="K1036" s="6"/>
      <c r="R1036" s="6"/>
    </row>
    <row r="1037" spans="1:18" x14ac:dyDescent="0.25">
      <c r="E1037" s="6"/>
      <c r="H1037" s="6"/>
      <c r="K1037" s="6"/>
      <c r="R1037" s="6"/>
    </row>
    <row r="1038" spans="1:18" x14ac:dyDescent="0.25">
      <c r="E1038" s="6"/>
      <c r="H1038" s="6"/>
      <c r="K1038" s="6"/>
      <c r="R1038" s="6"/>
    </row>
    <row r="1039" spans="1:18" x14ac:dyDescent="0.25">
      <c r="E1039" s="6"/>
      <c r="H1039" s="6"/>
      <c r="K1039" s="6"/>
      <c r="R1039" s="6"/>
    </row>
    <row r="1040" spans="1:18" x14ac:dyDescent="0.25">
      <c r="E1040" s="6"/>
      <c r="H1040" s="6"/>
      <c r="K1040" s="6"/>
      <c r="R1040" s="6"/>
    </row>
    <row r="1041" spans="1:18" x14ac:dyDescent="0.25">
      <c r="E1041" s="6"/>
      <c r="H1041" s="6"/>
      <c r="K1041" s="6"/>
      <c r="R1041" s="6"/>
    </row>
    <row r="1042" spans="1:18" x14ac:dyDescent="0.25">
      <c r="A1042" s="1" t="s">
        <v>36</v>
      </c>
      <c r="E1042" s="6">
        <v>150</v>
      </c>
      <c r="H1042" s="6"/>
      <c r="K1042" s="6"/>
      <c r="R1042" s="6"/>
    </row>
    <row r="1043" spans="1:18" x14ac:dyDescent="0.25">
      <c r="A1043" s="1" t="s">
        <v>23</v>
      </c>
      <c r="E1043" s="6">
        <v>100</v>
      </c>
      <c r="H1043" s="6"/>
      <c r="K1043" s="6"/>
      <c r="R1043" s="6"/>
    </row>
    <row r="1044" spans="1:18" x14ac:dyDescent="0.25">
      <c r="A1044" s="1" t="s">
        <v>24</v>
      </c>
      <c r="E1044" s="6">
        <v>100</v>
      </c>
      <c r="H1044" s="6"/>
      <c r="K1044" s="6"/>
      <c r="R1044" s="6"/>
    </row>
    <row r="1045" spans="1:18" x14ac:dyDescent="0.25">
      <c r="A1045" s="1" t="s">
        <v>25</v>
      </c>
      <c r="E1045" s="6">
        <v>100</v>
      </c>
      <c r="H1045" s="6"/>
      <c r="K1045" s="6"/>
      <c r="R1045" s="6"/>
    </row>
    <row r="1046" spans="1:18" x14ac:dyDescent="0.25">
      <c r="A1046" s="1" t="s">
        <v>26</v>
      </c>
      <c r="E1046" s="6">
        <v>0</v>
      </c>
      <c r="H1046" s="6"/>
      <c r="K1046" s="6"/>
      <c r="R1046" s="6"/>
    </row>
    <row r="1047" spans="1:18" x14ac:dyDescent="0.25">
      <c r="A1047" s="1" t="s">
        <v>38</v>
      </c>
      <c r="E1047" s="6">
        <v>0</v>
      </c>
      <c r="H1047" s="6"/>
      <c r="K1047" s="6"/>
      <c r="R1047" s="6"/>
    </row>
    <row r="1048" spans="1:18" x14ac:dyDescent="0.25">
      <c r="A1048" s="1" t="s">
        <v>39</v>
      </c>
      <c r="E1048" s="6">
        <v>60</v>
      </c>
      <c r="H1048" s="6"/>
      <c r="K1048" s="6"/>
      <c r="R1048" s="6"/>
    </row>
    <row r="1049" spans="1:18" x14ac:dyDescent="0.25">
      <c r="E1049" s="6"/>
      <c r="H1049" s="6"/>
      <c r="K1049" s="6"/>
      <c r="R1049" s="6"/>
    </row>
    <row r="1050" spans="1:18" x14ac:dyDescent="0.25">
      <c r="E1050" s="6"/>
      <c r="H1050" s="6"/>
      <c r="K1050" s="6"/>
      <c r="R1050" s="6"/>
    </row>
    <row r="1051" spans="1:18" x14ac:dyDescent="0.25">
      <c r="E1051" s="6"/>
      <c r="H1051" s="6"/>
      <c r="K1051" s="6"/>
      <c r="R1051" s="6"/>
    </row>
    <row r="1052" spans="1:18" x14ac:dyDescent="0.25">
      <c r="E1052" s="6"/>
      <c r="H1052" s="6"/>
      <c r="K1052" s="6"/>
      <c r="R1052" s="6"/>
    </row>
    <row r="1053" spans="1:18" x14ac:dyDescent="0.25">
      <c r="A1053" s="1" t="s">
        <v>27</v>
      </c>
      <c r="E1053" s="6">
        <v>100</v>
      </c>
      <c r="H1053" s="6"/>
      <c r="K1053" s="6"/>
      <c r="R1053" s="6"/>
    </row>
    <row r="1054" spans="1:18" x14ac:dyDescent="0.25">
      <c r="A1054" s="1" t="s">
        <v>28</v>
      </c>
      <c r="E1054" s="6">
        <v>0</v>
      </c>
      <c r="H1054" s="6"/>
      <c r="K1054" s="6"/>
      <c r="R1054" s="6"/>
    </row>
    <row r="1055" spans="1:18" x14ac:dyDescent="0.25">
      <c r="A1055" s="1" t="s">
        <v>29</v>
      </c>
      <c r="E1055" s="6">
        <v>0</v>
      </c>
      <c r="H1055" s="6"/>
      <c r="K1055" s="6"/>
      <c r="R1055" s="6"/>
    </row>
    <row r="1056" spans="1:18" x14ac:dyDescent="0.25">
      <c r="A1056" s="1" t="s">
        <v>30</v>
      </c>
      <c r="E1056" s="6">
        <v>0</v>
      </c>
      <c r="H1056" s="6"/>
      <c r="K1056" s="6"/>
      <c r="R1056" s="6"/>
    </row>
    <row r="1057" spans="1:18" x14ac:dyDescent="0.25">
      <c r="E1057" s="6"/>
      <c r="H1057" s="6"/>
      <c r="K1057" s="6"/>
      <c r="R1057" s="6"/>
    </row>
    <row r="1058" spans="1:18" x14ac:dyDescent="0.25">
      <c r="E1058" s="6"/>
      <c r="H1058" s="6"/>
      <c r="K1058" s="6"/>
      <c r="R1058" s="6"/>
    </row>
    <row r="1059" spans="1:18" x14ac:dyDescent="0.25">
      <c r="E1059" s="6"/>
      <c r="H1059" s="6"/>
      <c r="K1059" s="6"/>
      <c r="R1059" s="6"/>
    </row>
    <row r="1060" spans="1:18" x14ac:dyDescent="0.25">
      <c r="E1060" s="6"/>
      <c r="H1060" s="6"/>
      <c r="K1060" s="6"/>
      <c r="R1060" s="6"/>
    </row>
    <row r="1061" spans="1:18" x14ac:dyDescent="0.25">
      <c r="E1061" s="6"/>
      <c r="H1061" s="6"/>
      <c r="K1061" s="6"/>
      <c r="R1061" s="6"/>
    </row>
    <row r="1062" spans="1:18" x14ac:dyDescent="0.25">
      <c r="A1062" s="6" t="s">
        <v>40</v>
      </c>
      <c r="B1062" s="6"/>
      <c r="C1062" s="6"/>
      <c r="D1062" s="6"/>
      <c r="E1062" s="11">
        <f>SUM(E1005:E1061)</f>
        <v>1260</v>
      </c>
      <c r="F1062" s="6"/>
      <c r="G1062" s="6"/>
      <c r="H1062" s="11"/>
      <c r="I1062" s="6"/>
      <c r="J1062" s="6"/>
      <c r="K1062" s="6" t="s">
        <v>51</v>
      </c>
      <c r="L1062" s="6"/>
      <c r="M1062" s="11">
        <f>SUM(M1005:M1061)</f>
        <v>2700</v>
      </c>
      <c r="N1062" s="6"/>
      <c r="O1062" s="6"/>
      <c r="P1062" s="11"/>
      <c r="Q1062" s="6"/>
      <c r="R1062" s="6"/>
    </row>
    <row r="1063" spans="1:18" x14ac:dyDescent="0.25">
      <c r="E1063" s="6" t="s">
        <v>41</v>
      </c>
      <c r="H1063" s="6" t="s">
        <v>42</v>
      </c>
      <c r="K1063" s="6"/>
      <c r="M1063" s="1" t="s">
        <v>41</v>
      </c>
      <c r="P1063" s="1" t="s">
        <v>43</v>
      </c>
      <c r="R1063" s="6"/>
    </row>
    <row r="1064" spans="1:18" x14ac:dyDescent="0.25">
      <c r="A1064" s="6"/>
      <c r="B1064" s="6"/>
      <c r="C1064" s="6"/>
      <c r="D1064" s="6"/>
      <c r="E1064" s="6"/>
      <c r="F1064" s="6"/>
      <c r="G1064" s="6"/>
      <c r="H1064" s="6"/>
      <c r="I1064" s="6"/>
      <c r="J1064" s="6"/>
      <c r="K1064" s="6"/>
      <c r="L1064" s="6"/>
      <c r="M1064" s="6"/>
      <c r="N1064" s="6"/>
      <c r="O1064" s="6"/>
      <c r="P1064" s="6"/>
      <c r="Q1064" s="6"/>
      <c r="R1064" s="6"/>
    </row>
    <row r="1065" spans="1:18" x14ac:dyDescent="0.25">
      <c r="A1065" s="10" t="s">
        <v>44</v>
      </c>
      <c r="B1065" s="10"/>
      <c r="C1065" s="10"/>
      <c r="D1065" s="10"/>
      <c r="E1065" s="9">
        <f>(M1062-E1062)*12+E985</f>
        <v>42100</v>
      </c>
      <c r="F1065" s="10"/>
      <c r="G1065" s="10"/>
      <c r="H1065" s="9">
        <v>0</v>
      </c>
      <c r="I1065" s="10"/>
      <c r="J1065" s="10"/>
      <c r="K1065" s="10"/>
      <c r="L1065" s="10"/>
      <c r="M1065" s="10"/>
      <c r="N1065" s="10"/>
      <c r="O1065" s="10"/>
      <c r="P1065" s="9"/>
      <c r="Q1065" s="10"/>
      <c r="R1065" s="10"/>
    </row>
    <row r="1066" spans="1:18" x14ac:dyDescent="0.25">
      <c r="E1066" s="10"/>
      <c r="H1066" s="10"/>
      <c r="P1066" s="10"/>
      <c r="Q1066" s="10"/>
      <c r="R1066" s="10"/>
    </row>
    <row r="1067" spans="1:18" x14ac:dyDescent="0.25">
      <c r="E1067" s="10"/>
      <c r="H1067" s="10"/>
      <c r="P1067" s="10"/>
      <c r="Q1067" s="10"/>
      <c r="R1067" s="10"/>
    </row>
    <row r="1068" spans="1:18" x14ac:dyDescent="0.25">
      <c r="E1068" s="10"/>
      <c r="H1068" s="10"/>
      <c r="P1068" s="10"/>
      <c r="Q1068" s="10"/>
      <c r="R1068" s="10"/>
    </row>
    <row r="1069" spans="1:18" x14ac:dyDescent="0.25">
      <c r="A1069" s="10" t="s">
        <v>45</v>
      </c>
      <c r="B1069" s="10"/>
      <c r="C1069" s="10"/>
      <c r="D1069" s="10"/>
      <c r="E1069" s="19">
        <v>0</v>
      </c>
      <c r="F1069" s="20"/>
      <c r="G1069" s="20"/>
      <c r="H1069" s="19">
        <v>0</v>
      </c>
      <c r="I1069" s="20"/>
      <c r="J1069" s="20"/>
      <c r="K1069" s="20"/>
      <c r="L1069" s="20"/>
      <c r="M1069" s="19"/>
      <c r="N1069" s="20"/>
      <c r="O1069" s="20"/>
      <c r="P1069" s="19"/>
      <c r="Q1069" s="18"/>
      <c r="R1069" s="18"/>
    </row>
    <row r="1070" spans="1:18" x14ac:dyDescent="0.25">
      <c r="E1070" s="20"/>
      <c r="F1070" s="21"/>
      <c r="G1070" s="21"/>
      <c r="H1070" s="20"/>
      <c r="I1070" s="21"/>
      <c r="J1070" s="21"/>
      <c r="K1070" s="21"/>
      <c r="L1070" s="21"/>
      <c r="M1070" s="21"/>
      <c r="N1070" s="21"/>
      <c r="O1070" s="21"/>
      <c r="P1070" s="20"/>
      <c r="Q1070" s="18"/>
      <c r="R1070" s="18"/>
    </row>
    <row r="1071" spans="1:18" x14ac:dyDescent="0.25">
      <c r="E1071" s="20"/>
      <c r="F1071" s="21"/>
      <c r="G1071" s="21"/>
      <c r="H1071" s="20"/>
      <c r="I1071" s="21"/>
      <c r="J1071" s="21"/>
      <c r="K1071" s="21"/>
      <c r="L1071" s="21"/>
      <c r="M1071" s="21"/>
      <c r="N1071" s="21"/>
      <c r="O1071" s="21"/>
      <c r="P1071" s="20"/>
      <c r="Q1071" s="18"/>
      <c r="R1071" s="18"/>
    </row>
    <row r="1072" spans="1:18" x14ac:dyDescent="0.25">
      <c r="E1072" s="20"/>
      <c r="F1072" s="21"/>
      <c r="G1072" s="21"/>
      <c r="H1072" s="20"/>
      <c r="I1072" s="21"/>
      <c r="J1072" s="21"/>
      <c r="K1072" s="21"/>
      <c r="L1072" s="21"/>
      <c r="M1072" s="21"/>
      <c r="N1072" s="21"/>
      <c r="O1072" s="21"/>
      <c r="P1072" s="20"/>
      <c r="Q1072" s="18"/>
      <c r="R1072" s="18"/>
    </row>
    <row r="1073" spans="1:18" x14ac:dyDescent="0.25">
      <c r="E1073" s="20"/>
      <c r="F1073" s="21"/>
      <c r="G1073" s="21"/>
      <c r="H1073" s="20"/>
      <c r="I1073" s="21"/>
      <c r="J1073" s="21"/>
      <c r="K1073" s="21"/>
      <c r="L1073" s="21"/>
      <c r="M1073" s="21"/>
      <c r="N1073" s="21"/>
      <c r="O1073" s="21"/>
      <c r="P1073" s="20"/>
      <c r="Q1073" s="18"/>
      <c r="R1073" s="18"/>
    </row>
    <row r="1074" spans="1:18" x14ac:dyDescent="0.25">
      <c r="A1074" s="10" t="s">
        <v>46</v>
      </c>
      <c r="B1074" s="10"/>
      <c r="C1074" s="10"/>
      <c r="D1074" s="10"/>
      <c r="E1074" s="19">
        <f>SUM(E1075:E1080)</f>
        <v>2000</v>
      </c>
      <c r="F1074" s="20"/>
      <c r="G1074" s="20"/>
      <c r="H1074" s="19">
        <v>0</v>
      </c>
      <c r="I1074" s="20"/>
      <c r="J1074" s="20"/>
      <c r="K1074" s="20"/>
      <c r="L1074" s="20"/>
      <c r="M1074" s="20"/>
      <c r="N1074" s="20"/>
      <c r="O1074" s="20"/>
      <c r="P1074" s="19"/>
      <c r="Q1074" s="18"/>
      <c r="R1074" s="18"/>
    </row>
    <row r="1075" spans="1:18" x14ac:dyDescent="0.25">
      <c r="E1075" s="20"/>
      <c r="F1075" s="21"/>
      <c r="G1075" s="21"/>
      <c r="H1075" s="20"/>
      <c r="I1075" s="21"/>
      <c r="J1075" s="21"/>
      <c r="K1075" s="21"/>
      <c r="L1075" s="21"/>
      <c r="M1075" s="21"/>
      <c r="N1075" s="21"/>
      <c r="O1075" s="21"/>
      <c r="P1075" s="20"/>
      <c r="Q1075" s="18"/>
      <c r="R1075" s="18"/>
    </row>
    <row r="1076" spans="1:18" x14ac:dyDescent="0.25">
      <c r="A1076" s="93" t="s">
        <v>398</v>
      </c>
      <c r="E1076" s="20">
        <v>2000</v>
      </c>
      <c r="F1076" s="21"/>
      <c r="G1076" s="21"/>
      <c r="H1076" s="20"/>
      <c r="I1076" s="21"/>
      <c r="J1076" s="21"/>
      <c r="K1076" s="21"/>
      <c r="L1076" s="21"/>
      <c r="M1076" s="21"/>
      <c r="N1076" s="21"/>
      <c r="O1076" s="21"/>
      <c r="P1076" s="20"/>
      <c r="Q1076" s="18"/>
      <c r="R1076" s="18"/>
    </row>
    <row r="1077" spans="1:18" x14ac:dyDescent="0.25">
      <c r="E1077" s="20"/>
      <c r="F1077" s="21"/>
      <c r="G1077" s="21"/>
      <c r="H1077" s="20"/>
      <c r="I1077" s="21"/>
      <c r="J1077" s="21"/>
      <c r="K1077" s="21"/>
      <c r="L1077" s="21"/>
      <c r="M1077" s="21"/>
      <c r="N1077" s="21"/>
      <c r="O1077" s="21"/>
      <c r="P1077" s="20"/>
      <c r="Q1077" s="18"/>
      <c r="R1077" s="18"/>
    </row>
    <row r="1078" spans="1:18" x14ac:dyDescent="0.25">
      <c r="E1078" s="20"/>
      <c r="F1078" s="21"/>
      <c r="G1078" s="21"/>
      <c r="H1078" s="20"/>
      <c r="I1078" s="21"/>
      <c r="J1078" s="21"/>
      <c r="K1078" s="21"/>
      <c r="L1078" s="21"/>
      <c r="M1078" s="21"/>
      <c r="N1078" s="21"/>
      <c r="O1078" s="21"/>
      <c r="P1078" s="20"/>
      <c r="Q1078" s="18"/>
      <c r="R1078" s="18"/>
    </row>
    <row r="1079" spans="1:18" x14ac:dyDescent="0.25">
      <c r="E1079" s="20"/>
      <c r="F1079" s="21"/>
      <c r="G1079" s="21"/>
      <c r="H1079" s="20"/>
      <c r="I1079" s="21"/>
      <c r="J1079" s="21"/>
      <c r="K1079" s="21"/>
      <c r="L1079" s="21"/>
      <c r="M1079" s="21"/>
      <c r="N1079" s="21"/>
      <c r="O1079" s="21"/>
      <c r="P1079" s="20"/>
      <c r="Q1079" s="18"/>
      <c r="R1079" s="18"/>
    </row>
    <row r="1080" spans="1:18" x14ac:dyDescent="0.25">
      <c r="E1080" s="20"/>
      <c r="F1080" s="21"/>
      <c r="G1080" s="21"/>
      <c r="H1080" s="20"/>
      <c r="I1080" s="21"/>
      <c r="J1080" s="21"/>
      <c r="K1080" s="21"/>
      <c r="L1080" s="21"/>
      <c r="M1080" s="21"/>
      <c r="N1080" s="21"/>
      <c r="O1080" s="21"/>
      <c r="P1080" s="20"/>
      <c r="Q1080" s="18"/>
      <c r="R1080" s="18"/>
    </row>
    <row r="1081" spans="1:18" x14ac:dyDescent="0.25">
      <c r="A1081" s="10" t="s">
        <v>114</v>
      </c>
      <c r="B1081" s="10"/>
      <c r="C1081" s="10"/>
      <c r="D1081" s="10"/>
      <c r="E1081" s="19">
        <f>E1065+E1069-E1074</f>
        <v>40100</v>
      </c>
      <c r="F1081" s="20"/>
      <c r="G1081" s="20"/>
      <c r="H1081" s="19">
        <f>H1065+H1069-H1074</f>
        <v>0</v>
      </c>
      <c r="I1081" s="20"/>
      <c r="J1081" s="20"/>
      <c r="K1081" s="20"/>
      <c r="L1081" s="20" t="s">
        <v>49</v>
      </c>
      <c r="M1081" s="20"/>
      <c r="N1081" s="20"/>
      <c r="O1081" s="20"/>
      <c r="P1081" s="19">
        <f>(E1053*12)+P985</f>
        <v>6900</v>
      </c>
      <c r="Q1081" s="17"/>
      <c r="R1081" s="17"/>
    </row>
    <row r="1082" spans="1:18" x14ac:dyDescent="0.25">
      <c r="E1082" s="10" t="s">
        <v>41</v>
      </c>
      <c r="H1082" s="10" t="s">
        <v>48</v>
      </c>
      <c r="P1082" s="10" t="s">
        <v>50</v>
      </c>
      <c r="Q1082" s="10"/>
      <c r="R1082" s="10"/>
    </row>
    <row r="1097" spans="1:18" ht="17.25" x14ac:dyDescent="0.4">
      <c r="A1097" s="8" t="s">
        <v>115</v>
      </c>
      <c r="B1097" s="7"/>
      <c r="C1097" s="7"/>
      <c r="D1097" s="6"/>
      <c r="E1097" s="6"/>
      <c r="F1097" s="6"/>
      <c r="G1097" s="16" t="s">
        <v>116</v>
      </c>
      <c r="H1097" s="6"/>
      <c r="I1097" s="6"/>
      <c r="J1097" s="6"/>
      <c r="K1097" s="6"/>
      <c r="L1097" s="6"/>
      <c r="M1097" s="6"/>
      <c r="N1097" s="6"/>
      <c r="O1097" s="6"/>
      <c r="P1097" s="6"/>
      <c r="Q1097" s="6"/>
      <c r="R1097" s="6"/>
    </row>
    <row r="1098" spans="1:18" ht="17.25" x14ac:dyDescent="0.4">
      <c r="A1098" s="6"/>
      <c r="B1098" s="6"/>
      <c r="C1098" s="6"/>
      <c r="D1098" s="15" t="s">
        <v>238</v>
      </c>
      <c r="E1098" s="6"/>
      <c r="F1098" s="6"/>
      <c r="G1098" s="15" t="s">
        <v>117</v>
      </c>
      <c r="H1098" s="6"/>
      <c r="I1098" s="6"/>
      <c r="J1098" s="6"/>
      <c r="K1098" s="6"/>
      <c r="L1098" s="6"/>
      <c r="M1098" s="6"/>
      <c r="N1098" s="6"/>
      <c r="O1098" s="6"/>
      <c r="P1098" s="6"/>
      <c r="Q1098" s="6"/>
      <c r="R1098" s="6"/>
    </row>
    <row r="1099" spans="1:18" x14ac:dyDescent="0.25">
      <c r="K1099" s="6"/>
      <c r="L1099" s="6"/>
      <c r="M1099" s="6"/>
      <c r="N1099" s="6"/>
      <c r="O1099" s="6"/>
      <c r="P1099" s="6"/>
      <c r="Q1099" s="6"/>
      <c r="R1099" s="6"/>
    </row>
    <row r="1100" spans="1:18" x14ac:dyDescent="0.25">
      <c r="A1100" s="94" t="s">
        <v>402</v>
      </c>
      <c r="B1100" s="94"/>
      <c r="C1100" s="94" t="s">
        <v>399</v>
      </c>
      <c r="D1100" s="94" t="s">
        <v>401</v>
      </c>
      <c r="E1100" s="94"/>
      <c r="F1100" s="94"/>
      <c r="K1100" s="6"/>
      <c r="L1100" s="6"/>
      <c r="M1100" s="6"/>
      <c r="N1100" s="6"/>
      <c r="O1100" s="6"/>
      <c r="P1100" s="6"/>
      <c r="Q1100" s="6"/>
      <c r="R1100" s="6"/>
    </row>
    <row r="1101" spans="1:18" x14ac:dyDescent="0.25">
      <c r="A1101" s="92" t="s">
        <v>408</v>
      </c>
      <c r="B1101" s="92"/>
      <c r="C1101" s="92"/>
      <c r="D1101" s="92"/>
      <c r="E1101" s="92"/>
      <c r="F1101" s="92"/>
      <c r="G1101" s="92"/>
      <c r="H1101" s="92"/>
      <c r="I1101" s="92" t="s">
        <v>391</v>
      </c>
      <c r="K1101" s="6"/>
      <c r="L1101" s="6"/>
      <c r="M1101" s="6"/>
      <c r="N1101" s="6"/>
      <c r="O1101" s="6"/>
      <c r="P1101" s="6"/>
      <c r="Q1101" s="6"/>
      <c r="R1101" s="6"/>
    </row>
    <row r="1102" spans="1:18" x14ac:dyDescent="0.25">
      <c r="K1102" s="6"/>
      <c r="L1102" s="6"/>
      <c r="M1102" s="6"/>
      <c r="N1102" s="6"/>
      <c r="O1102" s="6"/>
      <c r="P1102" s="6"/>
      <c r="Q1102" s="6"/>
      <c r="R1102" s="6"/>
    </row>
    <row r="1103" spans="1:18" x14ac:dyDescent="0.25">
      <c r="A1103" s="6"/>
      <c r="B1103" s="6"/>
      <c r="C1103" s="6"/>
      <c r="D1103" s="6"/>
      <c r="E1103" s="6" t="s">
        <v>41</v>
      </c>
      <c r="F1103" s="6"/>
      <c r="G1103" s="6"/>
      <c r="H1103" s="6" t="s">
        <v>42</v>
      </c>
      <c r="I1103" s="6"/>
      <c r="J1103" s="6"/>
      <c r="K1103" s="6"/>
      <c r="L1103" s="6"/>
      <c r="M1103" s="6" t="s">
        <v>41</v>
      </c>
      <c r="N1103" s="6"/>
      <c r="O1103" s="6"/>
      <c r="P1103" s="6" t="s">
        <v>43</v>
      </c>
      <c r="Q1103" s="6"/>
      <c r="R1103" s="6"/>
    </row>
    <row r="1104" spans="1:18" x14ac:dyDescent="0.25">
      <c r="A1104" s="1" t="s">
        <v>9</v>
      </c>
      <c r="E1104" s="6">
        <v>0</v>
      </c>
      <c r="H1104" s="6"/>
      <c r="K1104" s="6"/>
      <c r="L1104" s="1" t="s">
        <v>52</v>
      </c>
      <c r="M1104" s="1">
        <v>300</v>
      </c>
      <c r="R1104" s="6"/>
    </row>
    <row r="1105" spans="1:18" x14ac:dyDescent="0.25">
      <c r="A1105" s="1" t="s">
        <v>10</v>
      </c>
      <c r="E1105" s="6">
        <v>70</v>
      </c>
      <c r="H1105" s="6"/>
      <c r="K1105" s="6"/>
      <c r="L1105" s="1" t="s">
        <v>57</v>
      </c>
      <c r="M1105" s="1">
        <v>0</v>
      </c>
      <c r="R1105" s="6"/>
    </row>
    <row r="1106" spans="1:18" x14ac:dyDescent="0.25">
      <c r="A1106" s="1" t="s">
        <v>31</v>
      </c>
      <c r="E1106" s="6">
        <v>0</v>
      </c>
      <c r="H1106" s="6"/>
      <c r="K1106" s="6"/>
      <c r="L1106" s="1" t="s">
        <v>58</v>
      </c>
      <c r="M1106" s="1">
        <v>0</v>
      </c>
      <c r="R1106" s="6"/>
    </row>
    <row r="1107" spans="1:18" x14ac:dyDescent="0.25">
      <c r="E1107" s="6"/>
      <c r="H1107" s="6"/>
      <c r="K1107" s="6"/>
      <c r="L1107" s="1" t="s">
        <v>59</v>
      </c>
      <c r="M1107" s="1">
        <v>0</v>
      </c>
      <c r="R1107" s="6"/>
    </row>
    <row r="1108" spans="1:18" x14ac:dyDescent="0.25">
      <c r="E1108" s="6"/>
      <c r="H1108" s="6"/>
      <c r="K1108" s="6"/>
      <c r="R1108" s="6"/>
    </row>
    <row r="1109" spans="1:18" x14ac:dyDescent="0.25">
      <c r="E1109" s="6"/>
      <c r="H1109" s="6"/>
      <c r="K1109" s="6"/>
      <c r="R1109" s="6"/>
    </row>
    <row r="1110" spans="1:18" x14ac:dyDescent="0.25">
      <c r="E1110" s="6"/>
      <c r="H1110" s="6"/>
      <c r="K1110" s="6"/>
      <c r="R1110" s="6"/>
    </row>
    <row r="1111" spans="1:18" x14ac:dyDescent="0.25">
      <c r="A1111" s="1" t="s">
        <v>11</v>
      </c>
      <c r="E1111" s="6">
        <v>400</v>
      </c>
      <c r="H1111" s="6"/>
      <c r="K1111" s="6"/>
      <c r="L1111" s="1" t="s">
        <v>53</v>
      </c>
      <c r="M1111" s="1">
        <v>2200</v>
      </c>
      <c r="R1111" s="6"/>
    </row>
    <row r="1112" spans="1:18" x14ac:dyDescent="0.25">
      <c r="A1112" s="1" t="s">
        <v>12</v>
      </c>
      <c r="E1112" s="6">
        <v>0</v>
      </c>
      <c r="H1112" s="6"/>
      <c r="K1112" s="6"/>
      <c r="L1112" s="1" t="s">
        <v>54</v>
      </c>
      <c r="M1112" s="1">
        <v>0</v>
      </c>
      <c r="R1112" s="6"/>
    </row>
    <row r="1113" spans="1:18" x14ac:dyDescent="0.25">
      <c r="A1113" s="1" t="s">
        <v>13</v>
      </c>
      <c r="E1113" s="6">
        <v>0</v>
      </c>
      <c r="H1113" s="6"/>
      <c r="K1113" s="6"/>
      <c r="L1113" s="1" t="s">
        <v>55</v>
      </c>
      <c r="M1113" s="1">
        <v>0</v>
      </c>
      <c r="R1113" s="6"/>
    </row>
    <row r="1114" spans="1:18" x14ac:dyDescent="0.25">
      <c r="A1114" s="1" t="s">
        <v>14</v>
      </c>
      <c r="E1114" s="6">
        <v>0</v>
      </c>
      <c r="H1114" s="6"/>
      <c r="K1114" s="6"/>
      <c r="L1114" s="1" t="s">
        <v>56</v>
      </c>
      <c r="M1114" s="1">
        <v>0</v>
      </c>
      <c r="R1114" s="6"/>
    </row>
    <row r="1115" spans="1:18" x14ac:dyDescent="0.25">
      <c r="A1115" s="1" t="s">
        <v>35</v>
      </c>
      <c r="E1115" s="6">
        <v>0</v>
      </c>
      <c r="H1115" s="6"/>
      <c r="K1115" s="6"/>
      <c r="R1115" s="6"/>
    </row>
    <row r="1116" spans="1:18" x14ac:dyDescent="0.25">
      <c r="A1116" s="1" t="s">
        <v>32</v>
      </c>
      <c r="E1116" s="6">
        <v>0</v>
      </c>
      <c r="H1116" s="6"/>
      <c r="K1116" s="6"/>
      <c r="R1116" s="6"/>
    </row>
    <row r="1117" spans="1:18" x14ac:dyDescent="0.25">
      <c r="A1117" s="1" t="s">
        <v>33</v>
      </c>
      <c r="E1117" s="6">
        <v>0</v>
      </c>
      <c r="F1117" s="1" t="s">
        <v>126</v>
      </c>
      <c r="H1117" s="6"/>
      <c r="K1117" s="6"/>
      <c r="R1117" s="6"/>
    </row>
    <row r="1118" spans="1:18" x14ac:dyDescent="0.25">
      <c r="E1118" s="6"/>
      <c r="H1118" s="6"/>
      <c r="K1118" s="6"/>
      <c r="R1118" s="6"/>
    </row>
    <row r="1119" spans="1:18" x14ac:dyDescent="0.25">
      <c r="E1119" s="6"/>
      <c r="H1119" s="6"/>
      <c r="K1119" s="6"/>
      <c r="R1119" s="6"/>
    </row>
    <row r="1120" spans="1:18" x14ac:dyDescent="0.25">
      <c r="E1120" s="6"/>
      <c r="H1120" s="6"/>
      <c r="K1120" s="6"/>
      <c r="R1120" s="6"/>
    </row>
    <row r="1121" spans="1:18" x14ac:dyDescent="0.25">
      <c r="E1121" s="6"/>
      <c r="H1121" s="6"/>
      <c r="K1121" s="6"/>
      <c r="R1121" s="6"/>
    </row>
    <row r="1122" spans="1:18" x14ac:dyDescent="0.25">
      <c r="E1122" s="6"/>
      <c r="H1122" s="6"/>
      <c r="K1122" s="6"/>
      <c r="R1122" s="6"/>
    </row>
    <row r="1123" spans="1:18" x14ac:dyDescent="0.25">
      <c r="E1123" s="6"/>
      <c r="H1123" s="6"/>
      <c r="K1123" s="6"/>
      <c r="R1123" s="6"/>
    </row>
    <row r="1124" spans="1:18" x14ac:dyDescent="0.25">
      <c r="A1124" s="1" t="s">
        <v>15</v>
      </c>
      <c r="E1124" s="6">
        <v>70</v>
      </c>
      <c r="H1124" s="6"/>
      <c r="K1124" s="6"/>
      <c r="R1124" s="6"/>
    </row>
    <row r="1125" spans="1:18" x14ac:dyDescent="0.25">
      <c r="A1125" s="1" t="s">
        <v>34</v>
      </c>
      <c r="E1125" s="6">
        <v>20</v>
      </c>
      <c r="H1125" s="6"/>
      <c r="K1125" s="6"/>
      <c r="R1125" s="6"/>
    </row>
    <row r="1126" spans="1:18" x14ac:dyDescent="0.25">
      <c r="A1126" s="1" t="s">
        <v>16</v>
      </c>
      <c r="E1126" s="6">
        <v>0</v>
      </c>
      <c r="H1126" s="6"/>
      <c r="K1126" s="6"/>
      <c r="R1126" s="6"/>
    </row>
    <row r="1127" spans="1:18" x14ac:dyDescent="0.25">
      <c r="A1127" s="1" t="s">
        <v>17</v>
      </c>
      <c r="E1127" s="6">
        <v>0</v>
      </c>
      <c r="H1127" s="6"/>
      <c r="K1127" s="6"/>
      <c r="R1127" s="6"/>
    </row>
    <row r="1128" spans="1:18" x14ac:dyDescent="0.25">
      <c r="A1128" s="1" t="s">
        <v>18</v>
      </c>
      <c r="E1128" s="6">
        <v>60</v>
      </c>
      <c r="H1128" s="6"/>
      <c r="K1128" s="6"/>
      <c r="R1128" s="6"/>
    </row>
    <row r="1129" spans="1:18" x14ac:dyDescent="0.25">
      <c r="A1129" s="1" t="s">
        <v>19</v>
      </c>
      <c r="E1129" s="6">
        <v>20</v>
      </c>
      <c r="H1129" s="6"/>
      <c r="K1129" s="6"/>
      <c r="R1129" s="6"/>
    </row>
    <row r="1130" spans="1:18" x14ac:dyDescent="0.25">
      <c r="A1130" s="1" t="s">
        <v>20</v>
      </c>
      <c r="E1130" s="6">
        <v>0</v>
      </c>
      <c r="H1130" s="6"/>
      <c r="K1130" s="6"/>
      <c r="R1130" s="6"/>
    </row>
    <row r="1131" spans="1:18" x14ac:dyDescent="0.25">
      <c r="A1131" s="1" t="s">
        <v>21</v>
      </c>
      <c r="E1131" s="6">
        <v>0</v>
      </c>
      <c r="H1131" s="6"/>
      <c r="K1131" s="6"/>
      <c r="R1131" s="6"/>
    </row>
    <row r="1132" spans="1:18" x14ac:dyDescent="0.25">
      <c r="A1132" s="1" t="s">
        <v>22</v>
      </c>
      <c r="E1132" s="6">
        <v>0</v>
      </c>
      <c r="H1132" s="6"/>
      <c r="K1132" s="6"/>
      <c r="R1132" s="6"/>
    </row>
    <row r="1133" spans="1:18" x14ac:dyDescent="0.25">
      <c r="A1133" s="1" t="s">
        <v>37</v>
      </c>
      <c r="E1133" s="6">
        <v>0</v>
      </c>
      <c r="H1133" s="6"/>
      <c r="K1133" s="6"/>
      <c r="R1133" s="6"/>
    </row>
    <row r="1134" spans="1:18" x14ac:dyDescent="0.25">
      <c r="A1134" s="1" t="s">
        <v>61</v>
      </c>
      <c r="E1134" s="6">
        <v>0</v>
      </c>
      <c r="H1134" s="6"/>
      <c r="K1134" s="6"/>
      <c r="R1134" s="6"/>
    </row>
    <row r="1135" spans="1:18" x14ac:dyDescent="0.25">
      <c r="A1135" s="1" t="s">
        <v>62</v>
      </c>
      <c r="E1135" s="6">
        <v>10</v>
      </c>
      <c r="H1135" s="6"/>
      <c r="K1135" s="6"/>
      <c r="R1135" s="6"/>
    </row>
    <row r="1136" spans="1:18" x14ac:dyDescent="0.25">
      <c r="E1136" s="6"/>
      <c r="H1136" s="6"/>
      <c r="K1136" s="6"/>
      <c r="R1136" s="6"/>
    </row>
    <row r="1137" spans="1:18" x14ac:dyDescent="0.25">
      <c r="E1137" s="6"/>
      <c r="H1137" s="6"/>
      <c r="K1137" s="6"/>
      <c r="R1137" s="6"/>
    </row>
    <row r="1138" spans="1:18" x14ac:dyDescent="0.25">
      <c r="E1138" s="6"/>
      <c r="H1138" s="6"/>
      <c r="K1138" s="6"/>
      <c r="R1138" s="6"/>
    </row>
    <row r="1139" spans="1:18" x14ac:dyDescent="0.25">
      <c r="E1139" s="6"/>
      <c r="H1139" s="6"/>
      <c r="K1139" s="6"/>
      <c r="R1139" s="6"/>
    </row>
    <row r="1140" spans="1:18" x14ac:dyDescent="0.25">
      <c r="E1140" s="6"/>
      <c r="H1140" s="6"/>
      <c r="K1140" s="6"/>
      <c r="R1140" s="6"/>
    </row>
    <row r="1141" spans="1:18" x14ac:dyDescent="0.25">
      <c r="A1141" s="1" t="s">
        <v>36</v>
      </c>
      <c r="E1141" s="6">
        <v>150</v>
      </c>
      <c r="H1141" s="6"/>
      <c r="K1141" s="6"/>
      <c r="R1141" s="6"/>
    </row>
    <row r="1142" spans="1:18" x14ac:dyDescent="0.25">
      <c r="A1142" s="1" t="s">
        <v>23</v>
      </c>
      <c r="E1142" s="6">
        <v>100</v>
      </c>
      <c r="H1142" s="6"/>
      <c r="K1142" s="6"/>
      <c r="R1142" s="6"/>
    </row>
    <row r="1143" spans="1:18" x14ac:dyDescent="0.25">
      <c r="A1143" s="1" t="s">
        <v>24</v>
      </c>
      <c r="E1143" s="6">
        <v>100</v>
      </c>
      <c r="H1143" s="6"/>
      <c r="K1143" s="6"/>
      <c r="R1143" s="6"/>
    </row>
    <row r="1144" spans="1:18" x14ac:dyDescent="0.25">
      <c r="A1144" s="1" t="s">
        <v>25</v>
      </c>
      <c r="E1144" s="6">
        <v>100</v>
      </c>
      <c r="H1144" s="6"/>
      <c r="K1144" s="6"/>
      <c r="R1144" s="6"/>
    </row>
    <row r="1145" spans="1:18" x14ac:dyDescent="0.25">
      <c r="A1145" s="1" t="s">
        <v>26</v>
      </c>
      <c r="E1145" s="6">
        <v>0</v>
      </c>
      <c r="H1145" s="6"/>
      <c r="K1145" s="6"/>
      <c r="R1145" s="6"/>
    </row>
    <row r="1146" spans="1:18" x14ac:dyDescent="0.25">
      <c r="A1146" s="1" t="s">
        <v>38</v>
      </c>
      <c r="E1146" s="6">
        <v>0</v>
      </c>
      <c r="H1146" s="6"/>
      <c r="K1146" s="6"/>
      <c r="R1146" s="6"/>
    </row>
    <row r="1147" spans="1:18" x14ac:dyDescent="0.25">
      <c r="A1147" s="1" t="s">
        <v>39</v>
      </c>
      <c r="E1147" s="6">
        <v>60</v>
      </c>
      <c r="H1147" s="6"/>
      <c r="K1147" s="6"/>
      <c r="R1147" s="6"/>
    </row>
    <row r="1148" spans="1:18" x14ac:dyDescent="0.25">
      <c r="E1148" s="6"/>
      <c r="H1148" s="6"/>
      <c r="K1148" s="6"/>
      <c r="R1148" s="6"/>
    </row>
    <row r="1149" spans="1:18" x14ac:dyDescent="0.25">
      <c r="E1149" s="6"/>
      <c r="H1149" s="6"/>
      <c r="K1149" s="6"/>
      <c r="R1149" s="6"/>
    </row>
    <row r="1150" spans="1:18" x14ac:dyDescent="0.25">
      <c r="E1150" s="6"/>
      <c r="H1150" s="6"/>
      <c r="K1150" s="6"/>
      <c r="R1150" s="6"/>
    </row>
    <row r="1151" spans="1:18" x14ac:dyDescent="0.25">
      <c r="E1151" s="6"/>
      <c r="H1151" s="6"/>
      <c r="K1151" s="6"/>
      <c r="R1151" s="6"/>
    </row>
    <row r="1152" spans="1:18" x14ac:dyDescent="0.25">
      <c r="A1152" s="1" t="s">
        <v>27</v>
      </c>
      <c r="E1152" s="6">
        <v>100</v>
      </c>
      <c r="H1152" s="6"/>
      <c r="K1152" s="6"/>
      <c r="R1152" s="6"/>
    </row>
    <row r="1153" spans="1:18" x14ac:dyDescent="0.25">
      <c r="A1153" s="1" t="s">
        <v>28</v>
      </c>
      <c r="E1153" s="6">
        <v>0</v>
      </c>
      <c r="H1153" s="6"/>
      <c r="K1153" s="6"/>
      <c r="R1153" s="6"/>
    </row>
    <row r="1154" spans="1:18" x14ac:dyDescent="0.25">
      <c r="A1154" s="1" t="s">
        <v>29</v>
      </c>
      <c r="E1154" s="6">
        <v>0</v>
      </c>
      <c r="H1154" s="6"/>
      <c r="K1154" s="6"/>
      <c r="R1154" s="6"/>
    </row>
    <row r="1155" spans="1:18" x14ac:dyDescent="0.25">
      <c r="A1155" s="1" t="s">
        <v>30</v>
      </c>
      <c r="E1155" s="6">
        <v>0</v>
      </c>
      <c r="H1155" s="6"/>
      <c r="K1155" s="6"/>
      <c r="R1155" s="6"/>
    </row>
    <row r="1156" spans="1:18" x14ac:dyDescent="0.25">
      <c r="E1156" s="6"/>
      <c r="H1156" s="6"/>
      <c r="K1156" s="6"/>
      <c r="R1156" s="6"/>
    </row>
    <row r="1157" spans="1:18" x14ac:dyDescent="0.25">
      <c r="E1157" s="6"/>
      <c r="H1157" s="6"/>
      <c r="K1157" s="6"/>
      <c r="R1157" s="6"/>
    </row>
    <row r="1158" spans="1:18" x14ac:dyDescent="0.25">
      <c r="E1158" s="6"/>
      <c r="H1158" s="6"/>
      <c r="K1158" s="6"/>
      <c r="R1158" s="6"/>
    </row>
    <row r="1159" spans="1:18" x14ac:dyDescent="0.25">
      <c r="E1159" s="6"/>
      <c r="H1159" s="6"/>
      <c r="K1159" s="6"/>
      <c r="R1159" s="6"/>
    </row>
    <row r="1160" spans="1:18" x14ac:dyDescent="0.25">
      <c r="E1160" s="6"/>
      <c r="H1160" s="6"/>
      <c r="K1160" s="6"/>
      <c r="R1160" s="6"/>
    </row>
    <row r="1161" spans="1:18" x14ac:dyDescent="0.25">
      <c r="A1161" s="6" t="s">
        <v>40</v>
      </c>
      <c r="B1161" s="6"/>
      <c r="C1161" s="6"/>
      <c r="D1161" s="6"/>
      <c r="E1161" s="11">
        <f>SUM(E1104:E1160)</f>
        <v>1260</v>
      </c>
      <c r="F1161" s="6"/>
      <c r="G1161" s="6"/>
      <c r="H1161" s="11"/>
      <c r="I1161" s="6"/>
      <c r="J1161" s="6"/>
      <c r="K1161" s="6" t="s">
        <v>51</v>
      </c>
      <c r="L1161" s="6"/>
      <c r="M1161" s="11">
        <f>SUM(M1104:M1160)</f>
        <v>2500</v>
      </c>
      <c r="N1161" s="6"/>
      <c r="O1161" s="6"/>
      <c r="P1161" s="11"/>
      <c r="Q1161" s="6"/>
      <c r="R1161" s="6"/>
    </row>
    <row r="1162" spans="1:18" x14ac:dyDescent="0.25">
      <c r="E1162" s="6" t="s">
        <v>41</v>
      </c>
      <c r="H1162" s="6" t="s">
        <v>42</v>
      </c>
      <c r="K1162" s="6"/>
      <c r="M1162" s="1" t="s">
        <v>41</v>
      </c>
      <c r="P1162" s="1" t="s">
        <v>43</v>
      </c>
      <c r="R1162" s="6"/>
    </row>
    <row r="1163" spans="1:18" x14ac:dyDescent="0.25">
      <c r="A1163" s="6"/>
      <c r="B1163" s="6"/>
      <c r="C1163" s="6"/>
      <c r="D1163" s="6"/>
      <c r="E1163" s="6"/>
      <c r="F1163" s="6"/>
      <c r="G1163" s="6"/>
      <c r="H1163" s="6"/>
      <c r="I1163" s="6"/>
      <c r="J1163" s="6"/>
      <c r="K1163" s="6"/>
      <c r="L1163" s="6"/>
      <c r="M1163" s="6"/>
      <c r="N1163" s="6"/>
      <c r="O1163" s="6"/>
      <c r="P1163" s="6"/>
      <c r="Q1163" s="6"/>
      <c r="R1163" s="6"/>
    </row>
    <row r="1164" spans="1:18" x14ac:dyDescent="0.25">
      <c r="A1164" s="10" t="s">
        <v>44</v>
      </c>
      <c r="B1164" s="10"/>
      <c r="C1164" s="10"/>
      <c r="D1164" s="10"/>
      <c r="E1164" s="9">
        <f>(M1161-E1161)*12+E1081</f>
        <v>54980</v>
      </c>
      <c r="F1164" s="10"/>
      <c r="G1164" s="10"/>
      <c r="H1164" s="9">
        <v>0</v>
      </c>
      <c r="I1164" s="10"/>
      <c r="J1164" s="10"/>
      <c r="K1164" s="10"/>
      <c r="L1164" s="10"/>
      <c r="M1164" s="10"/>
      <c r="N1164" s="10"/>
      <c r="O1164" s="10"/>
      <c r="P1164" s="9"/>
      <c r="Q1164" s="10"/>
      <c r="R1164" s="10"/>
    </row>
    <row r="1165" spans="1:18" x14ac:dyDescent="0.25">
      <c r="E1165" s="10"/>
      <c r="H1165" s="10"/>
      <c r="P1165" s="10"/>
      <c r="Q1165" s="10"/>
      <c r="R1165" s="10"/>
    </row>
    <row r="1166" spans="1:18" x14ac:dyDescent="0.25">
      <c r="E1166" s="10"/>
      <c r="H1166" s="10"/>
      <c r="P1166" s="10"/>
      <c r="Q1166" s="10"/>
      <c r="R1166" s="10"/>
    </row>
    <row r="1167" spans="1:18" x14ac:dyDescent="0.25">
      <c r="E1167" s="10"/>
      <c r="H1167" s="10"/>
      <c r="P1167" s="10"/>
      <c r="Q1167" s="10"/>
      <c r="R1167" s="10"/>
    </row>
    <row r="1168" spans="1:18" x14ac:dyDescent="0.25">
      <c r="A1168" s="10" t="s">
        <v>45</v>
      </c>
      <c r="B1168" s="10"/>
      <c r="C1168" s="10"/>
      <c r="D1168" s="10"/>
      <c r="E1168" s="19">
        <f>E1169+E1170+E1171+E1172</f>
        <v>0</v>
      </c>
      <c r="F1168" s="20"/>
      <c r="G1168" s="20"/>
      <c r="H1168" s="19">
        <v>0</v>
      </c>
      <c r="I1168" s="20"/>
      <c r="J1168" s="20"/>
      <c r="K1168" s="20"/>
      <c r="L1168" s="20"/>
      <c r="M1168" s="19"/>
      <c r="N1168" s="20"/>
      <c r="O1168" s="20"/>
      <c r="P1168" s="19"/>
      <c r="Q1168" s="18"/>
      <c r="R1168" s="18"/>
    </row>
    <row r="1169" spans="1:18" x14ac:dyDescent="0.25">
      <c r="A1169" s="1" t="s">
        <v>136</v>
      </c>
      <c r="E1169" s="20">
        <v>0</v>
      </c>
      <c r="F1169" s="21"/>
      <c r="G1169" s="21"/>
      <c r="H1169" s="20"/>
      <c r="I1169" s="21"/>
      <c r="J1169" s="21"/>
      <c r="K1169" s="21"/>
      <c r="L1169" s="21"/>
      <c r="M1169" s="21"/>
      <c r="N1169" s="21"/>
      <c r="O1169" s="21"/>
      <c r="P1169" s="20"/>
      <c r="Q1169" s="18"/>
      <c r="R1169" s="18"/>
    </row>
    <row r="1170" spans="1:18" x14ac:dyDescent="0.25">
      <c r="E1170" s="20"/>
      <c r="F1170" s="21"/>
      <c r="G1170" s="21"/>
      <c r="H1170" s="20"/>
      <c r="I1170" s="21"/>
      <c r="J1170" s="21"/>
      <c r="K1170" s="21"/>
      <c r="L1170" s="21"/>
      <c r="M1170" s="21"/>
      <c r="N1170" s="21"/>
      <c r="O1170" s="21"/>
      <c r="P1170" s="20"/>
      <c r="Q1170" s="18"/>
      <c r="R1170" s="18"/>
    </row>
    <row r="1171" spans="1:18" x14ac:dyDescent="0.25">
      <c r="E1171" s="20"/>
      <c r="F1171" s="21"/>
      <c r="G1171" s="21"/>
      <c r="H1171" s="20"/>
      <c r="I1171" s="21"/>
      <c r="J1171" s="21"/>
      <c r="K1171" s="21"/>
      <c r="L1171" s="21"/>
      <c r="M1171" s="21"/>
      <c r="N1171" s="21"/>
      <c r="O1171" s="21"/>
      <c r="P1171" s="20"/>
      <c r="Q1171" s="18"/>
      <c r="R1171" s="18"/>
    </row>
    <row r="1172" spans="1:18" x14ac:dyDescent="0.25">
      <c r="E1172" s="20"/>
      <c r="F1172" s="21"/>
      <c r="G1172" s="21"/>
      <c r="H1172" s="20"/>
      <c r="I1172" s="21"/>
      <c r="J1172" s="21"/>
      <c r="K1172" s="21"/>
      <c r="L1172" s="21"/>
      <c r="M1172" s="21"/>
      <c r="N1172" s="21"/>
      <c r="O1172" s="21"/>
      <c r="P1172" s="20"/>
      <c r="Q1172" s="18"/>
      <c r="R1172" s="18"/>
    </row>
    <row r="1173" spans="1:18" x14ac:dyDescent="0.25">
      <c r="A1173" s="10" t="s">
        <v>46</v>
      </c>
      <c r="B1173" s="10"/>
      <c r="C1173" s="10"/>
      <c r="D1173" s="10"/>
      <c r="E1173" s="19">
        <f>E1174+E1175+E1176+E1177+E1178+E1179</f>
        <v>10000</v>
      </c>
      <c r="F1173" s="20"/>
      <c r="G1173" s="20"/>
      <c r="H1173" s="19">
        <v>0</v>
      </c>
      <c r="I1173" s="20"/>
      <c r="J1173" s="20"/>
      <c r="K1173" s="20"/>
      <c r="L1173" s="20"/>
      <c r="M1173" s="20"/>
      <c r="N1173" s="20"/>
      <c r="O1173" s="20"/>
      <c r="P1173" s="19"/>
      <c r="Q1173" s="18"/>
      <c r="R1173" s="18"/>
    </row>
    <row r="1174" spans="1:18" x14ac:dyDescent="0.25">
      <c r="A1174" s="1" t="s">
        <v>136</v>
      </c>
      <c r="E1174" s="20">
        <v>0</v>
      </c>
      <c r="F1174" s="21"/>
      <c r="G1174" s="21"/>
      <c r="H1174" s="20"/>
      <c r="I1174" s="21"/>
      <c r="J1174" s="21"/>
      <c r="K1174" s="21"/>
      <c r="L1174" s="21"/>
      <c r="M1174" s="21"/>
      <c r="N1174" s="21"/>
      <c r="O1174" s="21"/>
      <c r="P1174" s="20"/>
      <c r="Q1174" s="18"/>
      <c r="R1174" s="18"/>
    </row>
    <row r="1175" spans="1:18" x14ac:dyDescent="0.25">
      <c r="A1175" s="1" t="s">
        <v>137</v>
      </c>
      <c r="E1175" s="20">
        <v>0</v>
      </c>
      <c r="F1175" s="21"/>
      <c r="G1175" s="21"/>
      <c r="H1175" s="20"/>
      <c r="I1175" s="21"/>
      <c r="J1175" s="21"/>
      <c r="K1175" s="21"/>
      <c r="L1175" s="21"/>
      <c r="M1175" s="21"/>
      <c r="N1175" s="21"/>
      <c r="O1175" s="21"/>
      <c r="P1175" s="20"/>
      <c r="Q1175" s="18"/>
      <c r="R1175" s="18"/>
    </row>
    <row r="1176" spans="1:18" x14ac:dyDescent="0.25">
      <c r="A1176" s="1" t="s">
        <v>171</v>
      </c>
      <c r="E1176" s="20">
        <v>8000</v>
      </c>
      <c r="F1176" s="21"/>
      <c r="G1176" s="21"/>
      <c r="H1176" s="20"/>
      <c r="I1176" s="21"/>
      <c r="J1176" s="21"/>
      <c r="K1176" s="21"/>
      <c r="L1176" s="21"/>
      <c r="M1176" s="21"/>
      <c r="N1176" s="21"/>
      <c r="O1176" s="21"/>
      <c r="P1176" s="20"/>
      <c r="Q1176" s="18"/>
      <c r="R1176" s="18"/>
    </row>
    <row r="1177" spans="1:18" x14ac:dyDescent="0.25">
      <c r="A1177" s="94" t="s">
        <v>402</v>
      </c>
      <c r="B1177" s="94"/>
      <c r="E1177" s="20">
        <v>2000</v>
      </c>
      <c r="F1177" s="21"/>
      <c r="G1177" s="21"/>
      <c r="H1177" s="20"/>
      <c r="I1177" s="21"/>
      <c r="J1177" s="21"/>
      <c r="K1177" s="21"/>
      <c r="L1177" s="21"/>
      <c r="M1177" s="21"/>
      <c r="N1177" s="21"/>
      <c r="O1177" s="21"/>
      <c r="P1177" s="20"/>
      <c r="Q1177" s="18"/>
      <c r="R1177" s="18"/>
    </row>
    <row r="1178" spans="1:18" x14ac:dyDescent="0.25">
      <c r="E1178" s="20"/>
      <c r="F1178" s="21"/>
      <c r="G1178" s="21"/>
      <c r="H1178" s="20"/>
      <c r="I1178" s="21"/>
      <c r="J1178" s="21"/>
      <c r="K1178" s="21"/>
      <c r="L1178" s="21"/>
      <c r="M1178" s="21"/>
      <c r="N1178" s="21"/>
      <c r="O1178" s="21"/>
      <c r="P1178" s="20"/>
      <c r="Q1178" s="18"/>
      <c r="R1178" s="18"/>
    </row>
    <row r="1179" spans="1:18" x14ac:dyDescent="0.25">
      <c r="E1179" s="20"/>
      <c r="F1179" s="21"/>
      <c r="G1179" s="21"/>
      <c r="H1179" s="20"/>
      <c r="I1179" s="21"/>
      <c r="J1179" s="21"/>
      <c r="K1179" s="21"/>
      <c r="L1179" s="21"/>
      <c r="M1179" s="21"/>
      <c r="N1179" s="21"/>
      <c r="O1179" s="21"/>
      <c r="P1179" s="20"/>
      <c r="Q1179" s="18"/>
      <c r="R1179" s="18"/>
    </row>
    <row r="1180" spans="1:18" x14ac:dyDescent="0.25">
      <c r="A1180" s="10" t="s">
        <v>163</v>
      </c>
      <c r="B1180" s="10"/>
      <c r="C1180" s="10"/>
      <c r="D1180" s="10"/>
      <c r="E1180" s="19">
        <f>E1164+E1168-E1173</f>
        <v>44980</v>
      </c>
      <c r="F1180" s="20"/>
      <c r="G1180" s="20"/>
      <c r="H1180" s="19">
        <f>H1164+H1168-H1173</f>
        <v>0</v>
      </c>
      <c r="I1180" s="20"/>
      <c r="J1180" s="20"/>
      <c r="K1180" s="20"/>
      <c r="L1180" s="20" t="s">
        <v>49</v>
      </c>
      <c r="M1180" s="20"/>
      <c r="N1180" s="20"/>
      <c r="O1180" s="20"/>
      <c r="P1180" s="19">
        <f>(E1152*12)+P1081</f>
        <v>8100</v>
      </c>
      <c r="Q1180" s="17"/>
      <c r="R1180" s="17"/>
    </row>
    <row r="1181" spans="1:18" x14ac:dyDescent="0.25">
      <c r="E1181" s="10" t="s">
        <v>41</v>
      </c>
      <c r="H1181" s="10" t="s">
        <v>48</v>
      </c>
      <c r="P1181" s="10" t="s">
        <v>164</v>
      </c>
      <c r="Q1181" s="10"/>
      <c r="R1181" s="10"/>
    </row>
    <row r="1185" spans="1:18" ht="17.25" x14ac:dyDescent="0.4">
      <c r="A1185" s="45"/>
      <c r="B1185" s="45"/>
      <c r="C1185" s="45"/>
      <c r="D1185" s="45"/>
      <c r="E1185" s="45" t="s">
        <v>119</v>
      </c>
      <c r="F1185" s="45"/>
      <c r="G1185" s="45" t="s">
        <v>120</v>
      </c>
      <c r="H1185" s="45"/>
      <c r="I1185" s="82" t="s">
        <v>306</v>
      </c>
      <c r="J1185" s="82" t="s">
        <v>307</v>
      </c>
      <c r="K1185" s="82"/>
      <c r="L1185" s="45"/>
      <c r="M1185" s="45"/>
      <c r="N1185" s="45"/>
      <c r="O1185" s="45"/>
    </row>
    <row r="1186" spans="1:18" ht="17.25" x14ac:dyDescent="0.4">
      <c r="A1186" s="45"/>
      <c r="B1186" s="45"/>
      <c r="C1186" s="45"/>
      <c r="D1186" s="45"/>
      <c r="E1186" s="45"/>
      <c r="F1186" s="45"/>
      <c r="G1186" s="45"/>
      <c r="H1186" s="45"/>
      <c r="I1186" s="82"/>
      <c r="J1186" s="82" t="s">
        <v>308</v>
      </c>
      <c r="K1186" s="82"/>
      <c r="L1186" s="45"/>
      <c r="M1186" s="45"/>
      <c r="N1186" s="45"/>
      <c r="O1186" s="45"/>
    </row>
    <row r="1187" spans="1:18" ht="17.25" x14ac:dyDescent="0.4">
      <c r="A1187" s="45"/>
      <c r="B1187" s="45"/>
      <c r="C1187" s="45"/>
      <c r="D1187" s="45"/>
      <c r="E1187" s="45"/>
      <c r="F1187" s="45"/>
      <c r="G1187" s="45"/>
      <c r="H1187" s="45"/>
      <c r="I1187" s="45"/>
      <c r="J1187" s="45"/>
      <c r="K1187" s="45"/>
      <c r="L1187" s="45"/>
      <c r="M1187" s="45"/>
      <c r="N1187" s="45"/>
      <c r="O1187" s="45"/>
    </row>
    <row r="1188" spans="1:18" ht="17.25" x14ac:dyDescent="0.4">
      <c r="A1188" s="45"/>
      <c r="B1188" s="45"/>
      <c r="C1188" s="45"/>
      <c r="D1188" s="45"/>
      <c r="E1188" s="45"/>
      <c r="F1188" s="45"/>
      <c r="G1188" s="45"/>
      <c r="H1188" s="45"/>
      <c r="I1188" s="45"/>
      <c r="J1188" s="45"/>
      <c r="K1188" s="45"/>
      <c r="L1188" s="45"/>
      <c r="M1188" s="45"/>
      <c r="N1188" s="45"/>
      <c r="O1188" s="45"/>
    </row>
    <row r="1193" spans="1:18" ht="17.25" x14ac:dyDescent="0.4">
      <c r="A1193" s="38"/>
      <c r="B1193" s="39"/>
      <c r="C1193" s="39"/>
      <c r="D1193" s="40"/>
      <c r="E1193" s="40"/>
      <c r="F1193" s="40"/>
      <c r="G1193" s="41"/>
      <c r="H1193" s="40"/>
      <c r="I1193" s="40"/>
      <c r="J1193" s="40"/>
      <c r="K1193" s="40"/>
      <c r="L1193" s="40"/>
      <c r="M1193" s="40"/>
      <c r="N1193" s="40"/>
      <c r="O1193" s="40"/>
      <c r="P1193" s="40"/>
      <c r="Q1193" s="40"/>
      <c r="R1193" s="40"/>
    </row>
    <row r="1194" spans="1:18" ht="17.25" x14ac:dyDescent="0.4">
      <c r="A1194" s="52" t="s">
        <v>121</v>
      </c>
      <c r="B1194" s="46"/>
      <c r="C1194" s="46"/>
      <c r="D1194" s="47"/>
      <c r="E1194" s="47"/>
      <c r="F1194" s="47"/>
      <c r="G1194" s="51" t="s">
        <v>123</v>
      </c>
      <c r="H1194" s="47"/>
      <c r="I1194" s="47"/>
      <c r="J1194" s="47"/>
      <c r="K1194" s="47"/>
      <c r="L1194" s="47"/>
      <c r="M1194" s="47"/>
      <c r="N1194" s="47"/>
      <c r="O1194" s="47"/>
      <c r="P1194" s="47"/>
      <c r="Q1194" s="47"/>
      <c r="R1194" s="47"/>
    </row>
    <row r="1195" spans="1:18" ht="17.25" x14ac:dyDescent="0.4">
      <c r="A1195" s="52"/>
      <c r="B1195" s="46"/>
      <c r="C1195" s="46"/>
      <c r="D1195" s="47"/>
      <c r="E1195" s="47"/>
      <c r="F1195" s="47"/>
      <c r="G1195" s="51" t="s">
        <v>184</v>
      </c>
      <c r="H1195" s="47"/>
      <c r="I1195" s="47"/>
      <c r="J1195" s="47"/>
      <c r="K1195" s="47"/>
      <c r="L1195" s="47"/>
      <c r="M1195" s="47"/>
      <c r="N1195" s="47"/>
      <c r="O1195" s="47"/>
      <c r="P1195" s="47"/>
      <c r="Q1195" s="47"/>
      <c r="R1195" s="47"/>
    </row>
    <row r="1196" spans="1:18" ht="17.25" x14ac:dyDescent="0.4">
      <c r="A1196" s="63"/>
      <c r="B1196" s="63"/>
      <c r="C1196" s="63"/>
      <c r="D1196" s="48" t="s">
        <v>310</v>
      </c>
      <c r="E1196" s="63"/>
      <c r="F1196" s="63"/>
      <c r="G1196" s="66" t="s">
        <v>185</v>
      </c>
      <c r="H1196" s="63"/>
      <c r="I1196" s="63"/>
      <c r="J1196" s="63"/>
      <c r="K1196" s="63"/>
      <c r="L1196" s="63"/>
      <c r="M1196" s="63"/>
      <c r="N1196" s="63"/>
      <c r="O1196" s="63"/>
      <c r="P1196" s="63"/>
      <c r="Q1196" s="63"/>
      <c r="R1196" s="63"/>
    </row>
    <row r="1197" spans="1:18" x14ac:dyDescent="0.25">
      <c r="A1197" s="63"/>
      <c r="B1197" s="63"/>
      <c r="C1197" s="63"/>
      <c r="D1197" s="63"/>
      <c r="E1197" s="63"/>
      <c r="F1197" s="63"/>
      <c r="G1197" s="63"/>
      <c r="H1197" s="63"/>
      <c r="I1197" s="63"/>
      <c r="J1197" s="63"/>
      <c r="K1197" s="63"/>
      <c r="L1197" s="63"/>
      <c r="M1197" s="63"/>
      <c r="N1197" s="63"/>
      <c r="O1197" s="63"/>
      <c r="P1197" s="63"/>
      <c r="Q1197" s="63"/>
      <c r="R1197" s="63"/>
    </row>
    <row r="1198" spans="1:18" x14ac:dyDescent="0.25">
      <c r="A1198" s="63"/>
      <c r="B1198" s="63"/>
      <c r="C1198" s="63"/>
      <c r="D1198" s="63"/>
      <c r="E1198" s="63"/>
      <c r="F1198" s="63"/>
      <c r="G1198" s="63"/>
      <c r="H1198" s="63"/>
      <c r="I1198" s="63"/>
      <c r="J1198" s="63"/>
      <c r="K1198" s="63"/>
      <c r="L1198" s="63"/>
      <c r="M1198" s="63"/>
      <c r="N1198" s="63"/>
      <c r="O1198" s="63"/>
      <c r="P1198" s="63"/>
      <c r="Q1198" s="63"/>
      <c r="R1198" s="63"/>
    </row>
    <row r="1199" spans="1:18" x14ac:dyDescent="0.25">
      <c r="A1199" s="63"/>
      <c r="B1199" s="63"/>
      <c r="C1199" s="63"/>
      <c r="D1199" s="63"/>
      <c r="E1199" s="63"/>
      <c r="F1199" s="63"/>
      <c r="G1199" s="63"/>
      <c r="H1199" s="63"/>
      <c r="I1199" s="63"/>
      <c r="J1199" s="63"/>
      <c r="K1199" s="63"/>
      <c r="L1199" s="63"/>
      <c r="M1199" s="63"/>
      <c r="N1199" s="63"/>
      <c r="O1199" s="63"/>
      <c r="P1199" s="63"/>
      <c r="Q1199" s="63"/>
      <c r="R1199" s="63"/>
    </row>
    <row r="1200" spans="1:18" x14ac:dyDescent="0.25">
      <c r="A1200" s="63"/>
      <c r="B1200" s="63"/>
      <c r="C1200" s="63"/>
      <c r="D1200" s="63"/>
      <c r="E1200" s="63"/>
      <c r="F1200" s="63"/>
      <c r="G1200" s="63"/>
      <c r="H1200" s="63"/>
      <c r="I1200" s="63"/>
      <c r="J1200" s="63"/>
      <c r="K1200" s="63"/>
      <c r="L1200" s="63"/>
      <c r="M1200" s="63"/>
      <c r="N1200" s="63"/>
      <c r="O1200" s="63"/>
      <c r="P1200" s="63"/>
      <c r="Q1200" s="63"/>
      <c r="R1200" s="63"/>
    </row>
    <row r="1201" spans="1:18" x14ac:dyDescent="0.25">
      <c r="A1201" s="63"/>
      <c r="B1201" s="63"/>
      <c r="C1201" s="63"/>
      <c r="D1201" s="63"/>
      <c r="E1201" s="63"/>
      <c r="F1201" s="63"/>
      <c r="G1201" s="63"/>
      <c r="H1201" s="63"/>
      <c r="I1201" s="63"/>
      <c r="J1201" s="63"/>
      <c r="K1201" s="63"/>
      <c r="L1201" s="63"/>
      <c r="M1201" s="63"/>
      <c r="N1201" s="63"/>
      <c r="O1201" s="63"/>
      <c r="P1201" s="63"/>
      <c r="Q1201" s="63"/>
      <c r="R1201" s="63"/>
    </row>
    <row r="1202" spans="1:18" x14ac:dyDescent="0.25">
      <c r="A1202" s="63"/>
      <c r="B1202" s="63"/>
      <c r="C1202" s="63"/>
      <c r="D1202" s="63"/>
      <c r="E1202" s="63"/>
      <c r="F1202" s="63"/>
      <c r="G1202" s="63"/>
      <c r="H1202" s="63"/>
      <c r="I1202" s="63"/>
      <c r="J1202" s="63"/>
      <c r="K1202" s="63"/>
      <c r="L1202" s="63"/>
      <c r="M1202" s="63"/>
      <c r="N1202" s="63"/>
      <c r="O1202" s="63"/>
      <c r="P1202" s="63"/>
      <c r="Q1202" s="63"/>
      <c r="R1202" s="63"/>
    </row>
    <row r="1203" spans="1:18" x14ac:dyDescent="0.25">
      <c r="A1203" s="40"/>
      <c r="B1203" s="40"/>
      <c r="C1203" s="40"/>
      <c r="D1203" s="40"/>
      <c r="E1203" s="40"/>
      <c r="F1203" s="40"/>
      <c r="G1203" s="40"/>
      <c r="H1203" s="40"/>
      <c r="I1203" s="40"/>
      <c r="J1203" s="40"/>
      <c r="K1203" s="40"/>
      <c r="L1203" s="40"/>
      <c r="M1203" s="40"/>
      <c r="N1203" s="40"/>
      <c r="O1203" s="40"/>
      <c r="P1203" s="40"/>
      <c r="Q1203" s="40"/>
      <c r="R1203" s="40"/>
    </row>
    <row r="1204" spans="1:18" x14ac:dyDescent="0.25">
      <c r="A1204" s="40"/>
      <c r="B1204" s="40"/>
      <c r="C1204" s="40"/>
      <c r="D1204" s="40"/>
      <c r="E1204" s="40"/>
      <c r="F1204" s="40"/>
      <c r="G1204" s="40"/>
      <c r="H1204" s="40"/>
      <c r="I1204" s="40"/>
      <c r="J1204" s="40"/>
      <c r="K1204" s="40"/>
      <c r="L1204" s="40"/>
      <c r="M1204" s="40"/>
      <c r="N1204" s="40"/>
      <c r="O1204" s="40"/>
      <c r="P1204" s="40"/>
      <c r="Q1204" s="40"/>
      <c r="R1204" s="40"/>
    </row>
    <row r="1205" spans="1:18" x14ac:dyDescent="0.25">
      <c r="A1205" s="40"/>
      <c r="B1205" s="40"/>
      <c r="C1205" s="40"/>
      <c r="D1205" s="40"/>
      <c r="E1205" s="40"/>
      <c r="F1205" s="40"/>
      <c r="G1205" s="40"/>
      <c r="H1205" s="40"/>
      <c r="I1205" s="40"/>
      <c r="J1205" s="40"/>
      <c r="K1205" s="40"/>
      <c r="L1205" s="40"/>
      <c r="M1205" s="40"/>
      <c r="N1205" s="40"/>
      <c r="O1205" s="40"/>
      <c r="P1205" s="40"/>
      <c r="Q1205" s="40"/>
      <c r="R1205" s="40"/>
    </row>
    <row r="1206" spans="1:18" x14ac:dyDescent="0.25">
      <c r="A1206" s="40"/>
      <c r="B1206" s="40"/>
      <c r="C1206" s="40"/>
      <c r="D1206" s="40"/>
      <c r="E1206" s="40"/>
      <c r="F1206" s="40"/>
      <c r="G1206" s="40"/>
      <c r="H1206" s="40"/>
      <c r="I1206" s="40"/>
      <c r="J1206" s="40"/>
      <c r="K1206" s="40"/>
      <c r="L1206" s="40"/>
      <c r="M1206" s="40"/>
      <c r="N1206" s="40"/>
      <c r="O1206" s="40"/>
      <c r="P1206" s="40"/>
      <c r="Q1206" s="40"/>
      <c r="R1206" s="40"/>
    </row>
    <row r="1207" spans="1:18" ht="17.25" x14ac:dyDescent="0.4">
      <c r="A1207" s="68" t="s">
        <v>217</v>
      </c>
      <c r="B1207" s="69"/>
      <c r="C1207" s="67"/>
      <c r="D1207" s="40"/>
      <c r="E1207" s="40"/>
      <c r="F1207" s="40"/>
      <c r="G1207" s="40"/>
      <c r="H1207" s="40"/>
      <c r="I1207" s="40"/>
      <c r="J1207" s="40"/>
      <c r="K1207" s="40"/>
      <c r="L1207" s="40"/>
      <c r="M1207" s="40"/>
      <c r="N1207" s="40"/>
      <c r="O1207" s="40"/>
      <c r="P1207" s="40"/>
      <c r="Q1207" s="40"/>
      <c r="R1207" s="40"/>
    </row>
    <row r="1208" spans="1:18" x14ac:dyDescent="0.25">
      <c r="A1208" s="67"/>
      <c r="B1208" s="67"/>
      <c r="C1208" s="67"/>
      <c r="D1208" s="40"/>
      <c r="E1208" s="40"/>
      <c r="F1208" s="40"/>
      <c r="G1208" s="40" t="s">
        <v>340</v>
      </c>
      <c r="H1208" s="40"/>
      <c r="I1208" s="40"/>
      <c r="J1208" s="40"/>
      <c r="K1208" s="40"/>
      <c r="L1208" s="40"/>
      <c r="M1208" s="40"/>
      <c r="N1208" s="40"/>
      <c r="O1208" s="40"/>
      <c r="P1208" s="40"/>
      <c r="Q1208" s="40"/>
      <c r="R1208" s="40"/>
    </row>
    <row r="1209" spans="1:18" x14ac:dyDescent="0.25">
      <c r="A1209" s="40"/>
      <c r="B1209" s="40"/>
      <c r="C1209" s="40"/>
      <c r="D1209" s="40"/>
      <c r="E1209" s="40"/>
      <c r="F1209" s="40"/>
      <c r="G1209" s="40" t="e">
        <f>IF(ISNA(VLOOKUP($A$1213,CHAMPS,2,FALSE)),"Inconnu",VLOOKUP($A$1213,CHAMPS,2,FALSE))</f>
        <v>#NAME?</v>
      </c>
      <c r="H1209" s="40"/>
      <c r="I1209" s="40"/>
      <c r="J1209" s="40"/>
      <c r="K1209" s="40"/>
      <c r="L1209" s="40"/>
      <c r="M1209" s="40"/>
      <c r="N1209" s="40"/>
      <c r="O1209" s="40"/>
      <c r="P1209" s="40"/>
      <c r="Q1209" s="40"/>
      <c r="R1209" s="40"/>
    </row>
    <row r="1210" spans="1:18" x14ac:dyDescent="0.25">
      <c r="A1210" s="40"/>
      <c r="B1210" s="40"/>
      <c r="C1210" s="40"/>
      <c r="D1210" s="40"/>
      <c r="E1210" s="40"/>
      <c r="F1210" s="40"/>
      <c r="G1210" s="40"/>
      <c r="H1210" s="40"/>
      <c r="I1210" s="40"/>
      <c r="J1210" s="40"/>
      <c r="K1210" s="40"/>
      <c r="L1210" s="40"/>
      <c r="M1210" s="40"/>
      <c r="N1210" s="40"/>
      <c r="O1210" s="40"/>
      <c r="P1210" s="40"/>
      <c r="Q1210" s="40"/>
      <c r="R1210" s="40"/>
    </row>
    <row r="1211" spans="1:18" ht="17.25" x14ac:dyDescent="0.4">
      <c r="A1211" s="52" t="s">
        <v>121</v>
      </c>
      <c r="B1211" s="46"/>
      <c r="C1211" s="46"/>
      <c r="D1211" s="47"/>
      <c r="E1211" s="47"/>
      <c r="F1211" s="47"/>
      <c r="G1211" s="51" t="s">
        <v>123</v>
      </c>
      <c r="H1211" s="47"/>
      <c r="I1211" s="47"/>
      <c r="J1211" s="47"/>
      <c r="K1211" s="47"/>
      <c r="L1211" s="47"/>
      <c r="M1211" s="47"/>
      <c r="N1211" s="47"/>
      <c r="O1211" s="47"/>
      <c r="P1211" s="47"/>
      <c r="Q1211" s="47"/>
      <c r="R1211" s="47"/>
    </row>
    <row r="1212" spans="1:18" x14ac:dyDescent="0.25">
      <c r="A1212" s="40"/>
      <c r="B1212" s="40"/>
      <c r="C1212" s="40"/>
      <c r="D1212" s="40"/>
      <c r="E1212" s="40"/>
      <c r="F1212" s="40"/>
      <c r="G1212" s="40"/>
      <c r="H1212" s="40"/>
      <c r="I1212" s="40"/>
      <c r="J1212" s="40"/>
      <c r="K1212" s="40"/>
      <c r="L1212" s="40"/>
      <c r="M1212" s="40"/>
      <c r="N1212" s="40"/>
      <c r="O1212" s="40"/>
      <c r="P1212" s="40"/>
      <c r="Q1212" s="40"/>
      <c r="R1212" s="40"/>
    </row>
    <row r="1213" spans="1:18" x14ac:dyDescent="0.25">
      <c r="A1213" s="87"/>
      <c r="B1213" s="40"/>
      <c r="C1213" s="40"/>
      <c r="D1213" s="40"/>
      <c r="E1213" s="40"/>
      <c r="F1213" s="40"/>
      <c r="G1213" s="40"/>
      <c r="H1213" s="40"/>
      <c r="I1213" s="40"/>
      <c r="J1213" s="40"/>
      <c r="K1213" s="40"/>
      <c r="L1213" s="40"/>
      <c r="M1213" s="40"/>
      <c r="N1213" s="40"/>
      <c r="O1213" s="40"/>
      <c r="P1213" s="40"/>
      <c r="Q1213" s="40"/>
      <c r="R1213" s="40"/>
    </row>
    <row r="1214" spans="1:18" x14ac:dyDescent="0.25">
      <c r="A1214" s="40"/>
      <c r="B1214" s="40"/>
      <c r="C1214" s="40"/>
      <c r="D1214" s="40"/>
      <c r="E1214" s="40"/>
      <c r="F1214" s="40"/>
      <c r="G1214" s="40"/>
      <c r="H1214" s="40"/>
      <c r="I1214" s="40"/>
      <c r="J1214" s="40"/>
      <c r="K1214" s="40"/>
      <c r="L1214" s="40"/>
      <c r="M1214" s="40"/>
      <c r="N1214" s="42"/>
      <c r="O1214" s="40"/>
      <c r="P1214" s="40"/>
      <c r="Q1214" s="40"/>
      <c r="R1214" s="40"/>
    </row>
    <row r="1215" spans="1:18" x14ac:dyDescent="0.25">
      <c r="A1215" s="40"/>
      <c r="B1215" s="40"/>
      <c r="C1215" s="40"/>
      <c r="D1215" s="40"/>
      <c r="E1215" s="40"/>
      <c r="F1215" s="40"/>
      <c r="G1215" s="40"/>
      <c r="H1215" s="40"/>
      <c r="I1215" s="40"/>
      <c r="J1215" s="40"/>
      <c r="K1215" s="40"/>
      <c r="L1215" s="40"/>
      <c r="M1215" s="40"/>
      <c r="N1215" s="40"/>
      <c r="O1215" s="40"/>
      <c r="P1215" s="40"/>
      <c r="Q1215" s="40"/>
      <c r="R1215" s="40"/>
    </row>
    <row r="1216" spans="1:18" x14ac:dyDescent="0.25">
      <c r="A1216" s="40"/>
      <c r="B1216" s="40"/>
      <c r="C1216" s="40"/>
      <c r="D1216" s="40"/>
      <c r="E1216" s="40"/>
      <c r="F1216" s="40"/>
      <c r="G1216" s="40"/>
      <c r="H1216" s="40"/>
      <c r="I1216" s="40"/>
      <c r="J1216" s="40"/>
      <c r="K1216" s="40"/>
      <c r="L1216" s="40"/>
      <c r="M1216" s="40"/>
      <c r="N1216" s="40"/>
      <c r="O1216" s="40"/>
      <c r="P1216" s="40"/>
      <c r="Q1216" s="40"/>
      <c r="R1216" s="40"/>
    </row>
    <row r="1217" spans="1:18" x14ac:dyDescent="0.25">
      <c r="A1217" s="40"/>
      <c r="B1217" s="40"/>
      <c r="C1217" s="40"/>
      <c r="D1217" s="40"/>
      <c r="E1217" s="40"/>
      <c r="F1217" s="40"/>
      <c r="G1217" s="40"/>
      <c r="H1217" s="40"/>
      <c r="I1217" s="40"/>
      <c r="J1217" s="40"/>
      <c r="K1217" s="40"/>
      <c r="L1217" s="40"/>
      <c r="M1217" s="40"/>
      <c r="N1217" s="40"/>
      <c r="O1217" s="40"/>
      <c r="P1217" s="40"/>
      <c r="Q1217" s="40"/>
      <c r="R1217" s="40"/>
    </row>
    <row r="1218" spans="1:18" x14ac:dyDescent="0.25">
      <c r="A1218" s="40"/>
      <c r="B1218" s="40"/>
      <c r="C1218" s="40"/>
      <c r="D1218" s="40"/>
      <c r="E1218" s="40"/>
      <c r="F1218" s="40"/>
      <c r="G1218" s="40"/>
      <c r="H1218" s="40"/>
      <c r="I1218" s="40"/>
      <c r="J1218" s="40"/>
      <c r="K1218" s="40"/>
      <c r="L1218" s="40"/>
      <c r="M1218" s="40"/>
      <c r="N1218" s="40"/>
      <c r="O1218" s="40"/>
      <c r="P1218" s="40"/>
      <c r="Q1218" s="40"/>
      <c r="R1218" s="40"/>
    </row>
    <row r="1219" spans="1:18" x14ac:dyDescent="0.25">
      <c r="A1219" s="40"/>
      <c r="B1219" s="40"/>
      <c r="C1219" s="40"/>
      <c r="D1219" s="40"/>
      <c r="E1219" s="40"/>
      <c r="F1219" s="40"/>
      <c r="G1219" s="40"/>
      <c r="H1219" s="40"/>
      <c r="I1219" s="40"/>
      <c r="J1219" s="40"/>
      <c r="K1219" s="40"/>
      <c r="L1219" s="40"/>
      <c r="M1219" s="40"/>
      <c r="N1219" s="40"/>
      <c r="O1219" s="40"/>
      <c r="P1219" s="40"/>
      <c r="Q1219" s="40"/>
      <c r="R1219" s="40"/>
    </row>
    <row r="1220" spans="1:18" x14ac:dyDescent="0.25">
      <c r="A1220" s="40"/>
      <c r="B1220" s="40"/>
      <c r="C1220" s="40"/>
      <c r="D1220" s="40"/>
      <c r="E1220" s="40"/>
      <c r="F1220" s="40"/>
      <c r="G1220" s="40"/>
      <c r="H1220" s="40"/>
      <c r="I1220" s="40"/>
      <c r="J1220" s="40"/>
      <c r="K1220" s="40"/>
      <c r="L1220" s="40"/>
      <c r="M1220" s="40"/>
      <c r="N1220" s="40"/>
      <c r="O1220" s="40"/>
      <c r="P1220" s="40"/>
      <c r="Q1220" s="40"/>
      <c r="R1220" s="40"/>
    </row>
    <row r="1221" spans="1:18" x14ac:dyDescent="0.25">
      <c r="A1221" s="40"/>
      <c r="B1221" s="40"/>
      <c r="C1221" s="40"/>
      <c r="D1221" s="40"/>
      <c r="E1221" s="40"/>
      <c r="F1221" s="40"/>
      <c r="G1221" s="40"/>
      <c r="H1221" s="40"/>
      <c r="I1221" s="40"/>
      <c r="J1221" s="40"/>
      <c r="K1221" s="40"/>
      <c r="L1221" s="40"/>
      <c r="M1221" s="40"/>
      <c r="N1221" s="40"/>
      <c r="O1221" s="40"/>
      <c r="P1221" s="40"/>
      <c r="Q1221" s="40"/>
      <c r="R1221" s="40"/>
    </row>
    <row r="1222" spans="1:18" x14ac:dyDescent="0.25">
      <c r="A1222" s="40"/>
      <c r="B1222" s="40"/>
      <c r="C1222" s="40"/>
      <c r="D1222" s="40"/>
      <c r="E1222" s="40"/>
      <c r="F1222" s="40"/>
      <c r="G1222" s="40"/>
      <c r="H1222" s="40"/>
      <c r="I1222" s="40"/>
      <c r="J1222" s="40"/>
      <c r="K1222" s="40"/>
      <c r="L1222" s="40"/>
      <c r="M1222" s="40"/>
      <c r="N1222" s="40"/>
      <c r="O1222" s="40"/>
      <c r="P1222" s="40"/>
      <c r="Q1222" s="40"/>
      <c r="R1222" s="40"/>
    </row>
    <row r="1223" spans="1:18" x14ac:dyDescent="0.25">
      <c r="A1223" s="40"/>
      <c r="B1223" s="40"/>
      <c r="C1223" s="40"/>
      <c r="D1223" s="40"/>
      <c r="E1223" s="40"/>
      <c r="F1223" s="40"/>
      <c r="G1223" s="40"/>
      <c r="H1223" s="40"/>
      <c r="I1223" s="40"/>
      <c r="J1223" s="40"/>
      <c r="K1223" s="40"/>
      <c r="L1223" s="40"/>
      <c r="M1223" s="40"/>
      <c r="N1223" s="40"/>
      <c r="O1223" s="40"/>
      <c r="P1223" s="40"/>
      <c r="Q1223" s="40"/>
      <c r="R1223" s="40"/>
    </row>
    <row r="1224" spans="1:18" x14ac:dyDescent="0.25">
      <c r="A1224" s="40"/>
      <c r="B1224" s="40"/>
      <c r="C1224" s="40"/>
      <c r="D1224" s="40"/>
      <c r="E1224" s="40"/>
      <c r="F1224" s="40"/>
      <c r="G1224" s="40"/>
      <c r="H1224" s="40"/>
      <c r="I1224" s="40"/>
      <c r="J1224" s="40"/>
      <c r="K1224" s="40"/>
      <c r="L1224" s="40"/>
      <c r="M1224" s="40"/>
      <c r="N1224" s="40"/>
      <c r="O1224" s="40"/>
      <c r="P1224" s="40"/>
      <c r="Q1224" s="40"/>
      <c r="R1224" s="40"/>
    </row>
    <row r="1225" spans="1:18" x14ac:dyDescent="0.25">
      <c r="A1225" s="40"/>
      <c r="B1225" s="40"/>
      <c r="C1225" s="40"/>
      <c r="D1225" s="40"/>
      <c r="E1225" s="40"/>
      <c r="F1225" s="40"/>
      <c r="G1225" s="40"/>
      <c r="H1225" s="40"/>
      <c r="I1225" s="40"/>
      <c r="J1225" s="40"/>
      <c r="K1225" s="40"/>
      <c r="L1225" s="40"/>
      <c r="M1225" s="40"/>
      <c r="N1225" s="40"/>
      <c r="O1225" s="40"/>
      <c r="P1225" s="40"/>
      <c r="Q1225" s="40"/>
      <c r="R1225" s="40"/>
    </row>
    <row r="1226" spans="1:18" ht="17.25" x14ac:dyDescent="0.4">
      <c r="A1226" s="53" t="s">
        <v>121</v>
      </c>
      <c r="B1226" s="46"/>
      <c r="C1226" s="46"/>
      <c r="D1226" s="47"/>
      <c r="E1226" s="47"/>
      <c r="F1226" s="47"/>
      <c r="G1226" s="49" t="s">
        <v>123</v>
      </c>
      <c r="H1226" s="47"/>
      <c r="I1226" s="47"/>
      <c r="J1226" s="47"/>
      <c r="K1226" s="47"/>
      <c r="L1226" s="47"/>
      <c r="M1226" s="47"/>
      <c r="N1226" s="47"/>
      <c r="O1226" s="47"/>
      <c r="P1226" s="47"/>
      <c r="Q1226" s="47"/>
      <c r="R1226" s="47"/>
    </row>
    <row r="1227" spans="1:18" ht="17.25" x14ac:dyDescent="0.4">
      <c r="A1227" s="47"/>
      <c r="B1227" s="47"/>
      <c r="C1227" s="47"/>
      <c r="D1227" s="55" t="s">
        <v>74</v>
      </c>
      <c r="E1227" s="47"/>
      <c r="F1227" s="47"/>
      <c r="G1227" s="55" t="s">
        <v>352</v>
      </c>
      <c r="H1227" s="47"/>
      <c r="I1227" s="47"/>
      <c r="J1227" s="89" t="s">
        <v>362</v>
      </c>
      <c r="K1227" s="47"/>
      <c r="L1227" s="47"/>
      <c r="M1227" s="47"/>
      <c r="N1227" s="47"/>
      <c r="O1227" s="47"/>
      <c r="P1227" s="47"/>
      <c r="Q1227" s="47"/>
      <c r="R1227" s="47"/>
    </row>
    <row r="1228" spans="1:18" x14ac:dyDescent="0.25">
      <c r="K1228" s="6"/>
      <c r="L1228" s="6"/>
      <c r="M1228" s="6"/>
      <c r="N1228" s="6"/>
      <c r="O1228" s="6"/>
      <c r="P1228" s="6"/>
      <c r="Q1228" s="6"/>
      <c r="R1228" s="6"/>
    </row>
    <row r="1229" spans="1:18" x14ac:dyDescent="0.25">
      <c r="A1229" s="1" t="s">
        <v>350</v>
      </c>
      <c r="K1229" s="6"/>
      <c r="L1229" s="6"/>
      <c r="M1229" s="6"/>
      <c r="N1229" s="6"/>
      <c r="O1229" s="6"/>
      <c r="P1229" s="6"/>
      <c r="Q1229" s="6"/>
      <c r="R1229" s="6"/>
    </row>
    <row r="1230" spans="1:18" x14ac:dyDescent="0.25">
      <c r="A1230" s="1" t="s">
        <v>351</v>
      </c>
      <c r="K1230" s="6"/>
      <c r="L1230" s="6"/>
      <c r="M1230" s="6"/>
      <c r="N1230" s="6"/>
      <c r="O1230" s="6"/>
      <c r="P1230" s="6"/>
      <c r="Q1230" s="6"/>
      <c r="R1230" s="6"/>
    </row>
    <row r="1231" spans="1:18" x14ac:dyDescent="0.25">
      <c r="K1231" s="6"/>
      <c r="L1231" s="6"/>
      <c r="M1231" s="6"/>
      <c r="N1231" s="6"/>
      <c r="O1231" s="6"/>
      <c r="P1231" s="6"/>
      <c r="Q1231" s="6"/>
      <c r="R1231" s="6"/>
    </row>
    <row r="1232" spans="1:18" x14ac:dyDescent="0.25">
      <c r="A1232" s="6"/>
      <c r="B1232" s="6"/>
      <c r="C1232" s="6"/>
      <c r="D1232" s="6"/>
      <c r="E1232" s="6" t="s">
        <v>41</v>
      </c>
      <c r="F1232" s="6"/>
      <c r="G1232" s="6"/>
      <c r="H1232" s="6" t="s">
        <v>42</v>
      </c>
      <c r="I1232" s="6"/>
      <c r="J1232" s="6"/>
      <c r="K1232" s="6"/>
      <c r="L1232" s="6"/>
      <c r="M1232" s="6" t="s">
        <v>41</v>
      </c>
      <c r="N1232" s="6"/>
      <c r="O1232" s="6"/>
      <c r="P1232" s="6" t="s">
        <v>43</v>
      </c>
      <c r="Q1232" s="6"/>
      <c r="R1232" s="6"/>
    </row>
    <row r="1233" spans="1:18" x14ac:dyDescent="0.25">
      <c r="A1233" s="1" t="s">
        <v>9</v>
      </c>
      <c r="E1233" s="6">
        <v>0</v>
      </c>
      <c r="H1233" s="6"/>
      <c r="K1233" s="6"/>
      <c r="L1233" s="1" t="s">
        <v>52</v>
      </c>
      <c r="M1233" s="1">
        <v>1150</v>
      </c>
      <c r="R1233" s="6"/>
    </row>
    <row r="1234" spans="1:18" x14ac:dyDescent="0.25">
      <c r="A1234" s="1" t="s">
        <v>160</v>
      </c>
      <c r="E1234" s="6">
        <v>0</v>
      </c>
      <c r="H1234" s="6"/>
      <c r="K1234" s="6"/>
      <c r="L1234" s="1" t="s">
        <v>57</v>
      </c>
      <c r="M1234" s="1">
        <v>0</v>
      </c>
      <c r="R1234" s="6"/>
    </row>
    <row r="1235" spans="1:18" x14ac:dyDescent="0.25">
      <c r="A1235" s="1" t="s">
        <v>10</v>
      </c>
      <c r="E1235" s="6">
        <v>70</v>
      </c>
      <c r="H1235" s="6"/>
      <c r="K1235" s="6"/>
      <c r="L1235" s="1" t="s">
        <v>58</v>
      </c>
      <c r="M1235" s="1">
        <v>0</v>
      </c>
      <c r="R1235" s="6"/>
    </row>
    <row r="1236" spans="1:18" x14ac:dyDescent="0.25">
      <c r="A1236" s="1" t="s">
        <v>31</v>
      </c>
      <c r="E1236" s="6">
        <v>0</v>
      </c>
      <c r="H1236" s="6"/>
      <c r="K1236" s="6"/>
      <c r="L1236" s="1" t="s">
        <v>59</v>
      </c>
      <c r="M1236" s="1">
        <v>0</v>
      </c>
      <c r="R1236" s="6"/>
    </row>
    <row r="1237" spans="1:18" x14ac:dyDescent="0.25">
      <c r="E1237" s="6"/>
      <c r="H1237" s="6"/>
      <c r="K1237" s="6"/>
      <c r="R1237" s="6"/>
    </row>
    <row r="1238" spans="1:18" x14ac:dyDescent="0.25">
      <c r="E1238" s="6"/>
      <c r="H1238" s="6"/>
      <c r="K1238" s="6"/>
      <c r="R1238" s="6"/>
    </row>
    <row r="1239" spans="1:18" x14ac:dyDescent="0.25">
      <c r="E1239" s="6"/>
      <c r="H1239" s="6"/>
      <c r="K1239" s="6"/>
      <c r="R1239" s="6"/>
    </row>
    <row r="1240" spans="1:18" x14ac:dyDescent="0.25">
      <c r="A1240" s="1" t="s">
        <v>11</v>
      </c>
      <c r="E1240" s="6">
        <v>400</v>
      </c>
      <c r="H1240" s="6"/>
      <c r="K1240" s="6"/>
      <c r="L1240" s="1" t="s">
        <v>53</v>
      </c>
      <c r="M1240" s="1">
        <v>500</v>
      </c>
      <c r="R1240" s="6"/>
    </row>
    <row r="1241" spans="1:18" x14ac:dyDescent="0.25">
      <c r="A1241" s="1" t="s">
        <v>12</v>
      </c>
      <c r="E1241" s="6">
        <v>250</v>
      </c>
      <c r="H1241" s="6"/>
      <c r="K1241" s="6"/>
      <c r="L1241" s="1" t="s">
        <v>54</v>
      </c>
      <c r="M1241" s="1">
        <v>0</v>
      </c>
      <c r="R1241" s="6"/>
    </row>
    <row r="1242" spans="1:18" x14ac:dyDescent="0.25">
      <c r="A1242" s="1" t="s">
        <v>13</v>
      </c>
      <c r="E1242" s="6">
        <v>100</v>
      </c>
      <c r="H1242" s="6"/>
      <c r="K1242" s="6"/>
      <c r="L1242" s="1" t="s">
        <v>55</v>
      </c>
      <c r="M1242" s="1">
        <v>400</v>
      </c>
      <c r="R1242" s="6"/>
    </row>
    <row r="1243" spans="1:18" x14ac:dyDescent="0.25">
      <c r="A1243" s="1" t="s">
        <v>14</v>
      </c>
      <c r="E1243" s="6">
        <v>250</v>
      </c>
      <c r="H1243" s="6"/>
      <c r="K1243" s="6"/>
      <c r="L1243" s="1" t="s">
        <v>56</v>
      </c>
      <c r="M1243" s="1">
        <v>0</v>
      </c>
      <c r="R1243" s="6"/>
    </row>
    <row r="1244" spans="1:18" x14ac:dyDescent="0.25">
      <c r="A1244" s="1" t="s">
        <v>35</v>
      </c>
      <c r="E1244" s="6">
        <v>100</v>
      </c>
      <c r="H1244" s="6"/>
      <c r="K1244" s="6"/>
      <c r="R1244" s="6"/>
    </row>
    <row r="1245" spans="1:18" x14ac:dyDescent="0.25">
      <c r="A1245" s="1" t="s">
        <v>32</v>
      </c>
      <c r="E1245" s="6">
        <v>50</v>
      </c>
      <c r="H1245" s="6"/>
      <c r="K1245" s="6"/>
      <c r="R1245" s="6"/>
    </row>
    <row r="1246" spans="1:18" x14ac:dyDescent="0.25">
      <c r="A1246" s="1" t="s">
        <v>33</v>
      </c>
      <c r="E1246" s="6">
        <v>0</v>
      </c>
      <c r="F1246" s="1" t="s">
        <v>75</v>
      </c>
      <c r="H1246" s="6"/>
      <c r="K1246" s="6"/>
      <c r="R1246" s="6"/>
    </row>
    <row r="1247" spans="1:18" x14ac:dyDescent="0.25">
      <c r="E1247" s="6"/>
      <c r="H1247" s="6"/>
      <c r="K1247" s="6"/>
      <c r="R1247" s="6"/>
    </row>
    <row r="1248" spans="1:18" x14ac:dyDescent="0.25">
      <c r="E1248" s="6"/>
      <c r="H1248" s="6"/>
      <c r="K1248" s="6"/>
      <c r="R1248" s="6"/>
    </row>
    <row r="1249" spans="1:18" x14ac:dyDescent="0.25">
      <c r="E1249" s="6"/>
      <c r="H1249" s="6"/>
      <c r="K1249" s="6"/>
      <c r="R1249" s="6"/>
    </row>
    <row r="1250" spans="1:18" x14ac:dyDescent="0.25">
      <c r="E1250" s="6"/>
      <c r="H1250" s="6"/>
      <c r="K1250" s="6"/>
      <c r="R1250" s="6"/>
    </row>
    <row r="1251" spans="1:18" x14ac:dyDescent="0.25">
      <c r="E1251" s="6"/>
      <c r="H1251" s="6"/>
      <c r="K1251" s="6"/>
      <c r="R1251" s="6"/>
    </row>
    <row r="1252" spans="1:18" x14ac:dyDescent="0.25">
      <c r="E1252" s="6"/>
      <c r="H1252" s="6"/>
      <c r="K1252" s="6"/>
      <c r="R1252" s="6"/>
    </row>
    <row r="1253" spans="1:18" x14ac:dyDescent="0.25">
      <c r="A1253" s="1" t="s">
        <v>15</v>
      </c>
      <c r="E1253" s="6">
        <v>70</v>
      </c>
      <c r="H1253" s="6"/>
      <c r="K1253" s="6"/>
      <c r="R1253" s="6"/>
    </row>
    <row r="1254" spans="1:18" x14ac:dyDescent="0.25">
      <c r="A1254" s="1" t="s">
        <v>34</v>
      </c>
      <c r="E1254" s="6">
        <v>30</v>
      </c>
      <c r="H1254" s="6"/>
      <c r="K1254" s="6"/>
      <c r="R1254" s="6"/>
    </row>
    <row r="1255" spans="1:18" x14ac:dyDescent="0.25">
      <c r="A1255" s="1" t="s">
        <v>16</v>
      </c>
      <c r="E1255" s="6">
        <v>100</v>
      </c>
      <c r="H1255" s="6"/>
      <c r="K1255" s="6"/>
      <c r="R1255" s="6"/>
    </row>
    <row r="1256" spans="1:18" x14ac:dyDescent="0.25">
      <c r="A1256" s="1" t="s">
        <v>17</v>
      </c>
      <c r="E1256" s="6">
        <v>100</v>
      </c>
      <c r="H1256" s="6"/>
      <c r="K1256" s="6"/>
      <c r="R1256" s="6"/>
    </row>
    <row r="1257" spans="1:18" x14ac:dyDescent="0.25">
      <c r="A1257" s="1" t="s">
        <v>18</v>
      </c>
      <c r="E1257" s="6">
        <v>60</v>
      </c>
      <c r="H1257" s="6"/>
      <c r="K1257" s="6"/>
      <c r="R1257" s="6"/>
    </row>
    <row r="1258" spans="1:18" x14ac:dyDescent="0.25">
      <c r="A1258" s="1" t="s">
        <v>19</v>
      </c>
      <c r="E1258" s="6">
        <v>20</v>
      </c>
      <c r="H1258" s="6"/>
      <c r="K1258" s="6"/>
      <c r="R1258" s="6"/>
    </row>
    <row r="1259" spans="1:18" x14ac:dyDescent="0.25">
      <c r="A1259" s="1" t="s">
        <v>20</v>
      </c>
      <c r="E1259" s="6">
        <v>0</v>
      </c>
      <c r="H1259" s="6"/>
      <c r="K1259" s="6"/>
      <c r="R1259" s="6"/>
    </row>
    <row r="1260" spans="1:18" x14ac:dyDescent="0.25">
      <c r="A1260" s="1" t="s">
        <v>21</v>
      </c>
      <c r="E1260" s="6">
        <v>0</v>
      </c>
      <c r="H1260" s="6"/>
      <c r="K1260" s="6"/>
      <c r="R1260" s="6"/>
    </row>
    <row r="1261" spans="1:18" x14ac:dyDescent="0.25">
      <c r="A1261" s="1" t="s">
        <v>22</v>
      </c>
      <c r="E1261" s="6">
        <v>0</v>
      </c>
      <c r="H1261" s="6"/>
      <c r="K1261" s="6"/>
      <c r="R1261" s="6"/>
    </row>
    <row r="1262" spans="1:18" x14ac:dyDescent="0.25">
      <c r="A1262" s="1" t="s">
        <v>37</v>
      </c>
      <c r="E1262" s="6">
        <v>30</v>
      </c>
      <c r="H1262" s="6"/>
      <c r="K1262" s="6"/>
      <c r="R1262" s="6"/>
    </row>
    <row r="1263" spans="1:18" x14ac:dyDescent="0.25">
      <c r="A1263" s="1" t="s">
        <v>61</v>
      </c>
      <c r="E1263" s="6">
        <v>0</v>
      </c>
      <c r="H1263" s="6"/>
      <c r="K1263" s="6"/>
      <c r="R1263" s="6"/>
    </row>
    <row r="1264" spans="1:18" x14ac:dyDescent="0.25">
      <c r="A1264" s="1" t="s">
        <v>62</v>
      </c>
      <c r="E1264" s="6">
        <v>0</v>
      </c>
      <c r="H1264" s="6"/>
      <c r="K1264" s="6"/>
      <c r="R1264" s="6"/>
    </row>
    <row r="1265" spans="1:18" x14ac:dyDescent="0.25">
      <c r="E1265" s="6"/>
      <c r="H1265" s="6"/>
      <c r="K1265" s="6"/>
      <c r="R1265" s="6"/>
    </row>
    <row r="1266" spans="1:18" x14ac:dyDescent="0.25">
      <c r="E1266" s="6"/>
      <c r="H1266" s="6"/>
      <c r="K1266" s="6"/>
      <c r="R1266" s="6"/>
    </row>
    <row r="1267" spans="1:18" x14ac:dyDescent="0.25">
      <c r="E1267" s="6"/>
      <c r="H1267" s="6"/>
      <c r="K1267" s="6"/>
      <c r="R1267" s="6"/>
    </row>
    <row r="1268" spans="1:18" x14ac:dyDescent="0.25">
      <c r="E1268" s="6"/>
      <c r="H1268" s="6"/>
      <c r="K1268" s="6"/>
      <c r="R1268" s="6"/>
    </row>
    <row r="1269" spans="1:18" x14ac:dyDescent="0.25">
      <c r="E1269" s="6"/>
      <c r="H1269" s="6"/>
      <c r="K1269" s="6"/>
      <c r="R1269" s="6"/>
    </row>
    <row r="1270" spans="1:18" x14ac:dyDescent="0.25">
      <c r="A1270" s="1" t="s">
        <v>36</v>
      </c>
      <c r="E1270" s="6">
        <v>150</v>
      </c>
      <c r="H1270" s="6"/>
      <c r="K1270" s="6"/>
      <c r="R1270" s="6"/>
    </row>
    <row r="1271" spans="1:18" x14ac:dyDescent="0.25">
      <c r="A1271" s="1" t="s">
        <v>23</v>
      </c>
      <c r="E1271" s="6">
        <v>100</v>
      </c>
      <c r="H1271" s="6"/>
      <c r="K1271" s="6"/>
      <c r="R1271" s="6"/>
    </row>
    <row r="1272" spans="1:18" x14ac:dyDescent="0.25">
      <c r="A1272" s="1" t="s">
        <v>24</v>
      </c>
      <c r="E1272" s="6">
        <v>100</v>
      </c>
      <c r="H1272" s="6"/>
      <c r="K1272" s="6"/>
      <c r="R1272" s="6"/>
    </row>
    <row r="1273" spans="1:18" x14ac:dyDescent="0.25">
      <c r="A1273" s="1" t="s">
        <v>25</v>
      </c>
      <c r="E1273" s="6">
        <v>100</v>
      </c>
      <c r="H1273" s="6"/>
      <c r="K1273" s="6"/>
      <c r="R1273" s="6"/>
    </row>
    <row r="1274" spans="1:18" x14ac:dyDescent="0.25">
      <c r="A1274" s="1" t="s">
        <v>26</v>
      </c>
      <c r="E1274" s="6">
        <v>0</v>
      </c>
      <c r="H1274" s="6"/>
      <c r="K1274" s="6"/>
      <c r="R1274" s="6"/>
    </row>
    <row r="1275" spans="1:18" x14ac:dyDescent="0.25">
      <c r="A1275" s="1" t="s">
        <v>38</v>
      </c>
      <c r="E1275" s="6">
        <v>0</v>
      </c>
      <c r="H1275" s="6"/>
      <c r="K1275" s="6"/>
      <c r="R1275" s="6"/>
    </row>
    <row r="1276" spans="1:18" x14ac:dyDescent="0.25">
      <c r="A1276" s="1" t="s">
        <v>39</v>
      </c>
      <c r="E1276" s="6">
        <v>60</v>
      </c>
      <c r="H1276" s="6"/>
      <c r="K1276" s="6"/>
      <c r="R1276" s="6"/>
    </row>
    <row r="1277" spans="1:18" x14ac:dyDescent="0.25">
      <c r="E1277" s="6"/>
      <c r="H1277" s="6"/>
      <c r="K1277" s="6"/>
      <c r="R1277" s="6"/>
    </row>
    <row r="1278" spans="1:18" x14ac:dyDescent="0.25">
      <c r="E1278" s="6"/>
      <c r="H1278" s="6"/>
      <c r="K1278" s="6"/>
      <c r="R1278" s="6"/>
    </row>
    <row r="1279" spans="1:18" x14ac:dyDescent="0.25">
      <c r="E1279" s="6"/>
      <c r="H1279" s="6"/>
      <c r="K1279" s="6"/>
      <c r="R1279" s="6"/>
    </row>
    <row r="1280" spans="1:18" x14ac:dyDescent="0.25">
      <c r="E1280" s="6"/>
      <c r="H1280" s="6"/>
      <c r="K1280" s="6"/>
      <c r="R1280" s="6"/>
    </row>
    <row r="1281" spans="1:18" x14ac:dyDescent="0.25">
      <c r="A1281" s="1" t="s">
        <v>27</v>
      </c>
      <c r="E1281" s="6">
        <v>100</v>
      </c>
      <c r="H1281" s="6"/>
      <c r="K1281" s="6"/>
      <c r="R1281" s="6"/>
    </row>
    <row r="1282" spans="1:18" x14ac:dyDescent="0.25">
      <c r="A1282" s="1" t="s">
        <v>28</v>
      </c>
      <c r="E1282" s="6">
        <v>0</v>
      </c>
      <c r="H1282" s="6"/>
      <c r="K1282" s="6"/>
      <c r="R1282" s="6"/>
    </row>
    <row r="1283" spans="1:18" x14ac:dyDescent="0.25">
      <c r="A1283" s="1" t="s">
        <v>29</v>
      </c>
      <c r="E1283" s="6">
        <v>0</v>
      </c>
      <c r="H1283" s="6"/>
      <c r="K1283" s="6"/>
      <c r="R1283" s="6"/>
    </row>
    <row r="1284" spans="1:18" x14ac:dyDescent="0.25">
      <c r="A1284" s="1" t="s">
        <v>30</v>
      </c>
      <c r="E1284" s="6">
        <v>0</v>
      </c>
      <c r="H1284" s="6"/>
      <c r="K1284" s="6"/>
      <c r="R1284" s="6"/>
    </row>
    <row r="1285" spans="1:18" x14ac:dyDescent="0.25">
      <c r="E1285" s="6"/>
      <c r="H1285" s="6"/>
      <c r="K1285" s="6"/>
      <c r="R1285" s="6"/>
    </row>
    <row r="1286" spans="1:18" x14ac:dyDescent="0.25">
      <c r="E1286" s="6"/>
      <c r="H1286" s="6"/>
      <c r="K1286" s="6"/>
      <c r="R1286" s="6"/>
    </row>
    <row r="1287" spans="1:18" x14ac:dyDescent="0.25">
      <c r="E1287" s="6"/>
      <c r="H1287" s="6"/>
      <c r="K1287" s="6"/>
      <c r="R1287" s="6"/>
    </row>
    <row r="1288" spans="1:18" x14ac:dyDescent="0.25">
      <c r="E1288" s="6"/>
      <c r="H1288" s="6"/>
      <c r="K1288" s="6"/>
      <c r="R1288" s="6"/>
    </row>
    <row r="1289" spans="1:18" x14ac:dyDescent="0.25">
      <c r="E1289" s="6"/>
      <c r="H1289" s="6"/>
      <c r="K1289" s="6"/>
      <c r="R1289" s="6"/>
    </row>
    <row r="1290" spans="1:18" x14ac:dyDescent="0.25">
      <c r="A1290" s="6" t="s">
        <v>40</v>
      </c>
      <c r="B1290" s="6"/>
      <c r="C1290" s="6"/>
      <c r="D1290" s="6"/>
      <c r="E1290" s="11">
        <f>SUM(E1233:E1289)</f>
        <v>2240</v>
      </c>
      <c r="F1290" s="6"/>
      <c r="G1290" s="6"/>
      <c r="H1290" s="11"/>
      <c r="I1290" s="6"/>
      <c r="J1290" s="6"/>
      <c r="K1290" s="6" t="s">
        <v>51</v>
      </c>
      <c r="L1290" s="6"/>
      <c r="M1290" s="11">
        <f>SUM(M1233:M1289)</f>
        <v>2050</v>
      </c>
      <c r="N1290" s="6"/>
      <c r="O1290" s="6"/>
      <c r="P1290" s="11"/>
      <c r="Q1290" s="6"/>
      <c r="R1290" s="6"/>
    </row>
    <row r="1291" spans="1:18" x14ac:dyDescent="0.25">
      <c r="E1291" s="6" t="s">
        <v>41</v>
      </c>
      <c r="H1291" s="6" t="s">
        <v>42</v>
      </c>
      <c r="K1291" s="6"/>
      <c r="M1291" s="1" t="s">
        <v>41</v>
      </c>
      <c r="P1291" s="1" t="s">
        <v>43</v>
      </c>
      <c r="R1291" s="6"/>
    </row>
    <row r="1292" spans="1:18" x14ac:dyDescent="0.25">
      <c r="A1292" s="6"/>
      <c r="B1292" s="6"/>
      <c r="C1292" s="6"/>
      <c r="D1292" s="6"/>
      <c r="E1292" s="6"/>
      <c r="F1292" s="6"/>
      <c r="G1292" s="6"/>
      <c r="H1292" s="6"/>
      <c r="I1292" s="6"/>
      <c r="J1292" s="6"/>
      <c r="K1292" s="6"/>
      <c r="L1292" s="6"/>
      <c r="M1292" s="6"/>
      <c r="N1292" s="6"/>
      <c r="O1292" s="6"/>
      <c r="P1292" s="6"/>
      <c r="Q1292" s="6"/>
      <c r="R1292" s="6"/>
    </row>
    <row r="1293" spans="1:18" x14ac:dyDescent="0.25">
      <c r="A1293" s="10" t="s">
        <v>44</v>
      </c>
      <c r="B1293" s="10"/>
      <c r="C1293" s="10"/>
      <c r="D1293" s="10"/>
      <c r="E1293" s="9">
        <f>(M1290-E1290)*12+E1180</f>
        <v>42700</v>
      </c>
      <c r="F1293" s="10"/>
      <c r="G1293" s="10"/>
      <c r="H1293" s="9">
        <v>0</v>
      </c>
      <c r="I1293" s="10"/>
      <c r="J1293" s="10"/>
      <c r="K1293" s="10"/>
      <c r="L1293" s="10"/>
      <c r="M1293" s="10"/>
      <c r="N1293" s="10"/>
      <c r="O1293" s="10"/>
      <c r="P1293" s="9"/>
      <c r="Q1293" s="10"/>
      <c r="R1293" s="10"/>
    </row>
    <row r="1294" spans="1:18" x14ac:dyDescent="0.25">
      <c r="E1294" s="10"/>
      <c r="H1294" s="10"/>
      <c r="P1294" s="10"/>
      <c r="Q1294" s="10"/>
      <c r="R1294" s="10"/>
    </row>
    <row r="1295" spans="1:18" x14ac:dyDescent="0.25">
      <c r="E1295" s="10"/>
      <c r="H1295" s="10"/>
      <c r="P1295" s="10"/>
      <c r="Q1295" s="10"/>
      <c r="R1295" s="10"/>
    </row>
    <row r="1296" spans="1:18" x14ac:dyDescent="0.25">
      <c r="E1296" s="10"/>
      <c r="H1296" s="10"/>
      <c r="P1296" s="10"/>
      <c r="Q1296" s="10"/>
      <c r="R1296" s="10"/>
    </row>
    <row r="1297" spans="1:18" x14ac:dyDescent="0.25">
      <c r="A1297" s="10" t="s">
        <v>45</v>
      </c>
      <c r="B1297" s="10"/>
      <c r="C1297" s="10"/>
      <c r="D1297" s="10"/>
      <c r="E1297" s="19">
        <f>E1298+E1299+E1300+E1301</f>
        <v>0</v>
      </c>
      <c r="F1297" s="20"/>
      <c r="G1297" s="20"/>
      <c r="H1297" s="19">
        <v>0</v>
      </c>
      <c r="I1297" s="20"/>
      <c r="J1297" s="20"/>
      <c r="K1297" s="20"/>
      <c r="L1297" s="20"/>
      <c r="M1297" s="19"/>
      <c r="N1297" s="20"/>
      <c r="O1297" s="20"/>
      <c r="P1297" s="19"/>
      <c r="Q1297" s="18"/>
      <c r="R1297" s="18"/>
    </row>
    <row r="1298" spans="1:18" x14ac:dyDescent="0.25">
      <c r="A1298" s="1" t="s">
        <v>135</v>
      </c>
      <c r="E1298" s="20">
        <v>0</v>
      </c>
      <c r="F1298" s="21"/>
      <c r="G1298" s="21"/>
      <c r="H1298" s="20"/>
      <c r="I1298" s="21"/>
      <c r="J1298" s="21"/>
      <c r="K1298" s="21"/>
      <c r="L1298" s="21"/>
      <c r="M1298" s="21"/>
      <c r="N1298" s="21"/>
      <c r="O1298" s="21"/>
      <c r="P1298" s="20"/>
      <c r="Q1298" s="18"/>
      <c r="R1298" s="18"/>
    </row>
    <row r="1299" spans="1:18" x14ac:dyDescent="0.25">
      <c r="E1299" s="20"/>
      <c r="F1299" s="21"/>
      <c r="G1299" s="21"/>
      <c r="H1299" s="20"/>
      <c r="I1299" s="21"/>
      <c r="J1299" s="21"/>
      <c r="K1299" s="21"/>
      <c r="L1299" s="21"/>
      <c r="M1299" s="21"/>
      <c r="N1299" s="21"/>
      <c r="O1299" s="21"/>
      <c r="P1299" s="20"/>
      <c r="Q1299" s="18"/>
      <c r="R1299" s="18"/>
    </row>
    <row r="1300" spans="1:18" x14ac:dyDescent="0.25">
      <c r="E1300" s="20"/>
      <c r="F1300" s="21"/>
      <c r="G1300" s="21"/>
      <c r="H1300" s="20"/>
      <c r="I1300" s="21"/>
      <c r="J1300" s="21"/>
      <c r="K1300" s="21"/>
      <c r="L1300" s="21"/>
      <c r="M1300" s="21"/>
      <c r="N1300" s="21"/>
      <c r="O1300" s="21"/>
      <c r="P1300" s="20"/>
      <c r="Q1300" s="18"/>
      <c r="R1300" s="18"/>
    </row>
    <row r="1301" spans="1:18" x14ac:dyDescent="0.25">
      <c r="E1301" s="20"/>
      <c r="F1301" s="21"/>
      <c r="G1301" s="21"/>
      <c r="H1301" s="20"/>
      <c r="I1301" s="21"/>
      <c r="J1301" s="21"/>
      <c r="K1301" s="21"/>
      <c r="L1301" s="21"/>
      <c r="M1301" s="21"/>
      <c r="N1301" s="21"/>
      <c r="O1301" s="21"/>
      <c r="P1301" s="20"/>
      <c r="Q1301" s="18"/>
      <c r="R1301" s="18"/>
    </row>
    <row r="1302" spans="1:18" x14ac:dyDescent="0.25">
      <c r="A1302" s="10" t="s">
        <v>46</v>
      </c>
      <c r="B1302" s="10"/>
      <c r="C1302" s="10"/>
      <c r="D1302" s="10"/>
      <c r="E1302" s="19">
        <f>E1303+E1304+E1305+E1306+E1307+E1308</f>
        <v>19000</v>
      </c>
      <c r="F1302" s="20"/>
      <c r="G1302" s="20"/>
      <c r="H1302" s="19">
        <v>0</v>
      </c>
      <c r="I1302" s="20"/>
      <c r="J1302" s="20"/>
      <c r="K1302" s="20"/>
      <c r="L1302" s="20"/>
      <c r="M1302" s="20"/>
      <c r="N1302" s="20"/>
      <c r="O1302" s="20"/>
      <c r="P1302" s="19"/>
      <c r="Q1302" s="18"/>
      <c r="R1302" s="18"/>
    </row>
    <row r="1303" spans="1:18" x14ac:dyDescent="0.25">
      <c r="A1303" s="1" t="s">
        <v>152</v>
      </c>
      <c r="E1303" s="20">
        <v>19000</v>
      </c>
      <c r="F1303" s="21" t="s">
        <v>353</v>
      </c>
      <c r="G1303" s="21"/>
      <c r="H1303" s="20"/>
      <c r="I1303" s="21"/>
      <c r="J1303" s="21"/>
      <c r="K1303" s="21"/>
      <c r="L1303" s="21"/>
      <c r="M1303" s="21"/>
      <c r="N1303" s="21"/>
      <c r="O1303" s="21"/>
      <c r="P1303" s="20"/>
      <c r="Q1303" s="18"/>
      <c r="R1303" s="18"/>
    </row>
    <row r="1304" spans="1:18" x14ac:dyDescent="0.25">
      <c r="A1304" s="1" t="s">
        <v>225</v>
      </c>
      <c r="E1304" s="20">
        <v>0</v>
      </c>
      <c r="F1304" s="21"/>
      <c r="G1304" s="21"/>
      <c r="H1304" s="20"/>
      <c r="I1304" s="21"/>
      <c r="J1304" s="21"/>
      <c r="K1304" s="21"/>
      <c r="L1304" s="21"/>
      <c r="M1304" s="21"/>
      <c r="N1304" s="21"/>
      <c r="O1304" s="21"/>
      <c r="P1304" s="20"/>
      <c r="Q1304" s="18"/>
      <c r="R1304" s="18"/>
    </row>
    <row r="1305" spans="1:18" x14ac:dyDescent="0.25">
      <c r="E1305" s="20"/>
      <c r="F1305" s="21"/>
      <c r="G1305" s="21"/>
      <c r="H1305" s="20"/>
      <c r="I1305" s="21"/>
      <c r="J1305" s="21"/>
      <c r="K1305" s="21"/>
      <c r="L1305" s="21"/>
      <c r="M1305" s="21"/>
      <c r="N1305" s="21"/>
      <c r="O1305" s="21"/>
      <c r="P1305" s="20"/>
      <c r="Q1305" s="18"/>
      <c r="R1305" s="18"/>
    </row>
    <row r="1306" spans="1:18" x14ac:dyDescent="0.25">
      <c r="E1306" s="20"/>
      <c r="F1306" s="21"/>
      <c r="G1306" s="21"/>
      <c r="H1306" s="20"/>
      <c r="I1306" s="21"/>
      <c r="J1306" s="21"/>
      <c r="K1306" s="21"/>
      <c r="L1306" s="21"/>
      <c r="M1306" s="21"/>
      <c r="N1306" s="21"/>
      <c r="O1306" s="21"/>
      <c r="P1306" s="20"/>
      <c r="Q1306" s="18"/>
      <c r="R1306" s="18"/>
    </row>
    <row r="1307" spans="1:18" x14ac:dyDescent="0.25">
      <c r="E1307" s="20"/>
      <c r="F1307" s="21"/>
      <c r="G1307" s="21"/>
      <c r="H1307" s="20"/>
      <c r="I1307" s="21"/>
      <c r="J1307" s="21"/>
      <c r="K1307" s="21"/>
      <c r="L1307" s="21"/>
      <c r="M1307" s="21"/>
      <c r="N1307" s="21"/>
      <c r="O1307" s="21"/>
      <c r="P1307" s="20"/>
      <c r="Q1307" s="18"/>
      <c r="R1307" s="18"/>
    </row>
    <row r="1308" spans="1:18" x14ac:dyDescent="0.25">
      <c r="E1308" s="20"/>
      <c r="F1308" s="21"/>
      <c r="G1308" s="21"/>
      <c r="H1308" s="20"/>
      <c r="I1308" s="21"/>
      <c r="J1308" s="21"/>
      <c r="K1308" s="21"/>
      <c r="L1308" s="21"/>
      <c r="M1308" s="21"/>
      <c r="N1308" s="21"/>
      <c r="O1308" s="21"/>
      <c r="P1308" s="20"/>
      <c r="Q1308" s="18"/>
      <c r="R1308" s="18"/>
    </row>
    <row r="1309" spans="1:18" x14ac:dyDescent="0.25">
      <c r="A1309" s="10" t="s">
        <v>129</v>
      </c>
      <c r="B1309" s="10"/>
      <c r="C1309" s="10"/>
      <c r="D1309" s="10"/>
      <c r="E1309" s="19">
        <f>E1293+E1297-E1302</f>
        <v>23700</v>
      </c>
      <c r="F1309" s="20"/>
      <c r="G1309" s="20"/>
      <c r="H1309" s="19">
        <f>H1293+H1297-H1302</f>
        <v>0</v>
      </c>
      <c r="I1309" s="20"/>
      <c r="J1309" s="20"/>
      <c r="K1309" s="20"/>
      <c r="L1309" s="20" t="s">
        <v>49</v>
      </c>
      <c r="M1309" s="20"/>
      <c r="N1309" s="20"/>
      <c r="O1309" s="20"/>
      <c r="P1309" s="19">
        <f>(E1281*12)+P1180-E1297</f>
        <v>9300</v>
      </c>
      <c r="Q1309" s="17"/>
      <c r="R1309" s="17"/>
    </row>
    <row r="1310" spans="1:18" x14ac:dyDescent="0.25">
      <c r="E1310" s="10" t="s">
        <v>41</v>
      </c>
      <c r="H1310" s="10" t="s">
        <v>48</v>
      </c>
      <c r="P1310" s="10" t="s">
        <v>162</v>
      </c>
      <c r="Q1310" s="10"/>
      <c r="R1310" s="10"/>
    </row>
    <row r="1320" spans="1:18" ht="17.25" x14ac:dyDescent="0.4">
      <c r="A1320" s="53" t="s">
        <v>130</v>
      </c>
      <c r="B1320" s="46"/>
      <c r="C1320" s="46"/>
      <c r="D1320" s="47"/>
      <c r="E1320" s="47"/>
      <c r="F1320" s="47"/>
      <c r="G1320" s="49" t="s">
        <v>131</v>
      </c>
      <c r="H1320" s="47"/>
      <c r="I1320" s="47"/>
      <c r="J1320" s="47"/>
      <c r="K1320" s="47"/>
      <c r="L1320" s="47"/>
      <c r="M1320" s="47"/>
      <c r="N1320" s="47"/>
      <c r="O1320" s="47"/>
      <c r="P1320" s="47"/>
      <c r="Q1320" s="47"/>
      <c r="R1320" s="47"/>
    </row>
    <row r="1321" spans="1:18" ht="17.25" x14ac:dyDescent="0.4">
      <c r="A1321" s="47"/>
      <c r="B1321" s="47"/>
      <c r="C1321" s="47"/>
      <c r="D1321" s="55" t="s">
        <v>74</v>
      </c>
      <c r="E1321" s="47"/>
      <c r="F1321" s="89" t="s">
        <v>214</v>
      </c>
      <c r="G1321" s="48" t="s">
        <v>360</v>
      </c>
      <c r="H1321" s="89" t="s">
        <v>412</v>
      </c>
      <c r="I1321" s="89"/>
      <c r="J1321" s="89"/>
      <c r="K1321" s="89" t="s">
        <v>362</v>
      </c>
      <c r="L1321" s="47"/>
      <c r="M1321" s="47"/>
      <c r="N1321" s="47"/>
      <c r="O1321" s="47"/>
      <c r="P1321" s="47"/>
      <c r="Q1321" s="47"/>
      <c r="R1321" s="47"/>
    </row>
    <row r="1322" spans="1:18" x14ac:dyDescent="0.25">
      <c r="K1322" s="6"/>
      <c r="L1322" s="6"/>
      <c r="M1322" s="6"/>
      <c r="N1322" s="6"/>
      <c r="O1322" s="6"/>
      <c r="P1322" s="6"/>
      <c r="Q1322" s="6"/>
      <c r="R1322" s="6"/>
    </row>
    <row r="1323" spans="1:18" x14ac:dyDescent="0.25">
      <c r="K1323" s="6"/>
      <c r="L1323" s="6"/>
      <c r="M1323" s="6"/>
      <c r="N1323" s="6"/>
      <c r="O1323" s="6"/>
      <c r="P1323" s="6"/>
      <c r="Q1323" s="6"/>
      <c r="R1323" s="6"/>
    </row>
    <row r="1324" spans="1:18" x14ac:dyDescent="0.25">
      <c r="K1324" s="6"/>
      <c r="L1324" s="6"/>
      <c r="M1324" s="6"/>
      <c r="N1324" s="6"/>
      <c r="O1324" s="6"/>
      <c r="P1324" s="6"/>
      <c r="Q1324" s="6"/>
      <c r="R1324" s="6"/>
    </row>
    <row r="1325" spans="1:18" x14ac:dyDescent="0.25">
      <c r="K1325" s="6"/>
      <c r="L1325" s="6"/>
      <c r="M1325" s="6"/>
      <c r="N1325" s="6"/>
      <c r="O1325" s="6"/>
      <c r="P1325" s="6"/>
      <c r="Q1325" s="6"/>
      <c r="R1325" s="6"/>
    </row>
    <row r="1326" spans="1:18" x14ac:dyDescent="0.25">
      <c r="A1326" s="6"/>
      <c r="B1326" s="6"/>
      <c r="C1326" s="6"/>
      <c r="D1326" s="6"/>
      <c r="E1326" s="6" t="s">
        <v>41</v>
      </c>
      <c r="F1326" s="6"/>
      <c r="G1326" s="6"/>
      <c r="H1326" s="6" t="s">
        <v>42</v>
      </c>
      <c r="I1326" s="6"/>
      <c r="J1326" s="6"/>
      <c r="K1326" s="6"/>
      <c r="L1326" s="6"/>
      <c r="M1326" s="6" t="s">
        <v>41</v>
      </c>
      <c r="N1326" s="6"/>
      <c r="O1326" s="6"/>
      <c r="P1326" s="6" t="s">
        <v>43</v>
      </c>
      <c r="Q1326" s="6"/>
      <c r="R1326" s="6"/>
    </row>
    <row r="1327" spans="1:18" x14ac:dyDescent="0.25">
      <c r="A1327" s="1" t="s">
        <v>9</v>
      </c>
      <c r="E1327" s="6">
        <v>0</v>
      </c>
      <c r="H1327" s="6"/>
      <c r="K1327" s="6"/>
      <c r="L1327" s="1" t="s">
        <v>52</v>
      </c>
      <c r="M1327" s="1">
        <v>1150</v>
      </c>
      <c r="R1327" s="6"/>
    </row>
    <row r="1328" spans="1:18" x14ac:dyDescent="0.25">
      <c r="A1328" s="1" t="s">
        <v>160</v>
      </c>
      <c r="E1328" s="6">
        <v>0</v>
      </c>
      <c r="H1328" s="6"/>
      <c r="K1328" s="6"/>
      <c r="L1328" s="1" t="s">
        <v>57</v>
      </c>
      <c r="M1328" s="1">
        <v>0</v>
      </c>
      <c r="R1328" s="6"/>
    </row>
    <row r="1329" spans="1:18" x14ac:dyDescent="0.25">
      <c r="A1329" s="1" t="s">
        <v>10</v>
      </c>
      <c r="E1329" s="6">
        <v>70</v>
      </c>
      <c r="H1329" s="6"/>
      <c r="K1329" s="6"/>
      <c r="L1329" s="1" t="s">
        <v>58</v>
      </c>
      <c r="M1329" s="1">
        <v>0</v>
      </c>
      <c r="R1329" s="6"/>
    </row>
    <row r="1330" spans="1:18" x14ac:dyDescent="0.25">
      <c r="A1330" s="1" t="s">
        <v>31</v>
      </c>
      <c r="E1330" s="6">
        <v>0</v>
      </c>
      <c r="H1330" s="6"/>
      <c r="K1330" s="6"/>
      <c r="L1330" s="1" t="s">
        <v>59</v>
      </c>
      <c r="M1330" s="1">
        <v>0</v>
      </c>
      <c r="R1330" s="6"/>
    </row>
    <row r="1331" spans="1:18" x14ac:dyDescent="0.25">
      <c r="E1331" s="6"/>
      <c r="H1331" s="6"/>
      <c r="K1331" s="6"/>
      <c r="R1331" s="6"/>
    </row>
    <row r="1332" spans="1:18" x14ac:dyDescent="0.25">
      <c r="E1332" s="6"/>
      <c r="H1332" s="6"/>
      <c r="K1332" s="6"/>
      <c r="R1332" s="6"/>
    </row>
    <row r="1333" spans="1:18" x14ac:dyDescent="0.25">
      <c r="E1333" s="6"/>
      <c r="H1333" s="6"/>
      <c r="K1333" s="6"/>
      <c r="R1333" s="6"/>
    </row>
    <row r="1334" spans="1:18" x14ac:dyDescent="0.25">
      <c r="A1334" s="1" t="s">
        <v>11</v>
      </c>
      <c r="E1334" s="6">
        <v>400</v>
      </c>
      <c r="H1334" s="6"/>
      <c r="K1334" s="6"/>
      <c r="L1334" s="1" t="s">
        <v>53</v>
      </c>
      <c r="M1334" s="1">
        <v>700</v>
      </c>
      <c r="R1334" s="6"/>
    </row>
    <row r="1335" spans="1:18" x14ac:dyDescent="0.25">
      <c r="A1335" s="1" t="s">
        <v>12</v>
      </c>
      <c r="E1335" s="6">
        <v>200</v>
      </c>
      <c r="H1335" s="6"/>
      <c r="K1335" s="6"/>
      <c r="L1335" s="1" t="s">
        <v>54</v>
      </c>
      <c r="M1335" s="1">
        <v>0</v>
      </c>
      <c r="R1335" s="6"/>
    </row>
    <row r="1336" spans="1:18" x14ac:dyDescent="0.25">
      <c r="A1336" s="1" t="s">
        <v>13</v>
      </c>
      <c r="E1336" s="6">
        <v>100</v>
      </c>
      <c r="H1336" s="6"/>
      <c r="K1336" s="6"/>
      <c r="L1336" s="1" t="s">
        <v>55</v>
      </c>
      <c r="M1336" s="1">
        <v>600</v>
      </c>
      <c r="R1336" s="6"/>
    </row>
    <row r="1337" spans="1:18" x14ac:dyDescent="0.25">
      <c r="A1337" s="1" t="s">
        <v>14</v>
      </c>
      <c r="E1337" s="6">
        <v>200</v>
      </c>
      <c r="H1337" s="6"/>
      <c r="K1337" s="6"/>
      <c r="L1337" s="1" t="s">
        <v>56</v>
      </c>
      <c r="M1337" s="1">
        <v>0</v>
      </c>
      <c r="R1337" s="6"/>
    </row>
    <row r="1338" spans="1:18" x14ac:dyDescent="0.25">
      <c r="A1338" s="1" t="s">
        <v>35</v>
      </c>
      <c r="E1338" s="6">
        <v>100</v>
      </c>
      <c r="H1338" s="6"/>
      <c r="K1338" s="6"/>
      <c r="R1338" s="6"/>
    </row>
    <row r="1339" spans="1:18" x14ac:dyDescent="0.25">
      <c r="A1339" s="1" t="s">
        <v>32</v>
      </c>
      <c r="E1339" s="6">
        <v>50</v>
      </c>
      <c r="H1339" s="6"/>
      <c r="K1339" s="6"/>
      <c r="R1339" s="6"/>
    </row>
    <row r="1340" spans="1:18" x14ac:dyDescent="0.25">
      <c r="A1340" s="1" t="s">
        <v>33</v>
      </c>
      <c r="E1340" s="6">
        <v>0</v>
      </c>
      <c r="F1340" s="1" t="s">
        <v>75</v>
      </c>
      <c r="H1340" s="6"/>
      <c r="K1340" s="6"/>
      <c r="R1340" s="6"/>
    </row>
    <row r="1341" spans="1:18" x14ac:dyDescent="0.25">
      <c r="E1341" s="6"/>
      <c r="H1341" s="6"/>
      <c r="K1341" s="6"/>
      <c r="R1341" s="6"/>
    </row>
    <row r="1342" spans="1:18" x14ac:dyDescent="0.25">
      <c r="E1342" s="6"/>
      <c r="H1342" s="6"/>
      <c r="K1342" s="6"/>
      <c r="R1342" s="6"/>
    </row>
    <row r="1343" spans="1:18" x14ac:dyDescent="0.25">
      <c r="E1343" s="6"/>
      <c r="H1343" s="6"/>
      <c r="K1343" s="6"/>
      <c r="R1343" s="6"/>
    </row>
    <row r="1344" spans="1:18" x14ac:dyDescent="0.25">
      <c r="E1344" s="6"/>
      <c r="H1344" s="6"/>
      <c r="K1344" s="6"/>
      <c r="R1344" s="6"/>
    </row>
    <row r="1345" spans="1:18" x14ac:dyDescent="0.25">
      <c r="E1345" s="6"/>
      <c r="H1345" s="6"/>
      <c r="K1345" s="6"/>
      <c r="R1345" s="6"/>
    </row>
    <row r="1346" spans="1:18" x14ac:dyDescent="0.25">
      <c r="E1346" s="6"/>
      <c r="H1346" s="6"/>
      <c r="K1346" s="6"/>
      <c r="R1346" s="6"/>
    </row>
    <row r="1347" spans="1:18" x14ac:dyDescent="0.25">
      <c r="A1347" s="1" t="s">
        <v>15</v>
      </c>
      <c r="E1347" s="6">
        <v>70</v>
      </c>
      <c r="H1347" s="6"/>
      <c r="K1347" s="6"/>
      <c r="R1347" s="6"/>
    </row>
    <row r="1348" spans="1:18" x14ac:dyDescent="0.25">
      <c r="A1348" s="1" t="s">
        <v>34</v>
      </c>
      <c r="E1348" s="6">
        <v>30</v>
      </c>
      <c r="H1348" s="6"/>
      <c r="K1348" s="6"/>
      <c r="R1348" s="6"/>
    </row>
    <row r="1349" spans="1:18" x14ac:dyDescent="0.25">
      <c r="A1349" s="1" t="s">
        <v>16</v>
      </c>
      <c r="E1349" s="6">
        <v>50</v>
      </c>
      <c r="H1349" s="6"/>
      <c r="K1349" s="6"/>
      <c r="R1349" s="6"/>
    </row>
    <row r="1350" spans="1:18" x14ac:dyDescent="0.25">
      <c r="A1350" s="1" t="s">
        <v>17</v>
      </c>
      <c r="E1350" s="6">
        <v>100</v>
      </c>
      <c r="H1350" s="6"/>
      <c r="K1350" s="6"/>
      <c r="R1350" s="6"/>
    </row>
    <row r="1351" spans="1:18" x14ac:dyDescent="0.25">
      <c r="A1351" s="1" t="s">
        <v>18</v>
      </c>
      <c r="E1351" s="6">
        <v>60</v>
      </c>
      <c r="H1351" s="6"/>
      <c r="K1351" s="6"/>
      <c r="R1351" s="6"/>
    </row>
    <row r="1352" spans="1:18" x14ac:dyDescent="0.25">
      <c r="A1352" s="1" t="s">
        <v>19</v>
      </c>
      <c r="E1352" s="6">
        <v>20</v>
      </c>
      <c r="H1352" s="6"/>
      <c r="K1352" s="6"/>
      <c r="R1352" s="6"/>
    </row>
    <row r="1353" spans="1:18" x14ac:dyDescent="0.25">
      <c r="A1353" s="1" t="s">
        <v>20</v>
      </c>
      <c r="E1353" s="6">
        <v>0</v>
      </c>
      <c r="H1353" s="6"/>
      <c r="K1353" s="6"/>
      <c r="R1353" s="6"/>
    </row>
    <row r="1354" spans="1:18" x14ac:dyDescent="0.25">
      <c r="A1354" s="1" t="s">
        <v>21</v>
      </c>
      <c r="E1354" s="6">
        <v>0</v>
      </c>
      <c r="H1354" s="6"/>
      <c r="K1354" s="6"/>
      <c r="R1354" s="6"/>
    </row>
    <row r="1355" spans="1:18" x14ac:dyDescent="0.25">
      <c r="A1355" s="1" t="s">
        <v>22</v>
      </c>
      <c r="E1355" s="6">
        <v>0</v>
      </c>
      <c r="H1355" s="6"/>
      <c r="K1355" s="6"/>
      <c r="R1355" s="6"/>
    </row>
    <row r="1356" spans="1:18" x14ac:dyDescent="0.25">
      <c r="A1356" s="1" t="s">
        <v>37</v>
      </c>
      <c r="E1356" s="6">
        <v>30</v>
      </c>
      <c r="H1356" s="6"/>
      <c r="K1356" s="6"/>
      <c r="R1356" s="6"/>
    </row>
    <row r="1357" spans="1:18" x14ac:dyDescent="0.25">
      <c r="A1357" s="1" t="s">
        <v>61</v>
      </c>
      <c r="E1357" s="6">
        <v>0</v>
      </c>
      <c r="H1357" s="6"/>
      <c r="K1357" s="6"/>
      <c r="R1357" s="6"/>
    </row>
    <row r="1358" spans="1:18" x14ac:dyDescent="0.25">
      <c r="A1358" s="1" t="s">
        <v>62</v>
      </c>
      <c r="E1358" s="6">
        <v>0</v>
      </c>
      <c r="H1358" s="6"/>
      <c r="K1358" s="6"/>
      <c r="R1358" s="6"/>
    </row>
    <row r="1359" spans="1:18" x14ac:dyDescent="0.25">
      <c r="E1359" s="6"/>
      <c r="H1359" s="6"/>
      <c r="K1359" s="6"/>
      <c r="R1359" s="6"/>
    </row>
    <row r="1360" spans="1:18" x14ac:dyDescent="0.25">
      <c r="E1360" s="6"/>
      <c r="H1360" s="6"/>
      <c r="K1360" s="6"/>
      <c r="R1360" s="6"/>
    </row>
    <row r="1361" spans="1:18" x14ac:dyDescent="0.25">
      <c r="E1361" s="6"/>
      <c r="H1361" s="6"/>
      <c r="K1361" s="6"/>
      <c r="R1361" s="6"/>
    </row>
    <row r="1362" spans="1:18" x14ac:dyDescent="0.25">
      <c r="E1362" s="6"/>
      <c r="H1362" s="6"/>
      <c r="K1362" s="6"/>
      <c r="R1362" s="6"/>
    </row>
    <row r="1363" spans="1:18" x14ac:dyDescent="0.25">
      <c r="E1363" s="6"/>
      <c r="H1363" s="6"/>
      <c r="K1363" s="6"/>
      <c r="R1363" s="6"/>
    </row>
    <row r="1364" spans="1:18" x14ac:dyDescent="0.25">
      <c r="A1364" s="1" t="s">
        <v>36</v>
      </c>
      <c r="E1364" s="6">
        <v>150</v>
      </c>
      <c r="H1364" s="6"/>
      <c r="K1364" s="6"/>
      <c r="R1364" s="6"/>
    </row>
    <row r="1365" spans="1:18" x14ac:dyDescent="0.25">
      <c r="A1365" s="1" t="s">
        <v>23</v>
      </c>
      <c r="E1365" s="6">
        <v>200</v>
      </c>
      <c r="H1365" s="6"/>
      <c r="K1365" s="6"/>
      <c r="R1365" s="6"/>
    </row>
    <row r="1366" spans="1:18" x14ac:dyDescent="0.25">
      <c r="A1366" s="1" t="s">
        <v>24</v>
      </c>
      <c r="E1366" s="6">
        <v>0</v>
      </c>
      <c r="H1366" s="6"/>
      <c r="K1366" s="6"/>
      <c r="R1366" s="6"/>
    </row>
    <row r="1367" spans="1:18" x14ac:dyDescent="0.25">
      <c r="A1367" s="1" t="s">
        <v>25</v>
      </c>
      <c r="E1367" s="6">
        <v>100</v>
      </c>
      <c r="H1367" s="6"/>
      <c r="K1367" s="6"/>
      <c r="R1367" s="6"/>
    </row>
    <row r="1368" spans="1:18" x14ac:dyDescent="0.25">
      <c r="A1368" s="1" t="s">
        <v>26</v>
      </c>
      <c r="E1368" s="6">
        <v>0</v>
      </c>
      <c r="H1368" s="6"/>
      <c r="K1368" s="6"/>
      <c r="R1368" s="6"/>
    </row>
    <row r="1369" spans="1:18" x14ac:dyDescent="0.25">
      <c r="A1369" s="1" t="s">
        <v>38</v>
      </c>
      <c r="E1369" s="6">
        <v>0</v>
      </c>
      <c r="H1369" s="6"/>
      <c r="K1369" s="6"/>
      <c r="R1369" s="6"/>
    </row>
    <row r="1370" spans="1:18" x14ac:dyDescent="0.25">
      <c r="A1370" s="1" t="s">
        <v>39</v>
      </c>
      <c r="E1370" s="6">
        <v>0</v>
      </c>
      <c r="H1370" s="6"/>
      <c r="K1370" s="6"/>
      <c r="R1370" s="6"/>
    </row>
    <row r="1371" spans="1:18" x14ac:dyDescent="0.25">
      <c r="E1371" s="6"/>
      <c r="H1371" s="6"/>
      <c r="K1371" s="6"/>
      <c r="R1371" s="6"/>
    </row>
    <row r="1372" spans="1:18" x14ac:dyDescent="0.25">
      <c r="E1372" s="6"/>
      <c r="H1372" s="6"/>
      <c r="K1372" s="6"/>
      <c r="R1372" s="6"/>
    </row>
    <row r="1373" spans="1:18" x14ac:dyDescent="0.25">
      <c r="E1373" s="6"/>
      <c r="H1373" s="6"/>
      <c r="K1373" s="6"/>
      <c r="R1373" s="6"/>
    </row>
    <row r="1374" spans="1:18" x14ac:dyDescent="0.25">
      <c r="E1374" s="6"/>
      <c r="H1374" s="6"/>
      <c r="K1374" s="6"/>
      <c r="R1374" s="6"/>
    </row>
    <row r="1375" spans="1:18" x14ac:dyDescent="0.25">
      <c r="A1375" s="1" t="s">
        <v>27</v>
      </c>
      <c r="E1375" s="6">
        <v>100</v>
      </c>
      <c r="H1375" s="6"/>
      <c r="K1375" s="6"/>
      <c r="R1375" s="6"/>
    </row>
    <row r="1376" spans="1:18" x14ac:dyDescent="0.25">
      <c r="A1376" s="1" t="s">
        <v>28</v>
      </c>
      <c r="E1376" s="6">
        <v>0</v>
      </c>
      <c r="H1376" s="6"/>
      <c r="K1376" s="6"/>
      <c r="R1376" s="6"/>
    </row>
    <row r="1377" spans="1:18" x14ac:dyDescent="0.25">
      <c r="A1377" s="1" t="s">
        <v>29</v>
      </c>
      <c r="E1377" s="6">
        <v>0</v>
      </c>
      <c r="H1377" s="6"/>
      <c r="K1377" s="6"/>
      <c r="R1377" s="6"/>
    </row>
    <row r="1378" spans="1:18" x14ac:dyDescent="0.25">
      <c r="A1378" s="1" t="s">
        <v>30</v>
      </c>
      <c r="E1378" s="6">
        <v>0</v>
      </c>
      <c r="H1378" s="6"/>
      <c r="K1378" s="6"/>
      <c r="R1378" s="6"/>
    </row>
    <row r="1379" spans="1:18" x14ac:dyDescent="0.25">
      <c r="E1379" s="6"/>
      <c r="H1379" s="6"/>
      <c r="K1379" s="6"/>
      <c r="R1379" s="6"/>
    </row>
    <row r="1380" spans="1:18" x14ac:dyDescent="0.25">
      <c r="E1380" s="6"/>
      <c r="H1380" s="6"/>
      <c r="K1380" s="6"/>
      <c r="R1380" s="6"/>
    </row>
    <row r="1381" spans="1:18" x14ac:dyDescent="0.25">
      <c r="E1381" s="6"/>
      <c r="H1381" s="6"/>
      <c r="K1381" s="6"/>
      <c r="R1381" s="6"/>
    </row>
    <row r="1382" spans="1:18" x14ac:dyDescent="0.25">
      <c r="E1382" s="6"/>
      <c r="H1382" s="6"/>
      <c r="K1382" s="6"/>
      <c r="R1382" s="6"/>
    </row>
    <row r="1383" spans="1:18" x14ac:dyDescent="0.25">
      <c r="E1383" s="6"/>
      <c r="H1383" s="6"/>
      <c r="K1383" s="6"/>
      <c r="R1383" s="6"/>
    </row>
    <row r="1384" spans="1:18" x14ac:dyDescent="0.25">
      <c r="A1384" s="6" t="s">
        <v>40</v>
      </c>
      <c r="B1384" s="6"/>
      <c r="C1384" s="6"/>
      <c r="D1384" s="6"/>
      <c r="E1384" s="11">
        <f>SUM(E1327:E1383)</f>
        <v>2030</v>
      </c>
      <c r="F1384" s="6"/>
      <c r="G1384" s="6"/>
      <c r="H1384" s="11"/>
      <c r="I1384" s="6"/>
      <c r="J1384" s="6"/>
      <c r="K1384" s="6" t="s">
        <v>51</v>
      </c>
      <c r="L1384" s="6"/>
      <c r="M1384" s="11">
        <f>SUM(M1327:M1383)</f>
        <v>2450</v>
      </c>
      <c r="N1384" s="6"/>
      <c r="O1384" s="6"/>
      <c r="P1384" s="11"/>
      <c r="Q1384" s="6"/>
      <c r="R1384" s="6"/>
    </row>
    <row r="1385" spans="1:18" x14ac:dyDescent="0.25">
      <c r="E1385" s="6" t="s">
        <v>41</v>
      </c>
      <c r="H1385" s="6" t="s">
        <v>42</v>
      </c>
      <c r="K1385" s="6"/>
      <c r="M1385" s="1" t="s">
        <v>41</v>
      </c>
      <c r="P1385" s="1" t="s">
        <v>43</v>
      </c>
      <c r="R1385" s="6"/>
    </row>
    <row r="1386" spans="1:18" x14ac:dyDescent="0.25">
      <c r="A1386" s="6"/>
      <c r="B1386" s="6"/>
      <c r="C1386" s="6"/>
      <c r="D1386" s="6"/>
      <c r="E1386" s="6"/>
      <c r="F1386" s="6"/>
      <c r="G1386" s="6"/>
      <c r="H1386" s="6"/>
      <c r="I1386" s="6"/>
      <c r="J1386" s="6"/>
      <c r="K1386" s="6"/>
      <c r="L1386" s="6"/>
      <c r="M1386" s="6"/>
      <c r="N1386" s="6"/>
      <c r="O1386" s="6"/>
      <c r="P1386" s="6"/>
      <c r="Q1386" s="6"/>
      <c r="R1386" s="6"/>
    </row>
    <row r="1387" spans="1:18" x14ac:dyDescent="0.25">
      <c r="A1387" s="10" t="s">
        <v>44</v>
      </c>
      <c r="B1387" s="10"/>
      <c r="C1387" s="10"/>
      <c r="D1387" s="10"/>
      <c r="E1387" s="9">
        <f>(M1384-E1384)*12+E1309</f>
        <v>28740</v>
      </c>
      <c r="F1387" s="10"/>
      <c r="G1387" s="10"/>
      <c r="H1387" s="9">
        <v>0</v>
      </c>
      <c r="I1387" s="10"/>
      <c r="J1387" s="10"/>
      <c r="K1387" s="10"/>
      <c r="L1387" s="10"/>
      <c r="M1387" s="10"/>
      <c r="N1387" s="10"/>
      <c r="O1387" s="10"/>
      <c r="P1387" s="9"/>
      <c r="Q1387" s="10"/>
      <c r="R1387" s="10"/>
    </row>
    <row r="1388" spans="1:18" x14ac:dyDescent="0.25">
      <c r="E1388" s="10"/>
      <c r="H1388" s="10"/>
      <c r="P1388" s="10"/>
      <c r="Q1388" s="10"/>
      <c r="R1388" s="10"/>
    </row>
    <row r="1389" spans="1:18" x14ac:dyDescent="0.25">
      <c r="E1389" s="10"/>
      <c r="H1389" s="10"/>
      <c r="P1389" s="10"/>
      <c r="Q1389" s="10"/>
      <c r="R1389" s="10"/>
    </row>
    <row r="1390" spans="1:18" x14ac:dyDescent="0.25">
      <c r="E1390" s="10"/>
      <c r="H1390" s="10"/>
      <c r="P1390" s="10"/>
      <c r="Q1390" s="10"/>
      <c r="R1390" s="10"/>
    </row>
    <row r="1391" spans="1:18" x14ac:dyDescent="0.25">
      <c r="A1391" s="10" t="s">
        <v>45</v>
      </c>
      <c r="B1391" s="10"/>
      <c r="C1391" s="10"/>
      <c r="D1391" s="10"/>
      <c r="E1391" s="19">
        <f>E1392+E1393+E1394+E1395</f>
        <v>10000</v>
      </c>
      <c r="F1391" s="20"/>
      <c r="G1391" s="20"/>
      <c r="H1391" s="19">
        <v>0</v>
      </c>
      <c r="I1391" s="20"/>
      <c r="J1391" s="20"/>
      <c r="K1391" s="20"/>
      <c r="L1391" s="20"/>
      <c r="M1391" s="19"/>
      <c r="N1391" s="20"/>
      <c r="O1391" s="20"/>
      <c r="P1391" s="19"/>
      <c r="Q1391" s="18"/>
      <c r="R1391" s="18"/>
    </row>
    <row r="1392" spans="1:18" x14ac:dyDescent="0.25">
      <c r="A1392" s="1" t="s">
        <v>135</v>
      </c>
      <c r="E1392" s="20">
        <v>10000</v>
      </c>
      <c r="F1392" s="21"/>
      <c r="G1392" s="21"/>
      <c r="H1392" s="20"/>
      <c r="I1392" s="21"/>
      <c r="J1392" s="21"/>
      <c r="K1392" s="21"/>
      <c r="L1392" s="21"/>
      <c r="M1392" s="21"/>
      <c r="N1392" s="21"/>
      <c r="O1392" s="21"/>
      <c r="P1392" s="20"/>
      <c r="Q1392" s="18"/>
      <c r="R1392" s="18"/>
    </row>
    <row r="1393" spans="1:18" x14ac:dyDescent="0.25">
      <c r="E1393" s="20"/>
      <c r="F1393" s="21"/>
      <c r="G1393" s="21"/>
      <c r="H1393" s="20"/>
      <c r="I1393" s="21"/>
      <c r="J1393" s="21"/>
      <c r="K1393" s="21"/>
      <c r="L1393" s="21"/>
      <c r="M1393" s="21"/>
      <c r="N1393" s="21"/>
      <c r="O1393" s="21"/>
      <c r="P1393" s="20"/>
      <c r="Q1393" s="18"/>
      <c r="R1393" s="18"/>
    </row>
    <row r="1394" spans="1:18" x14ac:dyDescent="0.25">
      <c r="E1394" s="20"/>
      <c r="F1394" s="21"/>
      <c r="G1394" s="21"/>
      <c r="H1394" s="20"/>
      <c r="I1394" s="21"/>
      <c r="J1394" s="21"/>
      <c r="K1394" s="21"/>
      <c r="L1394" s="21"/>
      <c r="M1394" s="21"/>
      <c r="N1394" s="21"/>
      <c r="O1394" s="21"/>
      <c r="P1394" s="20"/>
      <c r="Q1394" s="18"/>
      <c r="R1394" s="18"/>
    </row>
    <row r="1395" spans="1:18" x14ac:dyDescent="0.25">
      <c r="E1395" s="20"/>
      <c r="F1395" s="21"/>
      <c r="G1395" s="21"/>
      <c r="H1395" s="20"/>
      <c r="I1395" s="21"/>
      <c r="J1395" s="21"/>
      <c r="K1395" s="21"/>
      <c r="L1395" s="21"/>
      <c r="M1395" s="21"/>
      <c r="N1395" s="21"/>
      <c r="O1395" s="21"/>
      <c r="P1395" s="20"/>
      <c r="Q1395" s="18"/>
      <c r="R1395" s="18"/>
    </row>
    <row r="1396" spans="1:18" x14ac:dyDescent="0.25">
      <c r="A1396" s="10" t="s">
        <v>46</v>
      </c>
      <c r="B1396" s="10"/>
      <c r="C1396" s="10"/>
      <c r="D1396" s="10"/>
      <c r="E1396" s="19">
        <f>E1397+E1398+E1399+E1400+E1401+E1402</f>
        <v>35000</v>
      </c>
      <c r="F1396" s="20"/>
      <c r="G1396" s="20"/>
      <c r="H1396" s="19">
        <v>0</v>
      </c>
      <c r="I1396" s="20"/>
      <c r="J1396" s="20"/>
      <c r="K1396" s="20"/>
      <c r="L1396" s="20"/>
      <c r="M1396" s="20"/>
      <c r="N1396" s="20"/>
      <c r="O1396" s="20"/>
      <c r="P1396" s="19"/>
      <c r="Q1396" s="18"/>
      <c r="R1396" s="18"/>
    </row>
    <row r="1397" spans="1:18" x14ac:dyDescent="0.25">
      <c r="A1397" s="1" t="s">
        <v>152</v>
      </c>
      <c r="E1397" s="20">
        <v>35000</v>
      </c>
      <c r="F1397" s="21" t="s">
        <v>364</v>
      </c>
      <c r="G1397" s="21"/>
      <c r="H1397" s="20"/>
      <c r="I1397" s="21"/>
      <c r="J1397" s="21"/>
      <c r="K1397" s="21"/>
      <c r="L1397" s="21"/>
      <c r="M1397" s="21"/>
      <c r="N1397" s="21"/>
      <c r="O1397" s="21"/>
      <c r="P1397" s="20"/>
      <c r="Q1397" s="18"/>
      <c r="R1397" s="18"/>
    </row>
    <row r="1398" spans="1:18" x14ac:dyDescent="0.25">
      <c r="A1398" s="1" t="s">
        <v>225</v>
      </c>
      <c r="E1398" s="20">
        <v>0</v>
      </c>
      <c r="F1398" s="21"/>
      <c r="G1398" s="21"/>
      <c r="H1398" s="20"/>
      <c r="I1398" s="21"/>
      <c r="J1398" s="21"/>
      <c r="K1398" s="21"/>
      <c r="L1398" s="21"/>
      <c r="M1398" s="21"/>
      <c r="N1398" s="21"/>
      <c r="O1398" s="21"/>
      <c r="P1398" s="20"/>
      <c r="Q1398" s="18"/>
      <c r="R1398" s="18"/>
    </row>
    <row r="1399" spans="1:18" x14ac:dyDescent="0.25">
      <c r="E1399" s="20"/>
      <c r="F1399" s="21"/>
      <c r="G1399" s="21"/>
      <c r="H1399" s="20"/>
      <c r="I1399" s="21"/>
      <c r="J1399" s="21"/>
      <c r="K1399" s="21"/>
      <c r="L1399" s="21"/>
      <c r="M1399" s="21"/>
      <c r="N1399" s="21"/>
      <c r="O1399" s="21"/>
      <c r="P1399" s="20"/>
      <c r="Q1399" s="18"/>
      <c r="R1399" s="18"/>
    </row>
    <row r="1400" spans="1:18" x14ac:dyDescent="0.25">
      <c r="E1400" s="20"/>
      <c r="F1400" s="21"/>
      <c r="G1400" s="21"/>
      <c r="H1400" s="20"/>
      <c r="I1400" s="21"/>
      <c r="J1400" s="21"/>
      <c r="K1400" s="21"/>
      <c r="L1400" s="21"/>
      <c r="M1400" s="21"/>
      <c r="N1400" s="21"/>
      <c r="O1400" s="21"/>
      <c r="P1400" s="20"/>
      <c r="Q1400" s="18"/>
      <c r="R1400" s="18"/>
    </row>
    <row r="1401" spans="1:18" x14ac:dyDescent="0.25">
      <c r="E1401" s="20"/>
      <c r="F1401" s="21"/>
      <c r="G1401" s="21"/>
      <c r="H1401" s="20"/>
      <c r="I1401" s="21"/>
      <c r="J1401" s="21"/>
      <c r="K1401" s="21"/>
      <c r="L1401" s="21"/>
      <c r="M1401" s="21"/>
      <c r="N1401" s="21"/>
      <c r="O1401" s="21"/>
      <c r="P1401" s="20"/>
      <c r="Q1401" s="18"/>
      <c r="R1401" s="18"/>
    </row>
    <row r="1402" spans="1:18" x14ac:dyDescent="0.25">
      <c r="E1402" s="20"/>
      <c r="F1402" s="21"/>
      <c r="G1402" s="21"/>
      <c r="H1402" s="20"/>
      <c r="I1402" s="21"/>
      <c r="J1402" s="21"/>
      <c r="K1402" s="21"/>
      <c r="L1402" s="21"/>
      <c r="M1402" s="21"/>
      <c r="N1402" s="21"/>
      <c r="O1402" s="21"/>
      <c r="P1402" s="20"/>
      <c r="Q1402" s="18"/>
      <c r="R1402" s="18"/>
    </row>
    <row r="1403" spans="1:18" x14ac:dyDescent="0.25">
      <c r="A1403" s="10" t="s">
        <v>143</v>
      </c>
      <c r="B1403" s="10"/>
      <c r="C1403" s="10"/>
      <c r="D1403" s="10"/>
      <c r="E1403" s="19">
        <f>E1387+E1391-E1396</f>
        <v>3740</v>
      </c>
      <c r="F1403" s="20"/>
      <c r="G1403" s="20"/>
      <c r="H1403" s="19">
        <f>H1387+H1391-H1396</f>
        <v>0</v>
      </c>
      <c r="I1403" s="20"/>
      <c r="J1403" s="20"/>
      <c r="K1403" s="20"/>
      <c r="L1403" s="20" t="s">
        <v>49</v>
      </c>
      <c r="M1403" s="20"/>
      <c r="N1403" s="20"/>
      <c r="O1403" s="20"/>
      <c r="P1403" s="19">
        <f>(E1375*12)+P1309-E1391</f>
        <v>500</v>
      </c>
      <c r="Q1403" s="17"/>
      <c r="R1403" s="17"/>
    </row>
    <row r="1404" spans="1:18" x14ac:dyDescent="0.25">
      <c r="E1404" s="10" t="s">
        <v>41</v>
      </c>
      <c r="H1404" s="10" t="s">
        <v>48</v>
      </c>
      <c r="P1404" s="10" t="s">
        <v>162</v>
      </c>
      <c r="Q1404" s="10"/>
      <c r="R1404" s="10"/>
    </row>
    <row r="1415" spans="1:18" ht="17.25" x14ac:dyDescent="0.4">
      <c r="A1415" s="53" t="s">
        <v>144</v>
      </c>
      <c r="B1415" s="46"/>
      <c r="C1415" s="46"/>
      <c r="D1415" s="47"/>
      <c r="E1415" s="47"/>
      <c r="F1415" s="47"/>
      <c r="G1415" s="49" t="s">
        <v>145</v>
      </c>
      <c r="H1415" s="47"/>
      <c r="I1415" s="47"/>
      <c r="J1415" s="47"/>
      <c r="K1415" s="47"/>
      <c r="L1415" s="47"/>
      <c r="M1415" s="47"/>
      <c r="N1415" s="47"/>
      <c r="O1415" s="47"/>
      <c r="P1415" s="47"/>
      <c r="Q1415" s="47"/>
      <c r="R1415" s="47"/>
    </row>
    <row r="1416" spans="1:18" ht="17.25" x14ac:dyDescent="0.4">
      <c r="A1416" s="47"/>
      <c r="B1416" s="47"/>
      <c r="C1416" s="47"/>
      <c r="D1416" s="55" t="s">
        <v>365</v>
      </c>
      <c r="E1416" s="47"/>
      <c r="F1416" s="89"/>
      <c r="G1416" s="48" t="s">
        <v>360</v>
      </c>
      <c r="H1416" s="89" t="s">
        <v>411</v>
      </c>
      <c r="I1416" s="89"/>
      <c r="J1416" s="89"/>
      <c r="K1416" s="89" t="s">
        <v>362</v>
      </c>
      <c r="L1416" s="47"/>
      <c r="M1416" s="47"/>
      <c r="N1416" s="47"/>
      <c r="O1416" s="47"/>
      <c r="P1416" s="47"/>
      <c r="Q1416" s="47"/>
      <c r="R1416" s="47"/>
    </row>
    <row r="1417" spans="1:18" x14ac:dyDescent="0.25">
      <c r="K1417" s="6"/>
      <c r="L1417" s="6"/>
      <c r="M1417" s="6"/>
      <c r="N1417" s="6"/>
      <c r="O1417" s="6"/>
      <c r="P1417" s="6"/>
      <c r="Q1417" s="6"/>
      <c r="R1417" s="6"/>
    </row>
    <row r="1418" spans="1:18" x14ac:dyDescent="0.25">
      <c r="A1418" s="1" t="s">
        <v>368</v>
      </c>
      <c r="K1418" s="6"/>
      <c r="L1418" s="6"/>
      <c r="M1418" s="6"/>
      <c r="N1418" s="6"/>
      <c r="O1418" s="6"/>
      <c r="P1418" s="6"/>
      <c r="Q1418" s="6"/>
      <c r="R1418" s="6"/>
    </row>
    <row r="1419" spans="1:18" x14ac:dyDescent="0.25">
      <c r="A1419" s="1" t="s">
        <v>378</v>
      </c>
      <c r="K1419" s="6"/>
      <c r="L1419" s="6"/>
      <c r="M1419" s="6"/>
      <c r="N1419" s="6"/>
      <c r="O1419" s="6"/>
      <c r="P1419" s="6"/>
      <c r="Q1419" s="6"/>
      <c r="R1419" s="6"/>
    </row>
    <row r="1420" spans="1:18" x14ac:dyDescent="0.25">
      <c r="K1420" s="6"/>
      <c r="L1420" s="6"/>
      <c r="M1420" s="6"/>
      <c r="N1420" s="6"/>
      <c r="O1420" s="6"/>
      <c r="P1420" s="6"/>
      <c r="Q1420" s="6"/>
      <c r="R1420" s="6"/>
    </row>
    <row r="1421" spans="1:18" x14ac:dyDescent="0.25">
      <c r="A1421" s="6"/>
      <c r="B1421" s="6"/>
      <c r="C1421" s="6"/>
      <c r="D1421" s="6"/>
      <c r="E1421" s="6" t="s">
        <v>41</v>
      </c>
      <c r="F1421" s="6"/>
      <c r="G1421" s="6"/>
      <c r="H1421" s="6" t="s">
        <v>42</v>
      </c>
      <c r="I1421" s="6"/>
      <c r="J1421" s="6"/>
      <c r="K1421" s="6"/>
      <c r="L1421" s="6"/>
      <c r="M1421" s="6" t="s">
        <v>41</v>
      </c>
      <c r="N1421" s="6"/>
      <c r="O1421" s="6"/>
      <c r="P1421" s="6" t="s">
        <v>43</v>
      </c>
      <c r="Q1421" s="6"/>
      <c r="R1421" s="6"/>
    </row>
    <row r="1422" spans="1:18" x14ac:dyDescent="0.25">
      <c r="A1422" s="1" t="s">
        <v>9</v>
      </c>
      <c r="E1422" s="6">
        <v>0</v>
      </c>
      <c r="H1422" s="6"/>
      <c r="K1422" s="6"/>
      <c r="L1422" s="1" t="s">
        <v>52</v>
      </c>
      <c r="M1422" s="1">
        <v>1150</v>
      </c>
      <c r="R1422" s="6"/>
    </row>
    <row r="1423" spans="1:18" x14ac:dyDescent="0.25">
      <c r="A1423" s="1" t="s">
        <v>160</v>
      </c>
      <c r="E1423" s="6">
        <v>0</v>
      </c>
      <c r="H1423" s="6"/>
      <c r="K1423" s="6"/>
      <c r="L1423" s="1" t="s">
        <v>57</v>
      </c>
      <c r="M1423" s="1">
        <v>0</v>
      </c>
      <c r="R1423" s="6"/>
    </row>
    <row r="1424" spans="1:18" x14ac:dyDescent="0.25">
      <c r="A1424" s="1" t="s">
        <v>10</v>
      </c>
      <c r="E1424" s="6">
        <v>70</v>
      </c>
      <c r="H1424" s="6"/>
      <c r="K1424" s="6"/>
      <c r="L1424" s="1" t="s">
        <v>58</v>
      </c>
      <c r="M1424" s="1">
        <v>0</v>
      </c>
      <c r="R1424" s="6"/>
    </row>
    <row r="1425" spans="1:18" x14ac:dyDescent="0.25">
      <c r="A1425" s="1" t="s">
        <v>31</v>
      </c>
      <c r="E1425" s="6">
        <v>0</v>
      </c>
      <c r="H1425" s="6"/>
      <c r="K1425" s="6"/>
      <c r="L1425" s="1" t="s">
        <v>59</v>
      </c>
      <c r="M1425" s="1">
        <v>0</v>
      </c>
      <c r="R1425" s="6"/>
    </row>
    <row r="1426" spans="1:18" x14ac:dyDescent="0.25">
      <c r="E1426" s="6"/>
      <c r="H1426" s="6"/>
      <c r="K1426" s="6"/>
      <c r="R1426" s="6"/>
    </row>
    <row r="1427" spans="1:18" x14ac:dyDescent="0.25">
      <c r="E1427" s="6"/>
      <c r="H1427" s="6"/>
      <c r="K1427" s="6"/>
      <c r="R1427" s="6"/>
    </row>
    <row r="1428" spans="1:18" x14ac:dyDescent="0.25">
      <c r="E1428" s="6"/>
      <c r="H1428" s="6"/>
      <c r="K1428" s="6"/>
      <c r="R1428" s="6"/>
    </row>
    <row r="1429" spans="1:18" x14ac:dyDescent="0.25">
      <c r="A1429" s="1" t="s">
        <v>11</v>
      </c>
      <c r="E1429" s="6">
        <v>600</v>
      </c>
      <c r="H1429" s="6"/>
      <c r="K1429" s="6"/>
      <c r="L1429" s="1" t="s">
        <v>53</v>
      </c>
      <c r="M1429" s="1">
        <v>5000</v>
      </c>
      <c r="R1429" s="6"/>
    </row>
    <row r="1430" spans="1:18" x14ac:dyDescent="0.25">
      <c r="A1430" s="1" t="s">
        <v>12</v>
      </c>
      <c r="E1430" s="6">
        <v>400</v>
      </c>
      <c r="H1430" s="6"/>
      <c r="K1430" s="6"/>
      <c r="L1430" s="1" t="s">
        <v>54</v>
      </c>
      <c r="M1430" s="1">
        <v>0</v>
      </c>
      <c r="R1430" s="6"/>
    </row>
    <row r="1431" spans="1:18" x14ac:dyDescent="0.25">
      <c r="A1431" s="1" t="s">
        <v>13</v>
      </c>
      <c r="E1431" s="6">
        <v>200</v>
      </c>
      <c r="H1431" s="6"/>
      <c r="K1431" s="6"/>
      <c r="L1431" s="1" t="s">
        <v>55</v>
      </c>
      <c r="M1431" s="1">
        <v>0</v>
      </c>
      <c r="R1431" s="6"/>
    </row>
    <row r="1432" spans="1:18" x14ac:dyDescent="0.25">
      <c r="A1432" s="1" t="s">
        <v>14</v>
      </c>
      <c r="E1432" s="6">
        <v>300</v>
      </c>
      <c r="H1432" s="6"/>
      <c r="K1432" s="6"/>
      <c r="L1432" s="1" t="s">
        <v>56</v>
      </c>
      <c r="M1432" s="1">
        <v>0</v>
      </c>
      <c r="R1432" s="6"/>
    </row>
    <row r="1433" spans="1:18" x14ac:dyDescent="0.25">
      <c r="A1433" s="1" t="s">
        <v>35</v>
      </c>
      <c r="E1433" s="6">
        <v>100</v>
      </c>
      <c r="H1433" s="6"/>
      <c r="K1433" s="6"/>
      <c r="R1433" s="6"/>
    </row>
    <row r="1434" spans="1:18" x14ac:dyDescent="0.25">
      <c r="A1434" s="1" t="s">
        <v>32</v>
      </c>
      <c r="E1434" s="6">
        <v>100</v>
      </c>
      <c r="H1434" s="6"/>
      <c r="K1434" s="6"/>
      <c r="R1434" s="6"/>
    </row>
    <row r="1435" spans="1:18" x14ac:dyDescent="0.25">
      <c r="A1435" s="1" t="s">
        <v>33</v>
      </c>
      <c r="E1435" s="6">
        <v>0</v>
      </c>
      <c r="F1435" s="1" t="s">
        <v>75</v>
      </c>
      <c r="H1435" s="6"/>
      <c r="K1435" s="6"/>
      <c r="R1435" s="6"/>
    </row>
    <row r="1436" spans="1:18" x14ac:dyDescent="0.25">
      <c r="E1436" s="6"/>
      <c r="H1436" s="6"/>
      <c r="K1436" s="6"/>
      <c r="R1436" s="6"/>
    </row>
    <row r="1437" spans="1:18" x14ac:dyDescent="0.25">
      <c r="E1437" s="6"/>
      <c r="H1437" s="6"/>
      <c r="K1437" s="6"/>
      <c r="R1437" s="6"/>
    </row>
    <row r="1438" spans="1:18" x14ac:dyDescent="0.25">
      <c r="E1438" s="6"/>
      <c r="H1438" s="6"/>
      <c r="K1438" s="6"/>
      <c r="R1438" s="6"/>
    </row>
    <row r="1439" spans="1:18" x14ac:dyDescent="0.25">
      <c r="E1439" s="6"/>
      <c r="H1439" s="6"/>
      <c r="K1439" s="6"/>
      <c r="R1439" s="6"/>
    </row>
    <row r="1440" spans="1:18" x14ac:dyDescent="0.25">
      <c r="E1440" s="6"/>
      <c r="H1440" s="6"/>
      <c r="K1440" s="6"/>
      <c r="R1440" s="6"/>
    </row>
    <row r="1441" spans="1:18" x14ac:dyDescent="0.25">
      <c r="E1441" s="6"/>
      <c r="H1441" s="6"/>
      <c r="K1441" s="6"/>
      <c r="R1441" s="6"/>
    </row>
    <row r="1442" spans="1:18" x14ac:dyDescent="0.25">
      <c r="A1442" s="1" t="s">
        <v>15</v>
      </c>
      <c r="E1442" s="6">
        <v>100</v>
      </c>
      <c r="H1442" s="6"/>
      <c r="K1442" s="6"/>
      <c r="R1442" s="6"/>
    </row>
    <row r="1443" spans="1:18" x14ac:dyDescent="0.25">
      <c r="A1443" s="1" t="s">
        <v>34</v>
      </c>
      <c r="E1443" s="6">
        <v>100</v>
      </c>
      <c r="H1443" s="6"/>
      <c r="K1443" s="6"/>
      <c r="R1443" s="6"/>
    </row>
    <row r="1444" spans="1:18" x14ac:dyDescent="0.25">
      <c r="A1444" s="1" t="s">
        <v>16</v>
      </c>
      <c r="E1444" s="6">
        <v>100</v>
      </c>
      <c r="H1444" s="6"/>
      <c r="K1444" s="6"/>
      <c r="R1444" s="6"/>
    </row>
    <row r="1445" spans="1:18" x14ac:dyDescent="0.25">
      <c r="A1445" s="1" t="s">
        <v>17</v>
      </c>
      <c r="E1445" s="6">
        <v>100</v>
      </c>
      <c r="H1445" s="6"/>
      <c r="K1445" s="6"/>
      <c r="R1445" s="6"/>
    </row>
    <row r="1446" spans="1:18" x14ac:dyDescent="0.25">
      <c r="A1446" s="1" t="s">
        <v>18</v>
      </c>
      <c r="E1446" s="6">
        <v>140</v>
      </c>
      <c r="H1446" s="6"/>
      <c r="K1446" s="6"/>
      <c r="R1446" s="6"/>
    </row>
    <row r="1447" spans="1:18" x14ac:dyDescent="0.25">
      <c r="A1447" s="1" t="s">
        <v>19</v>
      </c>
      <c r="E1447" s="6">
        <v>20</v>
      </c>
      <c r="H1447" s="6"/>
      <c r="K1447" s="6"/>
      <c r="R1447" s="6"/>
    </row>
    <row r="1448" spans="1:18" x14ac:dyDescent="0.25">
      <c r="A1448" s="1" t="s">
        <v>20</v>
      </c>
      <c r="E1448" s="6">
        <v>40</v>
      </c>
      <c r="H1448" s="6"/>
      <c r="K1448" s="6"/>
      <c r="R1448" s="6"/>
    </row>
    <row r="1449" spans="1:18" x14ac:dyDescent="0.25">
      <c r="A1449" s="1" t="s">
        <v>21</v>
      </c>
      <c r="E1449" s="6">
        <v>60</v>
      </c>
      <c r="H1449" s="6"/>
      <c r="K1449" s="6"/>
      <c r="R1449" s="6"/>
    </row>
    <row r="1450" spans="1:18" x14ac:dyDescent="0.25">
      <c r="A1450" s="1" t="s">
        <v>22</v>
      </c>
      <c r="E1450" s="6">
        <v>10</v>
      </c>
      <c r="H1450" s="6"/>
      <c r="K1450" s="6"/>
      <c r="R1450" s="6"/>
    </row>
    <row r="1451" spans="1:18" x14ac:dyDescent="0.25">
      <c r="A1451" s="1" t="s">
        <v>37</v>
      </c>
      <c r="E1451" s="6">
        <v>50</v>
      </c>
      <c r="H1451" s="6"/>
      <c r="K1451" s="6"/>
      <c r="R1451" s="6"/>
    </row>
    <row r="1452" spans="1:18" x14ac:dyDescent="0.25">
      <c r="A1452" s="1" t="s">
        <v>61</v>
      </c>
      <c r="E1452" s="6">
        <v>0</v>
      </c>
      <c r="H1452" s="6"/>
      <c r="K1452" s="6"/>
      <c r="R1452" s="6"/>
    </row>
    <row r="1453" spans="1:18" x14ac:dyDescent="0.25">
      <c r="A1453" s="1" t="s">
        <v>62</v>
      </c>
      <c r="E1453" s="6">
        <v>0</v>
      </c>
      <c r="H1453" s="6"/>
      <c r="K1453" s="6"/>
      <c r="R1453" s="6"/>
    </row>
    <row r="1454" spans="1:18" x14ac:dyDescent="0.25">
      <c r="E1454" s="6"/>
      <c r="H1454" s="6"/>
      <c r="K1454" s="6"/>
      <c r="R1454" s="6"/>
    </row>
    <row r="1455" spans="1:18" x14ac:dyDescent="0.25">
      <c r="E1455" s="6"/>
      <c r="H1455" s="6"/>
      <c r="K1455" s="6"/>
      <c r="R1455" s="6"/>
    </row>
    <row r="1456" spans="1:18" x14ac:dyDescent="0.25">
      <c r="E1456" s="6"/>
      <c r="H1456" s="6"/>
      <c r="K1456" s="6"/>
      <c r="R1456" s="6"/>
    </row>
    <row r="1457" spans="1:18" x14ac:dyDescent="0.25">
      <c r="E1457" s="6"/>
      <c r="H1457" s="6"/>
      <c r="K1457" s="6"/>
      <c r="R1457" s="6"/>
    </row>
    <row r="1458" spans="1:18" x14ac:dyDescent="0.25">
      <c r="E1458" s="6"/>
      <c r="H1458" s="6"/>
      <c r="K1458" s="6"/>
      <c r="R1458" s="6"/>
    </row>
    <row r="1459" spans="1:18" x14ac:dyDescent="0.25">
      <c r="A1459" s="1" t="s">
        <v>36</v>
      </c>
      <c r="E1459" s="6">
        <v>600</v>
      </c>
      <c r="H1459" s="6"/>
      <c r="K1459" s="6"/>
      <c r="R1459" s="6"/>
    </row>
    <row r="1460" spans="1:18" x14ac:dyDescent="0.25">
      <c r="A1460" s="1" t="s">
        <v>23</v>
      </c>
      <c r="E1460" s="6">
        <v>300</v>
      </c>
      <c r="H1460" s="6"/>
      <c r="K1460" s="6"/>
      <c r="R1460" s="6"/>
    </row>
    <row r="1461" spans="1:18" x14ac:dyDescent="0.25">
      <c r="A1461" s="1" t="s">
        <v>24</v>
      </c>
      <c r="E1461" s="6">
        <v>300</v>
      </c>
      <c r="H1461" s="6"/>
      <c r="K1461" s="6"/>
      <c r="R1461" s="6"/>
    </row>
    <row r="1462" spans="1:18" x14ac:dyDescent="0.25">
      <c r="A1462" s="1" t="s">
        <v>25</v>
      </c>
      <c r="E1462" s="6">
        <v>140</v>
      </c>
      <c r="H1462" s="6"/>
      <c r="K1462" s="6"/>
      <c r="R1462" s="6"/>
    </row>
    <row r="1463" spans="1:18" x14ac:dyDescent="0.25">
      <c r="A1463" s="1" t="s">
        <v>26</v>
      </c>
      <c r="E1463" s="6">
        <v>100</v>
      </c>
      <c r="H1463" s="6"/>
      <c r="K1463" s="6"/>
      <c r="R1463" s="6"/>
    </row>
    <row r="1464" spans="1:18" x14ac:dyDescent="0.25">
      <c r="A1464" s="1" t="s">
        <v>38</v>
      </c>
      <c r="E1464" s="6">
        <v>500</v>
      </c>
      <c r="H1464" s="6"/>
      <c r="K1464" s="6"/>
      <c r="R1464" s="6"/>
    </row>
    <row r="1465" spans="1:18" x14ac:dyDescent="0.25">
      <c r="A1465" s="1" t="s">
        <v>39</v>
      </c>
      <c r="E1465" s="6">
        <v>50</v>
      </c>
      <c r="H1465" s="6"/>
      <c r="K1465" s="6"/>
      <c r="R1465" s="6"/>
    </row>
    <row r="1466" spans="1:18" x14ac:dyDescent="0.25">
      <c r="E1466" s="6"/>
      <c r="H1466" s="6"/>
      <c r="K1466" s="6"/>
      <c r="R1466" s="6"/>
    </row>
    <row r="1467" spans="1:18" x14ac:dyDescent="0.25">
      <c r="E1467" s="6"/>
      <c r="H1467" s="6"/>
      <c r="K1467" s="6"/>
      <c r="R1467" s="6"/>
    </row>
    <row r="1468" spans="1:18" x14ac:dyDescent="0.25">
      <c r="E1468" s="6"/>
      <c r="H1468" s="6"/>
      <c r="K1468" s="6"/>
      <c r="R1468" s="6"/>
    </row>
    <row r="1469" spans="1:18" x14ac:dyDescent="0.25">
      <c r="E1469" s="6"/>
      <c r="H1469" s="6"/>
      <c r="K1469" s="6"/>
      <c r="R1469" s="6"/>
    </row>
    <row r="1470" spans="1:18" x14ac:dyDescent="0.25">
      <c r="A1470" s="1" t="s">
        <v>27</v>
      </c>
      <c r="E1470" s="6">
        <v>100</v>
      </c>
      <c r="H1470" s="6"/>
      <c r="K1470" s="6"/>
      <c r="R1470" s="6"/>
    </row>
    <row r="1471" spans="1:18" x14ac:dyDescent="0.25">
      <c r="A1471" s="1" t="s">
        <v>28</v>
      </c>
      <c r="E1471" s="6">
        <v>0</v>
      </c>
      <c r="H1471" s="6"/>
      <c r="K1471" s="6"/>
      <c r="R1471" s="6"/>
    </row>
    <row r="1472" spans="1:18" x14ac:dyDescent="0.25">
      <c r="A1472" s="1" t="s">
        <v>29</v>
      </c>
      <c r="E1472" s="6">
        <v>0</v>
      </c>
      <c r="H1472" s="6"/>
      <c r="K1472" s="6"/>
      <c r="R1472" s="6"/>
    </row>
    <row r="1473" spans="1:18" x14ac:dyDescent="0.25">
      <c r="A1473" s="1" t="s">
        <v>30</v>
      </c>
      <c r="E1473" s="6">
        <v>0</v>
      </c>
      <c r="H1473" s="6"/>
      <c r="K1473" s="6"/>
      <c r="R1473" s="6"/>
    </row>
    <row r="1474" spans="1:18" x14ac:dyDescent="0.25">
      <c r="E1474" s="6"/>
      <c r="H1474" s="6"/>
      <c r="K1474" s="6"/>
      <c r="R1474" s="6"/>
    </row>
    <row r="1475" spans="1:18" x14ac:dyDescent="0.25">
      <c r="E1475" s="6"/>
      <c r="H1475" s="6"/>
      <c r="K1475" s="6"/>
      <c r="R1475" s="6"/>
    </row>
    <row r="1476" spans="1:18" x14ac:dyDescent="0.25">
      <c r="E1476" s="6"/>
      <c r="H1476" s="6"/>
      <c r="K1476" s="6"/>
      <c r="R1476" s="6"/>
    </row>
    <row r="1477" spans="1:18" x14ac:dyDescent="0.25">
      <c r="E1477" s="6"/>
      <c r="H1477" s="6"/>
      <c r="K1477" s="6"/>
      <c r="R1477" s="6"/>
    </row>
    <row r="1478" spans="1:18" x14ac:dyDescent="0.25">
      <c r="E1478" s="6"/>
      <c r="H1478" s="6"/>
      <c r="K1478" s="6"/>
      <c r="R1478" s="6"/>
    </row>
    <row r="1479" spans="1:18" x14ac:dyDescent="0.25">
      <c r="A1479" s="6" t="s">
        <v>40</v>
      </c>
      <c r="B1479" s="6"/>
      <c r="C1479" s="6"/>
      <c r="D1479" s="6"/>
      <c r="E1479" s="11">
        <f>SUM(E1422:E1478)</f>
        <v>4580</v>
      </c>
      <c r="F1479" s="6"/>
      <c r="G1479" s="6"/>
      <c r="H1479" s="11"/>
      <c r="I1479" s="6"/>
      <c r="J1479" s="6"/>
      <c r="K1479" s="6" t="s">
        <v>51</v>
      </c>
      <c r="L1479" s="6"/>
      <c r="M1479" s="11">
        <f>SUM(M1422:M1478)</f>
        <v>6150</v>
      </c>
      <c r="N1479" s="6"/>
      <c r="O1479" s="6"/>
      <c r="P1479" s="11"/>
      <c r="Q1479" s="6"/>
      <c r="R1479" s="6"/>
    </row>
    <row r="1480" spans="1:18" x14ac:dyDescent="0.25">
      <c r="E1480" s="6" t="s">
        <v>41</v>
      </c>
      <c r="H1480" s="6" t="s">
        <v>42</v>
      </c>
      <c r="K1480" s="6"/>
      <c r="M1480" s="1" t="s">
        <v>41</v>
      </c>
      <c r="P1480" s="1" t="s">
        <v>43</v>
      </c>
      <c r="R1480" s="6"/>
    </row>
    <row r="1481" spans="1:18" x14ac:dyDescent="0.25">
      <c r="A1481" s="6"/>
      <c r="B1481" s="6"/>
      <c r="C1481" s="6"/>
      <c r="D1481" s="6"/>
      <c r="E1481" s="6"/>
      <c r="F1481" s="6"/>
      <c r="G1481" s="6"/>
      <c r="H1481" s="6"/>
      <c r="I1481" s="6"/>
      <c r="J1481" s="6"/>
      <c r="K1481" s="6"/>
      <c r="L1481" s="6"/>
      <c r="M1481" s="6"/>
      <c r="N1481" s="6"/>
      <c r="O1481" s="6"/>
      <c r="P1481" s="6"/>
      <c r="Q1481" s="6"/>
      <c r="R1481" s="6"/>
    </row>
    <row r="1482" spans="1:18" x14ac:dyDescent="0.25">
      <c r="A1482" s="10" t="s">
        <v>44</v>
      </c>
      <c r="B1482" s="10"/>
      <c r="C1482" s="10"/>
      <c r="D1482" s="10"/>
      <c r="E1482" s="9">
        <f>(M1479-E1479)*12+E1403</f>
        <v>22580</v>
      </c>
      <c r="F1482" s="10"/>
      <c r="G1482" s="10"/>
      <c r="H1482" s="9">
        <v>0</v>
      </c>
      <c r="I1482" s="10"/>
      <c r="J1482" s="10"/>
      <c r="K1482" s="10"/>
      <c r="L1482" s="10"/>
      <c r="M1482" s="10"/>
      <c r="N1482" s="10"/>
      <c r="O1482" s="10"/>
      <c r="P1482" s="9"/>
      <c r="Q1482" s="10"/>
      <c r="R1482" s="10"/>
    </row>
    <row r="1483" spans="1:18" x14ac:dyDescent="0.25">
      <c r="E1483" s="10"/>
      <c r="H1483" s="10"/>
      <c r="P1483" s="10"/>
      <c r="Q1483" s="10"/>
      <c r="R1483" s="10"/>
    </row>
    <row r="1484" spans="1:18" x14ac:dyDescent="0.25">
      <c r="E1484" s="10"/>
      <c r="H1484" s="10"/>
      <c r="P1484" s="10"/>
      <c r="Q1484" s="10"/>
      <c r="R1484" s="10"/>
    </row>
    <row r="1485" spans="1:18" x14ac:dyDescent="0.25">
      <c r="E1485" s="10"/>
      <c r="H1485" s="10"/>
      <c r="P1485" s="10"/>
      <c r="Q1485" s="10"/>
      <c r="R1485" s="10"/>
    </row>
    <row r="1486" spans="1:18" x14ac:dyDescent="0.25">
      <c r="A1486" s="10" t="s">
        <v>45</v>
      </c>
      <c r="B1486" s="10"/>
      <c r="C1486" s="10"/>
      <c r="D1486" s="10"/>
      <c r="E1486" s="19">
        <f>E1487+E1488+E1489+E1490</f>
        <v>0</v>
      </c>
      <c r="F1486" s="20"/>
      <c r="G1486" s="20"/>
      <c r="H1486" s="19">
        <v>0</v>
      </c>
      <c r="I1486" s="20"/>
      <c r="J1486" s="20"/>
      <c r="K1486" s="20"/>
      <c r="L1486" s="20"/>
      <c r="M1486" s="19"/>
      <c r="N1486" s="20"/>
      <c r="O1486" s="20"/>
      <c r="P1486" s="19"/>
      <c r="Q1486" s="18"/>
      <c r="R1486" s="18"/>
    </row>
    <row r="1487" spans="1:18" x14ac:dyDescent="0.25">
      <c r="A1487" s="1" t="s">
        <v>135</v>
      </c>
      <c r="E1487" s="20">
        <v>0</v>
      </c>
      <c r="F1487" s="21"/>
      <c r="G1487" s="21"/>
      <c r="H1487" s="20"/>
      <c r="I1487" s="21"/>
      <c r="J1487" s="21"/>
      <c r="K1487" s="21"/>
      <c r="L1487" s="21"/>
      <c r="M1487" s="21"/>
      <c r="N1487" s="21"/>
      <c r="O1487" s="21"/>
      <c r="P1487" s="20"/>
      <c r="Q1487" s="18"/>
      <c r="R1487" s="18"/>
    </row>
    <row r="1488" spans="1:18" x14ac:dyDescent="0.25">
      <c r="E1488" s="20"/>
      <c r="F1488" s="21"/>
      <c r="G1488" s="21"/>
      <c r="H1488" s="20"/>
      <c r="I1488" s="21"/>
      <c r="J1488" s="21"/>
      <c r="K1488" s="21"/>
      <c r="L1488" s="21"/>
      <c r="M1488" s="21"/>
      <c r="N1488" s="21"/>
      <c r="O1488" s="21"/>
      <c r="P1488" s="20"/>
      <c r="Q1488" s="18"/>
      <c r="R1488" s="18"/>
    </row>
    <row r="1489" spans="1:18" x14ac:dyDescent="0.25">
      <c r="E1489" s="20"/>
      <c r="F1489" s="21"/>
      <c r="G1489" s="21"/>
      <c r="H1489" s="20"/>
      <c r="I1489" s="21"/>
      <c r="J1489" s="21"/>
      <c r="K1489" s="21"/>
      <c r="L1489" s="21"/>
      <c r="M1489" s="21"/>
      <c r="N1489" s="21"/>
      <c r="O1489" s="21"/>
      <c r="P1489" s="20"/>
      <c r="Q1489" s="18"/>
      <c r="R1489" s="18"/>
    </row>
    <row r="1490" spans="1:18" x14ac:dyDescent="0.25">
      <c r="E1490" s="20"/>
      <c r="F1490" s="21"/>
      <c r="G1490" s="21"/>
      <c r="H1490" s="20"/>
      <c r="I1490" s="21"/>
      <c r="J1490" s="21"/>
      <c r="K1490" s="21"/>
      <c r="L1490" s="21"/>
      <c r="M1490" s="21"/>
      <c r="N1490" s="21"/>
      <c r="O1490" s="21"/>
      <c r="P1490" s="20"/>
      <c r="Q1490" s="18"/>
      <c r="R1490" s="18"/>
    </row>
    <row r="1491" spans="1:18" x14ac:dyDescent="0.25">
      <c r="A1491" s="10" t="s">
        <v>46</v>
      </c>
      <c r="B1491" s="10"/>
      <c r="C1491" s="10"/>
      <c r="D1491" s="10"/>
      <c r="E1491" s="19">
        <f>E1492+E1493+E1494+E1495+E1496+E1497</f>
        <v>0</v>
      </c>
      <c r="F1491" s="20"/>
      <c r="G1491" s="20"/>
      <c r="H1491" s="19">
        <v>0</v>
      </c>
      <c r="I1491" s="20"/>
      <c r="J1491" s="20"/>
      <c r="K1491" s="20"/>
      <c r="L1491" s="20"/>
      <c r="M1491" s="20"/>
      <c r="N1491" s="20"/>
      <c r="O1491" s="20"/>
      <c r="P1491" s="19"/>
      <c r="Q1491" s="18"/>
      <c r="R1491" s="18"/>
    </row>
    <row r="1492" spans="1:18" x14ac:dyDescent="0.25">
      <c r="A1492" s="1" t="s">
        <v>152</v>
      </c>
      <c r="E1492" s="20">
        <v>0</v>
      </c>
      <c r="F1492" s="21" t="s">
        <v>364</v>
      </c>
      <c r="G1492" s="21"/>
      <c r="H1492" s="20"/>
      <c r="I1492" s="21"/>
      <c r="J1492" s="21"/>
      <c r="K1492" s="21"/>
      <c r="L1492" s="21"/>
      <c r="M1492" s="21"/>
      <c r="N1492" s="21"/>
      <c r="O1492" s="21"/>
      <c r="P1492" s="20"/>
      <c r="Q1492" s="18"/>
      <c r="R1492" s="18"/>
    </row>
    <row r="1493" spans="1:18" x14ac:dyDescent="0.25">
      <c r="A1493" s="1" t="s">
        <v>225</v>
      </c>
      <c r="E1493" s="20">
        <v>0</v>
      </c>
      <c r="F1493" s="21"/>
      <c r="G1493" s="21"/>
      <c r="H1493" s="20"/>
      <c r="I1493" s="21"/>
      <c r="J1493" s="21"/>
      <c r="K1493" s="21"/>
      <c r="L1493" s="21"/>
      <c r="M1493" s="21"/>
      <c r="N1493" s="21"/>
      <c r="O1493" s="21"/>
      <c r="P1493" s="20"/>
      <c r="Q1493" s="18"/>
      <c r="R1493" s="18"/>
    </row>
    <row r="1494" spans="1:18" x14ac:dyDescent="0.25">
      <c r="E1494" s="20"/>
      <c r="F1494" s="21"/>
      <c r="G1494" s="21"/>
      <c r="H1494" s="20"/>
      <c r="I1494" s="21"/>
      <c r="J1494" s="21"/>
      <c r="K1494" s="21"/>
      <c r="L1494" s="21"/>
      <c r="M1494" s="21"/>
      <c r="N1494" s="21"/>
      <c r="O1494" s="21"/>
      <c r="P1494" s="20"/>
      <c r="Q1494" s="18"/>
      <c r="R1494" s="18"/>
    </row>
    <row r="1495" spans="1:18" x14ac:dyDescent="0.25">
      <c r="E1495" s="20"/>
      <c r="F1495" s="21"/>
      <c r="G1495" s="21"/>
      <c r="H1495" s="20"/>
      <c r="I1495" s="21"/>
      <c r="J1495" s="21"/>
      <c r="K1495" s="21"/>
      <c r="L1495" s="21"/>
      <c r="M1495" s="21"/>
      <c r="N1495" s="21"/>
      <c r="O1495" s="21"/>
      <c r="P1495" s="20"/>
      <c r="Q1495" s="18"/>
      <c r="R1495" s="18"/>
    </row>
    <row r="1496" spans="1:18" x14ac:dyDescent="0.25">
      <c r="E1496" s="20"/>
      <c r="F1496" s="21"/>
      <c r="G1496" s="21"/>
      <c r="H1496" s="20"/>
      <c r="I1496" s="21"/>
      <c r="J1496" s="21"/>
      <c r="K1496" s="21"/>
      <c r="L1496" s="21"/>
      <c r="M1496" s="21"/>
      <c r="N1496" s="21"/>
      <c r="O1496" s="21"/>
      <c r="P1496" s="20"/>
      <c r="Q1496" s="18"/>
      <c r="R1496" s="18"/>
    </row>
    <row r="1497" spans="1:18" x14ac:dyDescent="0.25">
      <c r="E1497" s="20"/>
      <c r="F1497" s="21"/>
      <c r="G1497" s="21"/>
      <c r="H1497" s="20"/>
      <c r="I1497" s="21"/>
      <c r="J1497" s="21"/>
      <c r="K1497" s="21"/>
      <c r="L1497" s="21"/>
      <c r="M1497" s="21"/>
      <c r="N1497" s="21"/>
      <c r="O1497" s="21"/>
      <c r="P1497" s="20"/>
      <c r="Q1497" s="18"/>
      <c r="R1497" s="18"/>
    </row>
    <row r="1498" spans="1:18" x14ac:dyDescent="0.25">
      <c r="A1498" s="10" t="s">
        <v>157</v>
      </c>
      <c r="B1498" s="10"/>
      <c r="C1498" s="10"/>
      <c r="D1498" s="10"/>
      <c r="E1498" s="19">
        <f>E1482+E1486-E1491</f>
        <v>22580</v>
      </c>
      <c r="F1498" s="20"/>
      <c r="G1498" s="20"/>
      <c r="H1498" s="19">
        <f>H1482+H1486-H1491</f>
        <v>0</v>
      </c>
      <c r="I1498" s="20"/>
      <c r="J1498" s="20"/>
      <c r="K1498" s="20"/>
      <c r="L1498" s="20" t="s">
        <v>49</v>
      </c>
      <c r="M1498" s="20"/>
      <c r="N1498" s="20"/>
      <c r="O1498" s="20"/>
      <c r="P1498" s="19">
        <f>(E1470*12)+P1403-E1486</f>
        <v>1700</v>
      </c>
      <c r="Q1498" s="17"/>
      <c r="R1498" s="17"/>
    </row>
    <row r="1499" spans="1:18" x14ac:dyDescent="0.25">
      <c r="E1499" s="10" t="s">
        <v>41</v>
      </c>
      <c r="H1499" s="10" t="s">
        <v>48</v>
      </c>
      <c r="P1499" s="10" t="s">
        <v>162</v>
      </c>
      <c r="Q1499" s="10"/>
      <c r="R1499" s="10"/>
    </row>
    <row r="1508" spans="1:18" ht="17.25" x14ac:dyDescent="0.4">
      <c r="A1508" s="53" t="s">
        <v>156</v>
      </c>
      <c r="B1508" s="46"/>
      <c r="C1508" s="46"/>
      <c r="D1508" s="47"/>
      <c r="E1508" s="47"/>
      <c r="F1508" s="47"/>
      <c r="G1508" s="49" t="s">
        <v>148</v>
      </c>
      <c r="H1508" s="47"/>
      <c r="I1508" s="47"/>
      <c r="J1508" s="47"/>
      <c r="K1508" s="47"/>
      <c r="L1508" s="47"/>
      <c r="M1508" s="47"/>
      <c r="N1508" s="47"/>
      <c r="O1508" s="47"/>
      <c r="P1508" s="47"/>
      <c r="Q1508" s="47"/>
      <c r="R1508" s="47"/>
    </row>
    <row r="1509" spans="1:18" ht="17.25" x14ac:dyDescent="0.4">
      <c r="A1509" s="47"/>
      <c r="B1509" s="47"/>
      <c r="C1509" s="47"/>
      <c r="D1509" s="55" t="s">
        <v>366</v>
      </c>
      <c r="E1509" s="47"/>
      <c r="F1509" s="89"/>
      <c r="G1509" s="48" t="s">
        <v>360</v>
      </c>
      <c r="H1509" s="89" t="s">
        <v>411</v>
      </c>
      <c r="I1509" s="89"/>
      <c r="J1509" s="89"/>
      <c r="K1509" s="89" t="s">
        <v>362</v>
      </c>
      <c r="L1509" s="47"/>
      <c r="M1509" s="47"/>
      <c r="N1509" s="47"/>
      <c r="O1509" s="47"/>
      <c r="P1509" s="47"/>
      <c r="Q1509" s="47"/>
      <c r="R1509" s="47"/>
    </row>
    <row r="1510" spans="1:18" x14ac:dyDescent="0.25">
      <c r="K1510" s="6"/>
      <c r="L1510" s="6"/>
      <c r="M1510" s="6"/>
      <c r="N1510" s="6"/>
      <c r="O1510" s="6"/>
      <c r="P1510" s="6"/>
      <c r="Q1510" s="6"/>
      <c r="R1510" s="6"/>
    </row>
    <row r="1511" spans="1:18" x14ac:dyDescent="0.25">
      <c r="K1511" s="6"/>
      <c r="L1511" s="6"/>
      <c r="M1511" s="6"/>
      <c r="N1511" s="6"/>
      <c r="O1511" s="6"/>
      <c r="P1511" s="6"/>
      <c r="Q1511" s="6"/>
      <c r="R1511" s="6"/>
    </row>
    <row r="1512" spans="1:18" x14ac:dyDescent="0.25">
      <c r="K1512" s="6"/>
      <c r="L1512" s="6"/>
      <c r="M1512" s="6"/>
      <c r="N1512" s="6"/>
      <c r="O1512" s="6"/>
      <c r="P1512" s="6"/>
      <c r="Q1512" s="6"/>
      <c r="R1512" s="6"/>
    </row>
    <row r="1513" spans="1:18" x14ac:dyDescent="0.25">
      <c r="K1513" s="6"/>
      <c r="L1513" s="6"/>
      <c r="M1513" s="6"/>
      <c r="N1513" s="6"/>
      <c r="O1513" s="6"/>
      <c r="P1513" s="6"/>
      <c r="Q1513" s="6"/>
      <c r="R1513" s="6"/>
    </row>
    <row r="1514" spans="1:18" x14ac:dyDescent="0.25">
      <c r="A1514" s="6"/>
      <c r="B1514" s="6"/>
      <c r="C1514" s="6"/>
      <c r="D1514" s="6"/>
      <c r="E1514" s="6" t="s">
        <v>41</v>
      </c>
      <c r="F1514" s="6"/>
      <c r="G1514" s="6"/>
      <c r="H1514" s="6" t="s">
        <v>42</v>
      </c>
      <c r="I1514" s="6"/>
      <c r="J1514" s="6"/>
      <c r="K1514" s="6"/>
      <c r="L1514" s="6"/>
      <c r="M1514" s="6" t="s">
        <v>41</v>
      </c>
      <c r="N1514" s="6"/>
      <c r="O1514" s="6"/>
      <c r="P1514" s="6" t="s">
        <v>43</v>
      </c>
      <c r="Q1514" s="6"/>
      <c r="R1514" s="6"/>
    </row>
    <row r="1515" spans="1:18" x14ac:dyDescent="0.25">
      <c r="A1515" s="1" t="s">
        <v>9</v>
      </c>
      <c r="E1515" s="6">
        <v>0</v>
      </c>
      <c r="H1515" s="6"/>
      <c r="K1515" s="6"/>
      <c r="L1515" s="1" t="s">
        <v>52</v>
      </c>
      <c r="M1515" s="1">
        <v>500</v>
      </c>
      <c r="R1515" s="6"/>
    </row>
    <row r="1516" spans="1:18" x14ac:dyDescent="0.25">
      <c r="A1516" s="1" t="s">
        <v>160</v>
      </c>
      <c r="E1516" s="6">
        <v>0</v>
      </c>
      <c r="H1516" s="6"/>
      <c r="K1516" s="6"/>
      <c r="L1516" s="1" t="s">
        <v>57</v>
      </c>
      <c r="M1516" s="1">
        <v>0</v>
      </c>
      <c r="R1516" s="6"/>
    </row>
    <row r="1517" spans="1:18" x14ac:dyDescent="0.25">
      <c r="A1517" s="1" t="s">
        <v>10</v>
      </c>
      <c r="E1517" s="6">
        <v>70</v>
      </c>
      <c r="H1517" s="6"/>
      <c r="K1517" s="6"/>
      <c r="L1517" s="1" t="s">
        <v>58</v>
      </c>
      <c r="M1517" s="1">
        <v>0</v>
      </c>
      <c r="R1517" s="6"/>
    </row>
    <row r="1518" spans="1:18" x14ac:dyDescent="0.25">
      <c r="A1518" s="1" t="s">
        <v>31</v>
      </c>
      <c r="E1518" s="6">
        <v>0</v>
      </c>
      <c r="H1518" s="6"/>
      <c r="K1518" s="6"/>
      <c r="L1518" s="1" t="s">
        <v>59</v>
      </c>
      <c r="M1518" s="1">
        <v>0</v>
      </c>
      <c r="R1518" s="6"/>
    </row>
    <row r="1519" spans="1:18" x14ac:dyDescent="0.25">
      <c r="E1519" s="6"/>
      <c r="H1519" s="6"/>
      <c r="K1519" s="6"/>
      <c r="R1519" s="6"/>
    </row>
    <row r="1520" spans="1:18" x14ac:dyDescent="0.25">
      <c r="E1520" s="6"/>
      <c r="H1520" s="6"/>
      <c r="K1520" s="6"/>
      <c r="R1520" s="6"/>
    </row>
    <row r="1521" spans="1:18" x14ac:dyDescent="0.25">
      <c r="E1521" s="6"/>
      <c r="H1521" s="6"/>
      <c r="K1521" s="6"/>
      <c r="R1521" s="6"/>
    </row>
    <row r="1522" spans="1:18" x14ac:dyDescent="0.25">
      <c r="A1522" s="1" t="s">
        <v>11</v>
      </c>
      <c r="E1522" s="6">
        <v>600</v>
      </c>
      <c r="H1522" s="6"/>
      <c r="K1522" s="6"/>
      <c r="L1522" s="1" t="s">
        <v>53</v>
      </c>
      <c r="M1522" s="1">
        <v>5200</v>
      </c>
      <c r="R1522" s="6"/>
    </row>
    <row r="1523" spans="1:18" x14ac:dyDescent="0.25">
      <c r="A1523" s="1" t="s">
        <v>12</v>
      </c>
      <c r="E1523" s="6">
        <v>400</v>
      </c>
      <c r="H1523" s="6"/>
      <c r="K1523" s="6"/>
      <c r="L1523" s="1" t="s">
        <v>54</v>
      </c>
      <c r="M1523" s="1">
        <v>0</v>
      </c>
      <c r="R1523" s="6"/>
    </row>
    <row r="1524" spans="1:18" x14ac:dyDescent="0.25">
      <c r="A1524" s="1" t="s">
        <v>13</v>
      </c>
      <c r="E1524" s="6">
        <v>200</v>
      </c>
      <c r="H1524" s="6"/>
      <c r="K1524" s="6"/>
      <c r="L1524" s="1" t="s">
        <v>55</v>
      </c>
      <c r="M1524" s="1">
        <v>0</v>
      </c>
      <c r="R1524" s="6"/>
    </row>
    <row r="1525" spans="1:18" x14ac:dyDescent="0.25">
      <c r="A1525" s="1" t="s">
        <v>14</v>
      </c>
      <c r="E1525" s="6">
        <v>200</v>
      </c>
      <c r="H1525" s="6"/>
      <c r="K1525" s="6"/>
      <c r="L1525" s="1" t="s">
        <v>56</v>
      </c>
      <c r="M1525" s="1">
        <v>0</v>
      </c>
      <c r="R1525" s="6"/>
    </row>
    <row r="1526" spans="1:18" x14ac:dyDescent="0.25">
      <c r="A1526" s="1" t="s">
        <v>35</v>
      </c>
      <c r="E1526" s="6">
        <v>100</v>
      </c>
      <c r="H1526" s="6"/>
      <c r="K1526" s="6"/>
      <c r="R1526" s="6"/>
    </row>
    <row r="1527" spans="1:18" x14ac:dyDescent="0.25">
      <c r="A1527" s="1" t="s">
        <v>32</v>
      </c>
      <c r="E1527" s="6">
        <v>50</v>
      </c>
      <c r="H1527" s="6"/>
      <c r="K1527" s="6"/>
      <c r="R1527" s="6"/>
    </row>
    <row r="1528" spans="1:18" x14ac:dyDescent="0.25">
      <c r="A1528" s="1" t="s">
        <v>33</v>
      </c>
      <c r="E1528" s="6">
        <v>0</v>
      </c>
      <c r="F1528" s="1" t="s">
        <v>75</v>
      </c>
      <c r="H1528" s="6"/>
      <c r="K1528" s="6"/>
      <c r="R1528" s="6"/>
    </row>
    <row r="1529" spans="1:18" x14ac:dyDescent="0.25">
      <c r="E1529" s="6"/>
      <c r="H1529" s="6"/>
      <c r="K1529" s="6"/>
      <c r="R1529" s="6"/>
    </row>
    <row r="1530" spans="1:18" x14ac:dyDescent="0.25">
      <c r="E1530" s="6"/>
      <c r="H1530" s="6"/>
      <c r="K1530" s="6"/>
      <c r="R1530" s="6"/>
    </row>
    <row r="1531" spans="1:18" x14ac:dyDescent="0.25">
      <c r="E1531" s="6"/>
      <c r="H1531" s="6"/>
      <c r="K1531" s="6"/>
      <c r="R1531" s="6"/>
    </row>
    <row r="1532" spans="1:18" x14ac:dyDescent="0.25">
      <c r="E1532" s="6"/>
      <c r="H1532" s="6"/>
      <c r="K1532" s="6"/>
      <c r="R1532" s="6"/>
    </row>
    <row r="1533" spans="1:18" x14ac:dyDescent="0.25">
      <c r="E1533" s="6"/>
      <c r="H1533" s="6"/>
      <c r="K1533" s="6"/>
      <c r="R1533" s="6"/>
    </row>
    <row r="1534" spans="1:18" x14ac:dyDescent="0.25">
      <c r="E1534" s="6"/>
      <c r="H1534" s="6"/>
      <c r="K1534" s="6"/>
      <c r="R1534" s="6"/>
    </row>
    <row r="1535" spans="1:18" x14ac:dyDescent="0.25">
      <c r="A1535" s="1" t="s">
        <v>15</v>
      </c>
      <c r="E1535" s="6">
        <v>100</v>
      </c>
      <c r="H1535" s="6"/>
      <c r="K1535" s="6"/>
      <c r="R1535" s="6"/>
    </row>
    <row r="1536" spans="1:18" x14ac:dyDescent="0.25">
      <c r="A1536" s="1" t="s">
        <v>34</v>
      </c>
      <c r="E1536" s="6">
        <v>100</v>
      </c>
      <c r="H1536" s="6"/>
      <c r="K1536" s="6"/>
      <c r="R1536" s="6"/>
    </row>
    <row r="1537" spans="1:18" x14ac:dyDescent="0.25">
      <c r="A1537" s="1" t="s">
        <v>16</v>
      </c>
      <c r="E1537" s="6">
        <v>100</v>
      </c>
      <c r="H1537" s="6"/>
      <c r="K1537" s="6"/>
      <c r="R1537" s="6"/>
    </row>
    <row r="1538" spans="1:18" x14ac:dyDescent="0.25">
      <c r="A1538" s="1" t="s">
        <v>17</v>
      </c>
      <c r="E1538" s="6">
        <v>100</v>
      </c>
      <c r="H1538" s="6"/>
      <c r="K1538" s="6"/>
      <c r="R1538" s="6"/>
    </row>
    <row r="1539" spans="1:18" x14ac:dyDescent="0.25">
      <c r="A1539" s="1" t="s">
        <v>18</v>
      </c>
      <c r="E1539" s="6">
        <v>140</v>
      </c>
      <c r="H1539" s="6"/>
      <c r="K1539" s="6"/>
      <c r="R1539" s="6"/>
    </row>
    <row r="1540" spans="1:18" x14ac:dyDescent="0.25">
      <c r="A1540" s="1" t="s">
        <v>19</v>
      </c>
      <c r="E1540" s="6">
        <v>20</v>
      </c>
      <c r="H1540" s="6"/>
      <c r="K1540" s="6"/>
      <c r="R1540" s="6"/>
    </row>
    <row r="1541" spans="1:18" x14ac:dyDescent="0.25">
      <c r="A1541" s="1" t="s">
        <v>20</v>
      </c>
      <c r="E1541" s="6">
        <v>40</v>
      </c>
      <c r="H1541" s="6"/>
      <c r="K1541" s="6"/>
      <c r="R1541" s="6"/>
    </row>
    <row r="1542" spans="1:18" x14ac:dyDescent="0.25">
      <c r="A1542" s="1" t="s">
        <v>21</v>
      </c>
      <c r="E1542" s="6">
        <v>60</v>
      </c>
      <c r="H1542" s="6"/>
      <c r="K1542" s="6"/>
      <c r="R1542" s="6"/>
    </row>
    <row r="1543" spans="1:18" x14ac:dyDescent="0.25">
      <c r="A1543" s="1" t="s">
        <v>22</v>
      </c>
      <c r="E1543" s="6">
        <v>10</v>
      </c>
      <c r="H1543" s="6"/>
      <c r="K1543" s="6"/>
      <c r="R1543" s="6"/>
    </row>
    <row r="1544" spans="1:18" x14ac:dyDescent="0.25">
      <c r="A1544" s="1" t="s">
        <v>37</v>
      </c>
      <c r="E1544" s="6">
        <v>50</v>
      </c>
      <c r="H1544" s="6"/>
      <c r="K1544" s="6"/>
      <c r="R1544" s="6"/>
    </row>
    <row r="1545" spans="1:18" x14ac:dyDescent="0.25">
      <c r="A1545" s="1" t="s">
        <v>61</v>
      </c>
      <c r="E1545" s="6">
        <v>0</v>
      </c>
      <c r="H1545" s="6"/>
      <c r="K1545" s="6"/>
      <c r="R1545" s="6"/>
    </row>
    <row r="1546" spans="1:18" x14ac:dyDescent="0.25">
      <c r="A1546" s="1" t="s">
        <v>62</v>
      </c>
      <c r="E1546" s="6">
        <v>0</v>
      </c>
      <c r="H1546" s="6"/>
      <c r="K1546" s="6"/>
      <c r="R1546" s="6"/>
    </row>
    <row r="1547" spans="1:18" x14ac:dyDescent="0.25">
      <c r="E1547" s="6"/>
      <c r="H1547" s="6"/>
      <c r="K1547" s="6"/>
      <c r="R1547" s="6"/>
    </row>
    <row r="1548" spans="1:18" x14ac:dyDescent="0.25">
      <c r="E1548" s="6"/>
      <c r="H1548" s="6"/>
      <c r="K1548" s="6"/>
      <c r="R1548" s="6"/>
    </row>
    <row r="1549" spans="1:18" x14ac:dyDescent="0.25">
      <c r="E1549" s="6"/>
      <c r="H1549" s="6"/>
      <c r="K1549" s="6"/>
      <c r="R1549" s="6"/>
    </row>
    <row r="1550" spans="1:18" x14ac:dyDescent="0.25">
      <c r="E1550" s="6"/>
      <c r="H1550" s="6"/>
      <c r="K1550" s="6"/>
      <c r="R1550" s="6"/>
    </row>
    <row r="1551" spans="1:18" x14ac:dyDescent="0.25">
      <c r="E1551" s="6"/>
      <c r="H1551" s="6"/>
      <c r="K1551" s="6"/>
      <c r="R1551" s="6"/>
    </row>
    <row r="1552" spans="1:18" x14ac:dyDescent="0.25">
      <c r="A1552" s="1" t="s">
        <v>36</v>
      </c>
      <c r="E1552" s="6">
        <v>600</v>
      </c>
      <c r="F1552" s="1" t="s">
        <v>367</v>
      </c>
      <c r="H1552" s="6"/>
      <c r="K1552" s="6"/>
      <c r="R1552" s="6"/>
    </row>
    <row r="1553" spans="1:18" x14ac:dyDescent="0.25">
      <c r="A1553" s="1" t="s">
        <v>23</v>
      </c>
      <c r="E1553" s="6">
        <v>300</v>
      </c>
      <c r="H1553" s="6"/>
      <c r="K1553" s="6"/>
      <c r="R1553" s="6"/>
    </row>
    <row r="1554" spans="1:18" x14ac:dyDescent="0.25">
      <c r="A1554" s="1" t="s">
        <v>24</v>
      </c>
      <c r="E1554" s="6">
        <v>300</v>
      </c>
      <c r="H1554" s="6"/>
      <c r="K1554" s="6"/>
      <c r="R1554" s="6"/>
    </row>
    <row r="1555" spans="1:18" x14ac:dyDescent="0.25">
      <c r="A1555" s="1" t="s">
        <v>25</v>
      </c>
      <c r="E1555" s="6">
        <v>140</v>
      </c>
      <c r="H1555" s="6"/>
      <c r="K1555" s="6"/>
      <c r="R1555" s="6"/>
    </row>
    <row r="1556" spans="1:18" x14ac:dyDescent="0.25">
      <c r="A1556" s="1" t="s">
        <v>26</v>
      </c>
      <c r="E1556" s="6">
        <v>100</v>
      </c>
      <c r="H1556" s="6"/>
      <c r="K1556" s="6"/>
      <c r="R1556" s="6"/>
    </row>
    <row r="1557" spans="1:18" x14ac:dyDescent="0.25">
      <c r="A1557" s="1" t="s">
        <v>38</v>
      </c>
      <c r="E1557" s="6">
        <v>500</v>
      </c>
      <c r="H1557" s="6"/>
      <c r="K1557" s="6"/>
      <c r="R1557" s="6"/>
    </row>
    <row r="1558" spans="1:18" x14ac:dyDescent="0.25">
      <c r="A1558" s="1" t="s">
        <v>39</v>
      </c>
      <c r="E1558" s="6">
        <v>50</v>
      </c>
      <c r="H1558" s="6"/>
      <c r="K1558" s="6"/>
      <c r="R1558" s="6"/>
    </row>
    <row r="1559" spans="1:18" x14ac:dyDescent="0.25">
      <c r="E1559" s="6"/>
      <c r="H1559" s="6"/>
      <c r="K1559" s="6"/>
      <c r="R1559" s="6"/>
    </row>
    <row r="1560" spans="1:18" x14ac:dyDescent="0.25">
      <c r="E1560" s="6"/>
      <c r="H1560" s="6"/>
      <c r="K1560" s="6"/>
      <c r="R1560" s="6"/>
    </row>
    <row r="1561" spans="1:18" x14ac:dyDescent="0.25">
      <c r="E1561" s="6"/>
      <c r="H1561" s="6"/>
      <c r="K1561" s="6"/>
      <c r="R1561" s="6"/>
    </row>
    <row r="1562" spans="1:18" x14ac:dyDescent="0.25">
      <c r="E1562" s="6"/>
      <c r="H1562" s="6"/>
      <c r="K1562" s="6"/>
      <c r="R1562" s="6"/>
    </row>
    <row r="1563" spans="1:18" x14ac:dyDescent="0.25">
      <c r="A1563" s="1" t="s">
        <v>27</v>
      </c>
      <c r="E1563" s="6">
        <v>100</v>
      </c>
      <c r="H1563" s="6"/>
      <c r="K1563" s="6"/>
      <c r="R1563" s="6"/>
    </row>
    <row r="1564" spans="1:18" x14ac:dyDescent="0.25">
      <c r="A1564" s="1" t="s">
        <v>28</v>
      </c>
      <c r="E1564" s="6">
        <v>0</v>
      </c>
      <c r="H1564" s="6"/>
      <c r="K1564" s="6"/>
      <c r="R1564" s="6"/>
    </row>
    <row r="1565" spans="1:18" x14ac:dyDescent="0.25">
      <c r="A1565" s="1" t="s">
        <v>29</v>
      </c>
      <c r="E1565" s="6">
        <v>0</v>
      </c>
      <c r="H1565" s="6"/>
      <c r="K1565" s="6"/>
      <c r="R1565" s="6"/>
    </row>
    <row r="1566" spans="1:18" x14ac:dyDescent="0.25">
      <c r="A1566" s="1" t="s">
        <v>30</v>
      </c>
      <c r="E1566" s="6">
        <v>0</v>
      </c>
      <c r="H1566" s="6"/>
      <c r="K1566" s="6"/>
      <c r="R1566" s="6"/>
    </row>
    <row r="1567" spans="1:18" x14ac:dyDescent="0.25">
      <c r="E1567" s="6"/>
      <c r="H1567" s="6"/>
      <c r="K1567" s="6"/>
      <c r="R1567" s="6"/>
    </row>
    <row r="1568" spans="1:18" x14ac:dyDescent="0.25">
      <c r="E1568" s="6"/>
      <c r="H1568" s="6"/>
      <c r="K1568" s="6"/>
      <c r="R1568" s="6"/>
    </row>
    <row r="1569" spans="1:18" x14ac:dyDescent="0.25">
      <c r="E1569" s="6"/>
      <c r="H1569" s="6"/>
      <c r="K1569" s="6"/>
      <c r="R1569" s="6"/>
    </row>
    <row r="1570" spans="1:18" x14ac:dyDescent="0.25">
      <c r="E1570" s="6"/>
      <c r="H1570" s="6"/>
      <c r="K1570" s="6"/>
      <c r="R1570" s="6"/>
    </row>
    <row r="1571" spans="1:18" x14ac:dyDescent="0.25">
      <c r="E1571" s="6"/>
      <c r="H1571" s="6"/>
      <c r="K1571" s="6"/>
      <c r="R1571" s="6"/>
    </row>
    <row r="1572" spans="1:18" x14ac:dyDescent="0.25">
      <c r="A1572" s="6" t="s">
        <v>40</v>
      </c>
      <c r="B1572" s="6"/>
      <c r="C1572" s="6"/>
      <c r="D1572" s="6"/>
      <c r="E1572" s="11">
        <f>SUM(E1515:E1571)</f>
        <v>4430</v>
      </c>
      <c r="F1572" s="6"/>
      <c r="G1572" s="6"/>
      <c r="H1572" s="11"/>
      <c r="I1572" s="6"/>
      <c r="J1572" s="6"/>
      <c r="K1572" s="6" t="s">
        <v>51</v>
      </c>
      <c r="L1572" s="6"/>
      <c r="M1572" s="11">
        <f>SUM(M1515:M1571)</f>
        <v>5700</v>
      </c>
      <c r="N1572" s="6"/>
      <c r="O1572" s="6"/>
      <c r="P1572" s="11"/>
      <c r="Q1572" s="6"/>
      <c r="R1572" s="6"/>
    </row>
    <row r="1573" spans="1:18" x14ac:dyDescent="0.25">
      <c r="E1573" s="6" t="s">
        <v>41</v>
      </c>
      <c r="H1573" s="6" t="s">
        <v>42</v>
      </c>
      <c r="K1573" s="6"/>
      <c r="M1573" s="1" t="s">
        <v>41</v>
      </c>
      <c r="P1573" s="1" t="s">
        <v>43</v>
      </c>
      <c r="R1573" s="6"/>
    </row>
    <row r="1574" spans="1:18" x14ac:dyDescent="0.25">
      <c r="A1574" s="6"/>
      <c r="B1574" s="6"/>
      <c r="C1574" s="6"/>
      <c r="D1574" s="6"/>
      <c r="E1574" s="6"/>
      <c r="F1574" s="6"/>
      <c r="G1574" s="6"/>
      <c r="H1574" s="6"/>
      <c r="I1574" s="6"/>
      <c r="J1574" s="6"/>
      <c r="K1574" s="6"/>
      <c r="L1574" s="6"/>
      <c r="M1574" s="6"/>
      <c r="N1574" s="6"/>
      <c r="O1574" s="6"/>
      <c r="P1574" s="6"/>
      <c r="Q1574" s="6"/>
      <c r="R1574" s="6"/>
    </row>
    <row r="1575" spans="1:18" x14ac:dyDescent="0.25">
      <c r="A1575" s="10" t="s">
        <v>44</v>
      </c>
      <c r="B1575" s="10"/>
      <c r="C1575" s="10"/>
      <c r="D1575" s="10"/>
      <c r="E1575" s="9">
        <f>(M1572-E1572)*12+E1498</f>
        <v>37820</v>
      </c>
      <c r="F1575" s="10"/>
      <c r="G1575" s="10"/>
      <c r="H1575" s="9">
        <v>0</v>
      </c>
      <c r="I1575" s="10"/>
      <c r="J1575" s="10"/>
      <c r="K1575" s="10"/>
      <c r="L1575" s="10"/>
      <c r="M1575" s="10"/>
      <c r="N1575" s="10"/>
      <c r="O1575" s="10"/>
      <c r="P1575" s="9"/>
      <c r="Q1575" s="10"/>
      <c r="R1575" s="10"/>
    </row>
    <row r="1576" spans="1:18" x14ac:dyDescent="0.25">
      <c r="E1576" s="10"/>
      <c r="H1576" s="10"/>
      <c r="P1576" s="10"/>
      <c r="Q1576" s="10"/>
      <c r="R1576" s="10"/>
    </row>
    <row r="1577" spans="1:18" x14ac:dyDescent="0.25">
      <c r="E1577" s="10"/>
      <c r="H1577" s="10"/>
      <c r="P1577" s="10"/>
      <c r="Q1577" s="10"/>
      <c r="R1577" s="10"/>
    </row>
    <row r="1578" spans="1:18" x14ac:dyDescent="0.25">
      <c r="E1578" s="10"/>
      <c r="H1578" s="10"/>
      <c r="P1578" s="10"/>
      <c r="Q1578" s="10"/>
      <c r="R1578" s="10"/>
    </row>
    <row r="1579" spans="1:18" x14ac:dyDescent="0.25">
      <c r="A1579" s="10" t="s">
        <v>45</v>
      </c>
      <c r="B1579" s="10"/>
      <c r="C1579" s="10"/>
      <c r="D1579" s="10"/>
      <c r="E1579" s="19">
        <f>E1580+E1581+E1582+E1583</f>
        <v>0</v>
      </c>
      <c r="F1579" s="20"/>
      <c r="G1579" s="20"/>
      <c r="H1579" s="19">
        <v>0</v>
      </c>
      <c r="I1579" s="20"/>
      <c r="J1579" s="20"/>
      <c r="K1579" s="20"/>
      <c r="L1579" s="20"/>
      <c r="M1579" s="19"/>
      <c r="N1579" s="20"/>
      <c r="O1579" s="20"/>
      <c r="P1579" s="19"/>
      <c r="Q1579" s="18"/>
      <c r="R1579" s="18"/>
    </row>
    <row r="1580" spans="1:18" x14ac:dyDescent="0.25">
      <c r="A1580" s="1" t="s">
        <v>135</v>
      </c>
      <c r="E1580" s="20">
        <v>0</v>
      </c>
      <c r="F1580" s="21"/>
      <c r="G1580" s="21"/>
      <c r="H1580" s="20"/>
      <c r="I1580" s="21"/>
      <c r="J1580" s="21"/>
      <c r="K1580" s="21"/>
      <c r="L1580" s="21"/>
      <c r="M1580" s="21"/>
      <c r="N1580" s="21"/>
      <c r="O1580" s="21"/>
      <c r="P1580" s="20"/>
      <c r="Q1580" s="18"/>
      <c r="R1580" s="18"/>
    </row>
    <row r="1581" spans="1:18" x14ac:dyDescent="0.25">
      <c r="E1581" s="20"/>
      <c r="F1581" s="21"/>
      <c r="G1581" s="21"/>
      <c r="H1581" s="20"/>
      <c r="I1581" s="21"/>
      <c r="J1581" s="21"/>
      <c r="K1581" s="21"/>
      <c r="L1581" s="21"/>
      <c r="M1581" s="21"/>
      <c r="N1581" s="21"/>
      <c r="O1581" s="21"/>
      <c r="P1581" s="20"/>
      <c r="Q1581" s="18"/>
      <c r="R1581" s="18"/>
    </row>
    <row r="1582" spans="1:18" x14ac:dyDescent="0.25">
      <c r="E1582" s="20"/>
      <c r="F1582" s="21"/>
      <c r="G1582" s="21"/>
      <c r="H1582" s="20"/>
      <c r="I1582" s="21"/>
      <c r="J1582" s="21"/>
      <c r="K1582" s="21"/>
      <c r="L1582" s="21"/>
      <c r="M1582" s="21"/>
      <c r="N1582" s="21"/>
      <c r="O1582" s="21"/>
      <c r="P1582" s="20"/>
      <c r="Q1582" s="18"/>
      <c r="R1582" s="18"/>
    </row>
    <row r="1583" spans="1:18" x14ac:dyDescent="0.25">
      <c r="E1583" s="20"/>
      <c r="F1583" s="21"/>
      <c r="G1583" s="21"/>
      <c r="H1583" s="20"/>
      <c r="I1583" s="21"/>
      <c r="J1583" s="21"/>
      <c r="K1583" s="21"/>
      <c r="L1583" s="21"/>
      <c r="M1583" s="21"/>
      <c r="N1583" s="21"/>
      <c r="O1583" s="21"/>
      <c r="P1583" s="20"/>
      <c r="Q1583" s="18"/>
      <c r="R1583" s="18"/>
    </row>
    <row r="1584" spans="1:18" x14ac:dyDescent="0.25">
      <c r="A1584" s="10" t="s">
        <v>46</v>
      </c>
      <c r="B1584" s="10"/>
      <c r="C1584" s="10"/>
      <c r="D1584" s="10"/>
      <c r="E1584" s="19">
        <f>E1585+E1586+E1587+E1588+E1589+E1590</f>
        <v>0</v>
      </c>
      <c r="F1584" s="20"/>
      <c r="G1584" s="20"/>
      <c r="H1584" s="19">
        <v>0</v>
      </c>
      <c r="I1584" s="20"/>
      <c r="J1584" s="20"/>
      <c r="K1584" s="20"/>
      <c r="L1584" s="20"/>
      <c r="M1584" s="20"/>
      <c r="N1584" s="20"/>
      <c r="O1584" s="20"/>
      <c r="P1584" s="19"/>
      <c r="Q1584" s="18"/>
      <c r="R1584" s="18"/>
    </row>
    <row r="1585" spans="1:18" x14ac:dyDescent="0.25">
      <c r="A1585" s="1" t="s">
        <v>152</v>
      </c>
      <c r="E1585" s="20">
        <v>0</v>
      </c>
      <c r="F1585" s="21" t="s">
        <v>364</v>
      </c>
      <c r="G1585" s="21"/>
      <c r="H1585" s="20"/>
      <c r="I1585" s="21"/>
      <c r="J1585" s="21"/>
      <c r="K1585" s="21"/>
      <c r="L1585" s="21"/>
      <c r="M1585" s="21"/>
      <c r="N1585" s="21"/>
      <c r="O1585" s="21"/>
      <c r="P1585" s="20"/>
      <c r="Q1585" s="18"/>
      <c r="R1585" s="18"/>
    </row>
    <row r="1586" spans="1:18" x14ac:dyDescent="0.25">
      <c r="A1586" s="1" t="s">
        <v>225</v>
      </c>
      <c r="E1586" s="20">
        <v>0</v>
      </c>
      <c r="F1586" s="21"/>
      <c r="G1586" s="21"/>
      <c r="H1586" s="20"/>
      <c r="I1586" s="21"/>
      <c r="J1586" s="21"/>
      <c r="K1586" s="21"/>
      <c r="L1586" s="21"/>
      <c r="M1586" s="21"/>
      <c r="N1586" s="21"/>
      <c r="O1586" s="21"/>
      <c r="P1586" s="20"/>
      <c r="Q1586" s="18"/>
      <c r="R1586" s="18"/>
    </row>
    <row r="1587" spans="1:18" x14ac:dyDescent="0.25">
      <c r="E1587" s="20"/>
      <c r="F1587" s="21"/>
      <c r="G1587" s="21"/>
      <c r="H1587" s="20"/>
      <c r="I1587" s="21"/>
      <c r="J1587" s="21"/>
      <c r="K1587" s="21"/>
      <c r="L1587" s="21"/>
      <c r="M1587" s="21"/>
      <c r="N1587" s="21"/>
      <c r="O1587" s="21"/>
      <c r="P1587" s="20"/>
      <c r="Q1587" s="18"/>
      <c r="R1587" s="18"/>
    </row>
    <row r="1588" spans="1:18" x14ac:dyDescent="0.25">
      <c r="E1588" s="20"/>
      <c r="F1588" s="21"/>
      <c r="G1588" s="21"/>
      <c r="H1588" s="20"/>
      <c r="I1588" s="21"/>
      <c r="J1588" s="21"/>
      <c r="K1588" s="21"/>
      <c r="L1588" s="21"/>
      <c r="M1588" s="21"/>
      <c r="N1588" s="21"/>
      <c r="O1588" s="21"/>
      <c r="P1588" s="20"/>
      <c r="Q1588" s="18"/>
      <c r="R1588" s="18"/>
    </row>
    <row r="1589" spans="1:18" x14ac:dyDescent="0.25">
      <c r="E1589" s="20"/>
      <c r="F1589" s="21"/>
      <c r="G1589" s="21"/>
      <c r="H1589" s="20"/>
      <c r="I1589" s="21"/>
      <c r="J1589" s="21"/>
      <c r="K1589" s="21"/>
      <c r="L1589" s="21"/>
      <c r="M1589" s="21"/>
      <c r="N1589" s="21"/>
      <c r="O1589" s="21"/>
      <c r="P1589" s="20"/>
      <c r="Q1589" s="18"/>
      <c r="R1589" s="18"/>
    </row>
    <row r="1590" spans="1:18" x14ac:dyDescent="0.25">
      <c r="E1590" s="20"/>
      <c r="F1590" s="21"/>
      <c r="G1590" s="21"/>
      <c r="H1590" s="20"/>
      <c r="I1590" s="21"/>
      <c r="J1590" s="21"/>
      <c r="K1590" s="21"/>
      <c r="L1590" s="21"/>
      <c r="M1590" s="21"/>
      <c r="N1590" s="21"/>
      <c r="O1590" s="21"/>
      <c r="P1590" s="20"/>
      <c r="Q1590" s="18"/>
      <c r="R1590" s="18"/>
    </row>
    <row r="1591" spans="1:18" x14ac:dyDescent="0.25">
      <c r="A1591" s="10" t="s">
        <v>158</v>
      </c>
      <c r="B1591" s="10"/>
      <c r="C1591" s="10"/>
      <c r="D1591" s="10"/>
      <c r="E1591" s="19">
        <f>E1575+E1579-E1584</f>
        <v>37820</v>
      </c>
      <c r="F1591" s="20"/>
      <c r="G1591" s="20"/>
      <c r="H1591" s="19">
        <f>H1575+H1579-H1584</f>
        <v>0</v>
      </c>
      <c r="I1591" s="20"/>
      <c r="J1591" s="20"/>
      <c r="K1591" s="20"/>
      <c r="L1591" s="20" t="s">
        <v>49</v>
      </c>
      <c r="M1591" s="20"/>
      <c r="N1591" s="20"/>
      <c r="O1591" s="20"/>
      <c r="P1591" s="19">
        <f>(E1563*12)+P1498-E1579</f>
        <v>2900</v>
      </c>
      <c r="Q1591" s="17"/>
      <c r="R1591" s="17"/>
    </row>
    <row r="1592" spans="1:18" x14ac:dyDescent="0.25">
      <c r="E1592" s="10" t="s">
        <v>41</v>
      </c>
      <c r="H1592" s="10" t="s">
        <v>48</v>
      </c>
      <c r="P1592" s="10" t="s">
        <v>162</v>
      </c>
      <c r="Q1592" s="10"/>
      <c r="R1592" s="10"/>
    </row>
    <row r="1600" spans="1:18" ht="17.25" x14ac:dyDescent="0.4">
      <c r="A1600" s="53" t="s">
        <v>371</v>
      </c>
      <c r="B1600" s="46"/>
      <c r="C1600" s="46"/>
      <c r="D1600" s="47"/>
      <c r="E1600" s="47"/>
      <c r="F1600" s="47"/>
      <c r="G1600" s="49" t="s">
        <v>375</v>
      </c>
      <c r="H1600" s="47"/>
      <c r="I1600" s="47"/>
      <c r="J1600" s="47"/>
      <c r="K1600" s="47"/>
      <c r="L1600" s="47"/>
      <c r="M1600" s="47"/>
      <c r="N1600" s="47"/>
      <c r="O1600" s="47"/>
      <c r="P1600" s="47"/>
      <c r="Q1600" s="47"/>
      <c r="R1600" s="47"/>
    </row>
    <row r="1601" spans="1:18" ht="17.25" x14ac:dyDescent="0.4">
      <c r="A1601" s="47"/>
      <c r="B1601" s="47"/>
      <c r="C1601" s="47"/>
      <c r="D1601" s="55" t="s">
        <v>369</v>
      </c>
      <c r="E1601" s="47"/>
      <c r="F1601" s="89" t="s">
        <v>214</v>
      </c>
      <c r="G1601" s="48" t="s">
        <v>360</v>
      </c>
      <c r="H1601" s="89" t="s">
        <v>411</v>
      </c>
      <c r="I1601" s="89"/>
      <c r="J1601" s="89"/>
      <c r="K1601" s="89" t="s">
        <v>362</v>
      </c>
      <c r="L1601" s="47"/>
      <c r="M1601" s="47"/>
      <c r="N1601" s="47"/>
      <c r="O1601" s="47"/>
      <c r="P1601" s="47"/>
      <c r="Q1601" s="47"/>
      <c r="R1601" s="47"/>
    </row>
    <row r="1602" spans="1:18" x14ac:dyDescent="0.25">
      <c r="K1602" s="6"/>
      <c r="L1602" s="6"/>
      <c r="M1602" s="6"/>
      <c r="N1602" s="6"/>
      <c r="O1602" s="6"/>
      <c r="P1602" s="6"/>
      <c r="Q1602" s="6"/>
      <c r="R1602" s="6"/>
    </row>
    <row r="1603" spans="1:18" x14ac:dyDescent="0.25">
      <c r="K1603" s="6"/>
      <c r="L1603" s="6"/>
      <c r="M1603" s="6"/>
      <c r="N1603" s="6"/>
      <c r="O1603" s="6"/>
      <c r="P1603" s="6"/>
      <c r="Q1603" s="6"/>
      <c r="R1603" s="6"/>
    </row>
    <row r="1604" spans="1:18" x14ac:dyDescent="0.25">
      <c r="K1604" s="6"/>
      <c r="L1604" s="6"/>
      <c r="M1604" s="6"/>
      <c r="N1604" s="6"/>
      <c r="O1604" s="6"/>
      <c r="P1604" s="6"/>
      <c r="Q1604" s="6"/>
      <c r="R1604" s="6"/>
    </row>
    <row r="1605" spans="1:18" x14ac:dyDescent="0.25">
      <c r="K1605" s="6"/>
      <c r="L1605" s="6"/>
      <c r="M1605" s="6"/>
      <c r="N1605" s="6"/>
      <c r="O1605" s="6"/>
      <c r="P1605" s="6"/>
      <c r="Q1605" s="6"/>
      <c r="R1605" s="6"/>
    </row>
    <row r="1606" spans="1:18" x14ac:dyDescent="0.25">
      <c r="A1606" s="6"/>
      <c r="B1606" s="6"/>
      <c r="C1606" s="6"/>
      <c r="D1606" s="6"/>
      <c r="E1606" s="6" t="s">
        <v>41</v>
      </c>
      <c r="F1606" s="6"/>
      <c r="G1606" s="6"/>
      <c r="H1606" s="6" t="s">
        <v>42</v>
      </c>
      <c r="I1606" s="6"/>
      <c r="J1606" s="6"/>
      <c r="K1606" s="6"/>
      <c r="L1606" s="6"/>
      <c r="M1606" s="6" t="s">
        <v>41</v>
      </c>
      <c r="N1606" s="6"/>
      <c r="O1606" s="6"/>
      <c r="P1606" s="6" t="s">
        <v>43</v>
      </c>
      <c r="Q1606" s="6"/>
      <c r="R1606" s="6"/>
    </row>
    <row r="1607" spans="1:18" x14ac:dyDescent="0.25">
      <c r="A1607" s="1" t="s">
        <v>9</v>
      </c>
      <c r="E1607" s="6">
        <v>0</v>
      </c>
      <c r="H1607" s="6"/>
      <c r="K1607" s="6"/>
      <c r="L1607" s="1" t="s">
        <v>52</v>
      </c>
      <c r="M1607" s="1">
        <v>300</v>
      </c>
      <c r="R1607" s="6"/>
    </row>
    <row r="1608" spans="1:18" x14ac:dyDescent="0.25">
      <c r="A1608" s="1" t="s">
        <v>160</v>
      </c>
      <c r="E1608" s="6">
        <v>0</v>
      </c>
      <c r="H1608" s="6"/>
      <c r="K1608" s="6"/>
      <c r="L1608" s="1" t="s">
        <v>57</v>
      </c>
      <c r="M1608" s="1">
        <v>0</v>
      </c>
      <c r="R1608" s="6"/>
    </row>
    <row r="1609" spans="1:18" x14ac:dyDescent="0.25">
      <c r="A1609" s="1" t="s">
        <v>10</v>
      </c>
      <c r="E1609" s="6">
        <v>70</v>
      </c>
      <c r="H1609" s="6"/>
      <c r="K1609" s="6"/>
      <c r="L1609" s="1" t="s">
        <v>58</v>
      </c>
      <c r="M1609" s="1">
        <v>0</v>
      </c>
      <c r="R1609" s="6"/>
    </row>
    <row r="1610" spans="1:18" x14ac:dyDescent="0.25">
      <c r="A1610" s="1" t="s">
        <v>31</v>
      </c>
      <c r="E1610" s="6">
        <v>0</v>
      </c>
      <c r="H1610" s="6"/>
      <c r="K1610" s="6"/>
      <c r="L1610" s="1" t="s">
        <v>59</v>
      </c>
      <c r="M1610" s="1">
        <v>0</v>
      </c>
      <c r="R1610" s="6"/>
    </row>
    <row r="1611" spans="1:18" x14ac:dyDescent="0.25">
      <c r="E1611" s="6"/>
      <c r="H1611" s="6"/>
      <c r="K1611" s="6"/>
      <c r="R1611" s="6"/>
    </row>
    <row r="1612" spans="1:18" x14ac:dyDescent="0.25">
      <c r="E1612" s="6"/>
      <c r="H1612" s="6"/>
      <c r="K1612" s="6"/>
      <c r="R1612" s="6"/>
    </row>
    <row r="1613" spans="1:18" x14ac:dyDescent="0.25">
      <c r="E1613" s="6"/>
      <c r="H1613" s="6"/>
      <c r="K1613" s="6"/>
      <c r="R1613" s="6"/>
    </row>
    <row r="1614" spans="1:18" x14ac:dyDescent="0.25">
      <c r="A1614" s="1" t="s">
        <v>11</v>
      </c>
      <c r="E1614" s="6">
        <v>600</v>
      </c>
      <c r="H1614" s="6"/>
      <c r="K1614" s="6"/>
      <c r="L1614" s="1" t="s">
        <v>53</v>
      </c>
      <c r="M1614" s="1">
        <v>5300</v>
      </c>
      <c r="R1614" s="6"/>
    </row>
    <row r="1615" spans="1:18" x14ac:dyDescent="0.25">
      <c r="A1615" s="1" t="s">
        <v>12</v>
      </c>
      <c r="E1615" s="6">
        <v>300</v>
      </c>
      <c r="H1615" s="6"/>
      <c r="K1615" s="6"/>
      <c r="L1615" s="1" t="s">
        <v>54</v>
      </c>
      <c r="M1615" s="1">
        <v>0</v>
      </c>
      <c r="R1615" s="6"/>
    </row>
    <row r="1616" spans="1:18" x14ac:dyDescent="0.25">
      <c r="A1616" s="1" t="s">
        <v>13</v>
      </c>
      <c r="E1616" s="6">
        <v>200</v>
      </c>
      <c r="H1616" s="6"/>
      <c r="K1616" s="6"/>
      <c r="L1616" s="1" t="s">
        <v>55</v>
      </c>
      <c r="M1616" s="1">
        <v>0</v>
      </c>
      <c r="R1616" s="6"/>
    </row>
    <row r="1617" spans="1:18" x14ac:dyDescent="0.25">
      <c r="A1617" s="1" t="s">
        <v>14</v>
      </c>
      <c r="E1617" s="6">
        <v>200</v>
      </c>
      <c r="H1617" s="6"/>
      <c r="K1617" s="6"/>
      <c r="L1617" s="1" t="s">
        <v>56</v>
      </c>
      <c r="M1617" s="1">
        <v>0</v>
      </c>
      <c r="R1617" s="6"/>
    </row>
    <row r="1618" spans="1:18" x14ac:dyDescent="0.25">
      <c r="A1618" s="1" t="s">
        <v>35</v>
      </c>
      <c r="E1618" s="6">
        <v>100</v>
      </c>
      <c r="H1618" s="6"/>
      <c r="K1618" s="6"/>
      <c r="R1618" s="6"/>
    </row>
    <row r="1619" spans="1:18" x14ac:dyDescent="0.25">
      <c r="A1619" s="1" t="s">
        <v>32</v>
      </c>
      <c r="E1619" s="6">
        <v>50</v>
      </c>
      <c r="H1619" s="6"/>
      <c r="K1619" s="6"/>
      <c r="R1619" s="6"/>
    </row>
    <row r="1620" spans="1:18" x14ac:dyDescent="0.25">
      <c r="A1620" s="1" t="s">
        <v>33</v>
      </c>
      <c r="E1620" s="6">
        <v>0</v>
      </c>
      <c r="F1620" s="1" t="s">
        <v>75</v>
      </c>
      <c r="H1620" s="6"/>
      <c r="K1620" s="6"/>
      <c r="R1620" s="6"/>
    </row>
    <row r="1621" spans="1:18" x14ac:dyDescent="0.25">
      <c r="E1621" s="6"/>
      <c r="H1621" s="6"/>
      <c r="K1621" s="6"/>
      <c r="R1621" s="6"/>
    </row>
    <row r="1622" spans="1:18" x14ac:dyDescent="0.25">
      <c r="E1622" s="6"/>
      <c r="H1622" s="6"/>
      <c r="K1622" s="6"/>
      <c r="R1622" s="6"/>
    </row>
    <row r="1623" spans="1:18" x14ac:dyDescent="0.25">
      <c r="E1623" s="6"/>
      <c r="H1623" s="6"/>
      <c r="K1623" s="6"/>
      <c r="R1623" s="6"/>
    </row>
    <row r="1624" spans="1:18" x14ac:dyDescent="0.25">
      <c r="E1624" s="6"/>
      <c r="H1624" s="6"/>
      <c r="K1624" s="6"/>
      <c r="R1624" s="6"/>
    </row>
    <row r="1625" spans="1:18" x14ac:dyDescent="0.25">
      <c r="E1625" s="6"/>
      <c r="H1625" s="6"/>
      <c r="K1625" s="6"/>
      <c r="R1625" s="6"/>
    </row>
    <row r="1626" spans="1:18" x14ac:dyDescent="0.25">
      <c r="E1626" s="6"/>
      <c r="H1626" s="6"/>
      <c r="K1626" s="6"/>
      <c r="R1626" s="6"/>
    </row>
    <row r="1627" spans="1:18" x14ac:dyDescent="0.25">
      <c r="A1627" s="1" t="s">
        <v>15</v>
      </c>
      <c r="E1627" s="6">
        <v>100</v>
      </c>
      <c r="H1627" s="6"/>
      <c r="K1627" s="6"/>
      <c r="R1627" s="6"/>
    </row>
    <row r="1628" spans="1:18" x14ac:dyDescent="0.25">
      <c r="A1628" s="1" t="s">
        <v>34</v>
      </c>
      <c r="E1628" s="6">
        <v>100</v>
      </c>
      <c r="H1628" s="6"/>
      <c r="K1628" s="6"/>
      <c r="R1628" s="6"/>
    </row>
    <row r="1629" spans="1:18" x14ac:dyDescent="0.25">
      <c r="A1629" s="1" t="s">
        <v>16</v>
      </c>
      <c r="E1629" s="6">
        <v>100</v>
      </c>
      <c r="H1629" s="6"/>
      <c r="K1629" s="6"/>
      <c r="R1629" s="6"/>
    </row>
    <row r="1630" spans="1:18" x14ac:dyDescent="0.25">
      <c r="A1630" s="1" t="s">
        <v>17</v>
      </c>
      <c r="E1630" s="6">
        <v>100</v>
      </c>
      <c r="H1630" s="6"/>
      <c r="K1630" s="6"/>
      <c r="R1630" s="6"/>
    </row>
    <row r="1631" spans="1:18" x14ac:dyDescent="0.25">
      <c r="A1631" s="1" t="s">
        <v>18</v>
      </c>
      <c r="E1631" s="6">
        <v>140</v>
      </c>
      <c r="H1631" s="6"/>
      <c r="K1631" s="6"/>
      <c r="R1631" s="6"/>
    </row>
    <row r="1632" spans="1:18" x14ac:dyDescent="0.25">
      <c r="A1632" s="1" t="s">
        <v>19</v>
      </c>
      <c r="E1632" s="6">
        <v>20</v>
      </c>
      <c r="H1632" s="6"/>
      <c r="K1632" s="6"/>
      <c r="R1632" s="6"/>
    </row>
    <row r="1633" spans="1:18" x14ac:dyDescent="0.25">
      <c r="A1633" s="1" t="s">
        <v>20</v>
      </c>
      <c r="E1633" s="6">
        <v>40</v>
      </c>
      <c r="H1633" s="6"/>
      <c r="K1633" s="6"/>
      <c r="R1633" s="6"/>
    </row>
    <row r="1634" spans="1:18" x14ac:dyDescent="0.25">
      <c r="A1634" s="1" t="s">
        <v>21</v>
      </c>
      <c r="E1634" s="6">
        <v>60</v>
      </c>
      <c r="H1634" s="6"/>
      <c r="K1634" s="6"/>
      <c r="R1634" s="6"/>
    </row>
    <row r="1635" spans="1:18" x14ac:dyDescent="0.25">
      <c r="A1635" s="1" t="s">
        <v>22</v>
      </c>
      <c r="E1635" s="6">
        <v>10</v>
      </c>
      <c r="H1635" s="6"/>
      <c r="K1635" s="6"/>
      <c r="R1635" s="6"/>
    </row>
    <row r="1636" spans="1:18" x14ac:dyDescent="0.25">
      <c r="A1636" s="1" t="s">
        <v>37</v>
      </c>
      <c r="E1636" s="6">
        <v>50</v>
      </c>
      <c r="H1636" s="6"/>
      <c r="K1636" s="6"/>
      <c r="R1636" s="6"/>
    </row>
    <row r="1637" spans="1:18" x14ac:dyDescent="0.25">
      <c r="A1637" s="1" t="s">
        <v>61</v>
      </c>
      <c r="E1637" s="6">
        <v>0</v>
      </c>
      <c r="H1637" s="6"/>
      <c r="K1637" s="6"/>
      <c r="R1637" s="6"/>
    </row>
    <row r="1638" spans="1:18" x14ac:dyDescent="0.25">
      <c r="A1638" s="1" t="s">
        <v>62</v>
      </c>
      <c r="E1638" s="6">
        <v>0</v>
      </c>
      <c r="H1638" s="6"/>
      <c r="K1638" s="6"/>
      <c r="R1638" s="6"/>
    </row>
    <row r="1639" spans="1:18" x14ac:dyDescent="0.25">
      <c r="E1639" s="6"/>
      <c r="H1639" s="6"/>
      <c r="K1639" s="6"/>
      <c r="R1639" s="6"/>
    </row>
    <row r="1640" spans="1:18" x14ac:dyDescent="0.25">
      <c r="E1640" s="6"/>
      <c r="H1640" s="6"/>
      <c r="K1640" s="6"/>
      <c r="R1640" s="6"/>
    </row>
    <row r="1641" spans="1:18" x14ac:dyDescent="0.25">
      <c r="E1641" s="6"/>
      <c r="H1641" s="6"/>
      <c r="K1641" s="6"/>
      <c r="R1641" s="6"/>
    </row>
    <row r="1642" spans="1:18" x14ac:dyDescent="0.25">
      <c r="E1642" s="6"/>
      <c r="H1642" s="6"/>
      <c r="K1642" s="6"/>
      <c r="R1642" s="6"/>
    </row>
    <row r="1643" spans="1:18" x14ac:dyDescent="0.25">
      <c r="E1643" s="6"/>
      <c r="H1643" s="6"/>
      <c r="K1643" s="6"/>
      <c r="R1643" s="6"/>
    </row>
    <row r="1644" spans="1:18" x14ac:dyDescent="0.25">
      <c r="A1644" s="1" t="s">
        <v>36</v>
      </c>
      <c r="E1644" s="6">
        <v>600</v>
      </c>
      <c r="H1644" s="6"/>
      <c r="K1644" s="6"/>
      <c r="R1644" s="6"/>
    </row>
    <row r="1645" spans="1:18" x14ac:dyDescent="0.25">
      <c r="A1645" s="1" t="s">
        <v>23</v>
      </c>
      <c r="E1645" s="6">
        <v>200</v>
      </c>
      <c r="H1645" s="6"/>
      <c r="K1645" s="6"/>
      <c r="R1645" s="6"/>
    </row>
    <row r="1646" spans="1:18" x14ac:dyDescent="0.25">
      <c r="A1646" s="1" t="s">
        <v>24</v>
      </c>
      <c r="E1646" s="6">
        <v>200</v>
      </c>
      <c r="H1646" s="6"/>
      <c r="K1646" s="6"/>
      <c r="R1646" s="6"/>
    </row>
    <row r="1647" spans="1:18" x14ac:dyDescent="0.25">
      <c r="A1647" s="1" t="s">
        <v>25</v>
      </c>
      <c r="E1647" s="6">
        <v>200</v>
      </c>
      <c r="H1647" s="6"/>
      <c r="K1647" s="6"/>
      <c r="R1647" s="6"/>
    </row>
    <row r="1648" spans="1:18" x14ac:dyDescent="0.25">
      <c r="A1648" s="1" t="s">
        <v>26</v>
      </c>
      <c r="E1648" s="6">
        <v>0</v>
      </c>
      <c r="H1648" s="6"/>
      <c r="K1648" s="6"/>
      <c r="R1648" s="6"/>
    </row>
    <row r="1649" spans="1:18" x14ac:dyDescent="0.25">
      <c r="A1649" s="1" t="s">
        <v>38</v>
      </c>
      <c r="E1649" s="6">
        <v>700</v>
      </c>
      <c r="F1649" s="1" t="s">
        <v>409</v>
      </c>
      <c r="H1649" s="6"/>
      <c r="K1649" s="6"/>
      <c r="R1649" s="6"/>
    </row>
    <row r="1650" spans="1:18" x14ac:dyDescent="0.25">
      <c r="A1650" s="1" t="s">
        <v>39</v>
      </c>
      <c r="E1650" s="6">
        <v>0</v>
      </c>
      <c r="F1650" s="1" t="s">
        <v>410</v>
      </c>
      <c r="H1650" s="6"/>
      <c r="K1650" s="6"/>
      <c r="R1650" s="6"/>
    </row>
    <row r="1651" spans="1:18" x14ac:dyDescent="0.25">
      <c r="E1651" s="6"/>
      <c r="H1651" s="6"/>
      <c r="K1651" s="6"/>
      <c r="R1651" s="6"/>
    </row>
    <row r="1652" spans="1:18" x14ac:dyDescent="0.25">
      <c r="E1652" s="6"/>
      <c r="H1652" s="6"/>
      <c r="K1652" s="6"/>
      <c r="R1652" s="6"/>
    </row>
    <row r="1653" spans="1:18" x14ac:dyDescent="0.25">
      <c r="E1653" s="6"/>
      <c r="H1653" s="6"/>
      <c r="K1653" s="6"/>
      <c r="R1653" s="6"/>
    </row>
    <row r="1654" spans="1:18" x14ac:dyDescent="0.25">
      <c r="E1654" s="6"/>
      <c r="H1654" s="6"/>
      <c r="K1654" s="6"/>
      <c r="R1654" s="6"/>
    </row>
    <row r="1655" spans="1:18" x14ac:dyDescent="0.25">
      <c r="A1655" s="1" t="s">
        <v>27</v>
      </c>
      <c r="E1655" s="6">
        <v>100</v>
      </c>
      <c r="H1655" s="6"/>
      <c r="K1655" s="6"/>
      <c r="R1655" s="6"/>
    </row>
    <row r="1656" spans="1:18" x14ac:dyDescent="0.25">
      <c r="A1656" s="1" t="s">
        <v>28</v>
      </c>
      <c r="E1656" s="6">
        <v>0</v>
      </c>
      <c r="H1656" s="6"/>
      <c r="K1656" s="6"/>
      <c r="R1656" s="6"/>
    </row>
    <row r="1657" spans="1:18" x14ac:dyDescent="0.25">
      <c r="A1657" s="1" t="s">
        <v>29</v>
      </c>
      <c r="E1657" s="6">
        <v>0</v>
      </c>
      <c r="H1657" s="6"/>
      <c r="K1657" s="6"/>
      <c r="R1657" s="6"/>
    </row>
    <row r="1658" spans="1:18" x14ac:dyDescent="0.25">
      <c r="A1658" s="1" t="s">
        <v>30</v>
      </c>
      <c r="E1658" s="6">
        <v>0</v>
      </c>
      <c r="H1658" s="6"/>
      <c r="K1658" s="6"/>
      <c r="R1658" s="6"/>
    </row>
    <row r="1659" spans="1:18" x14ac:dyDescent="0.25">
      <c r="E1659" s="6"/>
      <c r="H1659" s="6"/>
      <c r="K1659" s="6"/>
      <c r="R1659" s="6"/>
    </row>
    <row r="1660" spans="1:18" x14ac:dyDescent="0.25">
      <c r="E1660" s="6"/>
      <c r="H1660" s="6"/>
      <c r="K1660" s="6"/>
      <c r="R1660" s="6"/>
    </row>
    <row r="1661" spans="1:18" x14ac:dyDescent="0.25">
      <c r="E1661" s="6"/>
      <c r="H1661" s="6"/>
      <c r="K1661" s="6"/>
      <c r="R1661" s="6"/>
    </row>
    <row r="1662" spans="1:18" x14ac:dyDescent="0.25">
      <c r="E1662" s="6"/>
      <c r="H1662" s="6"/>
      <c r="K1662" s="6"/>
      <c r="R1662" s="6"/>
    </row>
    <row r="1663" spans="1:18" x14ac:dyDescent="0.25">
      <c r="E1663" s="6"/>
      <c r="H1663" s="6"/>
      <c r="K1663" s="6"/>
      <c r="R1663" s="6"/>
    </row>
    <row r="1664" spans="1:18" x14ac:dyDescent="0.25">
      <c r="A1664" s="6" t="s">
        <v>40</v>
      </c>
      <c r="B1664" s="6"/>
      <c r="C1664" s="6"/>
      <c r="D1664" s="6"/>
      <c r="E1664" s="11">
        <f>SUM(E1607:E1663)</f>
        <v>4240</v>
      </c>
      <c r="F1664" s="6"/>
      <c r="G1664" s="6"/>
      <c r="H1664" s="11"/>
      <c r="I1664" s="6"/>
      <c r="J1664" s="6"/>
      <c r="K1664" s="6" t="s">
        <v>51</v>
      </c>
      <c r="L1664" s="6"/>
      <c r="M1664" s="11">
        <f>SUM(M1607:M1663)</f>
        <v>5600</v>
      </c>
      <c r="N1664" s="6"/>
      <c r="O1664" s="6"/>
      <c r="P1664" s="11"/>
      <c r="Q1664" s="6"/>
      <c r="R1664" s="6"/>
    </row>
    <row r="1665" spans="1:18" x14ac:dyDescent="0.25">
      <c r="E1665" s="6" t="s">
        <v>41</v>
      </c>
      <c r="H1665" s="6" t="s">
        <v>42</v>
      </c>
      <c r="K1665" s="6"/>
      <c r="M1665" s="1" t="s">
        <v>41</v>
      </c>
      <c r="P1665" s="1" t="s">
        <v>43</v>
      </c>
      <c r="R1665" s="6"/>
    </row>
    <row r="1666" spans="1:18" x14ac:dyDescent="0.25">
      <c r="A1666" s="6"/>
      <c r="B1666" s="6"/>
      <c r="C1666" s="6"/>
      <c r="D1666" s="6"/>
      <c r="E1666" s="6"/>
      <c r="F1666" s="6"/>
      <c r="G1666" s="6"/>
      <c r="H1666" s="6"/>
      <c r="I1666" s="6"/>
      <c r="J1666" s="6"/>
      <c r="K1666" s="6"/>
      <c r="L1666" s="6"/>
      <c r="M1666" s="6"/>
      <c r="N1666" s="6"/>
      <c r="O1666" s="6"/>
      <c r="P1666" s="6"/>
      <c r="Q1666" s="6"/>
      <c r="R1666" s="6"/>
    </row>
    <row r="1667" spans="1:18" x14ac:dyDescent="0.25">
      <c r="A1667" s="10" t="s">
        <v>44</v>
      </c>
      <c r="B1667" s="10"/>
      <c r="C1667" s="10"/>
      <c r="D1667" s="10"/>
      <c r="E1667" s="9">
        <f>(M1664-E1664)*12+E1591</f>
        <v>54140</v>
      </c>
      <c r="F1667" s="10"/>
      <c r="G1667" s="10"/>
      <c r="H1667" s="9">
        <v>0</v>
      </c>
      <c r="I1667" s="10"/>
      <c r="J1667" s="10"/>
      <c r="K1667" s="10"/>
      <c r="L1667" s="10"/>
      <c r="M1667" s="10"/>
      <c r="N1667" s="10"/>
      <c r="O1667" s="10"/>
      <c r="P1667" s="9"/>
      <c r="Q1667" s="10"/>
      <c r="R1667" s="10"/>
    </row>
    <row r="1668" spans="1:18" x14ac:dyDescent="0.25">
      <c r="E1668" s="10"/>
      <c r="H1668" s="10"/>
      <c r="P1668" s="10"/>
      <c r="Q1668" s="10"/>
      <c r="R1668" s="10"/>
    </row>
    <row r="1669" spans="1:18" x14ac:dyDescent="0.25">
      <c r="E1669" s="10"/>
      <c r="H1669" s="10"/>
      <c r="P1669" s="10"/>
      <c r="Q1669" s="10"/>
      <c r="R1669" s="10"/>
    </row>
    <row r="1670" spans="1:18" x14ac:dyDescent="0.25">
      <c r="E1670" s="10"/>
      <c r="H1670" s="10"/>
      <c r="P1670" s="10"/>
      <c r="Q1670" s="10"/>
      <c r="R1670" s="10"/>
    </row>
    <row r="1671" spans="1:18" x14ac:dyDescent="0.25">
      <c r="A1671" s="10" t="s">
        <v>45</v>
      </c>
      <c r="B1671" s="10"/>
      <c r="C1671" s="10"/>
      <c r="D1671" s="10"/>
      <c r="E1671" s="19">
        <f>E1672+E1673+E1674+E1675</f>
        <v>4000</v>
      </c>
      <c r="F1671" s="20"/>
      <c r="G1671" s="20"/>
      <c r="H1671" s="19">
        <v>0</v>
      </c>
      <c r="I1671" s="20"/>
      <c r="J1671" s="20"/>
      <c r="K1671" s="20"/>
      <c r="L1671" s="20"/>
      <c r="M1671" s="19"/>
      <c r="N1671" s="20"/>
      <c r="O1671" s="20"/>
      <c r="P1671" s="19"/>
      <c r="Q1671" s="18"/>
      <c r="R1671" s="18"/>
    </row>
    <row r="1672" spans="1:18" x14ac:dyDescent="0.25">
      <c r="A1672" s="1" t="s">
        <v>135</v>
      </c>
      <c r="E1672" s="20">
        <v>4000</v>
      </c>
      <c r="F1672" s="21"/>
      <c r="G1672" s="21"/>
      <c r="H1672" s="20"/>
      <c r="I1672" s="21"/>
      <c r="J1672" s="21"/>
      <c r="K1672" s="21"/>
      <c r="L1672" s="21"/>
      <c r="M1672" s="21"/>
      <c r="N1672" s="21"/>
      <c r="O1672" s="21"/>
      <c r="P1672" s="20"/>
      <c r="Q1672" s="18"/>
      <c r="R1672" s="18"/>
    </row>
    <row r="1673" spans="1:18" x14ac:dyDescent="0.25">
      <c r="E1673" s="20"/>
      <c r="F1673" s="21"/>
      <c r="G1673" s="21"/>
      <c r="H1673" s="20"/>
      <c r="I1673" s="21"/>
      <c r="J1673" s="21"/>
      <c r="K1673" s="21"/>
      <c r="L1673" s="21"/>
      <c r="M1673" s="21"/>
      <c r="N1673" s="21"/>
      <c r="O1673" s="21"/>
      <c r="P1673" s="20"/>
      <c r="Q1673" s="18"/>
      <c r="R1673" s="18"/>
    </row>
    <row r="1674" spans="1:18" x14ac:dyDescent="0.25">
      <c r="E1674" s="20"/>
      <c r="F1674" s="21"/>
      <c r="G1674" s="21"/>
      <c r="H1674" s="20"/>
      <c r="I1674" s="21"/>
      <c r="J1674" s="21"/>
      <c r="K1674" s="21"/>
      <c r="L1674" s="21"/>
      <c r="M1674" s="21"/>
      <c r="N1674" s="21"/>
      <c r="O1674" s="21"/>
      <c r="P1674" s="20"/>
      <c r="Q1674" s="18"/>
      <c r="R1674" s="18"/>
    </row>
    <row r="1675" spans="1:18" x14ac:dyDescent="0.25">
      <c r="E1675" s="20"/>
      <c r="F1675" s="21"/>
      <c r="G1675" s="21"/>
      <c r="H1675" s="20"/>
      <c r="I1675" s="21"/>
      <c r="J1675" s="21"/>
      <c r="K1675" s="21"/>
      <c r="L1675" s="21"/>
      <c r="M1675" s="21"/>
      <c r="N1675" s="21"/>
      <c r="O1675" s="21"/>
      <c r="P1675" s="20"/>
      <c r="Q1675" s="18"/>
      <c r="R1675" s="18"/>
    </row>
    <row r="1676" spans="1:18" x14ac:dyDescent="0.25">
      <c r="A1676" s="10" t="s">
        <v>46</v>
      </c>
      <c r="B1676" s="10"/>
      <c r="C1676" s="10"/>
      <c r="D1676" s="10"/>
      <c r="E1676" s="19">
        <f>E1677+E1678+E1679+E1680+E1681+E1682</f>
        <v>60000</v>
      </c>
      <c r="F1676" s="20"/>
      <c r="G1676" s="20"/>
      <c r="H1676" s="19">
        <v>0</v>
      </c>
      <c r="I1676" s="20"/>
      <c r="J1676" s="20"/>
      <c r="K1676" s="20"/>
      <c r="L1676" s="20"/>
      <c r="M1676" s="20"/>
      <c r="N1676" s="20"/>
      <c r="O1676" s="20"/>
      <c r="P1676" s="19"/>
      <c r="Q1676" s="18"/>
      <c r="R1676" s="18"/>
    </row>
    <row r="1677" spans="1:18" x14ac:dyDescent="0.25">
      <c r="A1677" s="1" t="s">
        <v>370</v>
      </c>
      <c r="E1677" s="20">
        <v>60000</v>
      </c>
      <c r="F1677" s="21"/>
      <c r="G1677" s="21"/>
      <c r="H1677" s="20"/>
      <c r="I1677" s="21"/>
      <c r="J1677" s="21"/>
      <c r="K1677" s="21"/>
      <c r="L1677" s="21"/>
      <c r="M1677" s="21"/>
      <c r="N1677" s="21"/>
      <c r="O1677" s="21"/>
      <c r="P1677" s="20"/>
      <c r="Q1677" s="18"/>
      <c r="R1677" s="18"/>
    </row>
    <row r="1678" spans="1:18" x14ac:dyDescent="0.25">
      <c r="E1678" s="20">
        <v>0</v>
      </c>
      <c r="F1678" s="21"/>
      <c r="G1678" s="21"/>
      <c r="H1678" s="20"/>
      <c r="I1678" s="21"/>
      <c r="J1678" s="21"/>
      <c r="K1678" s="21"/>
      <c r="L1678" s="21"/>
      <c r="M1678" s="21"/>
      <c r="N1678" s="21"/>
      <c r="O1678" s="21"/>
      <c r="P1678" s="20"/>
      <c r="Q1678" s="18"/>
      <c r="R1678" s="18"/>
    </row>
    <row r="1679" spans="1:18" x14ac:dyDescent="0.25">
      <c r="E1679" s="20"/>
      <c r="F1679" s="21"/>
      <c r="G1679" s="21"/>
      <c r="H1679" s="20"/>
      <c r="I1679" s="21"/>
      <c r="J1679" s="21"/>
      <c r="K1679" s="21"/>
      <c r="L1679" s="21"/>
      <c r="M1679" s="21"/>
      <c r="N1679" s="21"/>
      <c r="O1679" s="21"/>
      <c r="P1679" s="20"/>
      <c r="Q1679" s="18"/>
      <c r="R1679" s="18"/>
    </row>
    <row r="1680" spans="1:18" x14ac:dyDescent="0.25">
      <c r="E1680" s="20"/>
      <c r="F1680" s="21"/>
      <c r="G1680" s="21"/>
      <c r="H1680" s="20"/>
      <c r="I1680" s="21"/>
      <c r="J1680" s="21"/>
      <c r="K1680" s="21"/>
      <c r="L1680" s="21"/>
      <c r="M1680" s="21"/>
      <c r="N1680" s="21"/>
      <c r="O1680" s="21"/>
      <c r="P1680" s="20"/>
      <c r="Q1680" s="18"/>
      <c r="R1680" s="18"/>
    </row>
    <row r="1681" spans="1:18" x14ac:dyDescent="0.25">
      <c r="E1681" s="20"/>
      <c r="F1681" s="21"/>
      <c r="G1681" s="21"/>
      <c r="H1681" s="20"/>
      <c r="I1681" s="21"/>
      <c r="J1681" s="21"/>
      <c r="K1681" s="21"/>
      <c r="L1681" s="21"/>
      <c r="M1681" s="21"/>
      <c r="N1681" s="21"/>
      <c r="O1681" s="21"/>
      <c r="P1681" s="20"/>
      <c r="Q1681" s="18"/>
      <c r="R1681" s="18"/>
    </row>
    <row r="1682" spans="1:18" x14ac:dyDescent="0.25">
      <c r="E1682" s="20"/>
      <c r="F1682" s="21"/>
      <c r="G1682" s="21"/>
      <c r="H1682" s="20"/>
      <c r="I1682" s="21"/>
      <c r="J1682" s="21"/>
      <c r="K1682" s="21"/>
      <c r="L1682" s="21"/>
      <c r="M1682" s="21"/>
      <c r="N1682" s="21"/>
      <c r="O1682" s="21"/>
      <c r="P1682" s="20"/>
      <c r="Q1682" s="18"/>
      <c r="R1682" s="18"/>
    </row>
    <row r="1683" spans="1:18" x14ac:dyDescent="0.25">
      <c r="A1683" s="10" t="s">
        <v>372</v>
      </c>
      <c r="B1683" s="10"/>
      <c r="C1683" s="10"/>
      <c r="D1683" s="10"/>
      <c r="E1683" s="19">
        <f>E1667+E1671-E1676</f>
        <v>-1860</v>
      </c>
      <c r="F1683" s="20"/>
      <c r="G1683" s="20"/>
      <c r="H1683" s="19">
        <f>H1667+H1671-H1676</f>
        <v>0</v>
      </c>
      <c r="I1683" s="20"/>
      <c r="J1683" s="20"/>
      <c r="K1683" s="20"/>
      <c r="L1683" s="20" t="s">
        <v>49</v>
      </c>
      <c r="M1683" s="20"/>
      <c r="N1683" s="20"/>
      <c r="O1683" s="20"/>
      <c r="P1683" s="19">
        <f>(E1655*12)+P1591-E1671</f>
        <v>100</v>
      </c>
      <c r="Q1683" s="17"/>
      <c r="R1683" s="17"/>
    </row>
    <row r="1684" spans="1:18" x14ac:dyDescent="0.25">
      <c r="E1684" s="10" t="s">
        <v>41</v>
      </c>
      <c r="H1684" s="10" t="s">
        <v>48</v>
      </c>
      <c r="P1684" s="10" t="s">
        <v>162</v>
      </c>
      <c r="Q1684" s="10"/>
      <c r="R1684" s="10"/>
    </row>
    <row r="1696" spans="1:18" ht="17.25" x14ac:dyDescent="0.4">
      <c r="A1696" s="53" t="s">
        <v>373</v>
      </c>
      <c r="B1696" s="46"/>
      <c r="C1696" s="46"/>
      <c r="D1696" s="47"/>
      <c r="E1696" s="47"/>
      <c r="F1696" s="47"/>
      <c r="G1696" s="49" t="s">
        <v>376</v>
      </c>
      <c r="H1696" s="47"/>
      <c r="I1696" s="47"/>
      <c r="J1696" s="47"/>
      <c r="K1696" s="47"/>
      <c r="L1696" s="47"/>
      <c r="M1696" s="47"/>
      <c r="N1696" s="47"/>
      <c r="O1696" s="47"/>
      <c r="P1696" s="47"/>
      <c r="Q1696" s="47"/>
      <c r="R1696" s="47"/>
    </row>
    <row r="1697" spans="1:18" ht="17.25" x14ac:dyDescent="0.4">
      <c r="A1697" s="47"/>
      <c r="B1697" s="47"/>
      <c r="C1697" s="47"/>
      <c r="D1697" s="55" t="s">
        <v>374</v>
      </c>
      <c r="E1697" s="47"/>
      <c r="F1697" s="89"/>
      <c r="G1697" s="48" t="s">
        <v>360</v>
      </c>
      <c r="H1697" s="89"/>
      <c r="I1697" s="89"/>
      <c r="J1697" s="89"/>
      <c r="K1697" s="89" t="s">
        <v>362</v>
      </c>
      <c r="L1697" s="47"/>
      <c r="M1697" s="47"/>
      <c r="N1697" s="47"/>
      <c r="O1697" s="47"/>
      <c r="P1697" s="47"/>
      <c r="Q1697" s="47"/>
      <c r="R1697" s="47"/>
    </row>
    <row r="1698" spans="1:18" x14ac:dyDescent="0.25">
      <c r="K1698" s="6"/>
      <c r="L1698" s="6"/>
      <c r="M1698" s="6"/>
      <c r="N1698" s="6"/>
      <c r="O1698" s="6"/>
      <c r="P1698" s="6"/>
      <c r="Q1698" s="6"/>
      <c r="R1698" s="6"/>
    </row>
    <row r="1699" spans="1:18" x14ac:dyDescent="0.25">
      <c r="K1699" s="6"/>
      <c r="L1699" s="6"/>
      <c r="M1699" s="6"/>
      <c r="N1699" s="6"/>
      <c r="O1699" s="6"/>
      <c r="P1699" s="6"/>
      <c r="Q1699" s="6"/>
      <c r="R1699" s="6"/>
    </row>
    <row r="1700" spans="1:18" x14ac:dyDescent="0.25">
      <c r="K1700" s="6"/>
      <c r="L1700" s="6"/>
      <c r="M1700" s="6"/>
      <c r="N1700" s="6"/>
      <c r="O1700" s="6"/>
      <c r="P1700" s="6"/>
      <c r="Q1700" s="6"/>
      <c r="R1700" s="6"/>
    </row>
    <row r="1701" spans="1:18" x14ac:dyDescent="0.25">
      <c r="K1701" s="6"/>
      <c r="L1701" s="6"/>
      <c r="M1701" s="6"/>
      <c r="N1701" s="6"/>
      <c r="O1701" s="6"/>
      <c r="P1701" s="6"/>
      <c r="Q1701" s="6"/>
      <c r="R1701" s="6"/>
    </row>
    <row r="1702" spans="1:18" x14ac:dyDescent="0.25">
      <c r="A1702" s="6"/>
      <c r="B1702" s="6"/>
      <c r="C1702" s="6"/>
      <c r="D1702" s="6"/>
      <c r="E1702" s="6" t="s">
        <v>41</v>
      </c>
      <c r="F1702" s="6"/>
      <c r="G1702" s="6"/>
      <c r="H1702" s="6" t="s">
        <v>42</v>
      </c>
      <c r="I1702" s="6"/>
      <c r="J1702" s="6"/>
      <c r="K1702" s="6"/>
      <c r="L1702" s="6"/>
      <c r="M1702" s="6" t="s">
        <v>41</v>
      </c>
      <c r="N1702" s="6"/>
      <c r="O1702" s="6"/>
      <c r="P1702" s="6" t="s">
        <v>43</v>
      </c>
      <c r="Q1702" s="6"/>
      <c r="R1702" s="6"/>
    </row>
    <row r="1703" spans="1:18" x14ac:dyDescent="0.25">
      <c r="A1703" s="1" t="s">
        <v>9</v>
      </c>
      <c r="E1703" s="6">
        <v>0</v>
      </c>
      <c r="H1703" s="6"/>
      <c r="K1703" s="6"/>
      <c r="L1703" s="1" t="s">
        <v>52</v>
      </c>
      <c r="M1703" s="1">
        <v>300</v>
      </c>
      <c r="R1703" s="6"/>
    </row>
    <row r="1704" spans="1:18" x14ac:dyDescent="0.25">
      <c r="A1704" s="1" t="s">
        <v>160</v>
      </c>
      <c r="E1704" s="6">
        <v>0</v>
      </c>
      <c r="H1704" s="6"/>
      <c r="K1704" s="6"/>
      <c r="L1704" s="1" t="s">
        <v>57</v>
      </c>
      <c r="M1704" s="1">
        <v>0</v>
      </c>
      <c r="R1704" s="6"/>
    </row>
    <row r="1705" spans="1:18" x14ac:dyDescent="0.25">
      <c r="A1705" s="1" t="s">
        <v>10</v>
      </c>
      <c r="E1705" s="6">
        <v>70</v>
      </c>
      <c r="H1705" s="6"/>
      <c r="K1705" s="6"/>
      <c r="L1705" s="1" t="s">
        <v>58</v>
      </c>
      <c r="M1705" s="1">
        <v>0</v>
      </c>
      <c r="R1705" s="6"/>
    </row>
    <row r="1706" spans="1:18" x14ac:dyDescent="0.25">
      <c r="A1706" s="1" t="s">
        <v>31</v>
      </c>
      <c r="E1706" s="6">
        <v>0</v>
      </c>
      <c r="H1706" s="6"/>
      <c r="K1706" s="6"/>
      <c r="L1706" s="1" t="s">
        <v>59</v>
      </c>
      <c r="M1706" s="1">
        <v>0</v>
      </c>
      <c r="R1706" s="6"/>
    </row>
    <row r="1707" spans="1:18" x14ac:dyDescent="0.25">
      <c r="E1707" s="6"/>
      <c r="H1707" s="6"/>
      <c r="K1707" s="6"/>
      <c r="R1707" s="6"/>
    </row>
    <row r="1708" spans="1:18" x14ac:dyDescent="0.25">
      <c r="E1708" s="6"/>
      <c r="H1708" s="6"/>
      <c r="K1708" s="6"/>
      <c r="R1708" s="6"/>
    </row>
    <row r="1709" spans="1:18" x14ac:dyDescent="0.25">
      <c r="E1709" s="6"/>
      <c r="H1709" s="6"/>
      <c r="K1709" s="6"/>
      <c r="R1709" s="6"/>
    </row>
    <row r="1710" spans="1:18" x14ac:dyDescent="0.25">
      <c r="A1710" s="1" t="s">
        <v>11</v>
      </c>
      <c r="E1710" s="6">
        <v>700</v>
      </c>
      <c r="H1710" s="6"/>
      <c r="K1710" s="6"/>
      <c r="L1710" s="1" t="s">
        <v>53</v>
      </c>
      <c r="M1710" s="1">
        <v>5500</v>
      </c>
      <c r="R1710" s="6"/>
    </row>
    <row r="1711" spans="1:18" x14ac:dyDescent="0.25">
      <c r="A1711" s="1" t="s">
        <v>12</v>
      </c>
      <c r="E1711" s="6">
        <v>400</v>
      </c>
      <c r="H1711" s="6"/>
      <c r="K1711" s="6"/>
      <c r="L1711" s="1" t="s">
        <v>54</v>
      </c>
      <c r="M1711" s="1">
        <v>0</v>
      </c>
      <c r="R1711" s="6"/>
    </row>
    <row r="1712" spans="1:18" x14ac:dyDescent="0.25">
      <c r="A1712" s="1" t="s">
        <v>13</v>
      </c>
      <c r="E1712" s="6">
        <v>200</v>
      </c>
      <c r="H1712" s="6"/>
      <c r="K1712" s="6"/>
      <c r="L1712" s="1" t="s">
        <v>55</v>
      </c>
      <c r="M1712" s="1">
        <v>0</v>
      </c>
      <c r="R1712" s="6"/>
    </row>
    <row r="1713" spans="1:18" x14ac:dyDescent="0.25">
      <c r="A1713" s="1" t="s">
        <v>14</v>
      </c>
      <c r="E1713" s="6">
        <v>300</v>
      </c>
      <c r="H1713" s="6"/>
      <c r="K1713" s="6"/>
      <c r="L1713" s="1" t="s">
        <v>56</v>
      </c>
      <c r="M1713" s="1">
        <v>0</v>
      </c>
      <c r="R1713" s="6"/>
    </row>
    <row r="1714" spans="1:18" x14ac:dyDescent="0.25">
      <c r="A1714" s="1" t="s">
        <v>35</v>
      </c>
      <c r="E1714" s="6">
        <v>300</v>
      </c>
      <c r="H1714" s="6"/>
      <c r="K1714" s="6"/>
      <c r="R1714" s="6"/>
    </row>
    <row r="1715" spans="1:18" x14ac:dyDescent="0.25">
      <c r="A1715" s="1" t="s">
        <v>32</v>
      </c>
      <c r="E1715" s="6">
        <v>100</v>
      </c>
      <c r="H1715" s="6"/>
      <c r="K1715" s="6"/>
      <c r="R1715" s="6"/>
    </row>
    <row r="1716" spans="1:18" x14ac:dyDescent="0.25">
      <c r="A1716" s="1" t="s">
        <v>33</v>
      </c>
      <c r="E1716" s="6">
        <v>0</v>
      </c>
      <c r="F1716" s="1" t="s">
        <v>75</v>
      </c>
      <c r="H1716" s="6"/>
      <c r="K1716" s="6"/>
      <c r="R1716" s="6"/>
    </row>
    <row r="1717" spans="1:18" x14ac:dyDescent="0.25">
      <c r="E1717" s="6"/>
      <c r="H1717" s="6"/>
      <c r="K1717" s="6"/>
      <c r="R1717" s="6"/>
    </row>
    <row r="1718" spans="1:18" x14ac:dyDescent="0.25">
      <c r="E1718" s="6"/>
      <c r="H1718" s="6"/>
      <c r="K1718" s="6"/>
      <c r="R1718" s="6"/>
    </row>
    <row r="1719" spans="1:18" x14ac:dyDescent="0.25">
      <c r="E1719" s="6"/>
      <c r="H1719" s="6"/>
      <c r="K1719" s="6"/>
      <c r="R1719" s="6"/>
    </row>
    <row r="1720" spans="1:18" x14ac:dyDescent="0.25">
      <c r="E1720" s="6"/>
      <c r="H1720" s="6"/>
      <c r="K1720" s="6"/>
      <c r="R1720" s="6"/>
    </row>
    <row r="1721" spans="1:18" x14ac:dyDescent="0.25">
      <c r="E1721" s="6"/>
      <c r="H1721" s="6"/>
      <c r="K1721" s="6"/>
      <c r="R1721" s="6"/>
    </row>
    <row r="1722" spans="1:18" x14ac:dyDescent="0.25">
      <c r="E1722" s="6"/>
      <c r="H1722" s="6"/>
      <c r="K1722" s="6"/>
      <c r="R1722" s="6"/>
    </row>
    <row r="1723" spans="1:18" x14ac:dyDescent="0.25">
      <c r="A1723" s="1" t="s">
        <v>15</v>
      </c>
      <c r="E1723" s="6">
        <v>100</v>
      </c>
      <c r="H1723" s="6"/>
      <c r="K1723" s="6"/>
      <c r="R1723" s="6"/>
    </row>
    <row r="1724" spans="1:18" x14ac:dyDescent="0.25">
      <c r="A1724" s="1" t="s">
        <v>34</v>
      </c>
      <c r="E1724" s="6">
        <v>100</v>
      </c>
      <c r="H1724" s="6"/>
      <c r="K1724" s="6"/>
      <c r="R1724" s="6"/>
    </row>
    <row r="1725" spans="1:18" x14ac:dyDescent="0.25">
      <c r="A1725" s="1" t="s">
        <v>16</v>
      </c>
      <c r="E1725" s="6">
        <v>100</v>
      </c>
      <c r="H1725" s="6"/>
      <c r="K1725" s="6"/>
      <c r="R1725" s="6"/>
    </row>
    <row r="1726" spans="1:18" x14ac:dyDescent="0.25">
      <c r="A1726" s="1" t="s">
        <v>17</v>
      </c>
      <c r="E1726" s="6">
        <v>200</v>
      </c>
      <c r="H1726" s="6"/>
      <c r="K1726" s="6"/>
      <c r="R1726" s="6"/>
    </row>
    <row r="1727" spans="1:18" x14ac:dyDescent="0.25">
      <c r="A1727" s="1" t="s">
        <v>18</v>
      </c>
      <c r="E1727" s="6">
        <v>200</v>
      </c>
      <c r="H1727" s="6"/>
      <c r="K1727" s="6"/>
      <c r="R1727" s="6"/>
    </row>
    <row r="1728" spans="1:18" x14ac:dyDescent="0.25">
      <c r="A1728" s="1" t="s">
        <v>19</v>
      </c>
      <c r="E1728" s="6">
        <v>60</v>
      </c>
      <c r="H1728" s="6"/>
      <c r="K1728" s="6"/>
      <c r="R1728" s="6"/>
    </row>
    <row r="1729" spans="1:18" x14ac:dyDescent="0.25">
      <c r="A1729" s="1" t="s">
        <v>20</v>
      </c>
      <c r="E1729" s="6">
        <v>50</v>
      </c>
      <c r="H1729" s="6"/>
      <c r="K1729" s="6"/>
      <c r="R1729" s="6"/>
    </row>
    <row r="1730" spans="1:18" x14ac:dyDescent="0.25">
      <c r="A1730" s="1" t="s">
        <v>21</v>
      </c>
      <c r="E1730" s="6">
        <v>80</v>
      </c>
      <c r="H1730" s="6"/>
      <c r="K1730" s="6"/>
      <c r="R1730" s="6"/>
    </row>
    <row r="1731" spans="1:18" x14ac:dyDescent="0.25">
      <c r="A1731" s="1" t="s">
        <v>22</v>
      </c>
      <c r="E1731" s="6">
        <v>20</v>
      </c>
      <c r="H1731" s="6"/>
      <c r="K1731" s="6"/>
      <c r="R1731" s="6"/>
    </row>
    <row r="1732" spans="1:18" x14ac:dyDescent="0.25">
      <c r="A1732" s="1" t="s">
        <v>37</v>
      </c>
      <c r="E1732" s="6">
        <v>50</v>
      </c>
      <c r="H1732" s="6"/>
      <c r="K1732" s="6"/>
      <c r="R1732" s="6"/>
    </row>
    <row r="1733" spans="1:18" x14ac:dyDescent="0.25">
      <c r="A1733" s="1" t="s">
        <v>61</v>
      </c>
      <c r="E1733" s="6">
        <v>0</v>
      </c>
      <c r="H1733" s="6"/>
      <c r="K1733" s="6"/>
      <c r="R1733" s="6"/>
    </row>
    <row r="1734" spans="1:18" x14ac:dyDescent="0.25">
      <c r="A1734" s="1" t="s">
        <v>62</v>
      </c>
      <c r="E1734" s="6">
        <v>0</v>
      </c>
      <c r="H1734" s="6"/>
      <c r="K1734" s="6"/>
      <c r="R1734" s="6"/>
    </row>
    <row r="1735" spans="1:18" x14ac:dyDescent="0.25">
      <c r="E1735" s="6"/>
      <c r="H1735" s="6"/>
      <c r="K1735" s="6"/>
      <c r="R1735" s="6"/>
    </row>
    <row r="1736" spans="1:18" x14ac:dyDescent="0.25">
      <c r="E1736" s="6"/>
      <c r="H1736" s="6"/>
      <c r="K1736" s="6"/>
      <c r="R1736" s="6"/>
    </row>
    <row r="1737" spans="1:18" x14ac:dyDescent="0.25">
      <c r="E1737" s="6"/>
      <c r="H1737" s="6"/>
      <c r="K1737" s="6"/>
      <c r="R1737" s="6"/>
    </row>
    <row r="1738" spans="1:18" x14ac:dyDescent="0.25">
      <c r="E1738" s="6"/>
      <c r="H1738" s="6"/>
      <c r="K1738" s="6"/>
      <c r="R1738" s="6"/>
    </row>
    <row r="1739" spans="1:18" x14ac:dyDescent="0.25">
      <c r="E1739" s="6"/>
      <c r="H1739" s="6"/>
      <c r="K1739" s="6"/>
      <c r="R1739" s="6"/>
    </row>
    <row r="1740" spans="1:18" x14ac:dyDescent="0.25">
      <c r="A1740" s="1" t="s">
        <v>36</v>
      </c>
      <c r="E1740" s="6">
        <v>800</v>
      </c>
      <c r="H1740" s="6"/>
      <c r="K1740" s="6"/>
      <c r="R1740" s="6"/>
    </row>
    <row r="1741" spans="1:18" x14ac:dyDescent="0.25">
      <c r="A1741" s="1" t="s">
        <v>23</v>
      </c>
      <c r="E1741" s="6">
        <v>300</v>
      </c>
      <c r="H1741" s="6"/>
      <c r="K1741" s="6"/>
      <c r="R1741" s="6"/>
    </row>
    <row r="1742" spans="1:18" x14ac:dyDescent="0.25">
      <c r="A1742" s="1" t="s">
        <v>24</v>
      </c>
      <c r="E1742" s="6">
        <v>300</v>
      </c>
      <c r="H1742" s="6"/>
      <c r="K1742" s="6"/>
      <c r="R1742" s="6"/>
    </row>
    <row r="1743" spans="1:18" x14ac:dyDescent="0.25">
      <c r="A1743" s="1" t="s">
        <v>25</v>
      </c>
      <c r="E1743" s="6">
        <v>200</v>
      </c>
      <c r="H1743" s="6"/>
      <c r="K1743" s="6"/>
      <c r="R1743" s="6"/>
    </row>
    <row r="1744" spans="1:18" x14ac:dyDescent="0.25">
      <c r="A1744" s="1" t="s">
        <v>26</v>
      </c>
      <c r="E1744" s="6">
        <v>100</v>
      </c>
      <c r="H1744" s="6"/>
      <c r="K1744" s="6"/>
      <c r="R1744" s="6"/>
    </row>
    <row r="1745" spans="1:18" x14ac:dyDescent="0.25">
      <c r="A1745" s="1" t="s">
        <v>38</v>
      </c>
      <c r="E1745" s="6">
        <v>800</v>
      </c>
      <c r="H1745" s="6"/>
      <c r="K1745" s="6"/>
      <c r="R1745" s="6"/>
    </row>
    <row r="1746" spans="1:18" x14ac:dyDescent="0.25">
      <c r="A1746" s="1" t="s">
        <v>39</v>
      </c>
      <c r="E1746" s="6">
        <v>50</v>
      </c>
      <c r="H1746" s="6"/>
      <c r="K1746" s="6"/>
      <c r="R1746" s="6"/>
    </row>
    <row r="1747" spans="1:18" x14ac:dyDescent="0.25">
      <c r="E1747" s="6"/>
      <c r="H1747" s="6"/>
      <c r="K1747" s="6"/>
      <c r="R1747" s="6"/>
    </row>
    <row r="1748" spans="1:18" x14ac:dyDescent="0.25">
      <c r="E1748" s="6"/>
      <c r="H1748" s="6"/>
      <c r="K1748" s="6"/>
      <c r="R1748" s="6"/>
    </row>
    <row r="1749" spans="1:18" x14ac:dyDescent="0.25">
      <c r="E1749" s="6"/>
      <c r="H1749" s="6"/>
      <c r="K1749" s="6"/>
      <c r="R1749" s="6"/>
    </row>
    <row r="1750" spans="1:18" x14ac:dyDescent="0.25">
      <c r="E1750" s="6"/>
      <c r="H1750" s="6"/>
      <c r="K1750" s="6"/>
      <c r="R1750" s="6"/>
    </row>
    <row r="1751" spans="1:18" x14ac:dyDescent="0.25">
      <c r="A1751" s="1" t="s">
        <v>27</v>
      </c>
      <c r="E1751" s="6">
        <v>100</v>
      </c>
      <c r="H1751" s="6"/>
      <c r="K1751" s="6"/>
      <c r="R1751" s="6"/>
    </row>
    <row r="1752" spans="1:18" x14ac:dyDescent="0.25">
      <c r="A1752" s="1" t="s">
        <v>28</v>
      </c>
      <c r="E1752" s="6">
        <v>0</v>
      </c>
      <c r="H1752" s="6"/>
      <c r="K1752" s="6"/>
      <c r="R1752" s="6"/>
    </row>
    <row r="1753" spans="1:18" x14ac:dyDescent="0.25">
      <c r="A1753" s="1" t="s">
        <v>29</v>
      </c>
      <c r="E1753" s="6">
        <v>0</v>
      </c>
      <c r="H1753" s="6"/>
      <c r="K1753" s="6"/>
      <c r="R1753" s="6"/>
    </row>
    <row r="1754" spans="1:18" x14ac:dyDescent="0.25">
      <c r="A1754" s="1" t="s">
        <v>30</v>
      </c>
      <c r="E1754" s="6">
        <v>0</v>
      </c>
      <c r="H1754" s="6"/>
      <c r="K1754" s="6"/>
      <c r="R1754" s="6"/>
    </row>
    <row r="1755" spans="1:18" x14ac:dyDescent="0.25">
      <c r="E1755" s="6"/>
      <c r="H1755" s="6"/>
      <c r="K1755" s="6"/>
      <c r="R1755" s="6"/>
    </row>
    <row r="1756" spans="1:18" x14ac:dyDescent="0.25">
      <c r="E1756" s="6"/>
      <c r="H1756" s="6"/>
      <c r="K1756" s="6"/>
      <c r="R1756" s="6"/>
    </row>
    <row r="1757" spans="1:18" x14ac:dyDescent="0.25">
      <c r="E1757" s="6"/>
      <c r="H1757" s="6"/>
      <c r="K1757" s="6"/>
      <c r="R1757" s="6"/>
    </row>
    <row r="1758" spans="1:18" x14ac:dyDescent="0.25">
      <c r="E1758" s="6"/>
      <c r="H1758" s="6"/>
      <c r="K1758" s="6"/>
      <c r="R1758" s="6"/>
    </row>
    <row r="1759" spans="1:18" x14ac:dyDescent="0.25">
      <c r="E1759" s="6"/>
      <c r="H1759" s="6"/>
      <c r="K1759" s="6"/>
      <c r="R1759" s="6"/>
    </row>
    <row r="1760" spans="1:18" x14ac:dyDescent="0.25">
      <c r="A1760" s="6" t="s">
        <v>40</v>
      </c>
      <c r="B1760" s="6"/>
      <c r="C1760" s="6"/>
      <c r="D1760" s="6"/>
      <c r="E1760" s="11">
        <f>SUM(E1703:E1759)</f>
        <v>5680</v>
      </c>
      <c r="F1760" s="6"/>
      <c r="G1760" s="6"/>
      <c r="H1760" s="11"/>
      <c r="I1760" s="6"/>
      <c r="J1760" s="6"/>
      <c r="K1760" s="6" t="s">
        <v>51</v>
      </c>
      <c r="L1760" s="6"/>
      <c r="M1760" s="11">
        <f>SUM(M1703:M1759)</f>
        <v>5800</v>
      </c>
      <c r="N1760" s="6"/>
      <c r="O1760" s="6"/>
      <c r="P1760" s="11"/>
      <c r="Q1760" s="6"/>
      <c r="R1760" s="6"/>
    </row>
    <row r="1761" spans="1:18" x14ac:dyDescent="0.25">
      <c r="E1761" s="6" t="s">
        <v>41</v>
      </c>
      <c r="H1761" s="6" t="s">
        <v>42</v>
      </c>
      <c r="K1761" s="6"/>
      <c r="M1761" s="1" t="s">
        <v>41</v>
      </c>
      <c r="P1761" s="1" t="s">
        <v>43</v>
      </c>
      <c r="R1761" s="6"/>
    </row>
    <row r="1762" spans="1:18" x14ac:dyDescent="0.25">
      <c r="A1762" s="6"/>
      <c r="B1762" s="6"/>
      <c r="C1762" s="6"/>
      <c r="D1762" s="6"/>
      <c r="E1762" s="6"/>
      <c r="F1762" s="6"/>
      <c r="G1762" s="6"/>
      <c r="H1762" s="6"/>
      <c r="I1762" s="6"/>
      <c r="J1762" s="6"/>
      <c r="K1762" s="6"/>
      <c r="L1762" s="6"/>
      <c r="M1762" s="6"/>
      <c r="N1762" s="6"/>
      <c r="O1762" s="6"/>
      <c r="P1762" s="6"/>
      <c r="Q1762" s="6"/>
      <c r="R1762" s="6"/>
    </row>
    <row r="1763" spans="1:18" x14ac:dyDescent="0.25">
      <c r="A1763" s="10" t="s">
        <v>44</v>
      </c>
      <c r="B1763" s="10"/>
      <c r="C1763" s="10"/>
      <c r="D1763" s="10"/>
      <c r="E1763" s="9">
        <f>(M1760-E1760)*12+E1683</f>
        <v>-420</v>
      </c>
      <c r="F1763" s="10"/>
      <c r="G1763" s="10"/>
      <c r="H1763" s="9">
        <v>0</v>
      </c>
      <c r="I1763" s="10"/>
      <c r="J1763" s="10"/>
      <c r="K1763" s="10"/>
      <c r="L1763" s="10"/>
      <c r="M1763" s="10"/>
      <c r="N1763" s="10"/>
      <c r="O1763" s="10"/>
      <c r="P1763" s="9"/>
      <c r="Q1763" s="10"/>
      <c r="R1763" s="10"/>
    </row>
    <row r="1764" spans="1:18" x14ac:dyDescent="0.25">
      <c r="E1764" s="10"/>
      <c r="H1764" s="10"/>
      <c r="P1764" s="10"/>
      <c r="Q1764" s="10"/>
      <c r="R1764" s="10"/>
    </row>
    <row r="1765" spans="1:18" x14ac:dyDescent="0.25">
      <c r="E1765" s="10"/>
      <c r="H1765" s="10"/>
      <c r="P1765" s="10"/>
      <c r="Q1765" s="10"/>
      <c r="R1765" s="10"/>
    </row>
    <row r="1766" spans="1:18" x14ac:dyDescent="0.25">
      <c r="E1766" s="10"/>
      <c r="H1766" s="10"/>
      <c r="P1766" s="10"/>
      <c r="Q1766" s="10"/>
      <c r="R1766" s="10"/>
    </row>
    <row r="1767" spans="1:18" x14ac:dyDescent="0.25">
      <c r="A1767" s="10" t="s">
        <v>45</v>
      </c>
      <c r="B1767" s="10"/>
      <c r="C1767" s="10"/>
      <c r="D1767" s="10"/>
      <c r="E1767" s="19">
        <f>E1768+E1769+E1770+E1771</f>
        <v>0</v>
      </c>
      <c r="F1767" s="20"/>
      <c r="G1767" s="20"/>
      <c r="H1767" s="19">
        <v>0</v>
      </c>
      <c r="I1767" s="20"/>
      <c r="J1767" s="20"/>
      <c r="K1767" s="20"/>
      <c r="L1767" s="20"/>
      <c r="M1767" s="19"/>
      <c r="N1767" s="20"/>
      <c r="O1767" s="20"/>
      <c r="P1767" s="19"/>
      <c r="Q1767" s="18"/>
      <c r="R1767" s="18"/>
    </row>
    <row r="1768" spans="1:18" x14ac:dyDescent="0.25">
      <c r="A1768" s="1" t="s">
        <v>135</v>
      </c>
      <c r="E1768" s="20">
        <v>0</v>
      </c>
      <c r="F1768" s="21"/>
      <c r="G1768" s="21"/>
      <c r="H1768" s="20"/>
      <c r="I1768" s="21"/>
      <c r="J1768" s="21"/>
      <c r="K1768" s="21"/>
      <c r="L1768" s="21"/>
      <c r="M1768" s="21"/>
      <c r="N1768" s="21"/>
      <c r="O1768" s="21"/>
      <c r="P1768" s="20"/>
      <c r="Q1768" s="18"/>
      <c r="R1768" s="18"/>
    </row>
    <row r="1769" spans="1:18" x14ac:dyDescent="0.25">
      <c r="E1769" s="20"/>
      <c r="F1769" s="21"/>
      <c r="G1769" s="21"/>
      <c r="H1769" s="20"/>
      <c r="I1769" s="21"/>
      <c r="J1769" s="21"/>
      <c r="K1769" s="21"/>
      <c r="L1769" s="21"/>
      <c r="M1769" s="21"/>
      <c r="N1769" s="21"/>
      <c r="O1769" s="21"/>
      <c r="P1769" s="20"/>
      <c r="Q1769" s="18"/>
      <c r="R1769" s="18"/>
    </row>
    <row r="1770" spans="1:18" x14ac:dyDescent="0.25">
      <c r="E1770" s="20"/>
      <c r="F1770" s="21"/>
      <c r="G1770" s="21"/>
      <c r="H1770" s="20"/>
      <c r="I1770" s="21"/>
      <c r="J1770" s="21"/>
      <c r="K1770" s="21"/>
      <c r="L1770" s="21"/>
      <c r="M1770" s="21"/>
      <c r="N1770" s="21"/>
      <c r="O1770" s="21"/>
      <c r="P1770" s="20"/>
      <c r="Q1770" s="18"/>
      <c r="R1770" s="18"/>
    </row>
    <row r="1771" spans="1:18" x14ac:dyDescent="0.25">
      <c r="E1771" s="20"/>
      <c r="F1771" s="21"/>
      <c r="G1771" s="21"/>
      <c r="H1771" s="20"/>
      <c r="I1771" s="21"/>
      <c r="J1771" s="21"/>
      <c r="K1771" s="21"/>
      <c r="L1771" s="21"/>
      <c r="M1771" s="21"/>
      <c r="N1771" s="21"/>
      <c r="O1771" s="21"/>
      <c r="P1771" s="20"/>
      <c r="Q1771" s="18"/>
      <c r="R1771" s="18"/>
    </row>
    <row r="1772" spans="1:18" x14ac:dyDescent="0.25">
      <c r="A1772" s="10" t="s">
        <v>46</v>
      </c>
      <c r="B1772" s="10"/>
      <c r="C1772" s="10"/>
      <c r="D1772" s="10"/>
      <c r="E1772" s="19">
        <f>E1773+E1774+E1775+E1776+E1777+E1778</f>
        <v>0</v>
      </c>
      <c r="F1772" s="20"/>
      <c r="G1772" s="20"/>
      <c r="H1772" s="19">
        <v>0</v>
      </c>
      <c r="I1772" s="20"/>
      <c r="J1772" s="20"/>
      <c r="K1772" s="20"/>
      <c r="L1772" s="20"/>
      <c r="M1772" s="20"/>
      <c r="N1772" s="20"/>
      <c r="O1772" s="20"/>
      <c r="P1772" s="19"/>
      <c r="Q1772" s="18"/>
      <c r="R1772" s="18"/>
    </row>
    <row r="1773" spans="1:18" x14ac:dyDescent="0.25">
      <c r="A1773" s="1" t="s">
        <v>152</v>
      </c>
      <c r="E1773" s="20">
        <v>0</v>
      </c>
      <c r="F1773" s="21" t="s">
        <v>364</v>
      </c>
      <c r="G1773" s="21"/>
      <c r="H1773" s="20"/>
      <c r="I1773" s="21"/>
      <c r="J1773" s="21"/>
      <c r="K1773" s="21"/>
      <c r="L1773" s="21"/>
      <c r="M1773" s="21"/>
      <c r="N1773" s="21"/>
      <c r="O1773" s="21"/>
      <c r="P1773" s="20"/>
      <c r="Q1773" s="18"/>
      <c r="R1773" s="18"/>
    </row>
    <row r="1774" spans="1:18" x14ac:dyDescent="0.25">
      <c r="A1774" s="1" t="s">
        <v>225</v>
      </c>
      <c r="E1774" s="20">
        <v>0</v>
      </c>
      <c r="F1774" s="21"/>
      <c r="G1774" s="21"/>
      <c r="H1774" s="20"/>
      <c r="I1774" s="21"/>
      <c r="J1774" s="21"/>
      <c r="K1774" s="21"/>
      <c r="L1774" s="21"/>
      <c r="M1774" s="21"/>
      <c r="N1774" s="21"/>
      <c r="O1774" s="21"/>
      <c r="P1774" s="20"/>
      <c r="Q1774" s="18"/>
      <c r="R1774" s="18"/>
    </row>
    <row r="1775" spans="1:18" x14ac:dyDescent="0.25">
      <c r="E1775" s="20"/>
      <c r="F1775" s="21"/>
      <c r="G1775" s="21"/>
      <c r="H1775" s="20"/>
      <c r="I1775" s="21"/>
      <c r="J1775" s="21"/>
      <c r="K1775" s="21"/>
      <c r="L1775" s="21"/>
      <c r="M1775" s="21"/>
      <c r="N1775" s="21"/>
      <c r="O1775" s="21"/>
      <c r="P1775" s="20"/>
      <c r="Q1775" s="18"/>
      <c r="R1775" s="18"/>
    </row>
    <row r="1776" spans="1:18" x14ac:dyDescent="0.25">
      <c r="E1776" s="20"/>
      <c r="F1776" s="21"/>
      <c r="G1776" s="21"/>
      <c r="H1776" s="20"/>
      <c r="I1776" s="21"/>
      <c r="J1776" s="21"/>
      <c r="K1776" s="21"/>
      <c r="L1776" s="21"/>
      <c r="M1776" s="21"/>
      <c r="N1776" s="21"/>
      <c r="O1776" s="21"/>
      <c r="P1776" s="20"/>
      <c r="Q1776" s="18"/>
      <c r="R1776" s="18"/>
    </row>
    <row r="1777" spans="1:18" x14ac:dyDescent="0.25">
      <c r="E1777" s="20"/>
      <c r="F1777" s="21"/>
      <c r="G1777" s="21"/>
      <c r="H1777" s="20"/>
      <c r="I1777" s="21"/>
      <c r="J1777" s="21"/>
      <c r="K1777" s="21"/>
      <c r="L1777" s="21"/>
      <c r="M1777" s="21"/>
      <c r="N1777" s="21"/>
      <c r="O1777" s="21"/>
      <c r="P1777" s="20"/>
      <c r="Q1777" s="18"/>
      <c r="R1777" s="18"/>
    </row>
    <row r="1778" spans="1:18" x14ac:dyDescent="0.25">
      <c r="E1778" s="20"/>
      <c r="F1778" s="21"/>
      <c r="G1778" s="21"/>
      <c r="H1778" s="20"/>
      <c r="I1778" s="21"/>
      <c r="J1778" s="21"/>
      <c r="K1778" s="21"/>
      <c r="L1778" s="21"/>
      <c r="M1778" s="21"/>
      <c r="N1778" s="21"/>
      <c r="O1778" s="21"/>
      <c r="P1778" s="20"/>
      <c r="Q1778" s="18"/>
      <c r="R1778" s="18"/>
    </row>
    <row r="1779" spans="1:18" x14ac:dyDescent="0.25">
      <c r="A1779" s="91" t="s">
        <v>379</v>
      </c>
      <c r="B1779" s="91"/>
      <c r="C1779" s="91"/>
      <c r="D1779" s="10"/>
      <c r="E1779" s="19">
        <f>E1763+E1767-E1772</f>
        <v>-420</v>
      </c>
      <c r="F1779" s="20"/>
      <c r="G1779" s="20"/>
      <c r="H1779" s="19">
        <f>H1763+H1767-H1772</f>
        <v>0</v>
      </c>
      <c r="I1779" s="20"/>
      <c r="J1779" s="20"/>
      <c r="K1779" s="20"/>
      <c r="L1779" s="20" t="s">
        <v>49</v>
      </c>
      <c r="M1779" s="20"/>
      <c r="N1779" s="20"/>
      <c r="O1779" s="20"/>
      <c r="P1779" s="19">
        <f>(E1751*12)+P1683-E1767</f>
        <v>1300</v>
      </c>
      <c r="Q1779" s="17"/>
      <c r="R1779" s="17"/>
    </row>
    <row r="1780" spans="1:18" x14ac:dyDescent="0.25">
      <c r="E1780" s="10" t="s">
        <v>41</v>
      </c>
      <c r="H1780" s="10" t="s">
        <v>48</v>
      </c>
      <c r="P1780" s="10" t="s">
        <v>162</v>
      </c>
      <c r="Q1780" s="10"/>
      <c r="R1780" s="10"/>
    </row>
    <row r="1792" spans="1:18" ht="17.25" x14ac:dyDescent="0.4">
      <c r="A1792" s="53" t="s">
        <v>380</v>
      </c>
      <c r="B1792" s="46"/>
      <c r="C1792" s="46"/>
      <c r="D1792" s="47"/>
      <c r="E1792" s="47"/>
      <c r="F1792" s="47"/>
      <c r="G1792" s="49" t="s">
        <v>381</v>
      </c>
      <c r="H1792" s="47"/>
      <c r="I1792" s="47"/>
      <c r="J1792" s="47"/>
      <c r="K1792" s="47"/>
      <c r="L1792" s="47"/>
      <c r="M1792" s="47"/>
      <c r="N1792" s="47"/>
      <c r="O1792" s="47"/>
      <c r="P1792" s="47"/>
      <c r="Q1792" s="47"/>
      <c r="R1792" s="47"/>
    </row>
    <row r="1793" spans="1:18" ht="17.25" x14ac:dyDescent="0.4">
      <c r="A1793" s="47"/>
      <c r="B1793" s="47"/>
      <c r="C1793" s="47"/>
      <c r="D1793" s="55" t="s">
        <v>382</v>
      </c>
      <c r="E1793" s="47"/>
      <c r="F1793" s="89"/>
      <c r="G1793" s="48" t="s">
        <v>360</v>
      </c>
      <c r="H1793" s="89"/>
      <c r="I1793" s="89"/>
      <c r="J1793" s="89"/>
      <c r="K1793" s="89" t="s">
        <v>362</v>
      </c>
      <c r="L1793" s="47"/>
      <c r="M1793" s="47"/>
      <c r="N1793" s="47"/>
      <c r="O1793" s="47"/>
      <c r="P1793" s="47"/>
      <c r="Q1793" s="47"/>
      <c r="R1793" s="47"/>
    </row>
    <row r="1794" spans="1:18" x14ac:dyDescent="0.25">
      <c r="K1794" s="6"/>
      <c r="L1794" s="6"/>
      <c r="M1794" s="6"/>
      <c r="N1794" s="6"/>
      <c r="O1794" s="6"/>
      <c r="P1794" s="6"/>
      <c r="Q1794" s="6"/>
      <c r="R1794" s="6"/>
    </row>
    <row r="1795" spans="1:18" x14ac:dyDescent="0.25">
      <c r="K1795" s="6"/>
      <c r="L1795" s="6"/>
      <c r="M1795" s="6"/>
      <c r="N1795" s="6"/>
      <c r="O1795" s="6"/>
      <c r="P1795" s="6"/>
      <c r="Q1795" s="6"/>
      <c r="R1795" s="6"/>
    </row>
    <row r="1796" spans="1:18" x14ac:dyDescent="0.25">
      <c r="K1796" s="6"/>
      <c r="L1796" s="6"/>
      <c r="M1796" s="6"/>
      <c r="N1796" s="6"/>
      <c r="O1796" s="6"/>
      <c r="P1796" s="6"/>
      <c r="Q1796" s="6"/>
      <c r="R1796" s="6"/>
    </row>
    <row r="1797" spans="1:18" x14ac:dyDescent="0.25">
      <c r="K1797" s="6"/>
      <c r="L1797" s="6"/>
      <c r="M1797" s="6"/>
      <c r="N1797" s="6"/>
      <c r="O1797" s="6"/>
      <c r="P1797" s="6"/>
      <c r="Q1797" s="6"/>
      <c r="R1797" s="6"/>
    </row>
    <row r="1798" spans="1:18" x14ac:dyDescent="0.25">
      <c r="A1798" s="6"/>
      <c r="B1798" s="6"/>
      <c r="C1798" s="6"/>
      <c r="D1798" s="6"/>
      <c r="E1798" s="6" t="s">
        <v>41</v>
      </c>
      <c r="F1798" s="6"/>
      <c r="G1798" s="6"/>
      <c r="H1798" s="6" t="s">
        <v>42</v>
      </c>
      <c r="I1798" s="6"/>
      <c r="J1798" s="6"/>
      <c r="K1798" s="6"/>
      <c r="L1798" s="6"/>
      <c r="M1798" s="6" t="s">
        <v>41</v>
      </c>
      <c r="N1798" s="6"/>
      <c r="O1798" s="6"/>
      <c r="P1798" s="6" t="s">
        <v>43</v>
      </c>
      <c r="Q1798" s="6"/>
      <c r="R1798" s="6"/>
    </row>
    <row r="1799" spans="1:18" x14ac:dyDescent="0.25">
      <c r="A1799" s="1" t="s">
        <v>9</v>
      </c>
      <c r="E1799" s="6">
        <v>0</v>
      </c>
      <c r="H1799" s="6"/>
      <c r="K1799" s="6"/>
      <c r="L1799" s="1" t="s">
        <v>52</v>
      </c>
      <c r="M1799" s="1">
        <v>0</v>
      </c>
      <c r="R1799" s="6"/>
    </row>
    <row r="1800" spans="1:18" x14ac:dyDescent="0.25">
      <c r="A1800" s="1" t="s">
        <v>160</v>
      </c>
      <c r="E1800" s="6">
        <v>0</v>
      </c>
      <c r="H1800" s="6"/>
      <c r="K1800" s="6"/>
      <c r="L1800" s="1" t="s">
        <v>57</v>
      </c>
      <c r="M1800" s="1">
        <v>0</v>
      </c>
      <c r="R1800" s="6"/>
    </row>
    <row r="1801" spans="1:18" x14ac:dyDescent="0.25">
      <c r="A1801" s="1" t="s">
        <v>10</v>
      </c>
      <c r="E1801" s="6">
        <v>70</v>
      </c>
      <c r="H1801" s="6"/>
      <c r="K1801" s="6"/>
      <c r="L1801" s="1" t="s">
        <v>58</v>
      </c>
      <c r="M1801" s="1">
        <v>0</v>
      </c>
      <c r="R1801" s="6"/>
    </row>
    <row r="1802" spans="1:18" x14ac:dyDescent="0.25">
      <c r="A1802" s="1" t="s">
        <v>31</v>
      </c>
      <c r="E1802" s="6">
        <v>0</v>
      </c>
      <c r="H1802" s="6"/>
      <c r="K1802" s="6"/>
      <c r="L1802" s="1" t="s">
        <v>59</v>
      </c>
      <c r="M1802" s="1">
        <v>0</v>
      </c>
      <c r="R1802" s="6"/>
    </row>
    <row r="1803" spans="1:18" x14ac:dyDescent="0.25">
      <c r="E1803" s="6"/>
      <c r="H1803" s="6"/>
      <c r="K1803" s="6"/>
      <c r="R1803" s="6"/>
    </row>
    <row r="1804" spans="1:18" x14ac:dyDescent="0.25">
      <c r="E1804" s="6"/>
      <c r="H1804" s="6"/>
      <c r="K1804" s="6"/>
      <c r="R1804" s="6"/>
    </row>
    <row r="1805" spans="1:18" x14ac:dyDescent="0.25">
      <c r="E1805" s="6"/>
      <c r="H1805" s="6"/>
      <c r="K1805" s="6"/>
      <c r="R1805" s="6"/>
    </row>
    <row r="1806" spans="1:18" x14ac:dyDescent="0.25">
      <c r="A1806" s="1" t="s">
        <v>11</v>
      </c>
      <c r="E1806" s="6">
        <v>800</v>
      </c>
      <c r="H1806" s="6"/>
      <c r="K1806" s="6"/>
      <c r="L1806" s="1" t="s">
        <v>53</v>
      </c>
      <c r="M1806" s="1">
        <v>6000</v>
      </c>
      <c r="R1806" s="6"/>
    </row>
    <row r="1807" spans="1:18" x14ac:dyDescent="0.25">
      <c r="A1807" s="1" t="s">
        <v>12</v>
      </c>
      <c r="E1807" s="6">
        <v>350</v>
      </c>
      <c r="H1807" s="6"/>
      <c r="K1807" s="6"/>
      <c r="L1807" s="1" t="s">
        <v>54</v>
      </c>
      <c r="M1807" s="1">
        <v>0</v>
      </c>
      <c r="R1807" s="6"/>
    </row>
    <row r="1808" spans="1:18" x14ac:dyDescent="0.25">
      <c r="A1808" s="1" t="s">
        <v>13</v>
      </c>
      <c r="E1808" s="6">
        <v>200</v>
      </c>
      <c r="H1808" s="6"/>
      <c r="K1808" s="6"/>
      <c r="L1808" s="1" t="s">
        <v>55</v>
      </c>
      <c r="M1808" s="1">
        <v>0</v>
      </c>
      <c r="R1808" s="6"/>
    </row>
    <row r="1809" spans="1:18" x14ac:dyDescent="0.25">
      <c r="A1809" s="1" t="s">
        <v>14</v>
      </c>
      <c r="E1809" s="6">
        <v>350</v>
      </c>
      <c r="H1809" s="6"/>
      <c r="K1809" s="6"/>
      <c r="L1809" s="1" t="s">
        <v>56</v>
      </c>
      <c r="M1809" s="1">
        <v>0</v>
      </c>
      <c r="R1809" s="6"/>
    </row>
    <row r="1810" spans="1:18" x14ac:dyDescent="0.25">
      <c r="A1810" s="1" t="s">
        <v>35</v>
      </c>
      <c r="E1810" s="6">
        <v>300</v>
      </c>
      <c r="H1810" s="6"/>
      <c r="K1810" s="6"/>
      <c r="R1810" s="6"/>
    </row>
    <row r="1811" spans="1:18" x14ac:dyDescent="0.25">
      <c r="A1811" s="1" t="s">
        <v>32</v>
      </c>
      <c r="E1811" s="6">
        <v>200</v>
      </c>
      <c r="H1811" s="6"/>
      <c r="K1811" s="6"/>
      <c r="R1811" s="6"/>
    </row>
    <row r="1812" spans="1:18" x14ac:dyDescent="0.25">
      <c r="A1812" s="1" t="s">
        <v>33</v>
      </c>
      <c r="E1812" s="6">
        <v>0</v>
      </c>
      <c r="F1812" s="1" t="s">
        <v>75</v>
      </c>
      <c r="H1812" s="6"/>
      <c r="K1812" s="6"/>
      <c r="R1812" s="6"/>
    </row>
    <row r="1813" spans="1:18" x14ac:dyDescent="0.25">
      <c r="E1813" s="6"/>
      <c r="H1813" s="6"/>
      <c r="K1813" s="6"/>
      <c r="R1813" s="6"/>
    </row>
    <row r="1814" spans="1:18" x14ac:dyDescent="0.25">
      <c r="E1814" s="6"/>
      <c r="H1814" s="6"/>
      <c r="K1814" s="6"/>
      <c r="R1814" s="6"/>
    </row>
    <row r="1815" spans="1:18" x14ac:dyDescent="0.25">
      <c r="E1815" s="6"/>
      <c r="H1815" s="6"/>
      <c r="K1815" s="6"/>
      <c r="R1815" s="6"/>
    </row>
    <row r="1816" spans="1:18" x14ac:dyDescent="0.25">
      <c r="E1816" s="6"/>
      <c r="H1816" s="6"/>
      <c r="K1816" s="6"/>
      <c r="R1816" s="6"/>
    </row>
    <row r="1817" spans="1:18" x14ac:dyDescent="0.25">
      <c r="E1817" s="6"/>
      <c r="H1817" s="6"/>
      <c r="K1817" s="6"/>
      <c r="R1817" s="6"/>
    </row>
    <row r="1818" spans="1:18" x14ac:dyDescent="0.25">
      <c r="E1818" s="6"/>
      <c r="H1818" s="6"/>
      <c r="K1818" s="6"/>
      <c r="R1818" s="6"/>
    </row>
    <row r="1819" spans="1:18" x14ac:dyDescent="0.25">
      <c r="A1819" s="1" t="s">
        <v>15</v>
      </c>
      <c r="E1819" s="6">
        <v>100</v>
      </c>
      <c r="H1819" s="6"/>
      <c r="K1819" s="6"/>
      <c r="R1819" s="6"/>
    </row>
    <row r="1820" spans="1:18" x14ac:dyDescent="0.25">
      <c r="A1820" s="1" t="s">
        <v>34</v>
      </c>
      <c r="E1820" s="6">
        <v>100</v>
      </c>
      <c r="H1820" s="6"/>
      <c r="K1820" s="6"/>
      <c r="R1820" s="6"/>
    </row>
    <row r="1821" spans="1:18" x14ac:dyDescent="0.25">
      <c r="A1821" s="1" t="s">
        <v>16</v>
      </c>
      <c r="E1821" s="6">
        <v>100</v>
      </c>
      <c r="H1821" s="6"/>
      <c r="K1821" s="6"/>
      <c r="R1821" s="6"/>
    </row>
    <row r="1822" spans="1:18" x14ac:dyDescent="0.25">
      <c r="A1822" s="1" t="s">
        <v>17</v>
      </c>
      <c r="E1822" s="6">
        <v>200</v>
      </c>
      <c r="H1822" s="6"/>
      <c r="K1822" s="6"/>
      <c r="R1822" s="6"/>
    </row>
    <row r="1823" spans="1:18" x14ac:dyDescent="0.25">
      <c r="A1823" s="1" t="s">
        <v>18</v>
      </c>
      <c r="E1823" s="6">
        <v>200</v>
      </c>
      <c r="H1823" s="6"/>
      <c r="K1823" s="6"/>
      <c r="R1823" s="6"/>
    </row>
    <row r="1824" spans="1:18" x14ac:dyDescent="0.25">
      <c r="A1824" s="1" t="s">
        <v>19</v>
      </c>
      <c r="E1824" s="6">
        <v>60</v>
      </c>
      <c r="H1824" s="6"/>
      <c r="K1824" s="6"/>
      <c r="R1824" s="6"/>
    </row>
    <row r="1825" spans="1:18" x14ac:dyDescent="0.25">
      <c r="A1825" s="1" t="s">
        <v>20</v>
      </c>
      <c r="E1825" s="6">
        <v>60</v>
      </c>
      <c r="H1825" s="6"/>
      <c r="K1825" s="6"/>
      <c r="R1825" s="6"/>
    </row>
    <row r="1826" spans="1:18" x14ac:dyDescent="0.25">
      <c r="A1826" s="1" t="s">
        <v>21</v>
      </c>
      <c r="E1826" s="6">
        <v>100</v>
      </c>
      <c r="H1826" s="6"/>
      <c r="K1826" s="6"/>
      <c r="R1826" s="6"/>
    </row>
    <row r="1827" spans="1:18" x14ac:dyDescent="0.25">
      <c r="A1827" s="1" t="s">
        <v>22</v>
      </c>
      <c r="E1827" s="6">
        <v>20</v>
      </c>
      <c r="H1827" s="6"/>
      <c r="K1827" s="6"/>
      <c r="R1827" s="6"/>
    </row>
    <row r="1828" spans="1:18" x14ac:dyDescent="0.25">
      <c r="A1828" s="1" t="s">
        <v>37</v>
      </c>
      <c r="E1828" s="6">
        <v>50</v>
      </c>
      <c r="H1828" s="6"/>
      <c r="K1828" s="6"/>
      <c r="R1828" s="6"/>
    </row>
    <row r="1829" spans="1:18" x14ac:dyDescent="0.25">
      <c r="A1829" s="1" t="s">
        <v>61</v>
      </c>
      <c r="E1829" s="6">
        <v>0</v>
      </c>
      <c r="H1829" s="6"/>
      <c r="K1829" s="6"/>
      <c r="R1829" s="6"/>
    </row>
    <row r="1830" spans="1:18" x14ac:dyDescent="0.25">
      <c r="A1830" s="1" t="s">
        <v>62</v>
      </c>
      <c r="E1830" s="6">
        <v>0</v>
      </c>
      <c r="H1830" s="6"/>
      <c r="K1830" s="6"/>
      <c r="R1830" s="6"/>
    </row>
    <row r="1831" spans="1:18" x14ac:dyDescent="0.25">
      <c r="E1831" s="6"/>
      <c r="H1831" s="6"/>
      <c r="K1831" s="6"/>
      <c r="R1831" s="6"/>
    </row>
    <row r="1832" spans="1:18" x14ac:dyDescent="0.25">
      <c r="E1832" s="6"/>
      <c r="H1832" s="6"/>
      <c r="K1832" s="6"/>
      <c r="R1832" s="6"/>
    </row>
    <row r="1833" spans="1:18" x14ac:dyDescent="0.25">
      <c r="E1833" s="6"/>
      <c r="H1833" s="6"/>
      <c r="K1833" s="6"/>
      <c r="R1833" s="6"/>
    </row>
    <row r="1834" spans="1:18" x14ac:dyDescent="0.25">
      <c r="E1834" s="6"/>
      <c r="H1834" s="6"/>
      <c r="K1834" s="6"/>
      <c r="R1834" s="6"/>
    </row>
    <row r="1835" spans="1:18" x14ac:dyDescent="0.25">
      <c r="E1835" s="6"/>
      <c r="H1835" s="6"/>
      <c r="K1835" s="6"/>
      <c r="R1835" s="6"/>
    </row>
    <row r="1836" spans="1:18" x14ac:dyDescent="0.25">
      <c r="A1836" s="1" t="s">
        <v>36</v>
      </c>
      <c r="E1836" s="6">
        <v>800</v>
      </c>
      <c r="H1836" s="6"/>
      <c r="K1836" s="6"/>
      <c r="R1836" s="6"/>
    </row>
    <row r="1837" spans="1:18" x14ac:dyDescent="0.25">
      <c r="A1837" s="1" t="s">
        <v>23</v>
      </c>
      <c r="E1837" s="6">
        <v>300</v>
      </c>
      <c r="H1837" s="6"/>
      <c r="K1837" s="6"/>
      <c r="R1837" s="6"/>
    </row>
    <row r="1838" spans="1:18" x14ac:dyDescent="0.25">
      <c r="A1838" s="1" t="s">
        <v>24</v>
      </c>
      <c r="E1838" s="6">
        <v>400</v>
      </c>
      <c r="H1838" s="6"/>
      <c r="K1838" s="6"/>
      <c r="R1838" s="6"/>
    </row>
    <row r="1839" spans="1:18" x14ac:dyDescent="0.25">
      <c r="A1839" s="1" t="s">
        <v>25</v>
      </c>
      <c r="E1839" s="6">
        <v>160</v>
      </c>
      <c r="H1839" s="6"/>
      <c r="K1839" s="6"/>
      <c r="R1839" s="6"/>
    </row>
    <row r="1840" spans="1:18" x14ac:dyDescent="0.25">
      <c r="A1840" s="1" t="s">
        <v>26</v>
      </c>
      <c r="E1840" s="6">
        <v>100</v>
      </c>
      <c r="H1840" s="6"/>
      <c r="K1840" s="6"/>
      <c r="R1840" s="6"/>
    </row>
    <row r="1841" spans="1:18" x14ac:dyDescent="0.25">
      <c r="A1841" s="1" t="s">
        <v>38</v>
      </c>
      <c r="E1841" s="6">
        <v>600</v>
      </c>
      <c r="H1841" s="6"/>
      <c r="K1841" s="6"/>
      <c r="R1841" s="6"/>
    </row>
    <row r="1842" spans="1:18" x14ac:dyDescent="0.25">
      <c r="A1842" s="1" t="s">
        <v>39</v>
      </c>
      <c r="E1842" s="6">
        <v>60</v>
      </c>
      <c r="H1842" s="6"/>
      <c r="K1842" s="6"/>
      <c r="R1842" s="6"/>
    </row>
    <row r="1843" spans="1:18" x14ac:dyDescent="0.25">
      <c r="E1843" s="6"/>
      <c r="H1843" s="6"/>
      <c r="K1843" s="6"/>
      <c r="R1843" s="6"/>
    </row>
    <row r="1844" spans="1:18" x14ac:dyDescent="0.25">
      <c r="E1844" s="6"/>
      <c r="H1844" s="6"/>
      <c r="K1844" s="6"/>
      <c r="R1844" s="6"/>
    </row>
    <row r="1845" spans="1:18" x14ac:dyDescent="0.25">
      <c r="E1845" s="6"/>
      <c r="H1845" s="6"/>
      <c r="K1845" s="6"/>
      <c r="R1845" s="6"/>
    </row>
    <row r="1846" spans="1:18" x14ac:dyDescent="0.25">
      <c r="E1846" s="6"/>
      <c r="H1846" s="6"/>
      <c r="K1846" s="6"/>
      <c r="R1846" s="6"/>
    </row>
    <row r="1847" spans="1:18" x14ac:dyDescent="0.25">
      <c r="A1847" s="1" t="s">
        <v>27</v>
      </c>
      <c r="E1847" s="6">
        <v>100</v>
      </c>
      <c r="H1847" s="6"/>
      <c r="K1847" s="6"/>
      <c r="R1847" s="6"/>
    </row>
    <row r="1848" spans="1:18" x14ac:dyDescent="0.25">
      <c r="A1848" s="1" t="s">
        <v>28</v>
      </c>
      <c r="E1848" s="6">
        <v>0</v>
      </c>
      <c r="H1848" s="6"/>
      <c r="K1848" s="6"/>
      <c r="R1848" s="6"/>
    </row>
    <row r="1849" spans="1:18" x14ac:dyDescent="0.25">
      <c r="A1849" s="1" t="s">
        <v>29</v>
      </c>
      <c r="E1849" s="6">
        <v>0</v>
      </c>
      <c r="H1849" s="6"/>
      <c r="K1849" s="6"/>
      <c r="R1849" s="6"/>
    </row>
    <row r="1850" spans="1:18" x14ac:dyDescent="0.25">
      <c r="A1850" s="1" t="s">
        <v>30</v>
      </c>
      <c r="E1850" s="6">
        <v>0</v>
      </c>
      <c r="H1850" s="6"/>
      <c r="K1850" s="6"/>
      <c r="R1850" s="6"/>
    </row>
    <row r="1851" spans="1:18" x14ac:dyDescent="0.25">
      <c r="E1851" s="6"/>
      <c r="H1851" s="6"/>
      <c r="K1851" s="6"/>
      <c r="R1851" s="6"/>
    </row>
    <row r="1852" spans="1:18" x14ac:dyDescent="0.25">
      <c r="E1852" s="6"/>
      <c r="H1852" s="6"/>
      <c r="K1852" s="6"/>
      <c r="R1852" s="6"/>
    </row>
    <row r="1853" spans="1:18" x14ac:dyDescent="0.25">
      <c r="E1853" s="6"/>
      <c r="H1853" s="6"/>
      <c r="K1853" s="6"/>
      <c r="R1853" s="6"/>
    </row>
    <row r="1854" spans="1:18" x14ac:dyDescent="0.25">
      <c r="E1854" s="6"/>
      <c r="H1854" s="6"/>
      <c r="K1854" s="6"/>
      <c r="R1854" s="6"/>
    </row>
    <row r="1855" spans="1:18" x14ac:dyDescent="0.25">
      <c r="E1855" s="6"/>
      <c r="H1855" s="6"/>
      <c r="K1855" s="6"/>
      <c r="R1855" s="6"/>
    </row>
    <row r="1856" spans="1:18" x14ac:dyDescent="0.25">
      <c r="A1856" s="6" t="s">
        <v>40</v>
      </c>
      <c r="B1856" s="6"/>
      <c r="C1856" s="6"/>
      <c r="D1856" s="6"/>
      <c r="E1856" s="11">
        <f>SUM(E1799:E1855)</f>
        <v>5780</v>
      </c>
      <c r="F1856" s="6"/>
      <c r="G1856" s="6"/>
      <c r="H1856" s="11"/>
      <c r="I1856" s="6"/>
      <c r="J1856" s="6"/>
      <c r="K1856" s="6" t="s">
        <v>51</v>
      </c>
      <c r="L1856" s="6"/>
      <c r="M1856" s="11">
        <f>SUM(M1799:M1855)</f>
        <v>6000</v>
      </c>
      <c r="N1856" s="6"/>
      <c r="O1856" s="6"/>
      <c r="P1856" s="11"/>
      <c r="Q1856" s="6"/>
      <c r="R1856" s="6"/>
    </row>
    <row r="1857" spans="1:18" x14ac:dyDescent="0.25">
      <c r="E1857" s="6" t="s">
        <v>41</v>
      </c>
      <c r="H1857" s="6" t="s">
        <v>42</v>
      </c>
      <c r="K1857" s="6"/>
      <c r="M1857" s="1" t="s">
        <v>41</v>
      </c>
      <c r="P1857" s="1" t="s">
        <v>43</v>
      </c>
      <c r="R1857" s="6"/>
    </row>
    <row r="1858" spans="1:18" x14ac:dyDescent="0.25">
      <c r="A1858" s="6"/>
      <c r="B1858" s="6"/>
      <c r="C1858" s="6"/>
      <c r="D1858" s="6"/>
      <c r="E1858" s="6"/>
      <c r="F1858" s="6"/>
      <c r="G1858" s="6"/>
      <c r="H1858" s="6"/>
      <c r="I1858" s="6"/>
      <c r="J1858" s="6"/>
      <c r="K1858" s="6"/>
      <c r="L1858" s="6"/>
      <c r="M1858" s="6"/>
      <c r="N1858" s="6"/>
      <c r="O1858" s="6"/>
      <c r="P1858" s="6"/>
      <c r="Q1858" s="6"/>
      <c r="R1858" s="6"/>
    </row>
    <row r="1859" spans="1:18" x14ac:dyDescent="0.25">
      <c r="A1859" s="10" t="s">
        <v>384</v>
      </c>
      <c r="B1859" s="10"/>
      <c r="C1859" s="10"/>
      <c r="D1859" s="10"/>
      <c r="E1859" s="9">
        <f>(M1856-E1856)*12+E1779</f>
        <v>2220</v>
      </c>
      <c r="F1859" s="10"/>
      <c r="G1859" s="10"/>
      <c r="H1859" s="9">
        <v>0</v>
      </c>
      <c r="I1859" s="10"/>
      <c r="J1859" s="10"/>
      <c r="K1859" s="10"/>
      <c r="L1859" s="10"/>
      <c r="M1859" s="10"/>
      <c r="N1859" s="10"/>
      <c r="O1859" s="10"/>
      <c r="P1859" s="9"/>
      <c r="Q1859" s="10"/>
      <c r="R1859" s="10"/>
    </row>
    <row r="1860" spans="1:18" x14ac:dyDescent="0.25">
      <c r="E1860" s="10"/>
      <c r="H1860" s="10"/>
      <c r="P1860" s="10"/>
      <c r="Q1860" s="10"/>
      <c r="R1860" s="10"/>
    </row>
    <row r="1861" spans="1:18" x14ac:dyDescent="0.25">
      <c r="E1861" s="10"/>
      <c r="H1861" s="10"/>
      <c r="P1861" s="10"/>
      <c r="Q1861" s="10"/>
      <c r="R1861" s="10"/>
    </row>
    <row r="1862" spans="1:18" x14ac:dyDescent="0.25">
      <c r="E1862" s="10"/>
      <c r="H1862" s="10"/>
      <c r="P1862" s="10"/>
      <c r="Q1862" s="10"/>
      <c r="R1862" s="10"/>
    </row>
    <row r="1863" spans="1:18" x14ac:dyDescent="0.25">
      <c r="A1863" s="10" t="s">
        <v>45</v>
      </c>
      <c r="B1863" s="10"/>
      <c r="C1863" s="10"/>
      <c r="D1863" s="10"/>
      <c r="E1863" s="19">
        <f>E1864+E1865+E1866+E1867</f>
        <v>0</v>
      </c>
      <c r="F1863" s="20"/>
      <c r="G1863" s="20"/>
      <c r="H1863" s="19">
        <v>0</v>
      </c>
      <c r="I1863" s="20"/>
      <c r="J1863" s="20"/>
      <c r="K1863" s="20"/>
      <c r="L1863" s="20"/>
      <c r="M1863" s="19"/>
      <c r="N1863" s="20"/>
      <c r="O1863" s="20"/>
      <c r="P1863" s="19"/>
      <c r="Q1863" s="18"/>
      <c r="R1863" s="18"/>
    </row>
    <row r="1864" spans="1:18" x14ac:dyDescent="0.25">
      <c r="A1864" s="1" t="s">
        <v>135</v>
      </c>
      <c r="E1864" s="20">
        <v>0</v>
      </c>
      <c r="F1864" s="21"/>
      <c r="G1864" s="21"/>
      <c r="H1864" s="20"/>
      <c r="I1864" s="21"/>
      <c r="J1864" s="21"/>
      <c r="K1864" s="21"/>
      <c r="L1864" s="21"/>
      <c r="M1864" s="21"/>
      <c r="N1864" s="21"/>
      <c r="O1864" s="21"/>
      <c r="P1864" s="20"/>
      <c r="Q1864" s="18"/>
      <c r="R1864" s="18"/>
    </row>
    <row r="1865" spans="1:18" x14ac:dyDescent="0.25">
      <c r="E1865" s="20"/>
      <c r="F1865" s="21"/>
      <c r="G1865" s="21"/>
      <c r="H1865" s="20"/>
      <c r="I1865" s="21"/>
      <c r="J1865" s="21"/>
      <c r="K1865" s="21"/>
      <c r="L1865" s="21"/>
      <c r="M1865" s="21"/>
      <c r="N1865" s="21"/>
      <c r="O1865" s="21"/>
      <c r="P1865" s="20"/>
      <c r="Q1865" s="18"/>
      <c r="R1865" s="18"/>
    </row>
    <row r="1866" spans="1:18" x14ac:dyDescent="0.25">
      <c r="E1866" s="20"/>
      <c r="F1866" s="21"/>
      <c r="G1866" s="21"/>
      <c r="H1866" s="20"/>
      <c r="I1866" s="21"/>
      <c r="J1866" s="21"/>
      <c r="K1866" s="21"/>
      <c r="L1866" s="21"/>
      <c r="M1866" s="21"/>
      <c r="N1866" s="21"/>
      <c r="O1866" s="21"/>
      <c r="P1866" s="20"/>
      <c r="Q1866" s="18"/>
      <c r="R1866" s="18"/>
    </row>
    <row r="1867" spans="1:18" x14ac:dyDescent="0.25">
      <c r="E1867" s="20"/>
      <c r="F1867" s="21"/>
      <c r="G1867" s="21"/>
      <c r="H1867" s="20"/>
      <c r="I1867" s="21"/>
      <c r="J1867" s="21"/>
      <c r="K1867" s="21"/>
      <c r="L1867" s="21"/>
      <c r="M1867" s="21"/>
      <c r="N1867" s="21"/>
      <c r="O1867" s="21"/>
      <c r="P1867" s="20"/>
      <c r="Q1867" s="18"/>
      <c r="R1867" s="18"/>
    </row>
    <row r="1868" spans="1:18" x14ac:dyDescent="0.25">
      <c r="A1868" s="10" t="s">
        <v>46</v>
      </c>
      <c r="B1868" s="10"/>
      <c r="C1868" s="10"/>
      <c r="D1868" s="10"/>
      <c r="E1868" s="19">
        <f>E1869+E1870+E1871+E1872+E1873+E1874</f>
        <v>0</v>
      </c>
      <c r="F1868" s="20"/>
      <c r="G1868" s="20"/>
      <c r="H1868" s="19">
        <v>0</v>
      </c>
      <c r="I1868" s="20"/>
      <c r="J1868" s="20"/>
      <c r="K1868" s="20"/>
      <c r="L1868" s="20"/>
      <c r="M1868" s="20"/>
      <c r="N1868" s="20"/>
      <c r="O1868" s="20"/>
      <c r="P1868" s="19"/>
      <c r="Q1868" s="18"/>
      <c r="R1868" s="18"/>
    </row>
    <row r="1869" spans="1:18" x14ac:dyDescent="0.25">
      <c r="A1869" s="1" t="s">
        <v>152</v>
      </c>
      <c r="E1869" s="20">
        <v>0</v>
      </c>
      <c r="F1869" s="21" t="s">
        <v>364</v>
      </c>
      <c r="G1869" s="21"/>
      <c r="H1869" s="20"/>
      <c r="I1869" s="21"/>
      <c r="J1869" s="21"/>
      <c r="K1869" s="21"/>
      <c r="L1869" s="21"/>
      <c r="M1869" s="21"/>
      <c r="N1869" s="21"/>
      <c r="O1869" s="21"/>
      <c r="P1869" s="20"/>
      <c r="Q1869" s="18"/>
      <c r="R1869" s="18"/>
    </row>
    <row r="1870" spans="1:18" x14ac:dyDescent="0.25">
      <c r="A1870" s="1" t="s">
        <v>225</v>
      </c>
      <c r="E1870" s="20">
        <v>0</v>
      </c>
      <c r="F1870" s="21"/>
      <c r="G1870" s="21"/>
      <c r="H1870" s="20"/>
      <c r="I1870" s="21"/>
      <c r="J1870" s="21"/>
      <c r="K1870" s="21"/>
      <c r="L1870" s="21"/>
      <c r="M1870" s="21"/>
      <c r="N1870" s="21"/>
      <c r="O1870" s="21"/>
      <c r="P1870" s="20"/>
      <c r="Q1870" s="18"/>
      <c r="R1870" s="18"/>
    </row>
    <row r="1871" spans="1:18" x14ac:dyDescent="0.25">
      <c r="E1871" s="20"/>
      <c r="F1871" s="21"/>
      <c r="G1871" s="21"/>
      <c r="H1871" s="20"/>
      <c r="I1871" s="21"/>
      <c r="J1871" s="21"/>
      <c r="K1871" s="21"/>
      <c r="L1871" s="21"/>
      <c r="M1871" s="21"/>
      <c r="N1871" s="21"/>
      <c r="O1871" s="21"/>
      <c r="P1871" s="20"/>
      <c r="Q1871" s="18"/>
      <c r="R1871" s="18"/>
    </row>
    <row r="1872" spans="1:18" x14ac:dyDescent="0.25">
      <c r="E1872" s="20"/>
      <c r="F1872" s="21"/>
      <c r="G1872" s="21"/>
      <c r="H1872" s="20"/>
      <c r="I1872" s="21"/>
      <c r="J1872" s="21"/>
      <c r="K1872" s="21"/>
      <c r="L1872" s="21"/>
      <c r="M1872" s="21"/>
      <c r="N1872" s="21"/>
      <c r="O1872" s="21"/>
      <c r="P1872" s="20"/>
      <c r="Q1872" s="18"/>
      <c r="R1872" s="18"/>
    </row>
    <row r="1873" spans="1:18" x14ac:dyDescent="0.25">
      <c r="E1873" s="20"/>
      <c r="F1873" s="21"/>
      <c r="G1873" s="21"/>
      <c r="H1873" s="20"/>
      <c r="I1873" s="21"/>
      <c r="J1873" s="21"/>
      <c r="K1873" s="21"/>
      <c r="L1873" s="21"/>
      <c r="M1873" s="21"/>
      <c r="N1873" s="21"/>
      <c r="O1873" s="21"/>
      <c r="P1873" s="20"/>
      <c r="Q1873" s="18"/>
      <c r="R1873" s="18"/>
    </row>
    <row r="1874" spans="1:18" x14ac:dyDescent="0.25">
      <c r="E1874" s="20"/>
      <c r="F1874" s="21"/>
      <c r="G1874" s="21"/>
      <c r="H1874" s="20"/>
      <c r="I1874" s="21"/>
      <c r="J1874" s="21"/>
      <c r="K1874" s="21"/>
      <c r="L1874" s="21"/>
      <c r="M1874" s="21"/>
      <c r="N1874" s="21"/>
      <c r="O1874" s="21"/>
      <c r="P1874" s="20"/>
      <c r="Q1874" s="18"/>
      <c r="R1874" s="18"/>
    </row>
    <row r="1875" spans="1:18" x14ac:dyDescent="0.25">
      <c r="A1875" s="10" t="s">
        <v>385</v>
      </c>
      <c r="B1875" s="10"/>
      <c r="C1875" s="10"/>
      <c r="D1875" s="10"/>
      <c r="E1875" s="19">
        <f>E1859+E1863-E1868</f>
        <v>2220</v>
      </c>
      <c r="F1875" s="20"/>
      <c r="G1875" s="20"/>
      <c r="H1875" s="19">
        <f>H1859+H1863-H1868</f>
        <v>0</v>
      </c>
      <c r="I1875" s="20"/>
      <c r="J1875" s="20"/>
      <c r="K1875" s="20"/>
      <c r="L1875" s="20" t="s">
        <v>49</v>
      </c>
      <c r="M1875" s="20"/>
      <c r="N1875" s="20"/>
      <c r="O1875" s="20"/>
      <c r="P1875" s="19">
        <f>(E1847*12)+P1779-E1863</f>
        <v>2500</v>
      </c>
      <c r="Q1875" s="17"/>
      <c r="R1875" s="17"/>
    </row>
    <row r="1876" spans="1:18" x14ac:dyDescent="0.25">
      <c r="E1876" s="10" t="s">
        <v>41</v>
      </c>
      <c r="H1876" s="10" t="s">
        <v>48</v>
      </c>
      <c r="P1876" s="10" t="s">
        <v>162</v>
      </c>
      <c r="Q1876" s="10"/>
      <c r="R1876" s="10"/>
    </row>
    <row r="1888" spans="1:18" ht="17.25" x14ac:dyDescent="0.4">
      <c r="A1888" s="53" t="s">
        <v>130</v>
      </c>
      <c r="B1888" s="46"/>
      <c r="C1888" s="46"/>
      <c r="D1888" s="47"/>
      <c r="E1888" s="47"/>
      <c r="F1888" s="47"/>
      <c r="G1888" s="49" t="s">
        <v>131</v>
      </c>
      <c r="H1888" s="47"/>
      <c r="I1888" s="47"/>
      <c r="J1888" s="47"/>
      <c r="K1888" s="47"/>
      <c r="L1888" s="47"/>
      <c r="M1888" s="47"/>
      <c r="N1888" s="47"/>
      <c r="O1888" s="47"/>
      <c r="P1888" s="47"/>
      <c r="Q1888" s="47"/>
      <c r="R1888" s="47"/>
    </row>
    <row r="1889" spans="1:18" ht="17.25" x14ac:dyDescent="0.4">
      <c r="A1889" s="47"/>
      <c r="B1889" s="47"/>
      <c r="C1889" s="47"/>
      <c r="D1889" s="55" t="s">
        <v>74</v>
      </c>
      <c r="E1889" s="47"/>
      <c r="F1889" s="89" t="s">
        <v>214</v>
      </c>
      <c r="G1889" s="48" t="s">
        <v>360</v>
      </c>
      <c r="H1889" s="89" t="s">
        <v>361</v>
      </c>
      <c r="I1889" s="89"/>
      <c r="J1889" s="89"/>
      <c r="K1889" s="89" t="s">
        <v>362</v>
      </c>
      <c r="L1889" s="47"/>
      <c r="M1889" s="47"/>
      <c r="N1889" s="47"/>
      <c r="O1889" s="47"/>
      <c r="P1889" s="47"/>
      <c r="Q1889" s="47"/>
      <c r="R1889" s="47"/>
    </row>
    <row r="1890" spans="1:18" x14ac:dyDescent="0.25">
      <c r="K1890" s="6"/>
      <c r="L1890" s="6"/>
      <c r="M1890" s="6"/>
      <c r="N1890" s="6"/>
      <c r="O1890" s="6"/>
      <c r="P1890" s="6"/>
      <c r="Q1890" s="6"/>
      <c r="R1890" s="6"/>
    </row>
    <row r="1891" spans="1:18" x14ac:dyDescent="0.25">
      <c r="K1891" s="6"/>
      <c r="L1891" s="6"/>
      <c r="M1891" s="6"/>
      <c r="N1891" s="6"/>
      <c r="O1891" s="6"/>
      <c r="P1891" s="6"/>
      <c r="Q1891" s="6"/>
      <c r="R1891" s="6"/>
    </row>
    <row r="1892" spans="1:18" x14ac:dyDescent="0.25">
      <c r="K1892" s="6"/>
      <c r="L1892" s="6"/>
      <c r="M1892" s="6"/>
      <c r="N1892" s="6"/>
      <c r="O1892" s="6"/>
      <c r="P1892" s="6"/>
      <c r="Q1892" s="6"/>
      <c r="R1892" s="6"/>
    </row>
    <row r="1893" spans="1:18" x14ac:dyDescent="0.25">
      <c r="K1893" s="6"/>
      <c r="L1893" s="6"/>
      <c r="M1893" s="6"/>
      <c r="N1893" s="6"/>
      <c r="O1893" s="6"/>
      <c r="P1893" s="6"/>
      <c r="Q1893" s="6"/>
      <c r="R1893" s="6"/>
    </row>
    <row r="1894" spans="1:18" x14ac:dyDescent="0.25">
      <c r="A1894" s="6"/>
      <c r="B1894" s="6"/>
      <c r="C1894" s="6"/>
      <c r="D1894" s="6"/>
      <c r="E1894" s="6" t="s">
        <v>41</v>
      </c>
      <c r="F1894" s="6"/>
      <c r="G1894" s="6"/>
      <c r="H1894" s="6" t="s">
        <v>42</v>
      </c>
      <c r="I1894" s="6"/>
      <c r="J1894" s="6"/>
      <c r="K1894" s="6"/>
      <c r="L1894" s="6"/>
      <c r="M1894" s="6" t="s">
        <v>41</v>
      </c>
      <c r="N1894" s="6"/>
      <c r="O1894" s="6"/>
      <c r="P1894" s="6" t="s">
        <v>43</v>
      </c>
      <c r="Q1894" s="6"/>
      <c r="R1894" s="6"/>
    </row>
    <row r="1895" spans="1:18" x14ac:dyDescent="0.25">
      <c r="A1895" s="1" t="s">
        <v>9</v>
      </c>
      <c r="E1895" s="6">
        <v>0</v>
      </c>
      <c r="H1895" s="6"/>
      <c r="K1895" s="6"/>
      <c r="L1895" s="1" t="s">
        <v>52</v>
      </c>
      <c r="M1895" s="1">
        <v>1150</v>
      </c>
      <c r="R1895" s="6"/>
    </row>
    <row r="1896" spans="1:18" x14ac:dyDescent="0.25">
      <c r="A1896" s="1" t="s">
        <v>160</v>
      </c>
      <c r="E1896" s="6">
        <v>0</v>
      </c>
      <c r="H1896" s="6"/>
      <c r="K1896" s="6"/>
      <c r="L1896" s="1" t="s">
        <v>57</v>
      </c>
      <c r="M1896" s="1">
        <v>0</v>
      </c>
      <c r="R1896" s="6"/>
    </row>
    <row r="1897" spans="1:18" x14ac:dyDescent="0.25">
      <c r="A1897" s="1" t="s">
        <v>10</v>
      </c>
      <c r="E1897" s="6">
        <v>70</v>
      </c>
      <c r="H1897" s="6"/>
      <c r="K1897" s="6"/>
      <c r="L1897" s="1" t="s">
        <v>58</v>
      </c>
      <c r="M1897" s="1">
        <v>0</v>
      </c>
      <c r="R1897" s="6"/>
    </row>
    <row r="1898" spans="1:18" x14ac:dyDescent="0.25">
      <c r="A1898" s="1" t="s">
        <v>31</v>
      </c>
      <c r="E1898" s="6">
        <v>0</v>
      </c>
      <c r="H1898" s="6"/>
      <c r="K1898" s="6"/>
      <c r="L1898" s="1" t="s">
        <v>59</v>
      </c>
      <c r="M1898" s="1">
        <v>0</v>
      </c>
      <c r="R1898" s="6"/>
    </row>
    <row r="1899" spans="1:18" x14ac:dyDescent="0.25">
      <c r="E1899" s="6"/>
      <c r="H1899" s="6"/>
      <c r="K1899" s="6"/>
      <c r="R1899" s="6"/>
    </row>
    <row r="1900" spans="1:18" x14ac:dyDescent="0.25">
      <c r="E1900" s="6"/>
      <c r="H1900" s="6"/>
      <c r="K1900" s="6"/>
      <c r="R1900" s="6"/>
    </row>
    <row r="1901" spans="1:18" x14ac:dyDescent="0.25">
      <c r="E1901" s="6"/>
      <c r="H1901" s="6"/>
      <c r="K1901" s="6"/>
      <c r="R1901" s="6"/>
    </row>
    <row r="1902" spans="1:18" x14ac:dyDescent="0.25">
      <c r="A1902" s="1" t="s">
        <v>11</v>
      </c>
      <c r="E1902" s="6">
        <v>600</v>
      </c>
      <c r="H1902" s="6"/>
      <c r="K1902" s="6"/>
      <c r="L1902" s="1" t="s">
        <v>53</v>
      </c>
      <c r="M1902" s="1">
        <v>300</v>
      </c>
      <c r="R1902" s="6"/>
    </row>
    <row r="1903" spans="1:18" x14ac:dyDescent="0.25">
      <c r="A1903" s="1" t="s">
        <v>12</v>
      </c>
      <c r="E1903" s="6">
        <v>300</v>
      </c>
      <c r="H1903" s="6"/>
      <c r="K1903" s="6"/>
      <c r="L1903" s="1" t="s">
        <v>54</v>
      </c>
      <c r="M1903" s="1">
        <v>0</v>
      </c>
      <c r="R1903" s="6"/>
    </row>
    <row r="1904" spans="1:18" x14ac:dyDescent="0.25">
      <c r="A1904" s="1" t="s">
        <v>13</v>
      </c>
      <c r="E1904" s="6">
        <v>100</v>
      </c>
      <c r="H1904" s="6"/>
      <c r="K1904" s="6"/>
      <c r="L1904" s="1" t="s">
        <v>55</v>
      </c>
      <c r="M1904" s="1">
        <v>400</v>
      </c>
      <c r="R1904" s="6"/>
    </row>
    <row r="1905" spans="1:18" x14ac:dyDescent="0.25">
      <c r="A1905" s="1" t="s">
        <v>14</v>
      </c>
      <c r="E1905" s="6">
        <v>300</v>
      </c>
      <c r="H1905" s="6"/>
      <c r="K1905" s="6"/>
      <c r="L1905" s="1" t="s">
        <v>56</v>
      </c>
      <c r="M1905" s="1">
        <v>0</v>
      </c>
      <c r="R1905" s="6"/>
    </row>
    <row r="1906" spans="1:18" x14ac:dyDescent="0.25">
      <c r="A1906" s="1" t="s">
        <v>35</v>
      </c>
      <c r="E1906" s="6">
        <v>100</v>
      </c>
      <c r="H1906" s="6"/>
      <c r="K1906" s="6"/>
      <c r="R1906" s="6"/>
    </row>
    <row r="1907" spans="1:18" x14ac:dyDescent="0.25">
      <c r="A1907" s="1" t="s">
        <v>32</v>
      </c>
      <c r="E1907" s="6">
        <v>50</v>
      </c>
      <c r="H1907" s="6"/>
      <c r="K1907" s="6"/>
      <c r="R1907" s="6"/>
    </row>
    <row r="1908" spans="1:18" x14ac:dyDescent="0.25">
      <c r="A1908" s="1" t="s">
        <v>33</v>
      </c>
      <c r="E1908" s="6">
        <v>0</v>
      </c>
      <c r="F1908" s="1" t="s">
        <v>75</v>
      </c>
      <c r="H1908" s="6"/>
      <c r="K1908" s="6"/>
      <c r="R1908" s="6"/>
    </row>
    <row r="1909" spans="1:18" x14ac:dyDescent="0.25">
      <c r="E1909" s="6"/>
      <c r="H1909" s="6"/>
      <c r="K1909" s="6"/>
      <c r="R1909" s="6"/>
    </row>
    <row r="1910" spans="1:18" x14ac:dyDescent="0.25">
      <c r="E1910" s="6"/>
      <c r="H1910" s="6"/>
      <c r="K1910" s="6"/>
      <c r="R1910" s="6"/>
    </row>
    <row r="1911" spans="1:18" x14ac:dyDescent="0.25">
      <c r="E1911" s="6"/>
      <c r="H1911" s="6"/>
      <c r="K1911" s="6"/>
      <c r="R1911" s="6"/>
    </row>
    <row r="1912" spans="1:18" x14ac:dyDescent="0.25">
      <c r="E1912" s="6"/>
      <c r="H1912" s="6"/>
      <c r="K1912" s="6"/>
      <c r="R1912" s="6"/>
    </row>
    <row r="1913" spans="1:18" x14ac:dyDescent="0.25">
      <c r="E1913" s="6"/>
      <c r="H1913" s="6"/>
      <c r="K1913" s="6"/>
      <c r="R1913" s="6"/>
    </row>
    <row r="1914" spans="1:18" x14ac:dyDescent="0.25">
      <c r="E1914" s="6"/>
      <c r="H1914" s="6"/>
      <c r="K1914" s="6"/>
      <c r="R1914" s="6"/>
    </row>
    <row r="1915" spans="1:18" x14ac:dyDescent="0.25">
      <c r="A1915" s="1" t="s">
        <v>15</v>
      </c>
      <c r="E1915" s="6">
        <v>70</v>
      </c>
      <c r="H1915" s="6"/>
      <c r="K1915" s="6"/>
      <c r="R1915" s="6"/>
    </row>
    <row r="1916" spans="1:18" x14ac:dyDescent="0.25">
      <c r="A1916" s="1" t="s">
        <v>34</v>
      </c>
      <c r="E1916" s="6">
        <v>30</v>
      </c>
      <c r="H1916" s="6"/>
      <c r="K1916" s="6"/>
      <c r="R1916" s="6"/>
    </row>
    <row r="1917" spans="1:18" x14ac:dyDescent="0.25">
      <c r="A1917" s="1" t="s">
        <v>16</v>
      </c>
      <c r="E1917" s="6">
        <v>100</v>
      </c>
      <c r="H1917" s="6"/>
      <c r="K1917" s="6"/>
      <c r="R1917" s="6"/>
    </row>
    <row r="1918" spans="1:18" x14ac:dyDescent="0.25">
      <c r="A1918" s="1" t="s">
        <v>17</v>
      </c>
      <c r="E1918" s="6">
        <v>100</v>
      </c>
      <c r="H1918" s="6"/>
      <c r="K1918" s="6"/>
      <c r="R1918" s="6"/>
    </row>
    <row r="1919" spans="1:18" x14ac:dyDescent="0.25">
      <c r="A1919" s="1" t="s">
        <v>18</v>
      </c>
      <c r="E1919" s="6">
        <v>60</v>
      </c>
      <c r="H1919" s="6"/>
      <c r="K1919" s="6"/>
      <c r="R1919" s="6"/>
    </row>
    <row r="1920" spans="1:18" x14ac:dyDescent="0.25">
      <c r="A1920" s="1" t="s">
        <v>19</v>
      </c>
      <c r="E1920" s="6">
        <v>20</v>
      </c>
      <c r="H1920" s="6"/>
      <c r="K1920" s="6"/>
      <c r="R1920" s="6"/>
    </row>
    <row r="1921" spans="1:18" x14ac:dyDescent="0.25">
      <c r="A1921" s="1" t="s">
        <v>20</v>
      </c>
      <c r="E1921" s="6">
        <v>0</v>
      </c>
      <c r="H1921" s="6"/>
      <c r="K1921" s="6"/>
      <c r="R1921" s="6"/>
    </row>
    <row r="1922" spans="1:18" x14ac:dyDescent="0.25">
      <c r="A1922" s="1" t="s">
        <v>21</v>
      </c>
      <c r="E1922" s="6">
        <v>0</v>
      </c>
      <c r="H1922" s="6"/>
      <c r="K1922" s="6"/>
      <c r="R1922" s="6"/>
    </row>
    <row r="1923" spans="1:18" x14ac:dyDescent="0.25">
      <c r="A1923" s="1" t="s">
        <v>22</v>
      </c>
      <c r="E1923" s="6">
        <v>0</v>
      </c>
      <c r="H1923" s="6"/>
      <c r="K1923" s="6"/>
      <c r="R1923" s="6"/>
    </row>
    <row r="1924" spans="1:18" x14ac:dyDescent="0.25">
      <c r="A1924" s="1" t="s">
        <v>37</v>
      </c>
      <c r="E1924" s="6">
        <v>30</v>
      </c>
      <c r="H1924" s="6"/>
      <c r="K1924" s="6"/>
      <c r="R1924" s="6"/>
    </row>
    <row r="1925" spans="1:18" x14ac:dyDescent="0.25">
      <c r="A1925" s="1" t="s">
        <v>61</v>
      </c>
      <c r="E1925" s="6">
        <v>0</v>
      </c>
      <c r="H1925" s="6"/>
      <c r="K1925" s="6"/>
      <c r="R1925" s="6"/>
    </row>
    <row r="1926" spans="1:18" x14ac:dyDescent="0.25">
      <c r="A1926" s="1" t="s">
        <v>62</v>
      </c>
      <c r="E1926" s="6">
        <v>0</v>
      </c>
      <c r="H1926" s="6"/>
      <c r="K1926" s="6"/>
      <c r="R1926" s="6"/>
    </row>
    <row r="1927" spans="1:18" x14ac:dyDescent="0.25">
      <c r="E1927" s="6"/>
      <c r="H1927" s="6"/>
      <c r="K1927" s="6"/>
      <c r="R1927" s="6"/>
    </row>
    <row r="1928" spans="1:18" x14ac:dyDescent="0.25">
      <c r="E1928" s="6"/>
      <c r="H1928" s="6"/>
      <c r="K1928" s="6"/>
      <c r="R1928" s="6"/>
    </row>
    <row r="1929" spans="1:18" x14ac:dyDescent="0.25">
      <c r="E1929" s="6"/>
      <c r="H1929" s="6"/>
      <c r="K1929" s="6"/>
      <c r="R1929" s="6"/>
    </row>
    <row r="1930" spans="1:18" x14ac:dyDescent="0.25">
      <c r="E1930" s="6"/>
      <c r="H1930" s="6"/>
      <c r="K1930" s="6"/>
      <c r="R1930" s="6"/>
    </row>
    <row r="1931" spans="1:18" x14ac:dyDescent="0.25">
      <c r="E1931" s="6"/>
      <c r="H1931" s="6"/>
      <c r="K1931" s="6"/>
      <c r="R1931" s="6"/>
    </row>
    <row r="1932" spans="1:18" x14ac:dyDescent="0.25">
      <c r="A1932" s="1" t="s">
        <v>36</v>
      </c>
      <c r="E1932" s="6">
        <v>200</v>
      </c>
      <c r="H1932" s="6"/>
      <c r="K1932" s="6"/>
      <c r="R1932" s="6"/>
    </row>
    <row r="1933" spans="1:18" x14ac:dyDescent="0.25">
      <c r="A1933" s="1" t="s">
        <v>23</v>
      </c>
      <c r="E1933" s="6">
        <v>200</v>
      </c>
      <c r="H1933" s="6"/>
      <c r="K1933" s="6"/>
      <c r="R1933" s="6"/>
    </row>
    <row r="1934" spans="1:18" x14ac:dyDescent="0.25">
      <c r="A1934" s="1" t="s">
        <v>24</v>
      </c>
      <c r="E1934" s="6">
        <v>100</v>
      </c>
      <c r="H1934" s="6"/>
      <c r="K1934" s="6"/>
      <c r="R1934" s="6"/>
    </row>
    <row r="1935" spans="1:18" x14ac:dyDescent="0.25">
      <c r="A1935" s="1" t="s">
        <v>25</v>
      </c>
      <c r="E1935" s="6">
        <v>100</v>
      </c>
      <c r="H1935" s="6"/>
      <c r="K1935" s="6"/>
      <c r="R1935" s="6"/>
    </row>
    <row r="1936" spans="1:18" x14ac:dyDescent="0.25">
      <c r="A1936" s="1" t="s">
        <v>26</v>
      </c>
      <c r="E1936" s="6">
        <v>0</v>
      </c>
      <c r="H1936" s="6"/>
      <c r="K1936" s="6"/>
      <c r="R1936" s="6"/>
    </row>
    <row r="1937" spans="1:18" x14ac:dyDescent="0.25">
      <c r="A1937" s="1" t="s">
        <v>38</v>
      </c>
      <c r="E1937" s="6">
        <v>0</v>
      </c>
      <c r="H1937" s="6"/>
      <c r="K1937" s="6"/>
      <c r="R1937" s="6"/>
    </row>
    <row r="1938" spans="1:18" x14ac:dyDescent="0.25">
      <c r="A1938" s="1" t="s">
        <v>39</v>
      </c>
      <c r="E1938" s="6">
        <v>0</v>
      </c>
      <c r="H1938" s="6"/>
      <c r="K1938" s="6"/>
      <c r="R1938" s="6"/>
    </row>
    <row r="1939" spans="1:18" x14ac:dyDescent="0.25">
      <c r="E1939" s="6"/>
      <c r="H1939" s="6"/>
      <c r="K1939" s="6"/>
      <c r="R1939" s="6"/>
    </row>
    <row r="1940" spans="1:18" x14ac:dyDescent="0.25">
      <c r="E1940" s="6"/>
      <c r="H1940" s="6"/>
      <c r="K1940" s="6"/>
      <c r="R1940" s="6"/>
    </row>
    <row r="1941" spans="1:18" x14ac:dyDescent="0.25">
      <c r="E1941" s="6"/>
      <c r="H1941" s="6"/>
      <c r="K1941" s="6"/>
      <c r="R1941" s="6"/>
    </row>
    <row r="1942" spans="1:18" x14ac:dyDescent="0.25">
      <c r="E1942" s="6"/>
      <c r="H1942" s="6"/>
      <c r="K1942" s="6"/>
      <c r="R1942" s="6"/>
    </row>
    <row r="1943" spans="1:18" x14ac:dyDescent="0.25">
      <c r="A1943" s="1" t="s">
        <v>27</v>
      </c>
      <c r="E1943" s="6">
        <v>100</v>
      </c>
      <c r="H1943" s="6"/>
      <c r="K1943" s="6"/>
      <c r="R1943" s="6"/>
    </row>
    <row r="1944" spans="1:18" x14ac:dyDescent="0.25">
      <c r="A1944" s="1" t="s">
        <v>28</v>
      </c>
      <c r="E1944" s="6">
        <v>0</v>
      </c>
      <c r="H1944" s="6"/>
      <c r="K1944" s="6"/>
      <c r="R1944" s="6"/>
    </row>
    <row r="1945" spans="1:18" x14ac:dyDescent="0.25">
      <c r="A1945" s="1" t="s">
        <v>29</v>
      </c>
      <c r="E1945" s="6">
        <v>0</v>
      </c>
      <c r="H1945" s="6"/>
      <c r="K1945" s="6"/>
      <c r="R1945" s="6"/>
    </row>
    <row r="1946" spans="1:18" x14ac:dyDescent="0.25">
      <c r="A1946" s="1" t="s">
        <v>30</v>
      </c>
      <c r="E1946" s="6">
        <v>0</v>
      </c>
      <c r="H1946" s="6"/>
      <c r="K1946" s="6"/>
      <c r="R1946" s="6"/>
    </row>
    <row r="1947" spans="1:18" x14ac:dyDescent="0.25">
      <c r="E1947" s="6"/>
      <c r="H1947" s="6"/>
      <c r="K1947" s="6"/>
      <c r="R1947" s="6"/>
    </row>
    <row r="1948" spans="1:18" x14ac:dyDescent="0.25">
      <c r="E1948" s="6"/>
      <c r="H1948" s="6"/>
      <c r="K1948" s="6"/>
      <c r="R1948" s="6"/>
    </row>
    <row r="1949" spans="1:18" x14ac:dyDescent="0.25">
      <c r="E1949" s="6"/>
      <c r="H1949" s="6"/>
      <c r="K1949" s="6"/>
      <c r="R1949" s="6"/>
    </row>
    <row r="1950" spans="1:18" x14ac:dyDescent="0.25">
      <c r="E1950" s="6"/>
      <c r="H1950" s="6"/>
      <c r="K1950" s="6"/>
      <c r="R1950" s="6"/>
    </row>
    <row r="1951" spans="1:18" x14ac:dyDescent="0.25">
      <c r="E1951" s="6"/>
      <c r="H1951" s="6"/>
      <c r="K1951" s="6"/>
      <c r="R1951" s="6"/>
    </row>
    <row r="1952" spans="1:18" x14ac:dyDescent="0.25">
      <c r="A1952" s="6" t="s">
        <v>40</v>
      </c>
      <c r="B1952" s="6"/>
      <c r="C1952" s="6"/>
      <c r="D1952" s="6"/>
      <c r="E1952" s="11">
        <f>SUM(E1895:E1951)</f>
        <v>2630</v>
      </c>
      <c r="F1952" s="6"/>
      <c r="G1952" s="6"/>
      <c r="H1952" s="11"/>
      <c r="I1952" s="6"/>
      <c r="J1952" s="6"/>
      <c r="K1952" s="6" t="s">
        <v>51</v>
      </c>
      <c r="L1952" s="6"/>
      <c r="M1952" s="11">
        <f>SUM(M1895:M1951)</f>
        <v>1850</v>
      </c>
      <c r="N1952" s="6"/>
      <c r="O1952" s="6"/>
      <c r="P1952" s="11"/>
      <c r="Q1952" s="6"/>
      <c r="R1952" s="6"/>
    </row>
    <row r="1953" spans="1:18" x14ac:dyDescent="0.25">
      <c r="E1953" s="6" t="s">
        <v>41</v>
      </c>
      <c r="H1953" s="6" t="s">
        <v>42</v>
      </c>
      <c r="K1953" s="6"/>
      <c r="M1953" s="1" t="s">
        <v>41</v>
      </c>
      <c r="P1953" s="1" t="s">
        <v>43</v>
      </c>
      <c r="R1953" s="6"/>
    </row>
    <row r="1954" spans="1:18" x14ac:dyDescent="0.25">
      <c r="A1954" s="6"/>
      <c r="B1954" s="6"/>
      <c r="C1954" s="6"/>
      <c r="D1954" s="6"/>
      <c r="E1954" s="6"/>
      <c r="F1954" s="6"/>
      <c r="G1954" s="6"/>
      <c r="H1954" s="6"/>
      <c r="I1954" s="6"/>
      <c r="J1954" s="6"/>
      <c r="K1954" s="6"/>
      <c r="L1954" s="6"/>
      <c r="M1954" s="6"/>
      <c r="N1954" s="6"/>
      <c r="O1954" s="6"/>
      <c r="P1954" s="6"/>
      <c r="Q1954" s="6"/>
      <c r="R1954" s="6"/>
    </row>
    <row r="1955" spans="1:18" x14ac:dyDescent="0.25">
      <c r="A1955" s="10" t="s">
        <v>44</v>
      </c>
      <c r="B1955" s="10"/>
      <c r="C1955" s="10"/>
      <c r="D1955" s="10"/>
      <c r="E1955" s="9">
        <f>(M1952-E1952)*12+E1842</f>
        <v>-9300</v>
      </c>
      <c r="F1955" s="10"/>
      <c r="G1955" s="10"/>
      <c r="H1955" s="9">
        <v>0</v>
      </c>
      <c r="I1955" s="10"/>
      <c r="J1955" s="10"/>
      <c r="K1955" s="10"/>
      <c r="L1955" s="10"/>
      <c r="M1955" s="10"/>
      <c r="N1955" s="10"/>
      <c r="O1955" s="10"/>
      <c r="P1955" s="9"/>
      <c r="Q1955" s="10"/>
      <c r="R1955" s="10"/>
    </row>
    <row r="1956" spans="1:18" x14ac:dyDescent="0.25">
      <c r="E1956" s="10"/>
      <c r="H1956" s="10"/>
      <c r="P1956" s="10"/>
      <c r="Q1956" s="10"/>
      <c r="R1956" s="10"/>
    </row>
    <row r="1957" spans="1:18" x14ac:dyDescent="0.25">
      <c r="E1957" s="10"/>
      <c r="H1957" s="10"/>
      <c r="P1957" s="10"/>
      <c r="Q1957" s="10"/>
      <c r="R1957" s="10"/>
    </row>
    <row r="1958" spans="1:18" x14ac:dyDescent="0.25">
      <c r="E1958" s="10"/>
      <c r="H1958" s="10"/>
      <c r="P1958" s="10"/>
      <c r="Q1958" s="10"/>
      <c r="R1958" s="10"/>
    </row>
    <row r="1959" spans="1:18" x14ac:dyDescent="0.25">
      <c r="A1959" s="10" t="s">
        <v>45</v>
      </c>
      <c r="B1959" s="10"/>
      <c r="C1959" s="10"/>
      <c r="D1959" s="10"/>
      <c r="E1959" s="19">
        <f>E1960+E1961+E1962+E1963</f>
        <v>10000</v>
      </c>
      <c r="F1959" s="20"/>
      <c r="G1959" s="20"/>
      <c r="H1959" s="19">
        <v>0</v>
      </c>
      <c r="I1959" s="20"/>
      <c r="J1959" s="20"/>
      <c r="K1959" s="20"/>
      <c r="L1959" s="20"/>
      <c r="M1959" s="19"/>
      <c r="N1959" s="20"/>
      <c r="O1959" s="20"/>
      <c r="P1959" s="19"/>
      <c r="Q1959" s="18"/>
      <c r="R1959" s="18"/>
    </row>
    <row r="1960" spans="1:18" x14ac:dyDescent="0.25">
      <c r="A1960" s="1" t="s">
        <v>135</v>
      </c>
      <c r="E1960" s="20">
        <v>10000</v>
      </c>
      <c r="F1960" s="21"/>
      <c r="G1960" s="21"/>
      <c r="H1960" s="20"/>
      <c r="I1960" s="21"/>
      <c r="J1960" s="21"/>
      <c r="K1960" s="21"/>
      <c r="L1960" s="21"/>
      <c r="M1960" s="21"/>
      <c r="N1960" s="21"/>
      <c r="O1960" s="21"/>
      <c r="P1960" s="20"/>
      <c r="Q1960" s="18"/>
      <c r="R1960" s="18"/>
    </row>
    <row r="1961" spans="1:18" x14ac:dyDescent="0.25">
      <c r="E1961" s="20"/>
      <c r="F1961" s="21"/>
      <c r="G1961" s="21"/>
      <c r="H1961" s="20"/>
      <c r="I1961" s="21"/>
      <c r="J1961" s="21"/>
      <c r="K1961" s="21"/>
      <c r="L1961" s="21"/>
      <c r="M1961" s="21"/>
      <c r="N1961" s="21"/>
      <c r="O1961" s="21"/>
      <c r="P1961" s="20"/>
      <c r="Q1961" s="18"/>
      <c r="R1961" s="18"/>
    </row>
    <row r="1962" spans="1:18" x14ac:dyDescent="0.25">
      <c r="E1962" s="20"/>
      <c r="F1962" s="21"/>
      <c r="G1962" s="21"/>
      <c r="H1962" s="20"/>
      <c r="I1962" s="21"/>
      <c r="J1962" s="21"/>
      <c r="K1962" s="21"/>
      <c r="L1962" s="21"/>
      <c r="M1962" s="21"/>
      <c r="N1962" s="21"/>
      <c r="O1962" s="21"/>
      <c r="P1962" s="20"/>
      <c r="Q1962" s="18"/>
      <c r="R1962" s="18"/>
    </row>
    <row r="1963" spans="1:18" x14ac:dyDescent="0.25">
      <c r="E1963" s="20"/>
      <c r="F1963" s="21"/>
      <c r="G1963" s="21"/>
      <c r="H1963" s="20"/>
      <c r="I1963" s="21"/>
      <c r="J1963" s="21"/>
      <c r="K1963" s="21"/>
      <c r="L1963" s="21"/>
      <c r="M1963" s="21"/>
      <c r="N1963" s="21"/>
      <c r="O1963" s="21"/>
      <c r="P1963" s="20"/>
      <c r="Q1963" s="18"/>
      <c r="R1963" s="18"/>
    </row>
    <row r="1964" spans="1:18" x14ac:dyDescent="0.25">
      <c r="A1964" s="10" t="s">
        <v>46</v>
      </c>
      <c r="B1964" s="10"/>
      <c r="C1964" s="10"/>
      <c r="D1964" s="10"/>
      <c r="E1964" s="19">
        <f>E1965+E1966+E1967+E1968+E1969+E1970</f>
        <v>35000</v>
      </c>
      <c r="F1964" s="20"/>
      <c r="G1964" s="20"/>
      <c r="H1964" s="19">
        <v>0</v>
      </c>
      <c r="I1964" s="20"/>
      <c r="J1964" s="20"/>
      <c r="K1964" s="20"/>
      <c r="L1964" s="20"/>
      <c r="M1964" s="20"/>
      <c r="N1964" s="20"/>
      <c r="O1964" s="20"/>
      <c r="P1964" s="19"/>
      <c r="Q1964" s="18"/>
      <c r="R1964" s="18"/>
    </row>
    <row r="1965" spans="1:18" x14ac:dyDescent="0.25">
      <c r="A1965" s="1" t="s">
        <v>152</v>
      </c>
      <c r="E1965" s="20">
        <v>35000</v>
      </c>
      <c r="F1965" s="21" t="s">
        <v>364</v>
      </c>
      <c r="G1965" s="21"/>
      <c r="H1965" s="20"/>
      <c r="I1965" s="21"/>
      <c r="J1965" s="21"/>
      <c r="K1965" s="21"/>
      <c r="L1965" s="21"/>
      <c r="M1965" s="21"/>
      <c r="N1965" s="21"/>
      <c r="O1965" s="21"/>
      <c r="P1965" s="20"/>
      <c r="Q1965" s="18"/>
      <c r="R1965" s="18"/>
    </row>
    <row r="1966" spans="1:18" x14ac:dyDescent="0.25">
      <c r="A1966" s="1" t="s">
        <v>225</v>
      </c>
      <c r="E1966" s="20">
        <v>0</v>
      </c>
      <c r="F1966" s="21"/>
      <c r="G1966" s="21"/>
      <c r="H1966" s="20"/>
      <c r="I1966" s="21"/>
      <c r="J1966" s="21"/>
      <c r="K1966" s="21"/>
      <c r="L1966" s="21"/>
      <c r="M1966" s="21"/>
      <c r="N1966" s="21"/>
      <c r="O1966" s="21"/>
      <c r="P1966" s="20"/>
      <c r="Q1966" s="18"/>
      <c r="R1966" s="18"/>
    </row>
    <row r="1967" spans="1:18" x14ac:dyDescent="0.25">
      <c r="E1967" s="20"/>
      <c r="F1967" s="21"/>
      <c r="G1967" s="21"/>
      <c r="H1967" s="20"/>
      <c r="I1967" s="21"/>
      <c r="J1967" s="21"/>
      <c r="K1967" s="21"/>
      <c r="L1967" s="21"/>
      <c r="M1967" s="21"/>
      <c r="N1967" s="21"/>
      <c r="O1967" s="21"/>
      <c r="P1967" s="20"/>
      <c r="Q1967" s="18"/>
      <c r="R1967" s="18"/>
    </row>
    <row r="1968" spans="1:18" x14ac:dyDescent="0.25">
      <c r="E1968" s="20"/>
      <c r="F1968" s="21"/>
      <c r="G1968" s="21"/>
      <c r="H1968" s="20"/>
      <c r="I1968" s="21"/>
      <c r="J1968" s="21"/>
      <c r="K1968" s="21"/>
      <c r="L1968" s="21"/>
      <c r="M1968" s="21"/>
      <c r="N1968" s="21"/>
      <c r="O1968" s="21"/>
      <c r="P1968" s="20"/>
      <c r="Q1968" s="18"/>
      <c r="R1968" s="18"/>
    </row>
    <row r="1969" spans="1:18" x14ac:dyDescent="0.25">
      <c r="E1969" s="20"/>
      <c r="F1969" s="21"/>
      <c r="G1969" s="21"/>
      <c r="H1969" s="20"/>
      <c r="I1969" s="21"/>
      <c r="J1969" s="21"/>
      <c r="K1969" s="21"/>
      <c r="L1969" s="21"/>
      <c r="M1969" s="21"/>
      <c r="N1969" s="21"/>
      <c r="O1969" s="21"/>
      <c r="P1969" s="20"/>
      <c r="Q1969" s="18"/>
      <c r="R1969" s="18"/>
    </row>
    <row r="1970" spans="1:18" x14ac:dyDescent="0.25">
      <c r="E1970" s="20"/>
      <c r="F1970" s="21"/>
      <c r="G1970" s="21"/>
      <c r="H1970" s="20"/>
      <c r="I1970" s="21"/>
      <c r="J1970" s="21"/>
      <c r="K1970" s="21"/>
      <c r="L1970" s="21"/>
      <c r="M1970" s="21"/>
      <c r="N1970" s="21"/>
      <c r="O1970" s="21"/>
      <c r="P1970" s="20"/>
      <c r="Q1970" s="18"/>
      <c r="R1970" s="18"/>
    </row>
    <row r="1971" spans="1:18" x14ac:dyDescent="0.25">
      <c r="A1971" s="10" t="s">
        <v>158</v>
      </c>
      <c r="B1971" s="10"/>
      <c r="C1971" s="10"/>
      <c r="D1971" s="10"/>
      <c r="E1971" s="19">
        <f>E1877-E1964+E1955+E1959</f>
        <v>-34300</v>
      </c>
      <c r="F1971" s="20"/>
      <c r="G1971" s="20"/>
      <c r="H1971" s="19">
        <f>H1955+H1959-H1964</f>
        <v>0</v>
      </c>
      <c r="I1971" s="20"/>
      <c r="J1971" s="20"/>
      <c r="K1971" s="20"/>
      <c r="L1971" s="20" t="s">
        <v>49</v>
      </c>
      <c r="M1971" s="20"/>
      <c r="N1971" s="20"/>
      <c r="O1971" s="20"/>
      <c r="P1971" s="19">
        <f>(E1943*12)+P1877-E1959</f>
        <v>-8800</v>
      </c>
      <c r="Q1971" s="17"/>
      <c r="R1971" s="17"/>
    </row>
    <row r="1972" spans="1:18" x14ac:dyDescent="0.25">
      <c r="E1972" s="10" t="s">
        <v>41</v>
      </c>
      <c r="H1972" s="10" t="s">
        <v>48</v>
      </c>
      <c r="P1972" s="10" t="s">
        <v>162</v>
      </c>
      <c r="Q1972" s="10"/>
      <c r="R1972" s="10"/>
    </row>
    <row r="1981" spans="1:18" ht="17.25" x14ac:dyDescent="0.4">
      <c r="A1981" s="53" t="s">
        <v>130</v>
      </c>
      <c r="B1981" s="46"/>
      <c r="C1981" s="46"/>
      <c r="D1981" s="47"/>
      <c r="E1981" s="47"/>
      <c r="F1981" s="47"/>
      <c r="G1981" s="49" t="s">
        <v>131</v>
      </c>
      <c r="H1981" s="47"/>
      <c r="I1981" s="47"/>
      <c r="J1981" s="47"/>
      <c r="K1981" s="47"/>
      <c r="L1981" s="47"/>
      <c r="M1981" s="47"/>
      <c r="N1981" s="47"/>
      <c r="O1981" s="47"/>
      <c r="P1981" s="47"/>
      <c r="Q1981" s="47"/>
      <c r="R1981" s="47"/>
    </row>
    <row r="1982" spans="1:18" ht="17.25" x14ac:dyDescent="0.4">
      <c r="A1982" s="47"/>
      <c r="B1982" s="47"/>
      <c r="C1982" s="47"/>
      <c r="D1982" s="55" t="s">
        <v>74</v>
      </c>
      <c r="E1982" s="47"/>
      <c r="F1982" s="89" t="s">
        <v>214</v>
      </c>
      <c r="G1982" s="48" t="s">
        <v>360</v>
      </c>
      <c r="H1982" s="89" t="s">
        <v>361</v>
      </c>
      <c r="I1982" s="89"/>
      <c r="J1982" s="89"/>
      <c r="K1982" s="89" t="s">
        <v>362</v>
      </c>
      <c r="L1982" s="47"/>
      <c r="M1982" s="47"/>
      <c r="N1982" s="47"/>
      <c r="O1982" s="47"/>
      <c r="P1982" s="47"/>
      <c r="Q1982" s="47"/>
      <c r="R1982" s="47"/>
    </row>
    <row r="1983" spans="1:18" x14ac:dyDescent="0.25">
      <c r="K1983" s="6"/>
      <c r="L1983" s="6"/>
      <c r="M1983" s="6"/>
      <c r="N1983" s="6"/>
      <c r="O1983" s="6"/>
      <c r="P1983" s="6"/>
      <c r="Q1983" s="6"/>
      <c r="R1983" s="6"/>
    </row>
    <row r="1984" spans="1:18" x14ac:dyDescent="0.25">
      <c r="K1984" s="6"/>
      <c r="L1984" s="6"/>
      <c r="M1984" s="6"/>
      <c r="N1984" s="6"/>
      <c r="O1984" s="6"/>
      <c r="P1984" s="6"/>
      <c r="Q1984" s="6"/>
      <c r="R1984" s="6"/>
    </row>
    <row r="1985" spans="1:18" x14ac:dyDescent="0.25">
      <c r="K1985" s="6"/>
      <c r="L1985" s="6"/>
      <c r="M1985" s="6"/>
      <c r="N1985" s="6"/>
      <c r="O1985" s="6"/>
      <c r="P1985" s="6"/>
      <c r="Q1985" s="6"/>
      <c r="R1985" s="6"/>
    </row>
    <row r="1986" spans="1:18" x14ac:dyDescent="0.25">
      <c r="K1986" s="6"/>
      <c r="L1986" s="6"/>
      <c r="M1986" s="6"/>
      <c r="N1986" s="6"/>
      <c r="O1986" s="6"/>
      <c r="P1986" s="6"/>
      <c r="Q1986" s="6"/>
      <c r="R1986" s="6"/>
    </row>
    <row r="1987" spans="1:18" x14ac:dyDescent="0.25">
      <c r="A1987" s="6"/>
      <c r="B1987" s="6"/>
      <c r="C1987" s="6"/>
      <c r="D1987" s="6"/>
      <c r="E1987" s="6" t="s">
        <v>41</v>
      </c>
      <c r="F1987" s="6"/>
      <c r="G1987" s="6"/>
      <c r="H1987" s="6" t="s">
        <v>42</v>
      </c>
      <c r="I1987" s="6"/>
      <c r="J1987" s="6"/>
      <c r="K1987" s="6"/>
      <c r="L1987" s="6"/>
      <c r="M1987" s="6" t="s">
        <v>41</v>
      </c>
      <c r="N1987" s="6"/>
      <c r="O1987" s="6"/>
      <c r="P1987" s="6" t="s">
        <v>43</v>
      </c>
      <c r="Q1987" s="6"/>
      <c r="R1987" s="6"/>
    </row>
    <row r="1988" spans="1:18" x14ac:dyDescent="0.25">
      <c r="A1988" s="1" t="s">
        <v>9</v>
      </c>
      <c r="E1988" s="6">
        <v>0</v>
      </c>
      <c r="H1988" s="6"/>
      <c r="K1988" s="6"/>
      <c r="L1988" s="1" t="s">
        <v>52</v>
      </c>
      <c r="M1988" s="1">
        <v>1150</v>
      </c>
      <c r="R1988" s="6"/>
    </row>
    <row r="1989" spans="1:18" x14ac:dyDescent="0.25">
      <c r="A1989" s="1" t="s">
        <v>160</v>
      </c>
      <c r="E1989" s="6">
        <v>0</v>
      </c>
      <c r="H1989" s="6"/>
      <c r="K1989" s="6"/>
      <c r="L1989" s="1" t="s">
        <v>57</v>
      </c>
      <c r="M1989" s="1">
        <v>0</v>
      </c>
      <c r="R1989" s="6"/>
    </row>
    <row r="1990" spans="1:18" x14ac:dyDescent="0.25">
      <c r="A1990" s="1" t="s">
        <v>10</v>
      </c>
      <c r="E1990" s="6">
        <v>70</v>
      </c>
      <c r="H1990" s="6"/>
      <c r="K1990" s="6"/>
      <c r="L1990" s="1" t="s">
        <v>58</v>
      </c>
      <c r="M1990" s="1">
        <v>0</v>
      </c>
      <c r="R1990" s="6"/>
    </row>
    <row r="1991" spans="1:18" x14ac:dyDescent="0.25">
      <c r="A1991" s="1" t="s">
        <v>31</v>
      </c>
      <c r="E1991" s="6">
        <v>0</v>
      </c>
      <c r="H1991" s="6"/>
      <c r="K1991" s="6"/>
      <c r="L1991" s="1" t="s">
        <v>59</v>
      </c>
      <c r="M1991" s="1">
        <v>0</v>
      </c>
      <c r="R1991" s="6"/>
    </row>
    <row r="1992" spans="1:18" x14ac:dyDescent="0.25">
      <c r="E1992" s="6"/>
      <c r="H1992" s="6"/>
      <c r="K1992" s="6"/>
      <c r="R1992" s="6"/>
    </row>
    <row r="1993" spans="1:18" x14ac:dyDescent="0.25">
      <c r="E1993" s="6"/>
      <c r="H1993" s="6"/>
      <c r="K1993" s="6"/>
      <c r="R1993" s="6"/>
    </row>
    <row r="1994" spans="1:18" x14ac:dyDescent="0.25">
      <c r="E1994" s="6"/>
      <c r="H1994" s="6"/>
      <c r="K1994" s="6"/>
      <c r="R1994" s="6"/>
    </row>
    <row r="1995" spans="1:18" x14ac:dyDescent="0.25">
      <c r="A1995" s="1" t="s">
        <v>11</v>
      </c>
      <c r="E1995" s="6">
        <v>600</v>
      </c>
      <c r="H1995" s="6"/>
      <c r="K1995" s="6"/>
      <c r="L1995" s="1" t="s">
        <v>53</v>
      </c>
      <c r="M1995" s="1">
        <v>300</v>
      </c>
      <c r="R1995" s="6"/>
    </row>
    <row r="1996" spans="1:18" x14ac:dyDescent="0.25">
      <c r="A1996" s="1" t="s">
        <v>12</v>
      </c>
      <c r="E1996" s="6">
        <v>300</v>
      </c>
      <c r="H1996" s="6"/>
      <c r="K1996" s="6"/>
      <c r="L1996" s="1" t="s">
        <v>54</v>
      </c>
      <c r="M1996" s="1">
        <v>0</v>
      </c>
      <c r="R1996" s="6"/>
    </row>
    <row r="1997" spans="1:18" x14ac:dyDescent="0.25">
      <c r="A1997" s="1" t="s">
        <v>13</v>
      </c>
      <c r="E1997" s="6">
        <v>100</v>
      </c>
      <c r="H1997" s="6"/>
      <c r="K1997" s="6"/>
      <c r="L1997" s="1" t="s">
        <v>55</v>
      </c>
      <c r="M1997" s="1">
        <v>400</v>
      </c>
      <c r="R1997" s="6"/>
    </row>
    <row r="1998" spans="1:18" x14ac:dyDescent="0.25">
      <c r="A1998" s="1" t="s">
        <v>14</v>
      </c>
      <c r="E1998" s="6">
        <v>300</v>
      </c>
      <c r="H1998" s="6"/>
      <c r="K1998" s="6"/>
      <c r="L1998" s="1" t="s">
        <v>56</v>
      </c>
      <c r="M1998" s="1">
        <v>0</v>
      </c>
      <c r="R1998" s="6"/>
    </row>
    <row r="1999" spans="1:18" x14ac:dyDescent="0.25">
      <c r="A1999" s="1" t="s">
        <v>35</v>
      </c>
      <c r="E1999" s="6">
        <v>100</v>
      </c>
      <c r="H1999" s="6"/>
      <c r="K1999" s="6"/>
      <c r="R1999" s="6"/>
    </row>
    <row r="2000" spans="1:18" x14ac:dyDescent="0.25">
      <c r="A2000" s="1" t="s">
        <v>32</v>
      </c>
      <c r="E2000" s="6">
        <v>50</v>
      </c>
      <c r="H2000" s="6"/>
      <c r="K2000" s="6"/>
      <c r="R2000" s="6"/>
    </row>
    <row r="2001" spans="1:18" x14ac:dyDescent="0.25">
      <c r="A2001" s="1" t="s">
        <v>33</v>
      </c>
      <c r="E2001" s="6">
        <v>0</v>
      </c>
      <c r="F2001" s="1" t="s">
        <v>75</v>
      </c>
      <c r="H2001" s="6"/>
      <c r="K2001" s="6"/>
      <c r="R2001" s="6"/>
    </row>
    <row r="2002" spans="1:18" x14ac:dyDescent="0.25">
      <c r="E2002" s="6"/>
      <c r="H2002" s="6"/>
      <c r="K2002" s="6"/>
      <c r="R2002" s="6"/>
    </row>
    <row r="2003" spans="1:18" x14ac:dyDescent="0.25">
      <c r="E2003" s="6"/>
      <c r="H2003" s="6"/>
      <c r="K2003" s="6"/>
      <c r="R2003" s="6"/>
    </row>
    <row r="2004" spans="1:18" x14ac:dyDescent="0.25">
      <c r="E2004" s="6"/>
      <c r="H2004" s="6"/>
      <c r="K2004" s="6"/>
      <c r="R2004" s="6"/>
    </row>
    <row r="2005" spans="1:18" x14ac:dyDescent="0.25">
      <c r="E2005" s="6"/>
      <c r="H2005" s="6"/>
      <c r="K2005" s="6"/>
      <c r="R2005" s="6"/>
    </row>
    <row r="2006" spans="1:18" x14ac:dyDescent="0.25">
      <c r="E2006" s="6"/>
      <c r="H2006" s="6"/>
      <c r="K2006" s="6"/>
      <c r="R2006" s="6"/>
    </row>
    <row r="2007" spans="1:18" x14ac:dyDescent="0.25">
      <c r="E2007" s="6"/>
      <c r="H2007" s="6"/>
      <c r="K2007" s="6"/>
      <c r="R2007" s="6"/>
    </row>
    <row r="2008" spans="1:18" x14ac:dyDescent="0.25">
      <c r="A2008" s="1" t="s">
        <v>15</v>
      </c>
      <c r="E2008" s="6">
        <v>70</v>
      </c>
      <c r="H2008" s="6"/>
      <c r="K2008" s="6"/>
      <c r="R2008" s="6"/>
    </row>
    <row r="2009" spans="1:18" x14ac:dyDescent="0.25">
      <c r="A2009" s="1" t="s">
        <v>34</v>
      </c>
      <c r="E2009" s="6">
        <v>30</v>
      </c>
      <c r="H2009" s="6"/>
      <c r="K2009" s="6"/>
      <c r="R2009" s="6"/>
    </row>
    <row r="2010" spans="1:18" x14ac:dyDescent="0.25">
      <c r="A2010" s="1" t="s">
        <v>16</v>
      </c>
      <c r="E2010" s="6">
        <v>100</v>
      </c>
      <c r="H2010" s="6"/>
      <c r="K2010" s="6"/>
      <c r="R2010" s="6"/>
    </row>
    <row r="2011" spans="1:18" x14ac:dyDescent="0.25">
      <c r="A2011" s="1" t="s">
        <v>17</v>
      </c>
      <c r="E2011" s="6">
        <v>100</v>
      </c>
      <c r="H2011" s="6"/>
      <c r="K2011" s="6"/>
      <c r="R2011" s="6"/>
    </row>
    <row r="2012" spans="1:18" x14ac:dyDescent="0.25">
      <c r="A2012" s="1" t="s">
        <v>18</v>
      </c>
      <c r="E2012" s="6">
        <v>60</v>
      </c>
      <c r="H2012" s="6"/>
      <c r="K2012" s="6"/>
      <c r="R2012" s="6"/>
    </row>
    <row r="2013" spans="1:18" x14ac:dyDescent="0.25">
      <c r="A2013" s="1" t="s">
        <v>19</v>
      </c>
      <c r="E2013" s="6">
        <v>20</v>
      </c>
      <c r="H2013" s="6"/>
      <c r="K2013" s="6"/>
      <c r="R2013" s="6"/>
    </row>
    <row r="2014" spans="1:18" x14ac:dyDescent="0.25">
      <c r="A2014" s="1" t="s">
        <v>20</v>
      </c>
      <c r="E2014" s="6">
        <v>0</v>
      </c>
      <c r="H2014" s="6"/>
      <c r="K2014" s="6"/>
      <c r="R2014" s="6"/>
    </row>
    <row r="2015" spans="1:18" x14ac:dyDescent="0.25">
      <c r="A2015" s="1" t="s">
        <v>21</v>
      </c>
      <c r="E2015" s="6">
        <v>0</v>
      </c>
      <c r="H2015" s="6"/>
      <c r="K2015" s="6"/>
      <c r="R2015" s="6"/>
    </row>
    <row r="2016" spans="1:18" x14ac:dyDescent="0.25">
      <c r="A2016" s="1" t="s">
        <v>22</v>
      </c>
      <c r="E2016" s="6">
        <v>0</v>
      </c>
      <c r="H2016" s="6"/>
      <c r="K2016" s="6"/>
      <c r="R2016" s="6"/>
    </row>
    <row r="2017" spans="1:18" x14ac:dyDescent="0.25">
      <c r="A2017" s="1" t="s">
        <v>37</v>
      </c>
      <c r="E2017" s="6">
        <v>30</v>
      </c>
      <c r="H2017" s="6"/>
      <c r="K2017" s="6"/>
      <c r="R2017" s="6"/>
    </row>
    <row r="2018" spans="1:18" x14ac:dyDescent="0.25">
      <c r="A2018" s="1" t="s">
        <v>61</v>
      </c>
      <c r="E2018" s="6">
        <v>0</v>
      </c>
      <c r="H2018" s="6"/>
      <c r="K2018" s="6"/>
      <c r="R2018" s="6"/>
    </row>
    <row r="2019" spans="1:18" x14ac:dyDescent="0.25">
      <c r="A2019" s="1" t="s">
        <v>62</v>
      </c>
      <c r="E2019" s="6">
        <v>0</v>
      </c>
      <c r="H2019" s="6"/>
      <c r="K2019" s="6"/>
      <c r="R2019" s="6"/>
    </row>
    <row r="2020" spans="1:18" x14ac:dyDescent="0.25">
      <c r="E2020" s="6"/>
      <c r="H2020" s="6"/>
      <c r="K2020" s="6"/>
      <c r="R2020" s="6"/>
    </row>
    <row r="2021" spans="1:18" x14ac:dyDescent="0.25">
      <c r="E2021" s="6"/>
      <c r="H2021" s="6"/>
      <c r="K2021" s="6"/>
      <c r="R2021" s="6"/>
    </row>
    <row r="2022" spans="1:18" x14ac:dyDescent="0.25">
      <c r="E2022" s="6"/>
      <c r="H2022" s="6"/>
      <c r="K2022" s="6"/>
      <c r="R2022" s="6"/>
    </row>
    <row r="2023" spans="1:18" x14ac:dyDescent="0.25">
      <c r="E2023" s="6"/>
      <c r="H2023" s="6"/>
      <c r="K2023" s="6"/>
      <c r="R2023" s="6"/>
    </row>
    <row r="2024" spans="1:18" x14ac:dyDescent="0.25">
      <c r="E2024" s="6"/>
      <c r="H2024" s="6"/>
      <c r="K2024" s="6"/>
      <c r="R2024" s="6"/>
    </row>
    <row r="2025" spans="1:18" x14ac:dyDescent="0.25">
      <c r="A2025" s="1" t="s">
        <v>36</v>
      </c>
      <c r="E2025" s="6">
        <v>200</v>
      </c>
      <c r="H2025" s="6"/>
      <c r="K2025" s="6"/>
      <c r="R2025" s="6"/>
    </row>
    <row r="2026" spans="1:18" x14ac:dyDescent="0.25">
      <c r="A2026" s="1" t="s">
        <v>23</v>
      </c>
      <c r="E2026" s="6">
        <v>200</v>
      </c>
      <c r="H2026" s="6"/>
      <c r="K2026" s="6"/>
      <c r="R2026" s="6"/>
    </row>
    <row r="2027" spans="1:18" x14ac:dyDescent="0.25">
      <c r="A2027" s="1" t="s">
        <v>24</v>
      </c>
      <c r="E2027" s="6">
        <v>100</v>
      </c>
      <c r="H2027" s="6"/>
      <c r="K2027" s="6"/>
      <c r="R2027" s="6"/>
    </row>
    <row r="2028" spans="1:18" x14ac:dyDescent="0.25">
      <c r="A2028" s="1" t="s">
        <v>25</v>
      </c>
      <c r="E2028" s="6">
        <v>100</v>
      </c>
      <c r="H2028" s="6"/>
      <c r="K2028" s="6"/>
      <c r="R2028" s="6"/>
    </row>
    <row r="2029" spans="1:18" x14ac:dyDescent="0.25">
      <c r="A2029" s="1" t="s">
        <v>26</v>
      </c>
      <c r="E2029" s="6">
        <v>0</v>
      </c>
      <c r="H2029" s="6"/>
      <c r="K2029" s="6"/>
      <c r="R2029" s="6"/>
    </row>
    <row r="2030" spans="1:18" x14ac:dyDescent="0.25">
      <c r="A2030" s="1" t="s">
        <v>38</v>
      </c>
      <c r="E2030" s="6">
        <v>0</v>
      </c>
      <c r="H2030" s="6"/>
      <c r="K2030" s="6"/>
      <c r="R2030" s="6"/>
    </row>
    <row r="2031" spans="1:18" x14ac:dyDescent="0.25">
      <c r="A2031" s="1" t="s">
        <v>39</v>
      </c>
      <c r="E2031" s="6">
        <v>0</v>
      </c>
      <c r="H2031" s="6"/>
      <c r="K2031" s="6"/>
      <c r="R2031" s="6"/>
    </row>
    <row r="2032" spans="1:18" x14ac:dyDescent="0.25">
      <c r="E2032" s="6"/>
      <c r="H2032" s="6"/>
      <c r="K2032" s="6"/>
      <c r="R2032" s="6"/>
    </row>
    <row r="2033" spans="1:18" x14ac:dyDescent="0.25">
      <c r="E2033" s="6"/>
      <c r="H2033" s="6"/>
      <c r="K2033" s="6"/>
      <c r="R2033" s="6"/>
    </row>
    <row r="2034" spans="1:18" x14ac:dyDescent="0.25">
      <c r="E2034" s="6"/>
      <c r="H2034" s="6"/>
      <c r="K2034" s="6"/>
      <c r="R2034" s="6"/>
    </row>
    <row r="2035" spans="1:18" x14ac:dyDescent="0.25">
      <c r="E2035" s="6"/>
      <c r="H2035" s="6"/>
      <c r="K2035" s="6"/>
      <c r="R2035" s="6"/>
    </row>
    <row r="2036" spans="1:18" x14ac:dyDescent="0.25">
      <c r="A2036" s="1" t="s">
        <v>27</v>
      </c>
      <c r="E2036" s="6">
        <v>100</v>
      </c>
      <c r="H2036" s="6"/>
      <c r="K2036" s="6"/>
      <c r="R2036" s="6"/>
    </row>
    <row r="2037" spans="1:18" x14ac:dyDescent="0.25">
      <c r="A2037" s="1" t="s">
        <v>28</v>
      </c>
      <c r="E2037" s="6">
        <v>0</v>
      </c>
      <c r="H2037" s="6"/>
      <c r="K2037" s="6"/>
      <c r="R2037" s="6"/>
    </row>
    <row r="2038" spans="1:18" x14ac:dyDescent="0.25">
      <c r="A2038" s="1" t="s">
        <v>29</v>
      </c>
      <c r="E2038" s="6">
        <v>0</v>
      </c>
      <c r="H2038" s="6"/>
      <c r="K2038" s="6"/>
      <c r="R2038" s="6"/>
    </row>
    <row r="2039" spans="1:18" x14ac:dyDescent="0.25">
      <c r="A2039" s="1" t="s">
        <v>30</v>
      </c>
      <c r="E2039" s="6">
        <v>0</v>
      </c>
      <c r="H2039" s="6"/>
      <c r="K2039" s="6"/>
      <c r="R2039" s="6"/>
    </row>
    <row r="2040" spans="1:18" x14ac:dyDescent="0.25">
      <c r="E2040" s="6"/>
      <c r="H2040" s="6"/>
      <c r="K2040" s="6"/>
      <c r="R2040" s="6"/>
    </row>
    <row r="2041" spans="1:18" x14ac:dyDescent="0.25">
      <c r="E2041" s="6"/>
      <c r="H2041" s="6"/>
      <c r="K2041" s="6"/>
      <c r="R2041" s="6"/>
    </row>
    <row r="2042" spans="1:18" x14ac:dyDescent="0.25">
      <c r="E2042" s="6"/>
      <c r="H2042" s="6"/>
      <c r="K2042" s="6"/>
      <c r="R2042" s="6"/>
    </row>
    <row r="2043" spans="1:18" x14ac:dyDescent="0.25">
      <c r="E2043" s="6"/>
      <c r="H2043" s="6"/>
      <c r="K2043" s="6"/>
      <c r="R2043" s="6"/>
    </row>
    <row r="2044" spans="1:18" x14ac:dyDescent="0.25">
      <c r="E2044" s="6"/>
      <c r="H2044" s="6"/>
      <c r="K2044" s="6"/>
      <c r="R2044" s="6"/>
    </row>
    <row r="2045" spans="1:18" x14ac:dyDescent="0.25">
      <c r="A2045" s="6" t="s">
        <v>40</v>
      </c>
      <c r="B2045" s="6"/>
      <c r="C2045" s="6"/>
      <c r="D2045" s="6"/>
      <c r="E2045" s="11">
        <f>SUM(E1988:E2044)</f>
        <v>2630</v>
      </c>
      <c r="F2045" s="6"/>
      <c r="G2045" s="6"/>
      <c r="H2045" s="11"/>
      <c r="I2045" s="6"/>
      <c r="J2045" s="6"/>
      <c r="K2045" s="6" t="s">
        <v>51</v>
      </c>
      <c r="L2045" s="6"/>
      <c r="M2045" s="11">
        <f>SUM(M1988:M2044)</f>
        <v>1850</v>
      </c>
      <c r="N2045" s="6"/>
      <c r="O2045" s="6"/>
      <c r="P2045" s="11"/>
      <c r="Q2045" s="6"/>
      <c r="R2045" s="6"/>
    </row>
    <row r="2046" spans="1:18" x14ac:dyDescent="0.25">
      <c r="E2046" s="6" t="s">
        <v>41</v>
      </c>
      <c r="H2046" s="6" t="s">
        <v>42</v>
      </c>
      <c r="K2046" s="6"/>
      <c r="M2046" s="1" t="s">
        <v>41</v>
      </c>
      <c r="P2046" s="1" t="s">
        <v>43</v>
      </c>
      <c r="R2046" s="6"/>
    </row>
    <row r="2047" spans="1:18" x14ac:dyDescent="0.25">
      <c r="A2047" s="6"/>
      <c r="B2047" s="6"/>
      <c r="C2047" s="6"/>
      <c r="D2047" s="6"/>
      <c r="E2047" s="6"/>
      <c r="F2047" s="6"/>
      <c r="G2047" s="6"/>
      <c r="H2047" s="6"/>
      <c r="I2047" s="6"/>
      <c r="J2047" s="6"/>
      <c r="K2047" s="6"/>
      <c r="L2047" s="6"/>
      <c r="M2047" s="6"/>
      <c r="N2047" s="6"/>
      <c r="O2047" s="6"/>
      <c r="P2047" s="6"/>
      <c r="Q2047" s="6"/>
      <c r="R2047" s="6"/>
    </row>
    <row r="2048" spans="1:18" x14ac:dyDescent="0.25">
      <c r="A2048" s="10" t="s">
        <v>44</v>
      </c>
      <c r="B2048" s="10"/>
      <c r="C2048" s="10"/>
      <c r="D2048" s="10"/>
      <c r="E2048" s="9">
        <f>(M2045-E2045)*12+E1935</f>
        <v>-9260</v>
      </c>
      <c r="F2048" s="10"/>
      <c r="G2048" s="10"/>
      <c r="H2048" s="9">
        <v>0</v>
      </c>
      <c r="I2048" s="10"/>
      <c r="J2048" s="10"/>
      <c r="K2048" s="10"/>
      <c r="L2048" s="10"/>
      <c r="M2048" s="10"/>
      <c r="N2048" s="10"/>
      <c r="O2048" s="10"/>
      <c r="P2048" s="9"/>
      <c r="Q2048" s="10"/>
      <c r="R2048" s="10"/>
    </row>
    <row r="2049" spans="1:18" x14ac:dyDescent="0.25">
      <c r="E2049" s="10"/>
      <c r="H2049" s="10"/>
      <c r="P2049" s="10"/>
      <c r="Q2049" s="10"/>
      <c r="R2049" s="10"/>
    </row>
    <row r="2050" spans="1:18" x14ac:dyDescent="0.25">
      <c r="E2050" s="10"/>
      <c r="H2050" s="10"/>
      <c r="P2050" s="10"/>
      <c r="Q2050" s="10"/>
      <c r="R2050" s="10"/>
    </row>
    <row r="2051" spans="1:18" x14ac:dyDescent="0.25">
      <c r="E2051" s="10"/>
      <c r="H2051" s="10"/>
      <c r="P2051" s="10"/>
      <c r="Q2051" s="10"/>
      <c r="R2051" s="10"/>
    </row>
    <row r="2052" spans="1:18" x14ac:dyDescent="0.25">
      <c r="A2052" s="10" t="s">
        <v>45</v>
      </c>
      <c r="B2052" s="10"/>
      <c r="C2052" s="10"/>
      <c r="D2052" s="10"/>
      <c r="E2052" s="19">
        <f>E2053+E2054+E2055+E2056</f>
        <v>10000</v>
      </c>
      <c r="F2052" s="20"/>
      <c r="G2052" s="20"/>
      <c r="H2052" s="19">
        <v>0</v>
      </c>
      <c r="I2052" s="20"/>
      <c r="J2052" s="20"/>
      <c r="K2052" s="20"/>
      <c r="L2052" s="20"/>
      <c r="M2052" s="19"/>
      <c r="N2052" s="20"/>
      <c r="O2052" s="20"/>
      <c r="P2052" s="19"/>
      <c r="Q2052" s="18"/>
      <c r="R2052" s="18"/>
    </row>
    <row r="2053" spans="1:18" x14ac:dyDescent="0.25">
      <c r="A2053" s="1" t="s">
        <v>135</v>
      </c>
      <c r="E2053" s="20">
        <v>10000</v>
      </c>
      <c r="F2053" s="21"/>
      <c r="G2053" s="21"/>
      <c r="H2053" s="20"/>
      <c r="I2053" s="21"/>
      <c r="J2053" s="21"/>
      <c r="K2053" s="21"/>
      <c r="L2053" s="21"/>
      <c r="M2053" s="21"/>
      <c r="N2053" s="21"/>
      <c r="O2053" s="21"/>
      <c r="P2053" s="20"/>
      <c r="Q2053" s="18"/>
      <c r="R2053" s="18"/>
    </row>
    <row r="2054" spans="1:18" x14ac:dyDescent="0.25">
      <c r="E2054" s="20"/>
      <c r="F2054" s="21"/>
      <c r="G2054" s="21"/>
      <c r="H2054" s="20"/>
      <c r="I2054" s="21"/>
      <c r="J2054" s="21"/>
      <c r="K2054" s="21"/>
      <c r="L2054" s="21"/>
      <c r="M2054" s="21"/>
      <c r="N2054" s="21"/>
      <c r="O2054" s="21"/>
      <c r="P2054" s="20"/>
      <c r="Q2054" s="18"/>
      <c r="R2054" s="18"/>
    </row>
    <row r="2055" spans="1:18" x14ac:dyDescent="0.25">
      <c r="E2055" s="20"/>
      <c r="F2055" s="21"/>
      <c r="G2055" s="21"/>
      <c r="H2055" s="20"/>
      <c r="I2055" s="21"/>
      <c r="J2055" s="21"/>
      <c r="K2055" s="21"/>
      <c r="L2055" s="21"/>
      <c r="M2055" s="21"/>
      <c r="N2055" s="21"/>
      <c r="O2055" s="21"/>
      <c r="P2055" s="20"/>
      <c r="Q2055" s="18"/>
      <c r="R2055" s="18"/>
    </row>
    <row r="2056" spans="1:18" x14ac:dyDescent="0.25">
      <c r="E2056" s="20"/>
      <c r="F2056" s="21"/>
      <c r="G2056" s="21"/>
      <c r="H2056" s="20"/>
      <c r="I2056" s="21"/>
      <c r="J2056" s="21"/>
      <c r="K2056" s="21"/>
      <c r="L2056" s="21"/>
      <c r="M2056" s="21"/>
      <c r="N2056" s="21"/>
      <c r="O2056" s="21"/>
      <c r="P2056" s="20"/>
      <c r="Q2056" s="18"/>
      <c r="R2056" s="18"/>
    </row>
    <row r="2057" spans="1:18" x14ac:dyDescent="0.25">
      <c r="A2057" s="10" t="s">
        <v>46</v>
      </c>
      <c r="B2057" s="10"/>
      <c r="C2057" s="10"/>
      <c r="D2057" s="10"/>
      <c r="E2057" s="19">
        <f>E2058+E2059+E2060+E2061+E2062+E2063</f>
        <v>35000</v>
      </c>
      <c r="F2057" s="20"/>
      <c r="G2057" s="20"/>
      <c r="H2057" s="19">
        <v>0</v>
      </c>
      <c r="I2057" s="20"/>
      <c r="J2057" s="20"/>
      <c r="K2057" s="20"/>
      <c r="L2057" s="20"/>
      <c r="M2057" s="20"/>
      <c r="N2057" s="20"/>
      <c r="O2057" s="20"/>
      <c r="P2057" s="19"/>
      <c r="Q2057" s="18"/>
      <c r="R2057" s="18"/>
    </row>
    <row r="2058" spans="1:18" x14ac:dyDescent="0.25">
      <c r="A2058" s="1" t="s">
        <v>152</v>
      </c>
      <c r="E2058" s="20">
        <v>35000</v>
      </c>
      <c r="F2058" s="21" t="s">
        <v>364</v>
      </c>
      <c r="G2058" s="21"/>
      <c r="H2058" s="20"/>
      <c r="I2058" s="21"/>
      <c r="J2058" s="21"/>
      <c r="K2058" s="21"/>
      <c r="L2058" s="21"/>
      <c r="M2058" s="21"/>
      <c r="N2058" s="21"/>
      <c r="O2058" s="21"/>
      <c r="P2058" s="20"/>
      <c r="Q2058" s="18"/>
      <c r="R2058" s="18"/>
    </row>
    <row r="2059" spans="1:18" x14ac:dyDescent="0.25">
      <c r="A2059" s="1" t="s">
        <v>225</v>
      </c>
      <c r="E2059" s="20">
        <v>0</v>
      </c>
      <c r="F2059" s="21"/>
      <c r="G2059" s="21"/>
      <c r="H2059" s="20"/>
      <c r="I2059" s="21"/>
      <c r="J2059" s="21"/>
      <c r="K2059" s="21"/>
      <c r="L2059" s="21"/>
      <c r="M2059" s="21"/>
      <c r="N2059" s="21"/>
      <c r="O2059" s="21"/>
      <c r="P2059" s="20"/>
      <c r="Q2059" s="18"/>
      <c r="R2059" s="18"/>
    </row>
    <row r="2060" spans="1:18" x14ac:dyDescent="0.25">
      <c r="E2060" s="20"/>
      <c r="F2060" s="21"/>
      <c r="G2060" s="21"/>
      <c r="H2060" s="20"/>
      <c r="I2060" s="21"/>
      <c r="J2060" s="21"/>
      <c r="K2060" s="21"/>
      <c r="L2060" s="21"/>
      <c r="M2060" s="21"/>
      <c r="N2060" s="21"/>
      <c r="O2060" s="21"/>
      <c r="P2060" s="20"/>
      <c r="Q2060" s="18"/>
      <c r="R2060" s="18"/>
    </row>
    <row r="2061" spans="1:18" x14ac:dyDescent="0.25">
      <c r="E2061" s="20"/>
      <c r="F2061" s="21"/>
      <c r="G2061" s="21"/>
      <c r="H2061" s="20"/>
      <c r="I2061" s="21"/>
      <c r="J2061" s="21"/>
      <c r="K2061" s="21"/>
      <c r="L2061" s="21"/>
      <c r="M2061" s="21"/>
      <c r="N2061" s="21"/>
      <c r="O2061" s="21"/>
      <c r="P2061" s="20"/>
      <c r="Q2061" s="18"/>
      <c r="R2061" s="18"/>
    </row>
    <row r="2062" spans="1:18" x14ac:dyDescent="0.25">
      <c r="E2062" s="20"/>
      <c r="F2062" s="21"/>
      <c r="G2062" s="21"/>
      <c r="H2062" s="20"/>
      <c r="I2062" s="21"/>
      <c r="J2062" s="21"/>
      <c r="K2062" s="21"/>
      <c r="L2062" s="21"/>
      <c r="M2062" s="21"/>
      <c r="N2062" s="21"/>
      <c r="O2062" s="21"/>
      <c r="P2062" s="20"/>
      <c r="Q2062" s="18"/>
      <c r="R2062" s="18"/>
    </row>
    <row r="2063" spans="1:18" x14ac:dyDescent="0.25">
      <c r="E2063" s="20"/>
      <c r="F2063" s="21"/>
      <c r="G2063" s="21"/>
      <c r="H2063" s="20"/>
      <c r="I2063" s="21"/>
      <c r="J2063" s="21"/>
      <c r="K2063" s="21"/>
      <c r="L2063" s="21"/>
      <c r="M2063" s="21"/>
      <c r="N2063" s="21"/>
      <c r="O2063" s="21"/>
      <c r="P2063" s="20"/>
      <c r="Q2063" s="18"/>
      <c r="R2063" s="18"/>
    </row>
    <row r="2064" spans="1:18" x14ac:dyDescent="0.25">
      <c r="A2064" s="10" t="s">
        <v>158</v>
      </c>
      <c r="B2064" s="10"/>
      <c r="C2064" s="10"/>
      <c r="D2064" s="10"/>
      <c r="E2064" s="19">
        <f>E1970-E2057+E2048+E2052</f>
        <v>-34260</v>
      </c>
      <c r="F2064" s="20"/>
      <c r="G2064" s="20"/>
      <c r="H2064" s="19">
        <f>H2048+H2052-H2057</f>
        <v>0</v>
      </c>
      <c r="I2064" s="20"/>
      <c r="J2064" s="20"/>
      <c r="K2064" s="20"/>
      <c r="L2064" s="20" t="s">
        <v>49</v>
      </c>
      <c r="M2064" s="20"/>
      <c r="N2064" s="20"/>
      <c r="O2064" s="20"/>
      <c r="P2064" s="19">
        <f>(E2036*12)+P1970-E2052</f>
        <v>-8800</v>
      </c>
      <c r="Q2064" s="17"/>
      <c r="R2064" s="17"/>
    </row>
    <row r="2065" spans="1:18" x14ac:dyDescent="0.25">
      <c r="E2065" s="10" t="s">
        <v>41</v>
      </c>
      <c r="H2065" s="10" t="s">
        <v>48</v>
      </c>
      <c r="P2065" s="10" t="s">
        <v>162</v>
      </c>
      <c r="Q2065" s="10"/>
      <c r="R2065" s="10"/>
    </row>
    <row r="2076" spans="1:18" ht="17.25" x14ac:dyDescent="0.4">
      <c r="A2076" s="53" t="s">
        <v>130</v>
      </c>
      <c r="B2076" s="46"/>
      <c r="C2076" s="46"/>
      <c r="D2076" s="47"/>
      <c r="E2076" s="47"/>
      <c r="F2076" s="47"/>
      <c r="G2076" s="49" t="s">
        <v>131</v>
      </c>
      <c r="H2076" s="47"/>
      <c r="I2076" s="47"/>
      <c r="J2076" s="47"/>
      <c r="K2076" s="47"/>
      <c r="L2076" s="47"/>
      <c r="M2076" s="47"/>
      <c r="N2076" s="47"/>
      <c r="O2076" s="47"/>
      <c r="P2076" s="47"/>
      <c r="Q2076" s="47"/>
      <c r="R2076" s="47"/>
    </row>
    <row r="2077" spans="1:18" ht="17.25" x14ac:dyDescent="0.4">
      <c r="A2077" s="47"/>
      <c r="B2077" s="47"/>
      <c r="C2077" s="47"/>
      <c r="D2077" s="55" t="s">
        <v>74</v>
      </c>
      <c r="E2077" s="47"/>
      <c r="F2077" s="89" t="s">
        <v>214</v>
      </c>
      <c r="G2077" s="48" t="s">
        <v>360</v>
      </c>
      <c r="H2077" s="89" t="s">
        <v>361</v>
      </c>
      <c r="I2077" s="89"/>
      <c r="J2077" s="89"/>
      <c r="K2077" s="89" t="s">
        <v>362</v>
      </c>
      <c r="L2077" s="47"/>
      <c r="M2077" s="47"/>
      <c r="N2077" s="47"/>
      <c r="O2077" s="47"/>
      <c r="P2077" s="47"/>
      <c r="Q2077" s="47"/>
      <c r="R2077" s="47"/>
    </row>
    <row r="2078" spans="1:18" x14ac:dyDescent="0.25">
      <c r="K2078" s="6"/>
      <c r="L2078" s="6"/>
      <c r="M2078" s="6"/>
      <c r="N2078" s="6"/>
      <c r="O2078" s="6"/>
      <c r="P2078" s="6"/>
      <c r="Q2078" s="6"/>
      <c r="R2078" s="6"/>
    </row>
    <row r="2079" spans="1:18" x14ac:dyDescent="0.25">
      <c r="K2079" s="6"/>
      <c r="L2079" s="6"/>
      <c r="M2079" s="6"/>
      <c r="N2079" s="6"/>
      <c r="O2079" s="6"/>
      <c r="P2079" s="6"/>
      <c r="Q2079" s="6"/>
      <c r="R2079" s="6"/>
    </row>
    <row r="2080" spans="1:18" x14ac:dyDescent="0.25">
      <c r="K2080" s="6"/>
      <c r="L2080" s="6"/>
      <c r="M2080" s="6"/>
      <c r="N2080" s="6"/>
      <c r="O2080" s="6"/>
      <c r="P2080" s="6"/>
      <c r="Q2080" s="6"/>
      <c r="R2080" s="6"/>
    </row>
    <row r="2081" spans="1:18" x14ac:dyDescent="0.25">
      <c r="K2081" s="6"/>
      <c r="L2081" s="6"/>
      <c r="M2081" s="6"/>
      <c r="N2081" s="6"/>
      <c r="O2081" s="6"/>
      <c r="P2081" s="6"/>
      <c r="Q2081" s="6"/>
      <c r="R2081" s="6"/>
    </row>
    <row r="2082" spans="1:18" x14ac:dyDescent="0.25">
      <c r="A2082" s="6"/>
      <c r="B2082" s="6"/>
      <c r="C2082" s="6"/>
      <c r="D2082" s="6"/>
      <c r="E2082" s="6" t="s">
        <v>41</v>
      </c>
      <c r="F2082" s="6"/>
      <c r="G2082" s="6"/>
      <c r="H2082" s="6" t="s">
        <v>42</v>
      </c>
      <c r="I2082" s="6"/>
      <c r="J2082" s="6"/>
      <c r="K2082" s="6"/>
      <c r="L2082" s="6"/>
      <c r="M2082" s="6" t="s">
        <v>41</v>
      </c>
      <c r="N2082" s="6"/>
      <c r="O2082" s="6"/>
      <c r="P2082" s="6" t="s">
        <v>43</v>
      </c>
      <c r="Q2082" s="6"/>
      <c r="R2082" s="6"/>
    </row>
    <row r="2083" spans="1:18" x14ac:dyDescent="0.25">
      <c r="A2083" s="1" t="s">
        <v>9</v>
      </c>
      <c r="E2083" s="6">
        <v>0</v>
      </c>
      <c r="H2083" s="6"/>
      <c r="K2083" s="6"/>
      <c r="L2083" s="1" t="s">
        <v>52</v>
      </c>
      <c r="M2083" s="1">
        <v>1150</v>
      </c>
      <c r="R2083" s="6"/>
    </row>
    <row r="2084" spans="1:18" x14ac:dyDescent="0.25">
      <c r="A2084" s="1" t="s">
        <v>160</v>
      </c>
      <c r="E2084" s="6">
        <v>0</v>
      </c>
      <c r="H2084" s="6"/>
      <c r="K2084" s="6"/>
      <c r="L2084" s="1" t="s">
        <v>57</v>
      </c>
      <c r="M2084" s="1">
        <v>0</v>
      </c>
      <c r="R2084" s="6"/>
    </row>
    <row r="2085" spans="1:18" x14ac:dyDescent="0.25">
      <c r="A2085" s="1" t="s">
        <v>10</v>
      </c>
      <c r="E2085" s="6">
        <v>70</v>
      </c>
      <c r="H2085" s="6"/>
      <c r="K2085" s="6"/>
      <c r="L2085" s="1" t="s">
        <v>58</v>
      </c>
      <c r="M2085" s="1">
        <v>0</v>
      </c>
      <c r="R2085" s="6"/>
    </row>
    <row r="2086" spans="1:18" x14ac:dyDescent="0.25">
      <c r="A2086" s="1" t="s">
        <v>31</v>
      </c>
      <c r="E2086" s="6">
        <v>0</v>
      </c>
      <c r="H2086" s="6"/>
      <c r="K2086" s="6"/>
      <c r="L2086" s="1" t="s">
        <v>59</v>
      </c>
      <c r="M2086" s="1">
        <v>0</v>
      </c>
      <c r="R2086" s="6"/>
    </row>
    <row r="2087" spans="1:18" x14ac:dyDescent="0.25">
      <c r="E2087" s="6"/>
      <c r="H2087" s="6"/>
      <c r="K2087" s="6"/>
      <c r="R2087" s="6"/>
    </row>
    <row r="2088" spans="1:18" x14ac:dyDescent="0.25">
      <c r="E2088" s="6"/>
      <c r="H2088" s="6"/>
      <c r="K2088" s="6"/>
      <c r="R2088" s="6"/>
    </row>
    <row r="2089" spans="1:18" x14ac:dyDescent="0.25">
      <c r="E2089" s="6"/>
      <c r="H2089" s="6"/>
      <c r="K2089" s="6"/>
      <c r="R2089" s="6"/>
    </row>
    <row r="2090" spans="1:18" x14ac:dyDescent="0.25">
      <c r="A2090" s="1" t="s">
        <v>11</v>
      </c>
      <c r="E2090" s="6">
        <v>600</v>
      </c>
      <c r="H2090" s="6"/>
      <c r="K2090" s="6"/>
      <c r="L2090" s="1" t="s">
        <v>53</v>
      </c>
      <c r="M2090" s="1">
        <v>300</v>
      </c>
      <c r="R2090" s="6"/>
    </row>
    <row r="2091" spans="1:18" x14ac:dyDescent="0.25">
      <c r="A2091" s="1" t="s">
        <v>12</v>
      </c>
      <c r="E2091" s="6">
        <v>300</v>
      </c>
      <c r="H2091" s="6"/>
      <c r="K2091" s="6"/>
      <c r="L2091" s="1" t="s">
        <v>54</v>
      </c>
      <c r="M2091" s="1">
        <v>0</v>
      </c>
      <c r="R2091" s="6"/>
    </row>
    <row r="2092" spans="1:18" x14ac:dyDescent="0.25">
      <c r="A2092" s="1" t="s">
        <v>13</v>
      </c>
      <c r="E2092" s="6">
        <v>100</v>
      </c>
      <c r="H2092" s="6"/>
      <c r="K2092" s="6"/>
      <c r="L2092" s="1" t="s">
        <v>55</v>
      </c>
      <c r="M2092" s="1">
        <v>400</v>
      </c>
      <c r="R2092" s="6"/>
    </row>
    <row r="2093" spans="1:18" x14ac:dyDescent="0.25">
      <c r="A2093" s="1" t="s">
        <v>14</v>
      </c>
      <c r="E2093" s="6">
        <v>300</v>
      </c>
      <c r="H2093" s="6"/>
      <c r="K2093" s="6"/>
      <c r="L2093" s="1" t="s">
        <v>56</v>
      </c>
      <c r="M2093" s="1">
        <v>0</v>
      </c>
      <c r="R2093" s="6"/>
    </row>
    <row r="2094" spans="1:18" x14ac:dyDescent="0.25">
      <c r="A2094" s="1" t="s">
        <v>35</v>
      </c>
      <c r="E2094" s="6">
        <v>100</v>
      </c>
      <c r="H2094" s="6"/>
      <c r="K2094" s="6"/>
      <c r="R2094" s="6"/>
    </row>
    <row r="2095" spans="1:18" x14ac:dyDescent="0.25">
      <c r="A2095" s="1" t="s">
        <v>32</v>
      </c>
      <c r="E2095" s="6">
        <v>50</v>
      </c>
      <c r="H2095" s="6"/>
      <c r="K2095" s="6"/>
      <c r="R2095" s="6"/>
    </row>
    <row r="2096" spans="1:18" x14ac:dyDescent="0.25">
      <c r="A2096" s="1" t="s">
        <v>33</v>
      </c>
      <c r="E2096" s="6">
        <v>0</v>
      </c>
      <c r="F2096" s="1" t="s">
        <v>75</v>
      </c>
      <c r="H2096" s="6"/>
      <c r="K2096" s="6"/>
      <c r="R2096" s="6"/>
    </row>
    <row r="2097" spans="1:18" x14ac:dyDescent="0.25">
      <c r="E2097" s="6"/>
      <c r="H2097" s="6"/>
      <c r="K2097" s="6"/>
      <c r="R2097" s="6"/>
    </row>
    <row r="2098" spans="1:18" x14ac:dyDescent="0.25">
      <c r="E2098" s="6"/>
      <c r="H2098" s="6"/>
      <c r="K2098" s="6"/>
      <c r="R2098" s="6"/>
    </row>
    <row r="2099" spans="1:18" x14ac:dyDescent="0.25">
      <c r="E2099" s="6"/>
      <c r="H2099" s="6"/>
      <c r="K2099" s="6"/>
      <c r="R2099" s="6"/>
    </row>
    <row r="2100" spans="1:18" x14ac:dyDescent="0.25">
      <c r="E2100" s="6"/>
      <c r="H2100" s="6"/>
      <c r="K2100" s="6"/>
      <c r="R2100" s="6"/>
    </row>
    <row r="2101" spans="1:18" x14ac:dyDescent="0.25">
      <c r="E2101" s="6"/>
      <c r="H2101" s="6"/>
      <c r="K2101" s="6"/>
      <c r="R2101" s="6"/>
    </row>
    <row r="2102" spans="1:18" x14ac:dyDescent="0.25">
      <c r="E2102" s="6"/>
      <c r="H2102" s="6"/>
      <c r="K2102" s="6"/>
      <c r="R2102" s="6"/>
    </row>
    <row r="2103" spans="1:18" x14ac:dyDescent="0.25">
      <c r="A2103" s="1" t="s">
        <v>15</v>
      </c>
      <c r="E2103" s="6">
        <v>70</v>
      </c>
      <c r="H2103" s="6"/>
      <c r="K2103" s="6"/>
      <c r="R2103" s="6"/>
    </row>
    <row r="2104" spans="1:18" x14ac:dyDescent="0.25">
      <c r="A2104" s="1" t="s">
        <v>34</v>
      </c>
      <c r="E2104" s="6">
        <v>30</v>
      </c>
      <c r="H2104" s="6"/>
      <c r="K2104" s="6"/>
      <c r="R2104" s="6"/>
    </row>
    <row r="2105" spans="1:18" x14ac:dyDescent="0.25">
      <c r="A2105" s="1" t="s">
        <v>16</v>
      </c>
      <c r="E2105" s="6">
        <v>100</v>
      </c>
      <c r="H2105" s="6"/>
      <c r="K2105" s="6"/>
      <c r="R2105" s="6"/>
    </row>
    <row r="2106" spans="1:18" x14ac:dyDescent="0.25">
      <c r="A2106" s="1" t="s">
        <v>17</v>
      </c>
      <c r="E2106" s="6">
        <v>100</v>
      </c>
      <c r="H2106" s="6"/>
      <c r="K2106" s="6"/>
      <c r="R2106" s="6"/>
    </row>
    <row r="2107" spans="1:18" x14ac:dyDescent="0.25">
      <c r="A2107" s="1" t="s">
        <v>18</v>
      </c>
      <c r="E2107" s="6">
        <v>60</v>
      </c>
      <c r="H2107" s="6"/>
      <c r="K2107" s="6"/>
      <c r="R2107" s="6"/>
    </row>
    <row r="2108" spans="1:18" x14ac:dyDescent="0.25">
      <c r="A2108" s="1" t="s">
        <v>19</v>
      </c>
      <c r="E2108" s="6">
        <v>20</v>
      </c>
      <c r="H2108" s="6"/>
      <c r="K2108" s="6"/>
      <c r="R2108" s="6"/>
    </row>
    <row r="2109" spans="1:18" x14ac:dyDescent="0.25">
      <c r="A2109" s="1" t="s">
        <v>20</v>
      </c>
      <c r="E2109" s="6">
        <v>0</v>
      </c>
      <c r="H2109" s="6"/>
      <c r="K2109" s="6"/>
      <c r="R2109" s="6"/>
    </row>
    <row r="2110" spans="1:18" x14ac:dyDescent="0.25">
      <c r="A2110" s="1" t="s">
        <v>21</v>
      </c>
      <c r="E2110" s="6">
        <v>0</v>
      </c>
      <c r="H2110" s="6"/>
      <c r="K2110" s="6"/>
      <c r="R2110" s="6"/>
    </row>
    <row r="2111" spans="1:18" x14ac:dyDescent="0.25">
      <c r="A2111" s="1" t="s">
        <v>22</v>
      </c>
      <c r="E2111" s="6">
        <v>0</v>
      </c>
      <c r="H2111" s="6"/>
      <c r="K2111" s="6"/>
      <c r="R2111" s="6"/>
    </row>
    <row r="2112" spans="1:18" x14ac:dyDescent="0.25">
      <c r="A2112" s="1" t="s">
        <v>37</v>
      </c>
      <c r="E2112" s="6">
        <v>30</v>
      </c>
      <c r="H2112" s="6"/>
      <c r="K2112" s="6"/>
      <c r="R2112" s="6"/>
    </row>
    <row r="2113" spans="1:18" x14ac:dyDescent="0.25">
      <c r="A2113" s="1" t="s">
        <v>61</v>
      </c>
      <c r="E2113" s="6">
        <v>0</v>
      </c>
      <c r="H2113" s="6"/>
      <c r="K2113" s="6"/>
      <c r="R2113" s="6"/>
    </row>
    <row r="2114" spans="1:18" x14ac:dyDescent="0.25">
      <c r="A2114" s="1" t="s">
        <v>62</v>
      </c>
      <c r="E2114" s="6">
        <v>0</v>
      </c>
      <c r="H2114" s="6"/>
      <c r="K2114" s="6"/>
      <c r="R2114" s="6"/>
    </row>
    <row r="2115" spans="1:18" x14ac:dyDescent="0.25">
      <c r="E2115" s="6"/>
      <c r="H2115" s="6"/>
      <c r="K2115" s="6"/>
      <c r="R2115" s="6"/>
    </row>
    <row r="2116" spans="1:18" x14ac:dyDescent="0.25">
      <c r="E2116" s="6"/>
      <c r="H2116" s="6"/>
      <c r="K2116" s="6"/>
      <c r="R2116" s="6"/>
    </row>
    <row r="2117" spans="1:18" x14ac:dyDescent="0.25">
      <c r="E2117" s="6"/>
      <c r="H2117" s="6"/>
      <c r="K2117" s="6"/>
      <c r="R2117" s="6"/>
    </row>
    <row r="2118" spans="1:18" x14ac:dyDescent="0.25">
      <c r="E2118" s="6"/>
      <c r="H2118" s="6"/>
      <c r="K2118" s="6"/>
      <c r="R2118" s="6"/>
    </row>
    <row r="2119" spans="1:18" x14ac:dyDescent="0.25">
      <c r="E2119" s="6"/>
      <c r="H2119" s="6"/>
      <c r="K2119" s="6"/>
      <c r="R2119" s="6"/>
    </row>
    <row r="2120" spans="1:18" x14ac:dyDescent="0.25">
      <c r="A2120" s="1" t="s">
        <v>36</v>
      </c>
      <c r="E2120" s="6">
        <v>200</v>
      </c>
      <c r="H2120" s="6"/>
      <c r="K2120" s="6"/>
      <c r="R2120" s="6"/>
    </row>
    <row r="2121" spans="1:18" x14ac:dyDescent="0.25">
      <c r="A2121" s="1" t="s">
        <v>23</v>
      </c>
      <c r="E2121" s="6">
        <v>200</v>
      </c>
      <c r="H2121" s="6"/>
      <c r="K2121" s="6"/>
      <c r="R2121" s="6"/>
    </row>
    <row r="2122" spans="1:18" x14ac:dyDescent="0.25">
      <c r="A2122" s="1" t="s">
        <v>24</v>
      </c>
      <c r="E2122" s="6">
        <v>100</v>
      </c>
      <c r="H2122" s="6"/>
      <c r="K2122" s="6"/>
      <c r="R2122" s="6"/>
    </row>
    <row r="2123" spans="1:18" x14ac:dyDescent="0.25">
      <c r="A2123" s="1" t="s">
        <v>25</v>
      </c>
      <c r="E2123" s="6">
        <v>100</v>
      </c>
      <c r="H2123" s="6"/>
      <c r="K2123" s="6"/>
      <c r="R2123" s="6"/>
    </row>
    <row r="2124" spans="1:18" x14ac:dyDescent="0.25">
      <c r="A2124" s="1" t="s">
        <v>26</v>
      </c>
      <c r="E2124" s="6">
        <v>0</v>
      </c>
      <c r="H2124" s="6"/>
      <c r="K2124" s="6"/>
      <c r="R2124" s="6"/>
    </row>
    <row r="2125" spans="1:18" x14ac:dyDescent="0.25">
      <c r="A2125" s="1" t="s">
        <v>38</v>
      </c>
      <c r="E2125" s="6">
        <v>0</v>
      </c>
      <c r="H2125" s="6"/>
      <c r="K2125" s="6"/>
      <c r="R2125" s="6"/>
    </row>
    <row r="2126" spans="1:18" x14ac:dyDescent="0.25">
      <c r="A2126" s="1" t="s">
        <v>39</v>
      </c>
      <c r="E2126" s="6">
        <v>0</v>
      </c>
      <c r="H2126" s="6"/>
      <c r="K2126" s="6"/>
      <c r="R2126" s="6"/>
    </row>
    <row r="2127" spans="1:18" x14ac:dyDescent="0.25">
      <c r="E2127" s="6"/>
      <c r="H2127" s="6"/>
      <c r="K2127" s="6"/>
      <c r="R2127" s="6"/>
    </row>
    <row r="2128" spans="1:18" x14ac:dyDescent="0.25">
      <c r="E2128" s="6"/>
      <c r="H2128" s="6"/>
      <c r="K2128" s="6"/>
      <c r="R2128" s="6"/>
    </row>
    <row r="2129" spans="1:18" x14ac:dyDescent="0.25">
      <c r="E2129" s="6"/>
      <c r="H2129" s="6"/>
      <c r="K2129" s="6"/>
      <c r="R2129" s="6"/>
    </row>
    <row r="2130" spans="1:18" x14ac:dyDescent="0.25">
      <c r="E2130" s="6"/>
      <c r="H2130" s="6"/>
      <c r="K2130" s="6"/>
      <c r="R2130" s="6"/>
    </row>
    <row r="2131" spans="1:18" x14ac:dyDescent="0.25">
      <c r="A2131" s="1" t="s">
        <v>27</v>
      </c>
      <c r="E2131" s="6">
        <v>100</v>
      </c>
      <c r="H2131" s="6"/>
      <c r="K2131" s="6"/>
      <c r="R2131" s="6"/>
    </row>
    <row r="2132" spans="1:18" x14ac:dyDescent="0.25">
      <c r="A2132" s="1" t="s">
        <v>28</v>
      </c>
      <c r="E2132" s="6">
        <v>0</v>
      </c>
      <c r="H2132" s="6"/>
      <c r="K2132" s="6"/>
      <c r="R2132" s="6"/>
    </row>
    <row r="2133" spans="1:18" x14ac:dyDescent="0.25">
      <c r="A2133" s="1" t="s">
        <v>29</v>
      </c>
      <c r="E2133" s="6">
        <v>0</v>
      </c>
      <c r="H2133" s="6"/>
      <c r="K2133" s="6"/>
      <c r="R2133" s="6"/>
    </row>
    <row r="2134" spans="1:18" x14ac:dyDescent="0.25">
      <c r="A2134" s="1" t="s">
        <v>30</v>
      </c>
      <c r="E2134" s="6">
        <v>0</v>
      </c>
      <c r="H2134" s="6"/>
      <c r="K2134" s="6"/>
      <c r="R2134" s="6"/>
    </row>
    <row r="2135" spans="1:18" x14ac:dyDescent="0.25">
      <c r="E2135" s="6"/>
      <c r="H2135" s="6"/>
      <c r="K2135" s="6"/>
      <c r="R2135" s="6"/>
    </row>
    <row r="2136" spans="1:18" x14ac:dyDescent="0.25">
      <c r="E2136" s="6"/>
      <c r="H2136" s="6"/>
      <c r="K2136" s="6"/>
      <c r="R2136" s="6"/>
    </row>
    <row r="2137" spans="1:18" x14ac:dyDescent="0.25">
      <c r="E2137" s="6"/>
      <c r="H2137" s="6"/>
      <c r="K2137" s="6"/>
      <c r="R2137" s="6"/>
    </row>
    <row r="2138" spans="1:18" x14ac:dyDescent="0.25">
      <c r="E2138" s="6"/>
      <c r="H2138" s="6"/>
      <c r="K2138" s="6"/>
      <c r="R2138" s="6"/>
    </row>
    <row r="2139" spans="1:18" x14ac:dyDescent="0.25">
      <c r="E2139" s="6"/>
      <c r="H2139" s="6"/>
      <c r="K2139" s="6"/>
      <c r="R2139" s="6"/>
    </row>
    <row r="2140" spans="1:18" x14ac:dyDescent="0.25">
      <c r="A2140" s="6" t="s">
        <v>40</v>
      </c>
      <c r="B2140" s="6"/>
      <c r="C2140" s="6"/>
      <c r="D2140" s="6"/>
      <c r="E2140" s="11">
        <f>SUM(E2083:E2139)</f>
        <v>2630</v>
      </c>
      <c r="F2140" s="6"/>
      <c r="G2140" s="6"/>
      <c r="H2140" s="11"/>
      <c r="I2140" s="6"/>
      <c r="J2140" s="6"/>
      <c r="K2140" s="6" t="s">
        <v>51</v>
      </c>
      <c r="L2140" s="6"/>
      <c r="M2140" s="11">
        <f>SUM(M2083:M2139)</f>
        <v>1850</v>
      </c>
      <c r="N2140" s="6"/>
      <c r="O2140" s="6"/>
      <c r="P2140" s="11"/>
      <c r="Q2140" s="6"/>
      <c r="R2140" s="6"/>
    </row>
    <row r="2141" spans="1:18" x14ac:dyDescent="0.25">
      <c r="E2141" s="6" t="s">
        <v>41</v>
      </c>
      <c r="H2141" s="6" t="s">
        <v>42</v>
      </c>
      <c r="K2141" s="6"/>
      <c r="M2141" s="1" t="s">
        <v>41</v>
      </c>
      <c r="P2141" s="1" t="s">
        <v>43</v>
      </c>
      <c r="R2141" s="6"/>
    </row>
    <row r="2142" spans="1:18" x14ac:dyDescent="0.25">
      <c r="A2142" s="6"/>
      <c r="B2142" s="6"/>
      <c r="C2142" s="6"/>
      <c r="D2142" s="6"/>
      <c r="E2142" s="6"/>
      <c r="F2142" s="6"/>
      <c r="G2142" s="6"/>
      <c r="H2142" s="6"/>
      <c r="I2142" s="6"/>
      <c r="J2142" s="6"/>
      <c r="K2142" s="6"/>
      <c r="L2142" s="6"/>
      <c r="M2142" s="6"/>
      <c r="N2142" s="6"/>
      <c r="O2142" s="6"/>
      <c r="P2142" s="6"/>
      <c r="Q2142" s="6"/>
      <c r="R2142" s="6"/>
    </row>
    <row r="2143" spans="1:18" x14ac:dyDescent="0.25">
      <c r="A2143" s="10" t="s">
        <v>44</v>
      </c>
      <c r="B2143" s="10"/>
      <c r="C2143" s="10"/>
      <c r="D2143" s="10"/>
      <c r="E2143" s="9">
        <f>(M2140-E2140)*12+E2030</f>
        <v>-9360</v>
      </c>
      <c r="F2143" s="10"/>
      <c r="G2143" s="10"/>
      <c r="H2143" s="9">
        <v>0</v>
      </c>
      <c r="I2143" s="10"/>
      <c r="J2143" s="10"/>
      <c r="K2143" s="10"/>
      <c r="L2143" s="10"/>
      <c r="M2143" s="10"/>
      <c r="N2143" s="10"/>
      <c r="O2143" s="10"/>
      <c r="P2143" s="9"/>
      <c r="Q2143" s="10"/>
      <c r="R2143" s="10"/>
    </row>
    <row r="2144" spans="1:18" x14ac:dyDescent="0.25">
      <c r="E2144" s="10"/>
      <c r="H2144" s="10"/>
      <c r="P2144" s="10"/>
      <c r="Q2144" s="10"/>
      <c r="R2144" s="10"/>
    </row>
    <row r="2145" spans="1:18" x14ac:dyDescent="0.25">
      <c r="E2145" s="10"/>
      <c r="H2145" s="10"/>
      <c r="P2145" s="10"/>
      <c r="Q2145" s="10"/>
      <c r="R2145" s="10"/>
    </row>
    <row r="2146" spans="1:18" x14ac:dyDescent="0.25">
      <c r="E2146" s="10"/>
      <c r="H2146" s="10"/>
      <c r="P2146" s="10"/>
      <c r="Q2146" s="10"/>
      <c r="R2146" s="10"/>
    </row>
    <row r="2147" spans="1:18" x14ac:dyDescent="0.25">
      <c r="A2147" s="10" t="s">
        <v>45</v>
      </c>
      <c r="B2147" s="10"/>
      <c r="C2147" s="10"/>
      <c r="D2147" s="10"/>
      <c r="E2147" s="19">
        <f>E2148+E2149+E2150+E2151</f>
        <v>10000</v>
      </c>
      <c r="F2147" s="20"/>
      <c r="G2147" s="20"/>
      <c r="H2147" s="19">
        <v>0</v>
      </c>
      <c r="I2147" s="20"/>
      <c r="J2147" s="20"/>
      <c r="K2147" s="20"/>
      <c r="L2147" s="20"/>
      <c r="M2147" s="19"/>
      <c r="N2147" s="20"/>
      <c r="O2147" s="20"/>
      <c r="P2147" s="19"/>
      <c r="Q2147" s="18"/>
      <c r="R2147" s="18"/>
    </row>
    <row r="2148" spans="1:18" x14ac:dyDescent="0.25">
      <c r="A2148" s="1" t="s">
        <v>135</v>
      </c>
      <c r="E2148" s="20">
        <v>10000</v>
      </c>
      <c r="F2148" s="21"/>
      <c r="G2148" s="21"/>
      <c r="H2148" s="20"/>
      <c r="I2148" s="21"/>
      <c r="J2148" s="21"/>
      <c r="K2148" s="21"/>
      <c r="L2148" s="21"/>
      <c r="M2148" s="21"/>
      <c r="N2148" s="21"/>
      <c r="O2148" s="21"/>
      <c r="P2148" s="20"/>
      <c r="Q2148" s="18"/>
      <c r="R2148" s="18"/>
    </row>
    <row r="2149" spans="1:18" x14ac:dyDescent="0.25">
      <c r="E2149" s="20"/>
      <c r="F2149" s="21"/>
      <c r="G2149" s="21"/>
      <c r="H2149" s="20"/>
      <c r="I2149" s="21"/>
      <c r="J2149" s="21"/>
      <c r="K2149" s="21"/>
      <c r="L2149" s="21"/>
      <c r="M2149" s="21"/>
      <c r="N2149" s="21"/>
      <c r="O2149" s="21"/>
      <c r="P2149" s="20"/>
      <c r="Q2149" s="18"/>
      <c r="R2149" s="18"/>
    </row>
    <row r="2150" spans="1:18" x14ac:dyDescent="0.25">
      <c r="E2150" s="20"/>
      <c r="F2150" s="21"/>
      <c r="G2150" s="21"/>
      <c r="H2150" s="20"/>
      <c r="I2150" s="21"/>
      <c r="J2150" s="21"/>
      <c r="K2150" s="21"/>
      <c r="L2150" s="21"/>
      <c r="M2150" s="21"/>
      <c r="N2150" s="21"/>
      <c r="O2150" s="21"/>
      <c r="P2150" s="20"/>
      <c r="Q2150" s="18"/>
      <c r="R2150" s="18"/>
    </row>
    <row r="2151" spans="1:18" x14ac:dyDescent="0.25">
      <c r="E2151" s="20"/>
      <c r="F2151" s="21"/>
      <c r="G2151" s="21"/>
      <c r="H2151" s="20"/>
      <c r="I2151" s="21"/>
      <c r="J2151" s="21"/>
      <c r="K2151" s="21"/>
      <c r="L2151" s="21"/>
      <c r="M2151" s="21"/>
      <c r="N2151" s="21"/>
      <c r="O2151" s="21"/>
      <c r="P2151" s="20"/>
      <c r="Q2151" s="18"/>
      <c r="R2151" s="18"/>
    </row>
    <row r="2152" spans="1:18" x14ac:dyDescent="0.25">
      <c r="A2152" s="10" t="s">
        <v>46</v>
      </c>
      <c r="B2152" s="10"/>
      <c r="C2152" s="10"/>
      <c r="D2152" s="10"/>
      <c r="E2152" s="19">
        <f>E2153+E2154+E2155+E2156+E2157+E2158</f>
        <v>35000</v>
      </c>
      <c r="F2152" s="20"/>
      <c r="G2152" s="20"/>
      <c r="H2152" s="19">
        <v>0</v>
      </c>
      <c r="I2152" s="20"/>
      <c r="J2152" s="20"/>
      <c r="K2152" s="20"/>
      <c r="L2152" s="20"/>
      <c r="M2152" s="20"/>
      <c r="N2152" s="20"/>
      <c r="O2152" s="20"/>
      <c r="P2152" s="19"/>
      <c r="Q2152" s="18"/>
      <c r="R2152" s="18"/>
    </row>
    <row r="2153" spans="1:18" x14ac:dyDescent="0.25">
      <c r="A2153" s="1" t="s">
        <v>152</v>
      </c>
      <c r="E2153" s="20">
        <v>35000</v>
      </c>
      <c r="F2153" s="21" t="s">
        <v>364</v>
      </c>
      <c r="G2153" s="21"/>
      <c r="H2153" s="20"/>
      <c r="I2153" s="21"/>
      <c r="J2153" s="21"/>
      <c r="K2153" s="21"/>
      <c r="L2153" s="21"/>
      <c r="M2153" s="21"/>
      <c r="N2153" s="21"/>
      <c r="O2153" s="21"/>
      <c r="P2153" s="20"/>
      <c r="Q2153" s="18"/>
      <c r="R2153" s="18"/>
    </row>
    <row r="2154" spans="1:18" x14ac:dyDescent="0.25">
      <c r="A2154" s="1" t="s">
        <v>225</v>
      </c>
      <c r="E2154" s="20">
        <v>0</v>
      </c>
      <c r="F2154" s="21"/>
      <c r="G2154" s="21"/>
      <c r="H2154" s="20"/>
      <c r="I2154" s="21"/>
      <c r="J2154" s="21"/>
      <c r="K2154" s="21"/>
      <c r="L2154" s="21"/>
      <c r="M2154" s="21"/>
      <c r="N2154" s="21"/>
      <c r="O2154" s="21"/>
      <c r="P2154" s="20"/>
      <c r="Q2154" s="18"/>
      <c r="R2154" s="18"/>
    </row>
    <row r="2155" spans="1:18" x14ac:dyDescent="0.25">
      <c r="E2155" s="20"/>
      <c r="F2155" s="21"/>
      <c r="G2155" s="21"/>
      <c r="H2155" s="20"/>
      <c r="I2155" s="21"/>
      <c r="J2155" s="21"/>
      <c r="K2155" s="21"/>
      <c r="L2155" s="21"/>
      <c r="M2155" s="21"/>
      <c r="N2155" s="21"/>
      <c r="O2155" s="21"/>
      <c r="P2155" s="20"/>
      <c r="Q2155" s="18"/>
      <c r="R2155" s="18"/>
    </row>
    <row r="2156" spans="1:18" x14ac:dyDescent="0.25">
      <c r="E2156" s="20"/>
      <c r="F2156" s="21"/>
      <c r="G2156" s="21"/>
      <c r="H2156" s="20"/>
      <c r="I2156" s="21"/>
      <c r="J2156" s="21"/>
      <c r="K2156" s="21"/>
      <c r="L2156" s="21"/>
      <c r="M2156" s="21"/>
      <c r="N2156" s="21"/>
      <c r="O2156" s="21"/>
      <c r="P2156" s="20"/>
      <c r="Q2156" s="18"/>
      <c r="R2156" s="18"/>
    </row>
    <row r="2157" spans="1:18" x14ac:dyDescent="0.25">
      <c r="E2157" s="20"/>
      <c r="F2157" s="21"/>
      <c r="G2157" s="21"/>
      <c r="H2157" s="20"/>
      <c r="I2157" s="21"/>
      <c r="J2157" s="21"/>
      <c r="K2157" s="21"/>
      <c r="L2157" s="21"/>
      <c r="M2157" s="21"/>
      <c r="N2157" s="21"/>
      <c r="O2157" s="21"/>
      <c r="P2157" s="20"/>
      <c r="Q2157" s="18"/>
      <c r="R2157" s="18"/>
    </row>
    <row r="2158" spans="1:18" x14ac:dyDescent="0.25">
      <c r="E2158" s="20"/>
      <c r="F2158" s="21"/>
      <c r="G2158" s="21"/>
      <c r="H2158" s="20"/>
      <c r="I2158" s="21"/>
      <c r="J2158" s="21"/>
      <c r="K2158" s="21"/>
      <c r="L2158" s="21"/>
      <c r="M2158" s="21"/>
      <c r="N2158" s="21"/>
      <c r="O2158" s="21"/>
      <c r="P2158" s="20"/>
      <c r="Q2158" s="18"/>
      <c r="R2158" s="18"/>
    </row>
    <row r="2159" spans="1:18" x14ac:dyDescent="0.25">
      <c r="A2159" s="10" t="s">
        <v>158</v>
      </c>
      <c r="B2159" s="10"/>
      <c r="C2159" s="10"/>
      <c r="D2159" s="10"/>
      <c r="E2159" s="19" t="e">
        <f>E2065-E2152+E2143+E2147</f>
        <v>#VALUE!</v>
      </c>
      <c r="F2159" s="20"/>
      <c r="G2159" s="20"/>
      <c r="H2159" s="19">
        <f>H2143+H2147-H2152</f>
        <v>0</v>
      </c>
      <c r="I2159" s="20"/>
      <c r="J2159" s="20"/>
      <c r="K2159" s="20"/>
      <c r="L2159" s="20" t="s">
        <v>49</v>
      </c>
      <c r="M2159" s="20"/>
      <c r="N2159" s="20"/>
      <c r="O2159" s="20"/>
      <c r="P2159" s="19" t="e">
        <f>(E2131*12)+P2065-E2147</f>
        <v>#VALUE!</v>
      </c>
      <c r="Q2159" s="17"/>
      <c r="R2159" s="17"/>
    </row>
    <row r="2160" spans="1:18" x14ac:dyDescent="0.25">
      <c r="E2160" s="10" t="s">
        <v>41</v>
      </c>
      <c r="H2160" s="10" t="s">
        <v>48</v>
      </c>
      <c r="P2160" s="10" t="s">
        <v>162</v>
      </c>
      <c r="Q2160" s="10"/>
      <c r="R2160" s="10"/>
    </row>
    <row r="2169" spans="1:18" ht="17.25" x14ac:dyDescent="0.4">
      <c r="A2169" s="53" t="s">
        <v>130</v>
      </c>
      <c r="B2169" s="46"/>
      <c r="C2169" s="46"/>
      <c r="D2169" s="47"/>
      <c r="E2169" s="47"/>
      <c r="F2169" s="47"/>
      <c r="G2169" s="49" t="s">
        <v>131</v>
      </c>
      <c r="H2169" s="47"/>
      <c r="I2169" s="47"/>
      <c r="J2169" s="47"/>
      <c r="K2169" s="47"/>
      <c r="L2169" s="47"/>
      <c r="M2169" s="47"/>
      <c r="N2169" s="47"/>
      <c r="O2169" s="47"/>
      <c r="P2169" s="47"/>
      <c r="Q2169" s="47"/>
      <c r="R2169" s="47"/>
    </row>
    <row r="2170" spans="1:18" ht="17.25" x14ac:dyDescent="0.4">
      <c r="A2170" s="47"/>
      <c r="B2170" s="47"/>
      <c r="C2170" s="47"/>
      <c r="D2170" s="55" t="s">
        <v>74</v>
      </c>
      <c r="E2170" s="47"/>
      <c r="F2170" s="89" t="s">
        <v>214</v>
      </c>
      <c r="G2170" s="48" t="s">
        <v>360</v>
      </c>
      <c r="H2170" s="89" t="s">
        <v>361</v>
      </c>
      <c r="I2170" s="89"/>
      <c r="J2170" s="89"/>
      <c r="K2170" s="89" t="s">
        <v>362</v>
      </c>
      <c r="L2170" s="47"/>
      <c r="M2170" s="47"/>
      <c r="N2170" s="47"/>
      <c r="O2170" s="47"/>
      <c r="P2170" s="47"/>
      <c r="Q2170" s="47"/>
      <c r="R2170" s="47"/>
    </row>
    <row r="2171" spans="1:18" x14ac:dyDescent="0.25">
      <c r="K2171" s="6"/>
      <c r="L2171" s="6"/>
      <c r="M2171" s="6"/>
      <c r="N2171" s="6"/>
      <c r="O2171" s="6"/>
      <c r="P2171" s="6"/>
      <c r="Q2171" s="6"/>
      <c r="R2171" s="6"/>
    </row>
    <row r="2172" spans="1:18" x14ac:dyDescent="0.25">
      <c r="K2172" s="6"/>
      <c r="L2172" s="6"/>
      <c r="M2172" s="6"/>
      <c r="N2172" s="6"/>
      <c r="O2172" s="6"/>
      <c r="P2172" s="6"/>
      <c r="Q2172" s="6"/>
      <c r="R2172" s="6"/>
    </row>
    <row r="2173" spans="1:18" x14ac:dyDescent="0.25">
      <c r="K2173" s="6"/>
      <c r="L2173" s="6"/>
      <c r="M2173" s="6"/>
      <c r="N2173" s="6"/>
      <c r="O2173" s="6"/>
      <c r="P2173" s="6"/>
      <c r="Q2173" s="6"/>
      <c r="R2173" s="6"/>
    </row>
    <row r="2174" spans="1:18" x14ac:dyDescent="0.25">
      <c r="K2174" s="6"/>
      <c r="L2174" s="6"/>
      <c r="M2174" s="6"/>
      <c r="N2174" s="6"/>
      <c r="O2174" s="6"/>
      <c r="P2174" s="6"/>
      <c r="Q2174" s="6"/>
      <c r="R2174" s="6"/>
    </row>
    <row r="2175" spans="1:18" x14ac:dyDescent="0.25">
      <c r="A2175" s="6"/>
      <c r="B2175" s="6"/>
      <c r="C2175" s="6"/>
      <c r="D2175" s="6"/>
      <c r="E2175" s="6" t="s">
        <v>41</v>
      </c>
      <c r="F2175" s="6"/>
      <c r="G2175" s="6"/>
      <c r="H2175" s="6" t="s">
        <v>42</v>
      </c>
      <c r="I2175" s="6"/>
      <c r="J2175" s="6"/>
      <c r="K2175" s="6"/>
      <c r="L2175" s="6"/>
      <c r="M2175" s="6" t="s">
        <v>41</v>
      </c>
      <c r="N2175" s="6"/>
      <c r="O2175" s="6"/>
      <c r="P2175" s="6" t="s">
        <v>43</v>
      </c>
      <c r="Q2175" s="6"/>
      <c r="R2175" s="6"/>
    </row>
    <row r="2176" spans="1:18" x14ac:dyDescent="0.25">
      <c r="A2176" s="1" t="s">
        <v>9</v>
      </c>
      <c r="E2176" s="6">
        <v>0</v>
      </c>
      <c r="H2176" s="6"/>
      <c r="K2176" s="6"/>
      <c r="L2176" s="1" t="s">
        <v>52</v>
      </c>
      <c r="M2176" s="1">
        <v>1150</v>
      </c>
      <c r="R2176" s="6"/>
    </row>
    <row r="2177" spans="1:18" x14ac:dyDescent="0.25">
      <c r="A2177" s="1" t="s">
        <v>160</v>
      </c>
      <c r="E2177" s="6">
        <v>0</v>
      </c>
      <c r="H2177" s="6"/>
      <c r="K2177" s="6"/>
      <c r="L2177" s="1" t="s">
        <v>57</v>
      </c>
      <c r="M2177" s="1">
        <v>0</v>
      </c>
      <c r="R2177" s="6"/>
    </row>
    <row r="2178" spans="1:18" x14ac:dyDescent="0.25">
      <c r="A2178" s="1" t="s">
        <v>10</v>
      </c>
      <c r="E2178" s="6">
        <v>70</v>
      </c>
      <c r="H2178" s="6"/>
      <c r="K2178" s="6"/>
      <c r="L2178" s="1" t="s">
        <v>58</v>
      </c>
      <c r="M2178" s="1">
        <v>0</v>
      </c>
      <c r="R2178" s="6"/>
    </row>
    <row r="2179" spans="1:18" x14ac:dyDescent="0.25">
      <c r="A2179" s="1" t="s">
        <v>31</v>
      </c>
      <c r="E2179" s="6">
        <v>0</v>
      </c>
      <c r="H2179" s="6"/>
      <c r="K2179" s="6"/>
      <c r="L2179" s="1" t="s">
        <v>59</v>
      </c>
      <c r="M2179" s="1">
        <v>0</v>
      </c>
      <c r="R2179" s="6"/>
    </row>
    <row r="2180" spans="1:18" x14ac:dyDescent="0.25">
      <c r="E2180" s="6"/>
      <c r="H2180" s="6"/>
      <c r="K2180" s="6"/>
      <c r="R2180" s="6"/>
    </row>
    <row r="2181" spans="1:18" x14ac:dyDescent="0.25">
      <c r="E2181" s="6"/>
      <c r="H2181" s="6"/>
      <c r="K2181" s="6"/>
      <c r="R2181" s="6"/>
    </row>
    <row r="2182" spans="1:18" x14ac:dyDescent="0.25">
      <c r="E2182" s="6"/>
      <c r="H2182" s="6"/>
      <c r="K2182" s="6"/>
      <c r="R2182" s="6"/>
    </row>
    <row r="2183" spans="1:18" x14ac:dyDescent="0.25">
      <c r="A2183" s="1" t="s">
        <v>11</v>
      </c>
      <c r="E2183" s="6">
        <v>600</v>
      </c>
      <c r="H2183" s="6"/>
      <c r="K2183" s="6"/>
      <c r="L2183" s="1" t="s">
        <v>53</v>
      </c>
      <c r="M2183" s="1">
        <v>300</v>
      </c>
      <c r="R2183" s="6"/>
    </row>
    <row r="2184" spans="1:18" x14ac:dyDescent="0.25">
      <c r="A2184" s="1" t="s">
        <v>12</v>
      </c>
      <c r="E2184" s="6">
        <v>300</v>
      </c>
      <c r="H2184" s="6"/>
      <c r="K2184" s="6"/>
      <c r="L2184" s="1" t="s">
        <v>54</v>
      </c>
      <c r="M2184" s="1">
        <v>0</v>
      </c>
      <c r="R2184" s="6"/>
    </row>
    <row r="2185" spans="1:18" x14ac:dyDescent="0.25">
      <c r="A2185" s="1" t="s">
        <v>13</v>
      </c>
      <c r="E2185" s="6">
        <v>100</v>
      </c>
      <c r="H2185" s="6"/>
      <c r="K2185" s="6"/>
      <c r="L2185" s="1" t="s">
        <v>55</v>
      </c>
      <c r="M2185" s="1">
        <v>400</v>
      </c>
      <c r="R2185" s="6"/>
    </row>
    <row r="2186" spans="1:18" x14ac:dyDescent="0.25">
      <c r="A2186" s="1" t="s">
        <v>14</v>
      </c>
      <c r="E2186" s="6">
        <v>300</v>
      </c>
      <c r="H2186" s="6"/>
      <c r="K2186" s="6"/>
      <c r="L2186" s="1" t="s">
        <v>56</v>
      </c>
      <c r="M2186" s="1">
        <v>0</v>
      </c>
      <c r="R2186" s="6"/>
    </row>
    <row r="2187" spans="1:18" x14ac:dyDescent="0.25">
      <c r="A2187" s="1" t="s">
        <v>35</v>
      </c>
      <c r="E2187" s="6">
        <v>100</v>
      </c>
      <c r="H2187" s="6"/>
      <c r="K2187" s="6"/>
      <c r="R2187" s="6"/>
    </row>
    <row r="2188" spans="1:18" x14ac:dyDescent="0.25">
      <c r="A2188" s="1" t="s">
        <v>32</v>
      </c>
      <c r="E2188" s="6">
        <v>50</v>
      </c>
      <c r="H2188" s="6"/>
      <c r="K2188" s="6"/>
      <c r="R2188" s="6"/>
    </row>
    <row r="2189" spans="1:18" x14ac:dyDescent="0.25">
      <c r="A2189" s="1" t="s">
        <v>33</v>
      </c>
      <c r="E2189" s="6">
        <v>0</v>
      </c>
      <c r="F2189" s="1" t="s">
        <v>75</v>
      </c>
      <c r="H2189" s="6"/>
      <c r="K2189" s="6"/>
      <c r="R2189" s="6"/>
    </row>
    <row r="2190" spans="1:18" x14ac:dyDescent="0.25">
      <c r="E2190" s="6"/>
      <c r="H2190" s="6"/>
      <c r="K2190" s="6"/>
      <c r="R2190" s="6"/>
    </row>
    <row r="2191" spans="1:18" x14ac:dyDescent="0.25">
      <c r="E2191" s="6"/>
      <c r="H2191" s="6"/>
      <c r="K2191" s="6"/>
      <c r="R2191" s="6"/>
    </row>
    <row r="2192" spans="1:18" x14ac:dyDescent="0.25">
      <c r="E2192" s="6"/>
      <c r="H2192" s="6"/>
      <c r="K2192" s="6"/>
      <c r="R2192" s="6"/>
    </row>
    <row r="2193" spans="1:18" x14ac:dyDescent="0.25">
      <c r="E2193" s="6"/>
      <c r="H2193" s="6"/>
      <c r="K2193" s="6"/>
      <c r="R2193" s="6"/>
    </row>
    <row r="2194" spans="1:18" x14ac:dyDescent="0.25">
      <c r="E2194" s="6"/>
      <c r="H2194" s="6"/>
      <c r="K2194" s="6"/>
      <c r="R2194" s="6"/>
    </row>
    <row r="2195" spans="1:18" x14ac:dyDescent="0.25">
      <c r="E2195" s="6"/>
      <c r="H2195" s="6"/>
      <c r="K2195" s="6"/>
      <c r="R2195" s="6"/>
    </row>
    <row r="2196" spans="1:18" x14ac:dyDescent="0.25">
      <c r="A2196" s="1" t="s">
        <v>15</v>
      </c>
      <c r="E2196" s="6">
        <v>70</v>
      </c>
      <c r="H2196" s="6"/>
      <c r="K2196" s="6"/>
      <c r="R2196" s="6"/>
    </row>
    <row r="2197" spans="1:18" x14ac:dyDescent="0.25">
      <c r="A2197" s="1" t="s">
        <v>34</v>
      </c>
      <c r="E2197" s="6">
        <v>30</v>
      </c>
      <c r="H2197" s="6"/>
      <c r="K2197" s="6"/>
      <c r="R2197" s="6"/>
    </row>
    <row r="2198" spans="1:18" x14ac:dyDescent="0.25">
      <c r="A2198" s="1" t="s">
        <v>16</v>
      </c>
      <c r="E2198" s="6">
        <v>100</v>
      </c>
      <c r="H2198" s="6"/>
      <c r="K2198" s="6"/>
      <c r="R2198" s="6"/>
    </row>
    <row r="2199" spans="1:18" x14ac:dyDescent="0.25">
      <c r="A2199" s="1" t="s">
        <v>17</v>
      </c>
      <c r="E2199" s="6">
        <v>100</v>
      </c>
      <c r="H2199" s="6"/>
      <c r="K2199" s="6"/>
      <c r="R2199" s="6"/>
    </row>
    <row r="2200" spans="1:18" x14ac:dyDescent="0.25">
      <c r="A2200" s="1" t="s">
        <v>18</v>
      </c>
      <c r="E2200" s="6">
        <v>60</v>
      </c>
      <c r="H2200" s="6"/>
      <c r="K2200" s="6"/>
      <c r="R2200" s="6"/>
    </row>
    <row r="2201" spans="1:18" x14ac:dyDescent="0.25">
      <c r="A2201" s="1" t="s">
        <v>19</v>
      </c>
      <c r="E2201" s="6">
        <v>20</v>
      </c>
      <c r="H2201" s="6"/>
      <c r="K2201" s="6"/>
      <c r="R2201" s="6"/>
    </row>
    <row r="2202" spans="1:18" x14ac:dyDescent="0.25">
      <c r="A2202" s="1" t="s">
        <v>20</v>
      </c>
      <c r="E2202" s="6">
        <v>0</v>
      </c>
      <c r="H2202" s="6"/>
      <c r="K2202" s="6"/>
      <c r="R2202" s="6"/>
    </row>
    <row r="2203" spans="1:18" x14ac:dyDescent="0.25">
      <c r="A2203" s="1" t="s">
        <v>21</v>
      </c>
      <c r="E2203" s="6">
        <v>0</v>
      </c>
      <c r="H2203" s="6"/>
      <c r="K2203" s="6"/>
      <c r="R2203" s="6"/>
    </row>
    <row r="2204" spans="1:18" x14ac:dyDescent="0.25">
      <c r="A2204" s="1" t="s">
        <v>22</v>
      </c>
      <c r="E2204" s="6">
        <v>0</v>
      </c>
      <c r="H2204" s="6"/>
      <c r="K2204" s="6"/>
      <c r="R2204" s="6"/>
    </row>
    <row r="2205" spans="1:18" x14ac:dyDescent="0.25">
      <c r="A2205" s="1" t="s">
        <v>37</v>
      </c>
      <c r="E2205" s="6">
        <v>30</v>
      </c>
      <c r="H2205" s="6"/>
      <c r="K2205" s="6"/>
      <c r="R2205" s="6"/>
    </row>
    <row r="2206" spans="1:18" x14ac:dyDescent="0.25">
      <c r="A2206" s="1" t="s">
        <v>61</v>
      </c>
      <c r="E2206" s="6">
        <v>0</v>
      </c>
      <c r="H2206" s="6"/>
      <c r="K2206" s="6"/>
      <c r="R2206" s="6"/>
    </row>
    <row r="2207" spans="1:18" x14ac:dyDescent="0.25">
      <c r="A2207" s="1" t="s">
        <v>62</v>
      </c>
      <c r="E2207" s="6">
        <v>0</v>
      </c>
      <c r="H2207" s="6"/>
      <c r="K2207" s="6"/>
      <c r="R2207" s="6"/>
    </row>
    <row r="2208" spans="1:18" x14ac:dyDescent="0.25">
      <c r="E2208" s="6"/>
      <c r="H2208" s="6"/>
      <c r="K2208" s="6"/>
      <c r="R2208" s="6"/>
    </row>
    <row r="2209" spans="1:18" x14ac:dyDescent="0.25">
      <c r="E2209" s="6"/>
      <c r="H2209" s="6"/>
      <c r="K2209" s="6"/>
      <c r="R2209" s="6"/>
    </row>
    <row r="2210" spans="1:18" x14ac:dyDescent="0.25">
      <c r="E2210" s="6"/>
      <c r="H2210" s="6"/>
      <c r="K2210" s="6"/>
      <c r="R2210" s="6"/>
    </row>
    <row r="2211" spans="1:18" x14ac:dyDescent="0.25">
      <c r="E2211" s="6"/>
      <c r="H2211" s="6"/>
      <c r="K2211" s="6"/>
      <c r="R2211" s="6"/>
    </row>
    <row r="2212" spans="1:18" x14ac:dyDescent="0.25">
      <c r="E2212" s="6"/>
      <c r="H2212" s="6"/>
      <c r="K2212" s="6"/>
      <c r="R2212" s="6"/>
    </row>
    <row r="2213" spans="1:18" x14ac:dyDescent="0.25">
      <c r="A2213" s="1" t="s">
        <v>36</v>
      </c>
      <c r="E2213" s="6">
        <v>200</v>
      </c>
      <c r="H2213" s="6"/>
      <c r="K2213" s="6"/>
      <c r="R2213" s="6"/>
    </row>
    <row r="2214" spans="1:18" x14ac:dyDescent="0.25">
      <c r="A2214" s="1" t="s">
        <v>23</v>
      </c>
      <c r="E2214" s="6">
        <v>200</v>
      </c>
      <c r="H2214" s="6"/>
      <c r="K2214" s="6"/>
      <c r="R2214" s="6"/>
    </row>
    <row r="2215" spans="1:18" x14ac:dyDescent="0.25">
      <c r="A2215" s="1" t="s">
        <v>24</v>
      </c>
      <c r="E2215" s="6">
        <v>100</v>
      </c>
      <c r="H2215" s="6"/>
      <c r="K2215" s="6"/>
      <c r="R2215" s="6"/>
    </row>
    <row r="2216" spans="1:18" x14ac:dyDescent="0.25">
      <c r="A2216" s="1" t="s">
        <v>25</v>
      </c>
      <c r="E2216" s="6">
        <v>100</v>
      </c>
      <c r="H2216" s="6"/>
      <c r="K2216" s="6"/>
      <c r="R2216" s="6"/>
    </row>
    <row r="2217" spans="1:18" x14ac:dyDescent="0.25">
      <c r="A2217" s="1" t="s">
        <v>26</v>
      </c>
      <c r="E2217" s="6">
        <v>0</v>
      </c>
      <c r="H2217" s="6"/>
      <c r="K2217" s="6"/>
      <c r="R2217" s="6"/>
    </row>
    <row r="2218" spans="1:18" x14ac:dyDescent="0.25">
      <c r="A2218" s="1" t="s">
        <v>38</v>
      </c>
      <c r="E2218" s="6">
        <v>0</v>
      </c>
      <c r="H2218" s="6"/>
      <c r="K2218" s="6"/>
      <c r="R2218" s="6"/>
    </row>
    <row r="2219" spans="1:18" x14ac:dyDescent="0.25">
      <c r="A2219" s="1" t="s">
        <v>39</v>
      </c>
      <c r="E2219" s="6">
        <v>0</v>
      </c>
      <c r="H2219" s="6"/>
      <c r="K2219" s="6"/>
      <c r="R2219" s="6"/>
    </row>
    <row r="2220" spans="1:18" x14ac:dyDescent="0.25">
      <c r="E2220" s="6"/>
      <c r="H2220" s="6"/>
      <c r="K2220" s="6"/>
      <c r="R2220" s="6"/>
    </row>
    <row r="2221" spans="1:18" x14ac:dyDescent="0.25">
      <c r="E2221" s="6"/>
      <c r="H2221" s="6"/>
      <c r="K2221" s="6"/>
      <c r="R2221" s="6"/>
    </row>
    <row r="2222" spans="1:18" x14ac:dyDescent="0.25">
      <c r="E2222" s="6"/>
      <c r="H2222" s="6"/>
      <c r="K2222" s="6"/>
      <c r="R2222" s="6"/>
    </row>
    <row r="2223" spans="1:18" x14ac:dyDescent="0.25">
      <c r="E2223" s="6"/>
      <c r="H2223" s="6"/>
      <c r="K2223" s="6"/>
      <c r="R2223" s="6"/>
    </row>
    <row r="2224" spans="1:18" x14ac:dyDescent="0.25">
      <c r="A2224" s="1" t="s">
        <v>27</v>
      </c>
      <c r="E2224" s="6">
        <v>100</v>
      </c>
      <c r="H2224" s="6"/>
      <c r="K2224" s="6"/>
      <c r="R2224" s="6"/>
    </row>
    <row r="2225" spans="1:18" x14ac:dyDescent="0.25">
      <c r="A2225" s="1" t="s">
        <v>28</v>
      </c>
      <c r="E2225" s="6">
        <v>0</v>
      </c>
      <c r="H2225" s="6"/>
      <c r="K2225" s="6"/>
      <c r="R2225" s="6"/>
    </row>
    <row r="2226" spans="1:18" x14ac:dyDescent="0.25">
      <c r="A2226" s="1" t="s">
        <v>29</v>
      </c>
      <c r="E2226" s="6">
        <v>0</v>
      </c>
      <c r="H2226" s="6"/>
      <c r="K2226" s="6"/>
      <c r="R2226" s="6"/>
    </row>
    <row r="2227" spans="1:18" x14ac:dyDescent="0.25">
      <c r="A2227" s="1" t="s">
        <v>30</v>
      </c>
      <c r="E2227" s="6">
        <v>0</v>
      </c>
      <c r="H2227" s="6"/>
      <c r="K2227" s="6"/>
      <c r="R2227" s="6"/>
    </row>
    <row r="2228" spans="1:18" x14ac:dyDescent="0.25">
      <c r="E2228" s="6"/>
      <c r="H2228" s="6"/>
      <c r="K2228" s="6"/>
      <c r="R2228" s="6"/>
    </row>
    <row r="2229" spans="1:18" x14ac:dyDescent="0.25">
      <c r="E2229" s="6"/>
      <c r="H2229" s="6"/>
      <c r="K2229" s="6"/>
      <c r="R2229" s="6"/>
    </row>
    <row r="2230" spans="1:18" x14ac:dyDescent="0.25">
      <c r="E2230" s="6"/>
      <c r="H2230" s="6"/>
      <c r="K2230" s="6"/>
      <c r="R2230" s="6"/>
    </row>
    <row r="2231" spans="1:18" x14ac:dyDescent="0.25">
      <c r="E2231" s="6"/>
      <c r="H2231" s="6"/>
      <c r="K2231" s="6"/>
      <c r="R2231" s="6"/>
    </row>
    <row r="2232" spans="1:18" x14ac:dyDescent="0.25">
      <c r="E2232" s="6"/>
      <c r="H2232" s="6"/>
      <c r="K2232" s="6"/>
      <c r="R2232" s="6"/>
    </row>
    <row r="2233" spans="1:18" x14ac:dyDescent="0.25">
      <c r="A2233" s="6" t="s">
        <v>40</v>
      </c>
      <c r="B2233" s="6"/>
      <c r="C2233" s="6"/>
      <c r="D2233" s="6"/>
      <c r="E2233" s="11">
        <f>SUM(E2176:E2232)</f>
        <v>2630</v>
      </c>
      <c r="F2233" s="6"/>
      <c r="G2233" s="6"/>
      <c r="H2233" s="11"/>
      <c r="I2233" s="6"/>
      <c r="J2233" s="6"/>
      <c r="K2233" s="6" t="s">
        <v>51</v>
      </c>
      <c r="L2233" s="6"/>
      <c r="M2233" s="11">
        <f>SUM(M2176:M2232)</f>
        <v>1850</v>
      </c>
      <c r="N2233" s="6"/>
      <c r="O2233" s="6"/>
      <c r="P2233" s="11"/>
      <c r="Q2233" s="6"/>
      <c r="R2233" s="6"/>
    </row>
    <row r="2234" spans="1:18" x14ac:dyDescent="0.25">
      <c r="E2234" s="6" t="s">
        <v>41</v>
      </c>
      <c r="H2234" s="6" t="s">
        <v>42</v>
      </c>
      <c r="K2234" s="6"/>
      <c r="M2234" s="1" t="s">
        <v>41</v>
      </c>
      <c r="P2234" s="1" t="s">
        <v>43</v>
      </c>
      <c r="R2234" s="6"/>
    </row>
    <row r="2235" spans="1:18" x14ac:dyDescent="0.25">
      <c r="A2235" s="6"/>
      <c r="B2235" s="6"/>
      <c r="C2235" s="6"/>
      <c r="D2235" s="6"/>
      <c r="E2235" s="6"/>
      <c r="F2235" s="6"/>
      <c r="G2235" s="6"/>
      <c r="H2235" s="6"/>
      <c r="I2235" s="6"/>
      <c r="J2235" s="6"/>
      <c r="K2235" s="6"/>
      <c r="L2235" s="6"/>
      <c r="M2235" s="6"/>
      <c r="N2235" s="6"/>
      <c r="O2235" s="6"/>
      <c r="P2235" s="6"/>
      <c r="Q2235" s="6"/>
      <c r="R2235" s="6"/>
    </row>
    <row r="2236" spans="1:18" x14ac:dyDescent="0.25">
      <c r="A2236" s="10" t="s">
        <v>44</v>
      </c>
      <c r="B2236" s="10"/>
      <c r="C2236" s="10"/>
      <c r="D2236" s="10"/>
      <c r="E2236" s="9">
        <f>(M2233-E2233)*12+E2123</f>
        <v>-9260</v>
      </c>
      <c r="F2236" s="10"/>
      <c r="G2236" s="10"/>
      <c r="H2236" s="9">
        <v>0</v>
      </c>
      <c r="I2236" s="10"/>
      <c r="J2236" s="10"/>
      <c r="K2236" s="10"/>
      <c r="L2236" s="10"/>
      <c r="M2236" s="10"/>
      <c r="N2236" s="10"/>
      <c r="O2236" s="10"/>
      <c r="P2236" s="9"/>
      <c r="Q2236" s="10"/>
      <c r="R2236" s="10"/>
    </row>
    <row r="2237" spans="1:18" x14ac:dyDescent="0.25">
      <c r="E2237" s="10"/>
      <c r="H2237" s="10"/>
      <c r="P2237" s="10"/>
      <c r="Q2237" s="10"/>
      <c r="R2237" s="10"/>
    </row>
    <row r="2238" spans="1:18" x14ac:dyDescent="0.25">
      <c r="E2238" s="10"/>
      <c r="H2238" s="10"/>
      <c r="P2238" s="10"/>
      <c r="Q2238" s="10"/>
      <c r="R2238" s="10"/>
    </row>
    <row r="2239" spans="1:18" x14ac:dyDescent="0.25">
      <c r="E2239" s="10"/>
      <c r="H2239" s="10"/>
      <c r="P2239" s="10"/>
      <c r="Q2239" s="10"/>
      <c r="R2239" s="10"/>
    </row>
    <row r="2240" spans="1:18" x14ac:dyDescent="0.25">
      <c r="A2240" s="10" t="s">
        <v>45</v>
      </c>
      <c r="B2240" s="10"/>
      <c r="C2240" s="10"/>
      <c r="D2240" s="10"/>
      <c r="E2240" s="19">
        <f>E2241+E2242+E2243+E2244</f>
        <v>10000</v>
      </c>
      <c r="F2240" s="20"/>
      <c r="G2240" s="20"/>
      <c r="H2240" s="19">
        <v>0</v>
      </c>
      <c r="I2240" s="20"/>
      <c r="J2240" s="20"/>
      <c r="K2240" s="20"/>
      <c r="L2240" s="20"/>
      <c r="M2240" s="19"/>
      <c r="N2240" s="20"/>
      <c r="O2240" s="20"/>
      <c r="P2240" s="19"/>
      <c r="Q2240" s="18"/>
      <c r="R2240" s="18"/>
    </row>
    <row r="2241" spans="1:18" x14ac:dyDescent="0.25">
      <c r="A2241" s="1" t="s">
        <v>135</v>
      </c>
      <c r="E2241" s="20">
        <v>10000</v>
      </c>
      <c r="F2241" s="21"/>
      <c r="G2241" s="21"/>
      <c r="H2241" s="20"/>
      <c r="I2241" s="21"/>
      <c r="J2241" s="21"/>
      <c r="K2241" s="21"/>
      <c r="L2241" s="21"/>
      <c r="M2241" s="21"/>
      <c r="N2241" s="21"/>
      <c r="O2241" s="21"/>
      <c r="P2241" s="20"/>
      <c r="Q2241" s="18"/>
      <c r="R2241" s="18"/>
    </row>
    <row r="2242" spans="1:18" x14ac:dyDescent="0.25">
      <c r="E2242" s="20"/>
      <c r="F2242" s="21"/>
      <c r="G2242" s="21"/>
      <c r="H2242" s="20"/>
      <c r="I2242" s="21"/>
      <c r="J2242" s="21"/>
      <c r="K2242" s="21"/>
      <c r="L2242" s="21"/>
      <c r="M2242" s="21"/>
      <c r="N2242" s="21"/>
      <c r="O2242" s="21"/>
      <c r="P2242" s="20"/>
      <c r="Q2242" s="18"/>
      <c r="R2242" s="18"/>
    </row>
    <row r="2243" spans="1:18" x14ac:dyDescent="0.25">
      <c r="E2243" s="20"/>
      <c r="F2243" s="21"/>
      <c r="G2243" s="21"/>
      <c r="H2243" s="20"/>
      <c r="I2243" s="21"/>
      <c r="J2243" s="21"/>
      <c r="K2243" s="21"/>
      <c r="L2243" s="21"/>
      <c r="M2243" s="21"/>
      <c r="N2243" s="21"/>
      <c r="O2243" s="21"/>
      <c r="P2243" s="20"/>
      <c r="Q2243" s="18"/>
      <c r="R2243" s="18"/>
    </row>
    <row r="2244" spans="1:18" x14ac:dyDescent="0.25">
      <c r="E2244" s="20"/>
      <c r="F2244" s="21"/>
      <c r="G2244" s="21"/>
      <c r="H2244" s="20"/>
      <c r="I2244" s="21"/>
      <c r="J2244" s="21"/>
      <c r="K2244" s="21"/>
      <c r="L2244" s="21"/>
      <c r="M2244" s="21"/>
      <c r="N2244" s="21"/>
      <c r="O2244" s="21"/>
      <c r="P2244" s="20"/>
      <c r="Q2244" s="18"/>
      <c r="R2244" s="18"/>
    </row>
    <row r="2245" spans="1:18" x14ac:dyDescent="0.25">
      <c r="A2245" s="10" t="s">
        <v>46</v>
      </c>
      <c r="B2245" s="10"/>
      <c r="C2245" s="10"/>
      <c r="D2245" s="10"/>
      <c r="E2245" s="19">
        <f>E2246+E2247+E2248+E2249+E2250+E2251</f>
        <v>35000</v>
      </c>
      <c r="F2245" s="20"/>
      <c r="G2245" s="20"/>
      <c r="H2245" s="19">
        <v>0</v>
      </c>
      <c r="I2245" s="20"/>
      <c r="J2245" s="20"/>
      <c r="K2245" s="20"/>
      <c r="L2245" s="20"/>
      <c r="M2245" s="20"/>
      <c r="N2245" s="20"/>
      <c r="O2245" s="20"/>
      <c r="P2245" s="19"/>
      <c r="Q2245" s="18"/>
      <c r="R2245" s="18"/>
    </row>
    <row r="2246" spans="1:18" x14ac:dyDescent="0.25">
      <c r="A2246" s="1" t="s">
        <v>152</v>
      </c>
      <c r="E2246" s="20">
        <v>35000</v>
      </c>
      <c r="F2246" s="21" t="s">
        <v>364</v>
      </c>
      <c r="G2246" s="21"/>
      <c r="H2246" s="20"/>
      <c r="I2246" s="21"/>
      <c r="J2246" s="21"/>
      <c r="K2246" s="21"/>
      <c r="L2246" s="21"/>
      <c r="M2246" s="21"/>
      <c r="N2246" s="21"/>
      <c r="O2246" s="21"/>
      <c r="P2246" s="20"/>
      <c r="Q2246" s="18"/>
      <c r="R2246" s="18"/>
    </row>
    <row r="2247" spans="1:18" x14ac:dyDescent="0.25">
      <c r="A2247" s="1" t="s">
        <v>225</v>
      </c>
      <c r="E2247" s="20">
        <v>0</v>
      </c>
      <c r="F2247" s="21"/>
      <c r="G2247" s="21"/>
      <c r="H2247" s="20"/>
      <c r="I2247" s="21"/>
      <c r="J2247" s="21"/>
      <c r="K2247" s="21"/>
      <c r="L2247" s="21"/>
      <c r="M2247" s="21"/>
      <c r="N2247" s="21"/>
      <c r="O2247" s="21"/>
      <c r="P2247" s="20"/>
      <c r="Q2247" s="18"/>
      <c r="R2247" s="18"/>
    </row>
    <row r="2248" spans="1:18" x14ac:dyDescent="0.25">
      <c r="E2248" s="20"/>
      <c r="F2248" s="21"/>
      <c r="G2248" s="21"/>
      <c r="H2248" s="20"/>
      <c r="I2248" s="21"/>
      <c r="J2248" s="21"/>
      <c r="K2248" s="21"/>
      <c r="L2248" s="21"/>
      <c r="M2248" s="21"/>
      <c r="N2248" s="21"/>
      <c r="O2248" s="21"/>
      <c r="P2248" s="20"/>
      <c r="Q2248" s="18"/>
      <c r="R2248" s="18"/>
    </row>
    <row r="2249" spans="1:18" x14ac:dyDescent="0.25">
      <c r="E2249" s="20"/>
      <c r="F2249" s="21"/>
      <c r="G2249" s="21"/>
      <c r="H2249" s="20"/>
      <c r="I2249" s="21"/>
      <c r="J2249" s="21"/>
      <c r="K2249" s="21"/>
      <c r="L2249" s="21"/>
      <c r="M2249" s="21"/>
      <c r="N2249" s="21"/>
      <c r="O2249" s="21"/>
      <c r="P2249" s="20"/>
      <c r="Q2249" s="18"/>
      <c r="R2249" s="18"/>
    </row>
    <row r="2250" spans="1:18" x14ac:dyDescent="0.25">
      <c r="E2250" s="20"/>
      <c r="F2250" s="21"/>
      <c r="G2250" s="21"/>
      <c r="H2250" s="20"/>
      <c r="I2250" s="21"/>
      <c r="J2250" s="21"/>
      <c r="K2250" s="21"/>
      <c r="L2250" s="21"/>
      <c r="M2250" s="21"/>
      <c r="N2250" s="21"/>
      <c r="O2250" s="21"/>
      <c r="P2250" s="20"/>
      <c r="Q2250" s="18"/>
      <c r="R2250" s="18"/>
    </row>
    <row r="2251" spans="1:18" x14ac:dyDescent="0.25">
      <c r="E2251" s="20"/>
      <c r="F2251" s="21"/>
      <c r="G2251" s="21"/>
      <c r="H2251" s="20"/>
      <c r="I2251" s="21"/>
      <c r="J2251" s="21"/>
      <c r="K2251" s="21"/>
      <c r="L2251" s="21"/>
      <c r="M2251" s="21"/>
      <c r="N2251" s="21"/>
      <c r="O2251" s="21"/>
      <c r="P2251" s="20"/>
      <c r="Q2251" s="18"/>
      <c r="R2251" s="18"/>
    </row>
    <row r="2252" spans="1:18" x14ac:dyDescent="0.25">
      <c r="A2252" s="10" t="s">
        <v>158</v>
      </c>
      <c r="B2252" s="10"/>
      <c r="C2252" s="10"/>
      <c r="D2252" s="10"/>
      <c r="E2252" s="19">
        <f>E2158-E2245+E2236+E2240</f>
        <v>-34260</v>
      </c>
      <c r="F2252" s="20"/>
      <c r="G2252" s="20"/>
      <c r="H2252" s="19">
        <f>H2236+H2240-H2245</f>
        <v>0</v>
      </c>
      <c r="I2252" s="20"/>
      <c r="J2252" s="20"/>
      <c r="K2252" s="20"/>
      <c r="L2252" s="20" t="s">
        <v>49</v>
      </c>
      <c r="M2252" s="20"/>
      <c r="N2252" s="20"/>
      <c r="O2252" s="20"/>
      <c r="P2252" s="19">
        <f>(E2224*12)+P2158-E2240</f>
        <v>-8800</v>
      </c>
      <c r="Q2252" s="17"/>
      <c r="R2252" s="17"/>
    </row>
    <row r="2253" spans="1:18" x14ac:dyDescent="0.25">
      <c r="E2253" s="10" t="s">
        <v>41</v>
      </c>
      <c r="H2253" s="10" t="s">
        <v>48</v>
      </c>
      <c r="P2253" s="10" t="s">
        <v>162</v>
      </c>
      <c r="Q2253" s="10"/>
      <c r="R2253" s="10"/>
    </row>
    <row r="2262" spans="1:18" ht="17.25" x14ac:dyDescent="0.4">
      <c r="A2262" s="53" t="s">
        <v>130</v>
      </c>
      <c r="B2262" s="46"/>
      <c r="C2262" s="46"/>
      <c r="D2262" s="47"/>
      <c r="E2262" s="47"/>
      <c r="F2262" s="47"/>
      <c r="G2262" s="49" t="s">
        <v>131</v>
      </c>
      <c r="H2262" s="47"/>
      <c r="I2262" s="47"/>
      <c r="J2262" s="47"/>
      <c r="K2262" s="47"/>
      <c r="L2262" s="47"/>
      <c r="M2262" s="47"/>
      <c r="N2262" s="47"/>
      <c r="O2262" s="47"/>
      <c r="P2262" s="47"/>
      <c r="Q2262" s="47"/>
      <c r="R2262" s="47"/>
    </row>
    <row r="2263" spans="1:18" ht="17.25" x14ac:dyDescent="0.4">
      <c r="A2263" s="47"/>
      <c r="B2263" s="47"/>
      <c r="C2263" s="47"/>
      <c r="D2263" s="55" t="s">
        <v>74</v>
      </c>
      <c r="E2263" s="47"/>
      <c r="F2263" s="89" t="s">
        <v>214</v>
      </c>
      <c r="G2263" s="48" t="s">
        <v>360</v>
      </c>
      <c r="H2263" s="89" t="s">
        <v>361</v>
      </c>
      <c r="I2263" s="89"/>
      <c r="J2263" s="89"/>
      <c r="K2263" s="89" t="s">
        <v>362</v>
      </c>
      <c r="L2263" s="47"/>
      <c r="M2263" s="47"/>
      <c r="N2263" s="47"/>
      <c r="O2263" s="47"/>
      <c r="P2263" s="47"/>
      <c r="Q2263" s="47"/>
      <c r="R2263" s="47"/>
    </row>
    <row r="2264" spans="1:18" x14ac:dyDescent="0.25">
      <c r="K2264" s="6"/>
      <c r="L2264" s="6"/>
      <c r="M2264" s="6"/>
      <c r="N2264" s="6"/>
      <c r="O2264" s="6"/>
      <c r="P2264" s="6"/>
      <c r="Q2264" s="6"/>
      <c r="R2264" s="6"/>
    </row>
    <row r="2265" spans="1:18" x14ac:dyDescent="0.25">
      <c r="K2265" s="6"/>
      <c r="L2265" s="6"/>
      <c r="M2265" s="6"/>
      <c r="N2265" s="6"/>
      <c r="O2265" s="6"/>
      <c r="P2265" s="6"/>
      <c r="Q2265" s="6"/>
      <c r="R2265" s="6"/>
    </row>
    <row r="2266" spans="1:18" x14ac:dyDescent="0.25">
      <c r="K2266" s="6"/>
      <c r="L2266" s="6"/>
      <c r="M2266" s="6"/>
      <c r="N2266" s="6"/>
      <c r="O2266" s="6"/>
      <c r="P2266" s="6"/>
      <c r="Q2266" s="6"/>
      <c r="R2266" s="6"/>
    </row>
    <row r="2267" spans="1:18" x14ac:dyDescent="0.25">
      <c r="K2267" s="6"/>
      <c r="L2267" s="6"/>
      <c r="M2267" s="6"/>
      <c r="N2267" s="6"/>
      <c r="O2267" s="6"/>
      <c r="P2267" s="6"/>
      <c r="Q2267" s="6"/>
      <c r="R2267" s="6"/>
    </row>
    <row r="2268" spans="1:18" x14ac:dyDescent="0.25">
      <c r="A2268" s="6"/>
      <c r="B2268" s="6"/>
      <c r="C2268" s="6"/>
      <c r="D2268" s="6"/>
      <c r="E2268" s="6" t="s">
        <v>41</v>
      </c>
      <c r="F2268" s="6"/>
      <c r="G2268" s="6"/>
      <c r="H2268" s="6" t="s">
        <v>42</v>
      </c>
      <c r="I2268" s="6"/>
      <c r="J2268" s="6"/>
      <c r="K2268" s="6"/>
      <c r="L2268" s="6"/>
      <c r="M2268" s="6" t="s">
        <v>41</v>
      </c>
      <c r="N2268" s="6"/>
      <c r="O2268" s="6"/>
      <c r="P2268" s="6" t="s">
        <v>43</v>
      </c>
      <c r="Q2268" s="6"/>
      <c r="R2268" s="6"/>
    </row>
    <row r="2269" spans="1:18" x14ac:dyDescent="0.25">
      <c r="A2269" s="1" t="s">
        <v>9</v>
      </c>
      <c r="E2269" s="6">
        <v>0</v>
      </c>
      <c r="H2269" s="6"/>
      <c r="K2269" s="6"/>
      <c r="L2269" s="1" t="s">
        <v>52</v>
      </c>
      <c r="M2269" s="1">
        <v>1150</v>
      </c>
      <c r="R2269" s="6"/>
    </row>
    <row r="2270" spans="1:18" x14ac:dyDescent="0.25">
      <c r="A2270" s="1" t="s">
        <v>160</v>
      </c>
      <c r="E2270" s="6">
        <v>0</v>
      </c>
      <c r="H2270" s="6"/>
      <c r="K2270" s="6"/>
      <c r="L2270" s="1" t="s">
        <v>57</v>
      </c>
      <c r="M2270" s="1">
        <v>0</v>
      </c>
      <c r="R2270" s="6"/>
    </row>
    <row r="2271" spans="1:18" x14ac:dyDescent="0.25">
      <c r="A2271" s="1" t="s">
        <v>10</v>
      </c>
      <c r="E2271" s="6">
        <v>70</v>
      </c>
      <c r="H2271" s="6"/>
      <c r="K2271" s="6"/>
      <c r="L2271" s="1" t="s">
        <v>58</v>
      </c>
      <c r="M2271" s="1">
        <v>0</v>
      </c>
      <c r="R2271" s="6"/>
    </row>
    <row r="2272" spans="1:18" x14ac:dyDescent="0.25">
      <c r="A2272" s="1" t="s">
        <v>31</v>
      </c>
      <c r="E2272" s="6">
        <v>0</v>
      </c>
      <c r="H2272" s="6"/>
      <c r="K2272" s="6"/>
      <c r="L2272" s="1" t="s">
        <v>59</v>
      </c>
      <c r="M2272" s="1">
        <v>0</v>
      </c>
      <c r="R2272" s="6"/>
    </row>
    <row r="2273" spans="1:18" x14ac:dyDescent="0.25">
      <c r="E2273" s="6"/>
      <c r="H2273" s="6"/>
      <c r="K2273" s="6"/>
      <c r="R2273" s="6"/>
    </row>
    <row r="2274" spans="1:18" x14ac:dyDescent="0.25">
      <c r="E2274" s="6"/>
      <c r="H2274" s="6"/>
      <c r="K2274" s="6"/>
      <c r="R2274" s="6"/>
    </row>
    <row r="2275" spans="1:18" x14ac:dyDescent="0.25">
      <c r="E2275" s="6"/>
      <c r="H2275" s="6"/>
      <c r="K2275" s="6"/>
      <c r="R2275" s="6"/>
    </row>
    <row r="2276" spans="1:18" x14ac:dyDescent="0.25">
      <c r="A2276" s="1" t="s">
        <v>11</v>
      </c>
      <c r="E2276" s="6">
        <v>600</v>
      </c>
      <c r="H2276" s="6"/>
      <c r="K2276" s="6"/>
      <c r="L2276" s="1" t="s">
        <v>53</v>
      </c>
      <c r="M2276" s="1">
        <v>300</v>
      </c>
      <c r="R2276" s="6"/>
    </row>
    <row r="2277" spans="1:18" x14ac:dyDescent="0.25">
      <c r="A2277" s="1" t="s">
        <v>12</v>
      </c>
      <c r="E2277" s="6">
        <v>300</v>
      </c>
      <c r="H2277" s="6"/>
      <c r="K2277" s="6"/>
      <c r="L2277" s="1" t="s">
        <v>54</v>
      </c>
      <c r="M2277" s="1">
        <v>0</v>
      </c>
      <c r="R2277" s="6"/>
    </row>
    <row r="2278" spans="1:18" x14ac:dyDescent="0.25">
      <c r="A2278" s="1" t="s">
        <v>13</v>
      </c>
      <c r="E2278" s="6">
        <v>100</v>
      </c>
      <c r="H2278" s="6"/>
      <c r="K2278" s="6"/>
      <c r="L2278" s="1" t="s">
        <v>55</v>
      </c>
      <c r="M2278" s="1">
        <v>400</v>
      </c>
      <c r="R2278" s="6"/>
    </row>
    <row r="2279" spans="1:18" x14ac:dyDescent="0.25">
      <c r="A2279" s="1" t="s">
        <v>14</v>
      </c>
      <c r="E2279" s="6">
        <v>300</v>
      </c>
      <c r="H2279" s="6"/>
      <c r="K2279" s="6"/>
      <c r="L2279" s="1" t="s">
        <v>56</v>
      </c>
      <c r="M2279" s="1">
        <v>0</v>
      </c>
      <c r="R2279" s="6"/>
    </row>
    <row r="2280" spans="1:18" x14ac:dyDescent="0.25">
      <c r="A2280" s="1" t="s">
        <v>35</v>
      </c>
      <c r="E2280" s="6">
        <v>100</v>
      </c>
      <c r="H2280" s="6"/>
      <c r="K2280" s="6"/>
      <c r="R2280" s="6"/>
    </row>
    <row r="2281" spans="1:18" x14ac:dyDescent="0.25">
      <c r="A2281" s="1" t="s">
        <v>32</v>
      </c>
      <c r="E2281" s="6">
        <v>50</v>
      </c>
      <c r="H2281" s="6"/>
      <c r="K2281" s="6"/>
      <c r="R2281" s="6"/>
    </row>
    <row r="2282" spans="1:18" x14ac:dyDescent="0.25">
      <c r="A2282" s="1" t="s">
        <v>33</v>
      </c>
      <c r="E2282" s="6">
        <v>0</v>
      </c>
      <c r="F2282" s="1" t="s">
        <v>75</v>
      </c>
      <c r="H2282" s="6"/>
      <c r="K2282" s="6"/>
      <c r="R2282" s="6"/>
    </row>
    <row r="2283" spans="1:18" x14ac:dyDescent="0.25">
      <c r="E2283" s="6"/>
      <c r="H2283" s="6"/>
      <c r="K2283" s="6"/>
      <c r="R2283" s="6"/>
    </row>
    <row r="2284" spans="1:18" x14ac:dyDescent="0.25">
      <c r="E2284" s="6"/>
      <c r="H2284" s="6"/>
      <c r="K2284" s="6"/>
      <c r="R2284" s="6"/>
    </row>
    <row r="2285" spans="1:18" x14ac:dyDescent="0.25">
      <c r="E2285" s="6"/>
      <c r="H2285" s="6"/>
      <c r="K2285" s="6"/>
      <c r="R2285" s="6"/>
    </row>
    <row r="2286" spans="1:18" x14ac:dyDescent="0.25">
      <c r="E2286" s="6"/>
      <c r="H2286" s="6"/>
      <c r="K2286" s="6"/>
      <c r="R2286" s="6"/>
    </row>
    <row r="2287" spans="1:18" x14ac:dyDescent="0.25">
      <c r="E2287" s="6"/>
      <c r="H2287" s="6"/>
      <c r="K2287" s="6"/>
      <c r="R2287" s="6"/>
    </row>
    <row r="2288" spans="1:18" x14ac:dyDescent="0.25">
      <c r="E2288" s="6"/>
      <c r="H2288" s="6"/>
      <c r="K2288" s="6"/>
      <c r="R2288" s="6"/>
    </row>
    <row r="2289" spans="1:18" x14ac:dyDescent="0.25">
      <c r="A2289" s="1" t="s">
        <v>15</v>
      </c>
      <c r="E2289" s="6">
        <v>70</v>
      </c>
      <c r="H2289" s="6"/>
      <c r="K2289" s="6"/>
      <c r="R2289" s="6"/>
    </row>
    <row r="2290" spans="1:18" x14ac:dyDescent="0.25">
      <c r="A2290" s="1" t="s">
        <v>34</v>
      </c>
      <c r="E2290" s="6">
        <v>30</v>
      </c>
      <c r="H2290" s="6"/>
      <c r="K2290" s="6"/>
      <c r="R2290" s="6"/>
    </row>
    <row r="2291" spans="1:18" x14ac:dyDescent="0.25">
      <c r="A2291" s="1" t="s">
        <v>16</v>
      </c>
      <c r="E2291" s="6">
        <v>100</v>
      </c>
      <c r="H2291" s="6"/>
      <c r="K2291" s="6"/>
      <c r="R2291" s="6"/>
    </row>
    <row r="2292" spans="1:18" x14ac:dyDescent="0.25">
      <c r="A2292" s="1" t="s">
        <v>17</v>
      </c>
      <c r="E2292" s="6">
        <v>100</v>
      </c>
      <c r="H2292" s="6"/>
      <c r="K2292" s="6"/>
      <c r="R2292" s="6"/>
    </row>
    <row r="2293" spans="1:18" x14ac:dyDescent="0.25">
      <c r="A2293" s="1" t="s">
        <v>18</v>
      </c>
      <c r="E2293" s="6">
        <v>60</v>
      </c>
      <c r="H2293" s="6"/>
      <c r="K2293" s="6"/>
      <c r="R2293" s="6"/>
    </row>
    <row r="2294" spans="1:18" x14ac:dyDescent="0.25">
      <c r="A2294" s="1" t="s">
        <v>19</v>
      </c>
      <c r="E2294" s="6">
        <v>20</v>
      </c>
      <c r="H2294" s="6"/>
      <c r="K2294" s="6"/>
      <c r="R2294" s="6"/>
    </row>
    <row r="2295" spans="1:18" x14ac:dyDescent="0.25">
      <c r="A2295" s="1" t="s">
        <v>20</v>
      </c>
      <c r="E2295" s="6">
        <v>0</v>
      </c>
      <c r="H2295" s="6"/>
      <c r="K2295" s="6"/>
      <c r="R2295" s="6"/>
    </row>
    <row r="2296" spans="1:18" x14ac:dyDescent="0.25">
      <c r="A2296" s="1" t="s">
        <v>21</v>
      </c>
      <c r="E2296" s="6">
        <v>0</v>
      </c>
      <c r="H2296" s="6"/>
      <c r="K2296" s="6"/>
      <c r="R2296" s="6"/>
    </row>
    <row r="2297" spans="1:18" x14ac:dyDescent="0.25">
      <c r="A2297" s="1" t="s">
        <v>22</v>
      </c>
      <c r="E2297" s="6">
        <v>0</v>
      </c>
      <c r="H2297" s="6"/>
      <c r="K2297" s="6"/>
      <c r="R2297" s="6"/>
    </row>
    <row r="2298" spans="1:18" x14ac:dyDescent="0.25">
      <c r="A2298" s="1" t="s">
        <v>37</v>
      </c>
      <c r="E2298" s="6">
        <v>30</v>
      </c>
      <c r="H2298" s="6"/>
      <c r="K2298" s="6"/>
      <c r="R2298" s="6"/>
    </row>
    <row r="2299" spans="1:18" x14ac:dyDescent="0.25">
      <c r="A2299" s="1" t="s">
        <v>61</v>
      </c>
      <c r="E2299" s="6">
        <v>0</v>
      </c>
      <c r="H2299" s="6"/>
      <c r="K2299" s="6"/>
      <c r="R2299" s="6"/>
    </row>
    <row r="2300" spans="1:18" x14ac:dyDescent="0.25">
      <c r="A2300" s="1" t="s">
        <v>62</v>
      </c>
      <c r="E2300" s="6">
        <v>0</v>
      </c>
      <c r="H2300" s="6"/>
      <c r="K2300" s="6"/>
      <c r="R2300" s="6"/>
    </row>
    <row r="2301" spans="1:18" x14ac:dyDescent="0.25">
      <c r="E2301" s="6"/>
      <c r="H2301" s="6"/>
      <c r="K2301" s="6"/>
      <c r="R2301" s="6"/>
    </row>
    <row r="2302" spans="1:18" x14ac:dyDescent="0.25">
      <c r="E2302" s="6"/>
      <c r="H2302" s="6"/>
      <c r="K2302" s="6"/>
      <c r="R2302" s="6"/>
    </row>
    <row r="2303" spans="1:18" x14ac:dyDescent="0.25">
      <c r="E2303" s="6"/>
      <c r="H2303" s="6"/>
      <c r="K2303" s="6"/>
      <c r="R2303" s="6"/>
    </row>
    <row r="2304" spans="1:18" x14ac:dyDescent="0.25">
      <c r="E2304" s="6"/>
      <c r="H2304" s="6"/>
      <c r="K2304" s="6"/>
      <c r="R2304" s="6"/>
    </row>
    <row r="2305" spans="1:18" x14ac:dyDescent="0.25">
      <c r="E2305" s="6"/>
      <c r="H2305" s="6"/>
      <c r="K2305" s="6"/>
      <c r="R2305" s="6"/>
    </row>
    <row r="2306" spans="1:18" x14ac:dyDescent="0.25">
      <c r="A2306" s="1" t="s">
        <v>36</v>
      </c>
      <c r="E2306" s="6">
        <v>200</v>
      </c>
      <c r="H2306" s="6"/>
      <c r="K2306" s="6"/>
      <c r="R2306" s="6"/>
    </row>
    <row r="2307" spans="1:18" x14ac:dyDescent="0.25">
      <c r="A2307" s="1" t="s">
        <v>23</v>
      </c>
      <c r="E2307" s="6">
        <v>200</v>
      </c>
      <c r="H2307" s="6"/>
      <c r="K2307" s="6"/>
      <c r="R2307" s="6"/>
    </row>
    <row r="2308" spans="1:18" x14ac:dyDescent="0.25">
      <c r="A2308" s="1" t="s">
        <v>24</v>
      </c>
      <c r="E2308" s="6">
        <v>100</v>
      </c>
      <c r="H2308" s="6"/>
      <c r="K2308" s="6"/>
      <c r="R2308" s="6"/>
    </row>
    <row r="2309" spans="1:18" x14ac:dyDescent="0.25">
      <c r="A2309" s="1" t="s">
        <v>25</v>
      </c>
      <c r="E2309" s="6">
        <v>100</v>
      </c>
      <c r="H2309" s="6"/>
      <c r="K2309" s="6"/>
      <c r="R2309" s="6"/>
    </row>
    <row r="2310" spans="1:18" x14ac:dyDescent="0.25">
      <c r="A2310" s="1" t="s">
        <v>26</v>
      </c>
      <c r="E2310" s="6">
        <v>0</v>
      </c>
      <c r="H2310" s="6"/>
      <c r="K2310" s="6"/>
      <c r="R2310" s="6"/>
    </row>
    <row r="2311" spans="1:18" x14ac:dyDescent="0.25">
      <c r="A2311" s="1" t="s">
        <v>38</v>
      </c>
      <c r="E2311" s="6">
        <v>0</v>
      </c>
      <c r="H2311" s="6"/>
      <c r="K2311" s="6"/>
      <c r="R2311" s="6"/>
    </row>
    <row r="2312" spans="1:18" x14ac:dyDescent="0.25">
      <c r="A2312" s="1" t="s">
        <v>39</v>
      </c>
      <c r="E2312" s="6">
        <v>0</v>
      </c>
      <c r="H2312" s="6"/>
      <c r="K2312" s="6"/>
      <c r="R2312" s="6"/>
    </row>
    <row r="2313" spans="1:18" x14ac:dyDescent="0.25">
      <c r="E2313" s="6"/>
      <c r="H2313" s="6"/>
      <c r="K2313" s="6"/>
      <c r="R2313" s="6"/>
    </row>
    <row r="2314" spans="1:18" x14ac:dyDescent="0.25">
      <c r="E2314" s="6"/>
      <c r="H2314" s="6"/>
      <c r="K2314" s="6"/>
      <c r="R2314" s="6"/>
    </row>
    <row r="2315" spans="1:18" x14ac:dyDescent="0.25">
      <c r="E2315" s="6"/>
      <c r="H2315" s="6"/>
      <c r="K2315" s="6"/>
      <c r="R2315" s="6"/>
    </row>
    <row r="2316" spans="1:18" x14ac:dyDescent="0.25">
      <c r="E2316" s="6"/>
      <c r="H2316" s="6"/>
      <c r="K2316" s="6"/>
      <c r="R2316" s="6"/>
    </row>
    <row r="2317" spans="1:18" x14ac:dyDescent="0.25">
      <c r="A2317" s="1" t="s">
        <v>27</v>
      </c>
      <c r="E2317" s="6">
        <v>100</v>
      </c>
      <c r="H2317" s="6"/>
      <c r="K2317" s="6"/>
      <c r="R2317" s="6"/>
    </row>
    <row r="2318" spans="1:18" x14ac:dyDescent="0.25">
      <c r="A2318" s="1" t="s">
        <v>28</v>
      </c>
      <c r="E2318" s="6">
        <v>0</v>
      </c>
      <c r="H2318" s="6"/>
      <c r="K2318" s="6"/>
      <c r="R2318" s="6"/>
    </row>
    <row r="2319" spans="1:18" x14ac:dyDescent="0.25">
      <c r="A2319" s="1" t="s">
        <v>29</v>
      </c>
      <c r="E2319" s="6">
        <v>0</v>
      </c>
      <c r="H2319" s="6"/>
      <c r="K2319" s="6"/>
      <c r="R2319" s="6"/>
    </row>
    <row r="2320" spans="1:18" x14ac:dyDescent="0.25">
      <c r="A2320" s="1" t="s">
        <v>30</v>
      </c>
      <c r="E2320" s="6">
        <v>0</v>
      </c>
      <c r="H2320" s="6"/>
      <c r="K2320" s="6"/>
      <c r="R2320" s="6"/>
    </row>
    <row r="2321" spans="1:18" x14ac:dyDescent="0.25">
      <c r="E2321" s="6"/>
      <c r="H2321" s="6"/>
      <c r="K2321" s="6"/>
      <c r="R2321" s="6"/>
    </row>
    <row r="2322" spans="1:18" x14ac:dyDescent="0.25">
      <c r="E2322" s="6"/>
      <c r="H2322" s="6"/>
      <c r="K2322" s="6"/>
      <c r="R2322" s="6"/>
    </row>
    <row r="2323" spans="1:18" x14ac:dyDescent="0.25">
      <c r="E2323" s="6"/>
      <c r="H2323" s="6"/>
      <c r="K2323" s="6"/>
      <c r="R2323" s="6"/>
    </row>
    <row r="2324" spans="1:18" x14ac:dyDescent="0.25">
      <c r="E2324" s="6"/>
      <c r="H2324" s="6"/>
      <c r="K2324" s="6"/>
      <c r="R2324" s="6"/>
    </row>
    <row r="2325" spans="1:18" x14ac:dyDescent="0.25">
      <c r="E2325" s="6"/>
      <c r="H2325" s="6"/>
      <c r="K2325" s="6"/>
      <c r="R2325" s="6"/>
    </row>
    <row r="2326" spans="1:18" x14ac:dyDescent="0.25">
      <c r="A2326" s="6" t="s">
        <v>40</v>
      </c>
      <c r="B2326" s="6"/>
      <c r="C2326" s="6"/>
      <c r="D2326" s="6"/>
      <c r="E2326" s="11">
        <f>SUM(E2269:E2325)</f>
        <v>2630</v>
      </c>
      <c r="F2326" s="6"/>
      <c r="G2326" s="6"/>
      <c r="H2326" s="11"/>
      <c r="I2326" s="6"/>
      <c r="J2326" s="6"/>
      <c r="K2326" s="6" t="s">
        <v>51</v>
      </c>
      <c r="L2326" s="6"/>
      <c r="M2326" s="11">
        <f>SUM(M2269:M2325)</f>
        <v>1850</v>
      </c>
      <c r="N2326" s="6"/>
      <c r="O2326" s="6"/>
      <c r="P2326" s="11"/>
      <c r="Q2326" s="6"/>
      <c r="R2326" s="6"/>
    </row>
    <row r="2327" spans="1:18" x14ac:dyDescent="0.25">
      <c r="E2327" s="6" t="s">
        <v>41</v>
      </c>
      <c r="H2327" s="6" t="s">
        <v>42</v>
      </c>
      <c r="K2327" s="6"/>
      <c r="M2327" s="1" t="s">
        <v>41</v>
      </c>
      <c r="P2327" s="1" t="s">
        <v>43</v>
      </c>
      <c r="R2327" s="6"/>
    </row>
    <row r="2328" spans="1:18" x14ac:dyDescent="0.25">
      <c r="A2328" s="6"/>
      <c r="B2328" s="6"/>
      <c r="C2328" s="6"/>
      <c r="D2328" s="6"/>
      <c r="E2328" s="6"/>
      <c r="F2328" s="6"/>
      <c r="G2328" s="6"/>
      <c r="H2328" s="6"/>
      <c r="I2328" s="6"/>
      <c r="J2328" s="6"/>
      <c r="K2328" s="6"/>
      <c r="L2328" s="6"/>
      <c r="M2328" s="6"/>
      <c r="N2328" s="6"/>
      <c r="O2328" s="6"/>
      <c r="P2328" s="6"/>
      <c r="Q2328" s="6"/>
      <c r="R2328" s="6"/>
    </row>
    <row r="2329" spans="1:18" x14ac:dyDescent="0.25">
      <c r="A2329" s="10" t="s">
        <v>44</v>
      </c>
      <c r="B2329" s="10"/>
      <c r="C2329" s="10"/>
      <c r="D2329" s="10"/>
      <c r="E2329" s="9">
        <f>(M2326-E2326)*12+E2216</f>
        <v>-9260</v>
      </c>
      <c r="F2329" s="10"/>
      <c r="G2329" s="10"/>
      <c r="H2329" s="9">
        <v>0</v>
      </c>
      <c r="I2329" s="10"/>
      <c r="J2329" s="10"/>
      <c r="K2329" s="10"/>
      <c r="L2329" s="10"/>
      <c r="M2329" s="10"/>
      <c r="N2329" s="10"/>
      <c r="O2329" s="10"/>
      <c r="P2329" s="9"/>
      <c r="Q2329" s="10"/>
      <c r="R2329" s="10"/>
    </row>
    <row r="2330" spans="1:18" x14ac:dyDescent="0.25">
      <c r="E2330" s="10"/>
      <c r="H2330" s="10"/>
      <c r="P2330" s="10"/>
      <c r="Q2330" s="10"/>
      <c r="R2330" s="10"/>
    </row>
    <row r="2331" spans="1:18" x14ac:dyDescent="0.25">
      <c r="E2331" s="10"/>
      <c r="H2331" s="10"/>
      <c r="P2331" s="10"/>
      <c r="Q2331" s="10"/>
      <c r="R2331" s="10"/>
    </row>
    <row r="2332" spans="1:18" x14ac:dyDescent="0.25">
      <c r="E2332" s="10"/>
      <c r="H2332" s="10"/>
      <c r="P2332" s="10"/>
      <c r="Q2332" s="10"/>
      <c r="R2332" s="10"/>
    </row>
    <row r="2333" spans="1:18" x14ac:dyDescent="0.25">
      <c r="A2333" s="10" t="s">
        <v>45</v>
      </c>
      <c r="B2333" s="10"/>
      <c r="C2333" s="10"/>
      <c r="D2333" s="10"/>
      <c r="E2333" s="19">
        <f>E2334+E2335+E2336+E2337</f>
        <v>10000</v>
      </c>
      <c r="F2333" s="20"/>
      <c r="G2333" s="20"/>
      <c r="H2333" s="19">
        <v>0</v>
      </c>
      <c r="I2333" s="20"/>
      <c r="J2333" s="20"/>
      <c r="K2333" s="20"/>
      <c r="L2333" s="20"/>
      <c r="M2333" s="19"/>
      <c r="N2333" s="20"/>
      <c r="O2333" s="20"/>
      <c r="P2333" s="19"/>
      <c r="Q2333" s="18"/>
      <c r="R2333" s="18"/>
    </row>
    <row r="2334" spans="1:18" x14ac:dyDescent="0.25">
      <c r="A2334" s="1" t="s">
        <v>135</v>
      </c>
      <c r="E2334" s="20">
        <v>10000</v>
      </c>
      <c r="F2334" s="21"/>
      <c r="G2334" s="21"/>
      <c r="H2334" s="20"/>
      <c r="I2334" s="21"/>
      <c r="J2334" s="21"/>
      <c r="K2334" s="21"/>
      <c r="L2334" s="21"/>
      <c r="M2334" s="21"/>
      <c r="N2334" s="21"/>
      <c r="O2334" s="21"/>
      <c r="P2334" s="20"/>
      <c r="Q2334" s="18"/>
      <c r="R2334" s="18"/>
    </row>
    <row r="2335" spans="1:18" x14ac:dyDescent="0.25">
      <c r="E2335" s="20"/>
      <c r="F2335" s="21"/>
      <c r="G2335" s="21"/>
      <c r="H2335" s="20"/>
      <c r="I2335" s="21"/>
      <c r="J2335" s="21"/>
      <c r="K2335" s="21"/>
      <c r="L2335" s="21"/>
      <c r="M2335" s="21"/>
      <c r="N2335" s="21"/>
      <c r="O2335" s="21"/>
      <c r="P2335" s="20"/>
      <c r="Q2335" s="18"/>
      <c r="R2335" s="18"/>
    </row>
    <row r="2336" spans="1:18" x14ac:dyDescent="0.25">
      <c r="E2336" s="20"/>
      <c r="F2336" s="21"/>
      <c r="G2336" s="21"/>
      <c r="H2336" s="20"/>
      <c r="I2336" s="21"/>
      <c r="J2336" s="21"/>
      <c r="K2336" s="21"/>
      <c r="L2336" s="21"/>
      <c r="M2336" s="21"/>
      <c r="N2336" s="21"/>
      <c r="O2336" s="21"/>
      <c r="P2336" s="20"/>
      <c r="Q2336" s="18"/>
      <c r="R2336" s="18"/>
    </row>
    <row r="2337" spans="1:18" x14ac:dyDescent="0.25">
      <c r="E2337" s="20"/>
      <c r="F2337" s="21"/>
      <c r="G2337" s="21"/>
      <c r="H2337" s="20"/>
      <c r="I2337" s="21"/>
      <c r="J2337" s="21"/>
      <c r="K2337" s="21"/>
      <c r="L2337" s="21"/>
      <c r="M2337" s="21"/>
      <c r="N2337" s="21"/>
      <c r="O2337" s="21"/>
      <c r="P2337" s="20"/>
      <c r="Q2337" s="18"/>
      <c r="R2337" s="18"/>
    </row>
    <row r="2338" spans="1:18" x14ac:dyDescent="0.25">
      <c r="A2338" s="10" t="s">
        <v>46</v>
      </c>
      <c r="B2338" s="10"/>
      <c r="C2338" s="10"/>
      <c r="D2338" s="10"/>
      <c r="E2338" s="19">
        <f>E2339+E2340+E2341+E2342+E2343+E2344</f>
        <v>35000</v>
      </c>
      <c r="F2338" s="20"/>
      <c r="G2338" s="20"/>
      <c r="H2338" s="19">
        <v>0</v>
      </c>
      <c r="I2338" s="20"/>
      <c r="J2338" s="20"/>
      <c r="K2338" s="20"/>
      <c r="L2338" s="20"/>
      <c r="M2338" s="20"/>
      <c r="N2338" s="20"/>
      <c r="O2338" s="20"/>
      <c r="P2338" s="19"/>
      <c r="Q2338" s="18"/>
      <c r="R2338" s="18"/>
    </row>
    <row r="2339" spans="1:18" x14ac:dyDescent="0.25">
      <c r="A2339" s="1" t="s">
        <v>152</v>
      </c>
      <c r="E2339" s="20">
        <v>35000</v>
      </c>
      <c r="F2339" s="21" t="s">
        <v>364</v>
      </c>
      <c r="G2339" s="21"/>
      <c r="H2339" s="20"/>
      <c r="I2339" s="21"/>
      <c r="J2339" s="21"/>
      <c r="K2339" s="21"/>
      <c r="L2339" s="21"/>
      <c r="M2339" s="21"/>
      <c r="N2339" s="21"/>
      <c r="O2339" s="21"/>
      <c r="P2339" s="20"/>
      <c r="Q2339" s="18"/>
      <c r="R2339" s="18"/>
    </row>
    <row r="2340" spans="1:18" x14ac:dyDescent="0.25">
      <c r="A2340" s="1" t="s">
        <v>225</v>
      </c>
      <c r="E2340" s="20">
        <v>0</v>
      </c>
      <c r="F2340" s="21"/>
      <c r="G2340" s="21"/>
      <c r="H2340" s="20"/>
      <c r="I2340" s="21"/>
      <c r="J2340" s="21"/>
      <c r="K2340" s="21"/>
      <c r="L2340" s="21"/>
      <c r="M2340" s="21"/>
      <c r="N2340" s="21"/>
      <c r="O2340" s="21"/>
      <c r="P2340" s="20"/>
      <c r="Q2340" s="18"/>
      <c r="R2340" s="18"/>
    </row>
    <row r="2341" spans="1:18" x14ac:dyDescent="0.25">
      <c r="E2341" s="20"/>
      <c r="F2341" s="21"/>
      <c r="G2341" s="21"/>
      <c r="H2341" s="20"/>
      <c r="I2341" s="21"/>
      <c r="J2341" s="21"/>
      <c r="K2341" s="21"/>
      <c r="L2341" s="21"/>
      <c r="M2341" s="21"/>
      <c r="N2341" s="21"/>
      <c r="O2341" s="21"/>
      <c r="P2341" s="20"/>
      <c r="Q2341" s="18"/>
      <c r="R2341" s="18"/>
    </row>
    <row r="2342" spans="1:18" x14ac:dyDescent="0.25">
      <c r="E2342" s="20"/>
      <c r="F2342" s="21"/>
      <c r="G2342" s="21"/>
      <c r="H2342" s="20"/>
      <c r="I2342" s="21"/>
      <c r="J2342" s="21"/>
      <c r="K2342" s="21"/>
      <c r="L2342" s="21"/>
      <c r="M2342" s="21"/>
      <c r="N2342" s="21"/>
      <c r="O2342" s="21"/>
      <c r="P2342" s="20"/>
      <c r="Q2342" s="18"/>
      <c r="R2342" s="18"/>
    </row>
    <row r="2343" spans="1:18" x14ac:dyDescent="0.25">
      <c r="E2343" s="20"/>
      <c r="F2343" s="21"/>
      <c r="G2343" s="21"/>
      <c r="H2343" s="20"/>
      <c r="I2343" s="21"/>
      <c r="J2343" s="21"/>
      <c r="K2343" s="21"/>
      <c r="L2343" s="21"/>
      <c r="M2343" s="21"/>
      <c r="N2343" s="21"/>
      <c r="O2343" s="21"/>
      <c r="P2343" s="20"/>
      <c r="Q2343" s="18"/>
      <c r="R2343" s="18"/>
    </row>
    <row r="2344" spans="1:18" x14ac:dyDescent="0.25">
      <c r="E2344" s="20"/>
      <c r="F2344" s="21"/>
      <c r="G2344" s="21"/>
      <c r="H2344" s="20"/>
      <c r="I2344" s="21"/>
      <c r="J2344" s="21"/>
      <c r="K2344" s="21"/>
      <c r="L2344" s="21"/>
      <c r="M2344" s="21"/>
      <c r="N2344" s="21"/>
      <c r="O2344" s="21"/>
      <c r="P2344" s="20"/>
      <c r="Q2344" s="18"/>
      <c r="R2344" s="18"/>
    </row>
    <row r="2345" spans="1:18" x14ac:dyDescent="0.25">
      <c r="A2345" s="10" t="s">
        <v>158</v>
      </c>
      <c r="B2345" s="10"/>
      <c r="C2345" s="10"/>
      <c r="D2345" s="10"/>
      <c r="E2345" s="19">
        <f>E2251-E2338+E2329+E2333</f>
        <v>-34260</v>
      </c>
      <c r="F2345" s="20"/>
      <c r="G2345" s="20"/>
      <c r="H2345" s="19">
        <f>H2329+H2333-H2338</f>
        <v>0</v>
      </c>
      <c r="I2345" s="20"/>
      <c r="J2345" s="20"/>
      <c r="K2345" s="20"/>
      <c r="L2345" s="20" t="s">
        <v>49</v>
      </c>
      <c r="M2345" s="20"/>
      <c r="N2345" s="20"/>
      <c r="O2345" s="20"/>
      <c r="P2345" s="19">
        <f>(E2317*12)+P2251-E2333</f>
        <v>-8800</v>
      </c>
      <c r="Q2345" s="17"/>
      <c r="R2345" s="17"/>
    </row>
    <row r="2346" spans="1:18" x14ac:dyDescent="0.25">
      <c r="E2346" s="10" t="s">
        <v>41</v>
      </c>
      <c r="H2346" s="10" t="s">
        <v>48</v>
      </c>
      <c r="P2346" s="10" t="s">
        <v>162</v>
      </c>
      <c r="Q2346" s="10"/>
      <c r="R2346" s="10"/>
    </row>
  </sheetData>
  <dataValidations count="1">
    <dataValidation type="list" allowBlank="1" showInputMessage="1" showErrorMessage="1" sqref="G1196">
      <formula1>NomProjet05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O84"/>
  <sheetViews>
    <sheetView topLeftCell="A26" workbookViewId="0">
      <selection activeCell="I85" sqref="I85"/>
    </sheetView>
  </sheetViews>
  <sheetFormatPr baseColWidth="10" defaultRowHeight="15" x14ac:dyDescent="0.25"/>
  <cols>
    <col min="7" max="7" width="11.85546875" bestFit="1" customWidth="1"/>
    <col min="8" max="8" width="12.42578125" bestFit="1" customWidth="1"/>
    <col min="11" max="11" width="14.28515625" customWidth="1"/>
  </cols>
  <sheetData>
    <row r="4" spans="1:13" ht="46.5" x14ac:dyDescent="0.7">
      <c r="D4" s="70" t="s">
        <v>239</v>
      </c>
      <c r="E4" s="71"/>
      <c r="F4" s="71"/>
      <c r="G4" s="71"/>
      <c r="H4" s="71"/>
      <c r="I4" s="71"/>
      <c r="J4" s="71"/>
      <c r="K4" s="71"/>
      <c r="L4" s="71"/>
      <c r="M4" s="71"/>
    </row>
    <row r="11" spans="1:13" x14ac:dyDescent="0.25">
      <c r="A11" s="76" t="s">
        <v>240</v>
      </c>
      <c r="B11" s="76"/>
      <c r="C11" s="76"/>
      <c r="D11" s="76"/>
      <c r="E11" s="76"/>
      <c r="F11" s="76"/>
      <c r="G11" s="76"/>
      <c r="H11" s="76"/>
      <c r="I11" s="76"/>
      <c r="J11" s="76"/>
    </row>
    <row r="13" spans="1:13" x14ac:dyDescent="0.25">
      <c r="G13" t="s">
        <v>242</v>
      </c>
      <c r="H13" t="s">
        <v>243</v>
      </c>
      <c r="I13" t="s">
        <v>260</v>
      </c>
      <c r="J13" t="s">
        <v>244</v>
      </c>
    </row>
    <row r="14" spans="1:13" x14ac:dyDescent="0.25">
      <c r="B14" t="s">
        <v>241</v>
      </c>
      <c r="G14" s="73">
        <v>600</v>
      </c>
      <c r="H14">
        <v>10</v>
      </c>
      <c r="I14">
        <v>10</v>
      </c>
      <c r="J14" s="73">
        <f>G14*H14</f>
        <v>6000</v>
      </c>
    </row>
    <row r="15" spans="1:13" x14ac:dyDescent="0.25">
      <c r="B15" t="s">
        <v>245</v>
      </c>
      <c r="G15" s="73">
        <v>1500</v>
      </c>
      <c r="H15">
        <v>3</v>
      </c>
      <c r="I15">
        <v>3</v>
      </c>
      <c r="J15" s="73">
        <f>G15*H15</f>
        <v>4500</v>
      </c>
    </row>
    <row r="16" spans="1:13" x14ac:dyDescent="0.25">
      <c r="B16" t="s">
        <v>246</v>
      </c>
      <c r="G16" s="73"/>
      <c r="J16" s="73">
        <v>10000</v>
      </c>
    </row>
    <row r="17" spans="2:11" x14ac:dyDescent="0.25">
      <c r="B17" t="s">
        <v>247</v>
      </c>
      <c r="G17" s="73"/>
      <c r="J17" s="73">
        <v>3000</v>
      </c>
    </row>
    <row r="18" spans="2:11" x14ac:dyDescent="0.25">
      <c r="B18" t="s">
        <v>248</v>
      </c>
      <c r="G18" s="73"/>
      <c r="J18" s="73">
        <v>1000</v>
      </c>
    </row>
    <row r="19" spans="2:11" x14ac:dyDescent="0.25">
      <c r="B19" t="s">
        <v>249</v>
      </c>
      <c r="G19" s="73"/>
      <c r="J19" s="73">
        <v>2000</v>
      </c>
    </row>
    <row r="20" spans="2:11" x14ac:dyDescent="0.25">
      <c r="B20" t="s">
        <v>250</v>
      </c>
      <c r="G20" s="73">
        <v>3000</v>
      </c>
      <c r="H20">
        <v>0</v>
      </c>
      <c r="I20">
        <v>3</v>
      </c>
      <c r="J20" s="73">
        <f>G20*H20</f>
        <v>0</v>
      </c>
    </row>
    <row r="21" spans="2:11" x14ac:dyDescent="0.25">
      <c r="B21" t="s">
        <v>251</v>
      </c>
      <c r="G21" s="73">
        <v>1000</v>
      </c>
      <c r="H21">
        <v>1</v>
      </c>
      <c r="I21">
        <v>2</v>
      </c>
      <c r="J21" s="73">
        <f>G21*H21</f>
        <v>1000</v>
      </c>
    </row>
    <row r="22" spans="2:11" x14ac:dyDescent="0.25">
      <c r="B22" t="s">
        <v>252</v>
      </c>
      <c r="G22" s="73">
        <v>2000</v>
      </c>
      <c r="H22">
        <v>0</v>
      </c>
      <c r="I22">
        <v>1</v>
      </c>
      <c r="J22" s="73">
        <f>G22*H22</f>
        <v>0</v>
      </c>
    </row>
    <row r="23" spans="2:11" x14ac:dyDescent="0.25">
      <c r="B23" t="s">
        <v>253</v>
      </c>
      <c r="G23" s="73"/>
      <c r="J23" s="73">
        <v>2000</v>
      </c>
    </row>
    <row r="24" spans="2:11" x14ac:dyDescent="0.25">
      <c r="B24" t="s">
        <v>254</v>
      </c>
      <c r="G24" s="73">
        <v>500</v>
      </c>
      <c r="H24">
        <v>0</v>
      </c>
      <c r="I24">
        <v>1</v>
      </c>
      <c r="J24" s="73">
        <f>G24*H24</f>
        <v>0</v>
      </c>
    </row>
    <row r="25" spans="2:11" x14ac:dyDescent="0.25">
      <c r="B25" t="s">
        <v>255</v>
      </c>
      <c r="G25" s="73">
        <v>1000</v>
      </c>
      <c r="H25">
        <v>0</v>
      </c>
      <c r="I25">
        <v>1</v>
      </c>
      <c r="J25" s="73">
        <f>G25*H25</f>
        <v>0</v>
      </c>
    </row>
    <row r="26" spans="2:11" x14ac:dyDescent="0.25">
      <c r="B26" t="s">
        <v>256</v>
      </c>
      <c r="G26" s="73">
        <v>4000</v>
      </c>
      <c r="H26">
        <v>0</v>
      </c>
      <c r="I26">
        <v>1</v>
      </c>
      <c r="J26" s="73">
        <f>G26*H26</f>
        <v>0</v>
      </c>
    </row>
    <row r="27" spans="2:11" x14ac:dyDescent="0.25">
      <c r="B27" t="s">
        <v>257</v>
      </c>
      <c r="G27" s="73">
        <v>6000</v>
      </c>
      <c r="H27">
        <v>0</v>
      </c>
      <c r="I27">
        <v>1</v>
      </c>
      <c r="J27" s="73">
        <f>G27*H27</f>
        <v>0</v>
      </c>
      <c r="K27" t="s">
        <v>258</v>
      </c>
    </row>
    <row r="33" spans="1:15" x14ac:dyDescent="0.25">
      <c r="G33" t="s">
        <v>259</v>
      </c>
      <c r="J33" s="73">
        <f>SUM(J14:J32)</f>
        <v>29500</v>
      </c>
    </row>
    <row r="34" spans="1:15" x14ac:dyDescent="0.25">
      <c r="J34" s="73"/>
    </row>
    <row r="35" spans="1:15" x14ac:dyDescent="0.25">
      <c r="J35" s="73"/>
    </row>
    <row r="36" spans="1:15" x14ac:dyDescent="0.25">
      <c r="A36" t="s">
        <v>262</v>
      </c>
      <c r="J36" s="73">
        <f>Finances0001!J602</f>
        <v>0</v>
      </c>
    </row>
    <row r="37" spans="1:15" x14ac:dyDescent="0.25">
      <c r="A37" t="s">
        <v>261</v>
      </c>
      <c r="J37" s="73">
        <v>30000</v>
      </c>
    </row>
    <row r="38" spans="1:15" x14ac:dyDescent="0.25">
      <c r="J38" s="73"/>
    </row>
    <row r="39" spans="1:15" x14ac:dyDescent="0.25">
      <c r="A39" s="75" t="s">
        <v>263</v>
      </c>
      <c r="B39" s="75"/>
      <c r="C39" s="75"/>
      <c r="D39" s="75"/>
      <c r="E39" s="75"/>
      <c r="F39" s="75"/>
      <c r="G39" s="75"/>
      <c r="H39" s="75"/>
      <c r="I39" s="75"/>
      <c r="J39" s="74">
        <f>J36-J37</f>
        <v>-30000</v>
      </c>
    </row>
    <row r="40" spans="1:15" x14ac:dyDescent="0.25">
      <c r="J40" s="73"/>
    </row>
    <row r="41" spans="1:15" x14ac:dyDescent="0.25">
      <c r="J41" s="73"/>
    </row>
    <row r="44" spans="1:15" x14ac:dyDescent="0.25">
      <c r="A44" t="s">
        <v>264</v>
      </c>
    </row>
    <row r="46" spans="1:15" x14ac:dyDescent="0.25">
      <c r="L46" t="s">
        <v>242</v>
      </c>
      <c r="M46" t="s">
        <v>279</v>
      </c>
      <c r="N46" t="s">
        <v>280</v>
      </c>
      <c r="O46" t="s">
        <v>281</v>
      </c>
    </row>
    <row r="47" spans="1:15" x14ac:dyDescent="0.25">
      <c r="A47" t="s">
        <v>265</v>
      </c>
      <c r="E47" s="78">
        <v>1000</v>
      </c>
      <c r="I47" t="s">
        <v>278</v>
      </c>
      <c r="L47" s="73">
        <v>800</v>
      </c>
      <c r="M47">
        <v>2</v>
      </c>
      <c r="N47">
        <f>M47*12</f>
        <v>24</v>
      </c>
      <c r="O47" s="73">
        <f>L47*N47</f>
        <v>19200</v>
      </c>
    </row>
    <row r="48" spans="1:15" x14ac:dyDescent="0.25">
      <c r="A48" t="s">
        <v>266</v>
      </c>
      <c r="E48" s="78">
        <v>300</v>
      </c>
      <c r="L48" s="73"/>
      <c r="O48" s="73"/>
    </row>
    <row r="49" spans="1:15" x14ac:dyDescent="0.25">
      <c r="A49" t="s">
        <v>10</v>
      </c>
      <c r="E49" s="78">
        <v>500</v>
      </c>
      <c r="I49" t="s">
        <v>282</v>
      </c>
      <c r="L49" s="73">
        <v>600</v>
      </c>
      <c r="M49">
        <v>2</v>
      </c>
      <c r="N49">
        <f>M49*12</f>
        <v>24</v>
      </c>
      <c r="O49" s="73">
        <f>L49*N49</f>
        <v>14400</v>
      </c>
    </row>
    <row r="50" spans="1:15" x14ac:dyDescent="0.25">
      <c r="E50" s="78"/>
      <c r="L50" s="73"/>
      <c r="O50" s="73"/>
    </row>
    <row r="51" spans="1:15" x14ac:dyDescent="0.25">
      <c r="A51" t="s">
        <v>274</v>
      </c>
      <c r="D51" t="s">
        <v>268</v>
      </c>
      <c r="E51" s="78">
        <v>600</v>
      </c>
      <c r="I51" t="s">
        <v>283</v>
      </c>
      <c r="L51" s="73">
        <v>2000</v>
      </c>
      <c r="M51">
        <v>0.5</v>
      </c>
      <c r="N51">
        <f>M51*12</f>
        <v>6</v>
      </c>
      <c r="O51" s="73">
        <f>L51*N51</f>
        <v>12000</v>
      </c>
    </row>
    <row r="52" spans="1:15" x14ac:dyDescent="0.25">
      <c r="A52" t="s">
        <v>275</v>
      </c>
      <c r="D52" t="s">
        <v>267</v>
      </c>
      <c r="E52" s="78">
        <v>600</v>
      </c>
      <c r="L52" s="73"/>
      <c r="O52" s="73"/>
    </row>
    <row r="53" spans="1:15" x14ac:dyDescent="0.25">
      <c r="A53" t="s">
        <v>297</v>
      </c>
      <c r="E53" s="78">
        <v>600</v>
      </c>
      <c r="I53" t="s">
        <v>284</v>
      </c>
      <c r="L53" s="73">
        <v>200</v>
      </c>
      <c r="M53">
        <v>1</v>
      </c>
      <c r="N53">
        <f>M53*12</f>
        <v>12</v>
      </c>
      <c r="O53" s="73">
        <f>L53*N53</f>
        <v>2400</v>
      </c>
    </row>
    <row r="54" spans="1:15" x14ac:dyDescent="0.25">
      <c r="A54" t="s">
        <v>269</v>
      </c>
      <c r="D54" t="s">
        <v>272</v>
      </c>
      <c r="E54" s="78">
        <v>400</v>
      </c>
      <c r="L54" s="73"/>
      <c r="O54" s="73"/>
    </row>
    <row r="55" spans="1:15" x14ac:dyDescent="0.25">
      <c r="A55" t="s">
        <v>270</v>
      </c>
      <c r="E55" s="78">
        <v>200</v>
      </c>
      <c r="I55" t="s">
        <v>290</v>
      </c>
      <c r="L55" s="73">
        <v>4000</v>
      </c>
      <c r="M55">
        <v>0.25</v>
      </c>
      <c r="N55">
        <f>M55*12</f>
        <v>3</v>
      </c>
      <c r="O55" s="73">
        <f>L55*N55</f>
        <v>12000</v>
      </c>
    </row>
    <row r="56" spans="1:15" x14ac:dyDescent="0.25">
      <c r="A56" t="s">
        <v>271</v>
      </c>
      <c r="D56" t="s">
        <v>272</v>
      </c>
      <c r="E56" s="78">
        <v>100</v>
      </c>
      <c r="L56" s="73"/>
      <c r="O56" s="73"/>
    </row>
    <row r="57" spans="1:15" x14ac:dyDescent="0.25">
      <c r="E57" s="78"/>
      <c r="I57" t="s">
        <v>287</v>
      </c>
      <c r="L57" s="73"/>
      <c r="O57" s="73"/>
    </row>
    <row r="58" spans="1:15" x14ac:dyDescent="0.25">
      <c r="A58" t="s">
        <v>273</v>
      </c>
      <c r="E58" s="78">
        <v>1000</v>
      </c>
      <c r="L58" s="73"/>
      <c r="O58" s="73"/>
    </row>
    <row r="59" spans="1:15" x14ac:dyDescent="0.25">
      <c r="E59" s="78"/>
      <c r="I59" t="s">
        <v>288</v>
      </c>
      <c r="L59" s="73"/>
      <c r="O59" s="73"/>
    </row>
    <row r="60" spans="1:15" x14ac:dyDescent="0.25">
      <c r="E60" s="78"/>
      <c r="L60" s="73"/>
      <c r="O60" s="73"/>
    </row>
    <row r="61" spans="1:15" x14ac:dyDescent="0.25">
      <c r="E61" s="78"/>
      <c r="I61" t="s">
        <v>289</v>
      </c>
      <c r="L61" s="73"/>
      <c r="O61" s="73"/>
    </row>
    <row r="62" spans="1:15" x14ac:dyDescent="0.25">
      <c r="E62" s="78"/>
      <c r="L62" s="73"/>
      <c r="O62" s="73"/>
    </row>
    <row r="63" spans="1:15" x14ac:dyDescent="0.25">
      <c r="E63" s="78"/>
      <c r="I63" t="s">
        <v>291</v>
      </c>
      <c r="L63" s="73"/>
      <c r="O63" s="73"/>
    </row>
    <row r="64" spans="1:15" x14ac:dyDescent="0.25">
      <c r="E64" s="78"/>
      <c r="L64" s="73"/>
      <c r="O64" s="73"/>
    </row>
    <row r="65" spans="1:15" x14ac:dyDescent="0.25">
      <c r="A65" s="77" t="s">
        <v>276</v>
      </c>
      <c r="B65" s="77"/>
      <c r="C65" s="77"/>
      <c r="D65" s="77"/>
      <c r="E65" s="79">
        <f>SUM(E47:E64)</f>
        <v>5300</v>
      </c>
      <c r="L65" s="73"/>
      <c r="O65" s="73"/>
    </row>
    <row r="66" spans="1:15" x14ac:dyDescent="0.25">
      <c r="A66" s="77"/>
      <c r="B66" s="77"/>
      <c r="C66" s="77"/>
      <c r="D66" s="77"/>
      <c r="E66" s="79"/>
      <c r="I66" s="77" t="s">
        <v>285</v>
      </c>
      <c r="J66" s="77"/>
      <c r="K66" s="77"/>
      <c r="L66" s="77"/>
      <c r="M66" s="77"/>
      <c r="N66" s="77"/>
      <c r="O66" s="80">
        <f>SUM(O47:O65)</f>
        <v>60000</v>
      </c>
    </row>
    <row r="67" spans="1:15" x14ac:dyDescent="0.25">
      <c r="A67" s="77" t="s">
        <v>277</v>
      </c>
      <c r="B67" s="77"/>
      <c r="C67" s="77"/>
      <c r="D67" s="77"/>
      <c r="E67" s="79">
        <f>E65*12</f>
        <v>63600</v>
      </c>
    </row>
    <row r="69" spans="1:15" x14ac:dyDescent="0.25">
      <c r="I69" t="s">
        <v>292</v>
      </c>
    </row>
    <row r="70" spans="1:15" x14ac:dyDescent="0.25">
      <c r="E70" s="76" t="s">
        <v>286</v>
      </c>
      <c r="F70" s="76"/>
      <c r="G70" s="81">
        <f>O66-E67</f>
        <v>-3600</v>
      </c>
    </row>
    <row r="72" spans="1:15" x14ac:dyDescent="0.25">
      <c r="I72" t="s">
        <v>293</v>
      </c>
    </row>
    <row r="74" spans="1:15" x14ac:dyDescent="0.25">
      <c r="I74" t="s">
        <v>294</v>
      </c>
    </row>
    <row r="76" spans="1:15" x14ac:dyDescent="0.25">
      <c r="I76" t="s">
        <v>295</v>
      </c>
    </row>
    <row r="78" spans="1:15" x14ac:dyDescent="0.25">
      <c r="I78" t="s">
        <v>296</v>
      </c>
    </row>
    <row r="80" spans="1:15" x14ac:dyDescent="0.25">
      <c r="I80" t="s">
        <v>298</v>
      </c>
    </row>
    <row r="82" spans="9:9" x14ac:dyDescent="0.25">
      <c r="I82" t="s">
        <v>299</v>
      </c>
    </row>
    <row r="84" spans="9:9" x14ac:dyDescent="0.25">
      <c r="I84" t="s">
        <v>309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N26"/>
  <sheetViews>
    <sheetView workbookViewId="0">
      <selection activeCell="A8" sqref="A8"/>
    </sheetView>
  </sheetViews>
  <sheetFormatPr baseColWidth="10" defaultRowHeight="15" x14ac:dyDescent="0.25"/>
  <cols>
    <col min="1" max="1" width="14" bestFit="1" customWidth="1"/>
    <col min="2" max="4" width="9.42578125" bestFit="1" customWidth="1"/>
    <col min="5" max="5" width="10.28515625" bestFit="1" customWidth="1"/>
    <col min="6" max="6" width="14.140625" bestFit="1" customWidth="1"/>
    <col min="7" max="8" width="10.28515625" bestFit="1" customWidth="1"/>
    <col min="9" max="9" width="10.140625" bestFit="1" customWidth="1"/>
    <col min="10" max="10" width="11.7109375" bestFit="1" customWidth="1"/>
    <col min="11" max="13" width="12.140625" bestFit="1" customWidth="1"/>
    <col min="14" max="14" width="11" bestFit="1" customWidth="1"/>
  </cols>
  <sheetData>
    <row r="6" spans="1:14" x14ac:dyDescent="0.25">
      <c r="A6" t="s">
        <v>216</v>
      </c>
      <c r="B6" s="65">
        <v>1</v>
      </c>
      <c r="C6">
        <v>2</v>
      </c>
      <c r="D6">
        <v>3</v>
      </c>
      <c r="E6">
        <v>4</v>
      </c>
      <c r="F6">
        <v>5</v>
      </c>
      <c r="G6">
        <v>6</v>
      </c>
      <c r="H6">
        <v>7</v>
      </c>
      <c r="I6">
        <v>8</v>
      </c>
      <c r="J6">
        <v>9</v>
      </c>
      <c r="K6">
        <v>10</v>
      </c>
      <c r="L6">
        <v>11</v>
      </c>
      <c r="M6">
        <v>12</v>
      </c>
      <c r="N6">
        <v>13</v>
      </c>
    </row>
    <row r="7" spans="1:14" x14ac:dyDescent="0.25">
      <c r="A7" s="61" t="s">
        <v>184</v>
      </c>
      <c r="B7" s="64" t="s">
        <v>201</v>
      </c>
      <c r="C7" s="64" t="s">
        <v>202</v>
      </c>
      <c r="D7" s="64" t="s">
        <v>200</v>
      </c>
      <c r="E7" s="64" t="s">
        <v>203</v>
      </c>
      <c r="F7" s="64" t="s">
        <v>204</v>
      </c>
      <c r="G7" s="64" t="s">
        <v>205</v>
      </c>
      <c r="H7" s="64" t="s">
        <v>139</v>
      </c>
      <c r="I7" s="64" t="s">
        <v>206</v>
      </c>
      <c r="J7" s="64" t="s">
        <v>207</v>
      </c>
      <c r="K7" s="64" t="s">
        <v>208</v>
      </c>
      <c r="L7" s="64" t="s">
        <v>209</v>
      </c>
      <c r="M7" s="64" t="s">
        <v>210</v>
      </c>
      <c r="N7" s="64" t="s">
        <v>211</v>
      </c>
    </row>
    <row r="8" spans="1:14" x14ac:dyDescent="0.25">
      <c r="A8" s="62" t="s">
        <v>185</v>
      </c>
      <c r="B8" t="s">
        <v>212</v>
      </c>
      <c r="C8" t="s">
        <v>212</v>
      </c>
      <c r="D8" t="s">
        <v>213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212</v>
      </c>
      <c r="K8" t="s">
        <v>212</v>
      </c>
      <c r="L8" t="s">
        <v>212</v>
      </c>
      <c r="M8" t="s">
        <v>212</v>
      </c>
      <c r="N8" t="s">
        <v>212</v>
      </c>
    </row>
    <row r="9" spans="1:14" x14ac:dyDescent="0.25">
      <c r="A9" s="62" t="s">
        <v>186</v>
      </c>
      <c r="B9" t="s">
        <v>212</v>
      </c>
      <c r="C9" t="s">
        <v>212</v>
      </c>
      <c r="D9" t="s">
        <v>213</v>
      </c>
      <c r="E9" t="s">
        <v>213</v>
      </c>
      <c r="F9" t="s">
        <v>213</v>
      </c>
      <c r="G9" t="s">
        <v>213</v>
      </c>
      <c r="H9" t="s">
        <v>213</v>
      </c>
      <c r="I9" t="s">
        <v>213</v>
      </c>
      <c r="J9" t="s">
        <v>212</v>
      </c>
      <c r="K9" t="s">
        <v>212</v>
      </c>
      <c r="L9" t="s">
        <v>212</v>
      </c>
      <c r="M9" t="s">
        <v>212</v>
      </c>
      <c r="N9" t="s">
        <v>212</v>
      </c>
    </row>
    <row r="10" spans="1:14" x14ac:dyDescent="0.25">
      <c r="A10" s="62" t="s">
        <v>187</v>
      </c>
      <c r="B10" t="s">
        <v>213</v>
      </c>
      <c r="C10" t="s">
        <v>213</v>
      </c>
      <c r="D10" t="s">
        <v>213</v>
      </c>
      <c r="E10" t="s">
        <v>213</v>
      </c>
      <c r="F10" t="s">
        <v>213</v>
      </c>
      <c r="G10" t="s">
        <v>213</v>
      </c>
      <c r="H10" t="s">
        <v>213</v>
      </c>
      <c r="I10" t="s">
        <v>213</v>
      </c>
      <c r="J10" t="s">
        <v>212</v>
      </c>
      <c r="K10" t="s">
        <v>212</v>
      </c>
      <c r="L10" t="s">
        <v>212</v>
      </c>
      <c r="M10" t="s">
        <v>212</v>
      </c>
      <c r="N10" t="s">
        <v>212</v>
      </c>
    </row>
    <row r="11" spans="1:14" x14ac:dyDescent="0.25">
      <c r="A11" s="62" t="s">
        <v>188</v>
      </c>
      <c r="B11" t="s">
        <v>212</v>
      </c>
      <c r="C11" t="s">
        <v>212</v>
      </c>
      <c r="D11" t="s">
        <v>213</v>
      </c>
      <c r="E11" t="s">
        <v>213</v>
      </c>
      <c r="F11" t="s">
        <v>213</v>
      </c>
      <c r="G11" t="s">
        <v>213</v>
      </c>
      <c r="H11" t="s">
        <v>213</v>
      </c>
      <c r="I11" t="s">
        <v>213</v>
      </c>
      <c r="J11" t="s">
        <v>212</v>
      </c>
      <c r="K11" t="s">
        <v>212</v>
      </c>
      <c r="L11" t="s">
        <v>212</v>
      </c>
      <c r="M11" t="s">
        <v>212</v>
      </c>
      <c r="N11" t="s">
        <v>212</v>
      </c>
    </row>
    <row r="12" spans="1:14" x14ac:dyDescent="0.25">
      <c r="A12" s="62" t="s">
        <v>189</v>
      </c>
      <c r="B12" t="s">
        <v>212</v>
      </c>
      <c r="C12" t="s">
        <v>212</v>
      </c>
      <c r="D12" t="s">
        <v>213</v>
      </c>
      <c r="E12" t="s">
        <v>213</v>
      </c>
      <c r="F12" t="s">
        <v>213</v>
      </c>
      <c r="G12" t="s">
        <v>213</v>
      </c>
      <c r="H12" t="s">
        <v>213</v>
      </c>
      <c r="I12" t="s">
        <v>213</v>
      </c>
      <c r="J12" t="s">
        <v>213</v>
      </c>
      <c r="K12" t="s">
        <v>213</v>
      </c>
      <c r="L12" t="s">
        <v>213</v>
      </c>
      <c r="M12" t="s">
        <v>213</v>
      </c>
      <c r="N12" t="s">
        <v>213</v>
      </c>
    </row>
    <row r="13" spans="1:14" x14ac:dyDescent="0.25">
      <c r="A13" s="62" t="s">
        <v>190</v>
      </c>
      <c r="B13" t="s">
        <v>212</v>
      </c>
      <c r="C13" t="s">
        <v>212</v>
      </c>
      <c r="D13" t="s">
        <v>212</v>
      </c>
      <c r="E13" t="s">
        <v>213</v>
      </c>
      <c r="F13" t="s">
        <v>212</v>
      </c>
      <c r="G13" t="s">
        <v>213</v>
      </c>
      <c r="H13" t="s">
        <v>212</v>
      </c>
      <c r="I13" t="s">
        <v>213</v>
      </c>
      <c r="J13" t="s">
        <v>213</v>
      </c>
      <c r="K13" t="s">
        <v>213</v>
      </c>
      <c r="L13" t="s">
        <v>213</v>
      </c>
      <c r="M13" t="s">
        <v>213</v>
      </c>
      <c r="N13" t="s">
        <v>213</v>
      </c>
    </row>
    <row r="14" spans="1:14" x14ac:dyDescent="0.25">
      <c r="A14" s="62" t="s">
        <v>191</v>
      </c>
      <c r="B14" t="s">
        <v>212</v>
      </c>
      <c r="C14" t="s">
        <v>212</v>
      </c>
      <c r="D14" t="s">
        <v>212</v>
      </c>
      <c r="E14" t="s">
        <v>212</v>
      </c>
      <c r="F14" t="s">
        <v>212</v>
      </c>
      <c r="G14" t="s">
        <v>212</v>
      </c>
      <c r="H14" t="s">
        <v>212</v>
      </c>
      <c r="I14" t="s">
        <v>212</v>
      </c>
      <c r="J14" t="s">
        <v>213</v>
      </c>
      <c r="K14" t="s">
        <v>212</v>
      </c>
      <c r="L14" t="s">
        <v>213</v>
      </c>
      <c r="M14" t="s">
        <v>213</v>
      </c>
      <c r="N14" t="s">
        <v>213</v>
      </c>
    </row>
    <row r="15" spans="1:14" x14ac:dyDescent="0.25">
      <c r="A15" s="62" t="s">
        <v>192</v>
      </c>
      <c r="B15" t="s">
        <v>213</v>
      </c>
      <c r="C15" t="s">
        <v>213</v>
      </c>
      <c r="D15" t="s">
        <v>213</v>
      </c>
      <c r="E15" t="s">
        <v>213</v>
      </c>
      <c r="F15" t="s">
        <v>213</v>
      </c>
      <c r="G15" t="s">
        <v>213</v>
      </c>
      <c r="H15" t="s">
        <v>212</v>
      </c>
      <c r="I15" t="s">
        <v>213</v>
      </c>
      <c r="J15" t="s">
        <v>213</v>
      </c>
      <c r="K15" t="s">
        <v>213</v>
      </c>
      <c r="L15" t="s">
        <v>213</v>
      </c>
      <c r="M15" t="s">
        <v>213</v>
      </c>
      <c r="N15" t="s">
        <v>213</v>
      </c>
    </row>
    <row r="16" spans="1:14" x14ac:dyDescent="0.25">
      <c r="A16" s="62" t="s">
        <v>193</v>
      </c>
      <c r="B16" t="s">
        <v>212</v>
      </c>
      <c r="C16" t="s">
        <v>212</v>
      </c>
      <c r="D16" t="s">
        <v>212</v>
      </c>
      <c r="E16" t="s">
        <v>212</v>
      </c>
      <c r="F16" t="s">
        <v>212</v>
      </c>
      <c r="G16" t="s">
        <v>212</v>
      </c>
      <c r="H16" t="s">
        <v>213</v>
      </c>
      <c r="I16" t="s">
        <v>212</v>
      </c>
      <c r="J16" t="s">
        <v>213</v>
      </c>
      <c r="K16" t="s">
        <v>212</v>
      </c>
      <c r="L16" t="s">
        <v>213</v>
      </c>
      <c r="M16" t="s">
        <v>213</v>
      </c>
      <c r="N16" t="s">
        <v>213</v>
      </c>
    </row>
    <row r="17" spans="1:14" x14ac:dyDescent="0.25">
      <c r="A17" s="62" t="s">
        <v>194</v>
      </c>
      <c r="B17" t="s">
        <v>212</v>
      </c>
      <c r="C17" t="s">
        <v>212</v>
      </c>
      <c r="D17" t="s">
        <v>212</v>
      </c>
      <c r="E17" t="s">
        <v>212</v>
      </c>
      <c r="F17" t="s">
        <v>212</v>
      </c>
      <c r="G17" t="s">
        <v>212</v>
      </c>
      <c r="H17" t="s">
        <v>213</v>
      </c>
      <c r="I17" t="s">
        <v>212</v>
      </c>
      <c r="J17" t="s">
        <v>212</v>
      </c>
      <c r="K17" t="s">
        <v>212</v>
      </c>
      <c r="L17" t="s">
        <v>212</v>
      </c>
      <c r="M17" t="s">
        <v>212</v>
      </c>
      <c r="N17" t="s">
        <v>212</v>
      </c>
    </row>
    <row r="18" spans="1:14" x14ac:dyDescent="0.25">
      <c r="A18" s="62" t="s">
        <v>140</v>
      </c>
      <c r="B18" t="s">
        <v>212</v>
      </c>
      <c r="C18" t="s">
        <v>212</v>
      </c>
      <c r="D18" t="s">
        <v>212</v>
      </c>
      <c r="E18" t="s">
        <v>212</v>
      </c>
      <c r="F18" t="s">
        <v>212</v>
      </c>
      <c r="G18" t="s">
        <v>212</v>
      </c>
      <c r="H18" t="s">
        <v>213</v>
      </c>
      <c r="I18" t="s">
        <v>212</v>
      </c>
      <c r="J18" t="s">
        <v>212</v>
      </c>
      <c r="K18" t="s">
        <v>212</v>
      </c>
      <c r="L18" t="s">
        <v>212</v>
      </c>
      <c r="M18" t="s">
        <v>212</v>
      </c>
      <c r="N18" t="s">
        <v>212</v>
      </c>
    </row>
    <row r="19" spans="1:14" x14ac:dyDescent="0.25">
      <c r="A19" s="62" t="s">
        <v>195</v>
      </c>
      <c r="B19" t="s">
        <v>212</v>
      </c>
      <c r="C19" t="s">
        <v>212</v>
      </c>
      <c r="D19" t="s">
        <v>212</v>
      </c>
      <c r="E19" t="s">
        <v>212</v>
      </c>
      <c r="F19" t="s">
        <v>212</v>
      </c>
      <c r="G19" t="s">
        <v>212</v>
      </c>
      <c r="H19" t="s">
        <v>213</v>
      </c>
      <c r="I19" t="s">
        <v>212</v>
      </c>
      <c r="J19" t="s">
        <v>212</v>
      </c>
      <c r="K19" t="s">
        <v>212</v>
      </c>
      <c r="L19" t="s">
        <v>212</v>
      </c>
      <c r="M19" t="s">
        <v>212</v>
      </c>
      <c r="N19" t="s">
        <v>212</v>
      </c>
    </row>
    <row r="20" spans="1:14" x14ac:dyDescent="0.25">
      <c r="A20" s="62" t="s">
        <v>196</v>
      </c>
      <c r="B20" t="s">
        <v>212</v>
      </c>
      <c r="C20" t="s">
        <v>212</v>
      </c>
      <c r="D20" t="s">
        <v>212</v>
      </c>
      <c r="E20" t="s">
        <v>212</v>
      </c>
      <c r="F20" t="s">
        <v>212</v>
      </c>
      <c r="G20" t="s">
        <v>212</v>
      </c>
      <c r="H20" t="s">
        <v>213</v>
      </c>
      <c r="I20" t="s">
        <v>212</v>
      </c>
      <c r="J20" t="s">
        <v>212</v>
      </c>
      <c r="K20" t="s">
        <v>212</v>
      </c>
      <c r="L20" t="s">
        <v>212</v>
      </c>
      <c r="M20" t="s">
        <v>212</v>
      </c>
      <c r="N20" t="s">
        <v>212</v>
      </c>
    </row>
    <row r="21" spans="1:14" x14ac:dyDescent="0.25">
      <c r="A21" s="62" t="s">
        <v>141</v>
      </c>
      <c r="B21" t="s">
        <v>212</v>
      </c>
      <c r="C21" t="s">
        <v>212</v>
      </c>
      <c r="D21" t="s">
        <v>212</v>
      </c>
      <c r="E21" t="s">
        <v>212</v>
      </c>
      <c r="F21" t="s">
        <v>212</v>
      </c>
      <c r="G21" t="s">
        <v>212</v>
      </c>
      <c r="H21" t="s">
        <v>213</v>
      </c>
      <c r="I21" t="s">
        <v>212</v>
      </c>
      <c r="J21" t="s">
        <v>212</v>
      </c>
      <c r="K21" t="s">
        <v>212</v>
      </c>
      <c r="L21" t="s">
        <v>212</v>
      </c>
      <c r="M21" t="s">
        <v>212</v>
      </c>
      <c r="N21" t="s">
        <v>212</v>
      </c>
    </row>
    <row r="22" spans="1:14" x14ac:dyDescent="0.25">
      <c r="A22" s="62" t="s">
        <v>197</v>
      </c>
      <c r="B22" t="s">
        <v>212</v>
      </c>
      <c r="C22" t="s">
        <v>212</v>
      </c>
      <c r="D22" t="s">
        <v>212</v>
      </c>
      <c r="E22" t="s">
        <v>212</v>
      </c>
      <c r="F22" t="s">
        <v>212</v>
      </c>
      <c r="G22" t="s">
        <v>212</v>
      </c>
      <c r="H22" t="s">
        <v>213</v>
      </c>
      <c r="I22" t="s">
        <v>212</v>
      </c>
      <c r="J22" t="s">
        <v>212</v>
      </c>
      <c r="K22" t="s">
        <v>212</v>
      </c>
      <c r="L22" t="s">
        <v>212</v>
      </c>
      <c r="M22" t="s">
        <v>212</v>
      </c>
      <c r="N22" t="s">
        <v>212</v>
      </c>
    </row>
    <row r="23" spans="1:14" x14ac:dyDescent="0.25">
      <c r="A23" s="62" t="s">
        <v>198</v>
      </c>
      <c r="B23" t="s">
        <v>212</v>
      </c>
      <c r="C23" t="s">
        <v>212</v>
      </c>
      <c r="D23" t="s">
        <v>212</v>
      </c>
      <c r="E23" t="s">
        <v>212</v>
      </c>
      <c r="F23" t="s">
        <v>212</v>
      </c>
      <c r="G23" t="s">
        <v>212</v>
      </c>
      <c r="H23" t="s">
        <v>213</v>
      </c>
      <c r="I23" t="s">
        <v>212</v>
      </c>
      <c r="J23" t="s">
        <v>212</v>
      </c>
      <c r="K23" t="s">
        <v>212</v>
      </c>
      <c r="L23" t="s">
        <v>212</v>
      </c>
      <c r="M23" t="s">
        <v>212</v>
      </c>
      <c r="N23" t="s">
        <v>212</v>
      </c>
    </row>
    <row r="24" spans="1:14" x14ac:dyDescent="0.25">
      <c r="A24" s="62" t="s">
        <v>199</v>
      </c>
      <c r="B24" t="s">
        <v>212</v>
      </c>
      <c r="C24" t="s">
        <v>212</v>
      </c>
      <c r="D24" t="s">
        <v>212</v>
      </c>
      <c r="E24" t="s">
        <v>212</v>
      </c>
      <c r="F24" t="s">
        <v>212</v>
      </c>
      <c r="G24" t="s">
        <v>212</v>
      </c>
      <c r="H24" t="s">
        <v>213</v>
      </c>
      <c r="I24" t="s">
        <v>212</v>
      </c>
      <c r="J24" t="s">
        <v>212</v>
      </c>
      <c r="K24" t="s">
        <v>212</v>
      </c>
      <c r="L24" t="s">
        <v>212</v>
      </c>
      <c r="M24" t="s">
        <v>212</v>
      </c>
      <c r="N24" t="s">
        <v>212</v>
      </c>
    </row>
    <row r="25" spans="1:14" x14ac:dyDescent="0.25">
      <c r="A25" s="62" t="s">
        <v>214</v>
      </c>
      <c r="B25" t="s">
        <v>212</v>
      </c>
      <c r="C25" t="s">
        <v>212</v>
      </c>
      <c r="D25" t="s">
        <v>212</v>
      </c>
      <c r="E25" t="s">
        <v>212</v>
      </c>
      <c r="F25" t="s">
        <v>212</v>
      </c>
      <c r="G25" t="s">
        <v>212</v>
      </c>
      <c r="H25" t="s">
        <v>212</v>
      </c>
      <c r="I25" t="s">
        <v>212</v>
      </c>
      <c r="J25" t="s">
        <v>213</v>
      </c>
      <c r="K25" t="s">
        <v>213</v>
      </c>
      <c r="L25" t="s">
        <v>213</v>
      </c>
      <c r="M25" t="s">
        <v>213</v>
      </c>
      <c r="N25" t="s">
        <v>213</v>
      </c>
    </row>
    <row r="26" spans="1:14" x14ac:dyDescent="0.25">
      <c r="A26" s="62" t="s">
        <v>215</v>
      </c>
      <c r="B26" t="s">
        <v>212</v>
      </c>
      <c r="C26" t="s">
        <v>212</v>
      </c>
      <c r="D26" t="s">
        <v>212</v>
      </c>
      <c r="E26" t="s">
        <v>212</v>
      </c>
      <c r="F26" t="s">
        <v>212</v>
      </c>
      <c r="G26" t="s">
        <v>212</v>
      </c>
      <c r="H26" t="s">
        <v>212</v>
      </c>
      <c r="I26" t="s">
        <v>212</v>
      </c>
      <c r="J26" t="s">
        <v>213</v>
      </c>
      <c r="K26" t="s">
        <v>213</v>
      </c>
      <c r="L26" t="s">
        <v>213</v>
      </c>
      <c r="M26" t="s">
        <v>213</v>
      </c>
      <c r="N26" t="s">
        <v>213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1277"/>
  <sheetViews>
    <sheetView topLeftCell="A582" workbookViewId="0">
      <selection activeCell="A700" sqref="A700"/>
    </sheetView>
  </sheetViews>
  <sheetFormatPr baseColWidth="10" defaultRowHeight="15" x14ac:dyDescent="0.25"/>
  <cols>
    <col min="1" max="4" width="11.42578125" style="1"/>
    <col min="5" max="5" width="11.85546875" style="1" bestFit="1" customWidth="1"/>
    <col min="6" max="11" width="11.42578125" style="1"/>
    <col min="12" max="12" width="17.42578125" style="1" customWidth="1"/>
    <col min="13" max="14" width="11.42578125" style="1"/>
    <col min="15" max="15" width="17.7109375" style="1" customWidth="1"/>
    <col min="16" max="16384" width="11.42578125" style="1"/>
  </cols>
  <sheetData>
    <row r="2" spans="1:14" x14ac:dyDescent="0.25">
      <c r="C2" s="2"/>
      <c r="D2" s="2"/>
      <c r="E2" s="2"/>
      <c r="F2" s="2"/>
      <c r="G2" s="2"/>
      <c r="H2" s="3" t="s">
        <v>1</v>
      </c>
      <c r="I2" s="2"/>
      <c r="J2" s="2"/>
      <c r="K2" s="2"/>
      <c r="L2" s="2"/>
      <c r="M2" s="2"/>
      <c r="N2" s="2"/>
    </row>
    <row r="3" spans="1:14" x14ac:dyDescent="0.25">
      <c r="C3" s="2"/>
      <c r="D3" s="2"/>
      <c r="E3" s="2"/>
      <c r="F3" s="2"/>
      <c r="G3" s="2"/>
      <c r="H3" s="3" t="s">
        <v>0</v>
      </c>
      <c r="I3" s="2"/>
      <c r="J3" s="2"/>
      <c r="K3" s="2"/>
      <c r="L3" s="2"/>
      <c r="M3" s="2"/>
      <c r="N3" s="2"/>
    </row>
    <row r="4" spans="1:14" x14ac:dyDescent="0.25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25"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ht="31.5" x14ac:dyDescent="0.5">
      <c r="C6" s="2"/>
      <c r="D6" s="2"/>
      <c r="E6" s="4" t="s">
        <v>2</v>
      </c>
      <c r="F6" s="2"/>
      <c r="G6" s="2"/>
      <c r="H6" s="2"/>
      <c r="I6" s="2"/>
      <c r="J6" s="2"/>
      <c r="K6" s="2"/>
      <c r="L6" s="2"/>
      <c r="M6" s="2"/>
      <c r="N6" s="2"/>
    </row>
    <row r="7" spans="1:14" x14ac:dyDescent="0.25"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ht="28.5" x14ac:dyDescent="0.45">
      <c r="C8" s="2"/>
      <c r="D8" s="2"/>
      <c r="E8" s="2"/>
      <c r="F8" s="2"/>
      <c r="G8" s="5" t="s">
        <v>3</v>
      </c>
      <c r="H8" s="2"/>
      <c r="I8" s="2"/>
      <c r="J8" s="2"/>
      <c r="K8" s="2"/>
      <c r="L8" s="2"/>
      <c r="M8" s="2"/>
      <c r="N8" s="2"/>
    </row>
    <row r="9" spans="1:14" x14ac:dyDescent="0.25"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1:14" x14ac:dyDescent="0.25"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4" spans="1:14" ht="17.25" x14ac:dyDescent="0.4">
      <c r="A14" s="12" t="s">
        <v>4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</row>
    <row r="15" spans="1:14" x14ac:dyDescent="0.25">
      <c r="K15" s="11"/>
    </row>
    <row r="16" spans="1:14" ht="17.25" x14ac:dyDescent="0.4">
      <c r="A16" s="13" t="s">
        <v>5</v>
      </c>
      <c r="B16" s="14"/>
      <c r="C16" s="11"/>
      <c r="D16" s="11">
        <v>600</v>
      </c>
      <c r="E16" s="11"/>
      <c r="F16" s="11"/>
      <c r="G16" s="11"/>
      <c r="H16" s="11"/>
      <c r="I16" s="11"/>
      <c r="J16" s="11"/>
      <c r="K16" s="11"/>
    </row>
    <row r="17" spans="1:18" x14ac:dyDescent="0.25">
      <c r="K17" s="11"/>
    </row>
    <row r="18" spans="1:18" ht="17.25" x14ac:dyDescent="0.4">
      <c r="A18" s="13" t="s">
        <v>6</v>
      </c>
      <c r="B18" s="11"/>
      <c r="C18" s="11"/>
      <c r="D18" s="11">
        <v>2400</v>
      </c>
      <c r="E18" s="11"/>
      <c r="F18" s="11"/>
      <c r="G18" s="11"/>
      <c r="H18" s="11"/>
      <c r="I18" s="11"/>
      <c r="J18" s="11"/>
      <c r="K18" s="11"/>
    </row>
    <row r="19" spans="1:18" x14ac:dyDescent="0.25">
      <c r="K19" s="11"/>
    </row>
    <row r="20" spans="1:18" x14ac:dyDescent="0.25">
      <c r="K20" s="11"/>
    </row>
    <row r="21" spans="1:18" x14ac:dyDescent="0.25">
      <c r="K21" s="11"/>
    </row>
    <row r="22" spans="1:18" x14ac:dyDescent="0.25">
      <c r="K22" s="11"/>
    </row>
    <row r="23" spans="1:18" ht="17.25" x14ac:dyDescent="0.4">
      <c r="A23" s="8" t="s">
        <v>7</v>
      </c>
      <c r="B23" s="7"/>
      <c r="C23" s="7"/>
      <c r="D23" s="6"/>
      <c r="E23" s="6"/>
      <c r="F23" s="6"/>
      <c r="G23" s="16" t="s">
        <v>63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</row>
    <row r="24" spans="1:18" ht="17.25" x14ac:dyDescent="0.4">
      <c r="A24" s="6"/>
      <c r="B24" s="6"/>
      <c r="C24" s="6"/>
      <c r="D24" s="15" t="s">
        <v>8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</row>
    <row r="25" spans="1:18" x14ac:dyDescent="0.25">
      <c r="K25" s="6"/>
      <c r="L25" s="6"/>
      <c r="M25" s="6"/>
      <c r="N25" s="6"/>
      <c r="O25" s="6"/>
      <c r="P25" s="6"/>
      <c r="Q25" s="6"/>
      <c r="R25" s="6"/>
    </row>
    <row r="26" spans="1:18" x14ac:dyDescent="0.25">
      <c r="A26" s="1" t="s">
        <v>60</v>
      </c>
      <c r="K26" s="6"/>
      <c r="L26" s="6"/>
      <c r="M26" s="6"/>
      <c r="N26" s="6"/>
      <c r="O26" s="6"/>
      <c r="P26" s="6"/>
      <c r="Q26" s="6"/>
      <c r="R26" s="6"/>
    </row>
    <row r="27" spans="1:18" x14ac:dyDescent="0.25">
      <c r="A27" s="1" t="s">
        <v>166</v>
      </c>
      <c r="K27" s="6"/>
      <c r="L27" s="6"/>
      <c r="M27" s="6"/>
      <c r="N27" s="6"/>
      <c r="O27" s="6"/>
      <c r="P27" s="6"/>
      <c r="Q27" s="6"/>
      <c r="R27" s="6"/>
    </row>
    <row r="28" spans="1:18" x14ac:dyDescent="0.25">
      <c r="K28" s="6"/>
      <c r="L28" s="6"/>
      <c r="M28" s="6"/>
      <c r="N28" s="6"/>
      <c r="O28" s="6"/>
      <c r="P28" s="6"/>
      <c r="Q28" s="6"/>
      <c r="R28" s="6"/>
    </row>
    <row r="29" spans="1:18" x14ac:dyDescent="0.25">
      <c r="A29" s="6"/>
      <c r="B29" s="6"/>
      <c r="C29" s="6"/>
      <c r="D29" s="6"/>
      <c r="E29" s="6" t="s">
        <v>41</v>
      </c>
      <c r="F29" s="6"/>
      <c r="G29" s="6"/>
      <c r="H29" s="6" t="s">
        <v>42</v>
      </c>
      <c r="I29" s="6"/>
      <c r="J29" s="6"/>
      <c r="K29" s="6"/>
      <c r="L29" s="6"/>
      <c r="M29" s="6" t="s">
        <v>41</v>
      </c>
      <c r="N29" s="6"/>
      <c r="O29" s="6"/>
      <c r="P29" s="6" t="s">
        <v>43</v>
      </c>
      <c r="Q29" s="6"/>
      <c r="R29" s="6"/>
    </row>
    <row r="30" spans="1:18" x14ac:dyDescent="0.25">
      <c r="A30" s="1" t="s">
        <v>9</v>
      </c>
      <c r="E30" s="6">
        <v>0</v>
      </c>
      <c r="H30" s="6"/>
      <c r="K30" s="6"/>
      <c r="L30" s="1" t="s">
        <v>52</v>
      </c>
      <c r="M30" s="1">
        <v>955</v>
      </c>
      <c r="R30" s="6"/>
    </row>
    <row r="31" spans="1:18" x14ac:dyDescent="0.25">
      <c r="A31" s="1" t="s">
        <v>10</v>
      </c>
      <c r="E31" s="6">
        <v>70</v>
      </c>
      <c r="H31" s="6"/>
      <c r="K31" s="6"/>
      <c r="L31" s="1" t="s">
        <v>57</v>
      </c>
      <c r="M31" s="1">
        <v>0</v>
      </c>
      <c r="R31" s="6"/>
    </row>
    <row r="32" spans="1:18" x14ac:dyDescent="0.25">
      <c r="A32" s="1" t="s">
        <v>31</v>
      </c>
      <c r="E32" s="6">
        <v>0</v>
      </c>
      <c r="H32" s="6"/>
      <c r="K32" s="6"/>
      <c r="L32" s="1" t="s">
        <v>58</v>
      </c>
      <c r="M32" s="1">
        <v>0</v>
      </c>
      <c r="R32" s="6"/>
    </row>
    <row r="33" spans="1:18" x14ac:dyDescent="0.25">
      <c r="E33" s="6"/>
      <c r="H33" s="6"/>
      <c r="K33" s="6"/>
      <c r="L33" s="1" t="s">
        <v>59</v>
      </c>
      <c r="M33" s="1">
        <v>0</v>
      </c>
      <c r="R33" s="6"/>
    </row>
    <row r="34" spans="1:18" x14ac:dyDescent="0.25">
      <c r="E34" s="6"/>
      <c r="H34" s="6"/>
      <c r="K34" s="6"/>
      <c r="R34" s="6"/>
    </row>
    <row r="35" spans="1:18" x14ac:dyDescent="0.25">
      <c r="E35" s="6"/>
      <c r="H35" s="6"/>
      <c r="K35" s="6"/>
      <c r="R35" s="6"/>
    </row>
    <row r="36" spans="1:18" x14ac:dyDescent="0.25">
      <c r="E36" s="6"/>
      <c r="H36" s="6"/>
      <c r="K36" s="6"/>
      <c r="R36" s="6"/>
    </row>
    <row r="37" spans="1:18" x14ac:dyDescent="0.25">
      <c r="A37" s="1" t="s">
        <v>11</v>
      </c>
      <c r="E37" s="6">
        <v>360</v>
      </c>
      <c r="H37" s="6"/>
      <c r="K37" s="6"/>
      <c r="L37" s="1" t="s">
        <v>53</v>
      </c>
      <c r="M37" s="1">
        <v>0</v>
      </c>
      <c r="R37" s="6"/>
    </row>
    <row r="38" spans="1:18" x14ac:dyDescent="0.25">
      <c r="A38" s="1" t="s">
        <v>12</v>
      </c>
      <c r="E38" s="6">
        <v>0</v>
      </c>
      <c r="H38" s="6"/>
      <c r="K38" s="6"/>
      <c r="L38" s="1" t="s">
        <v>54</v>
      </c>
      <c r="M38" s="1">
        <v>0</v>
      </c>
      <c r="R38" s="6"/>
    </row>
    <row r="39" spans="1:18" x14ac:dyDescent="0.25">
      <c r="A39" s="1" t="s">
        <v>13</v>
      </c>
      <c r="E39" s="6">
        <v>0</v>
      </c>
      <c r="H39" s="6"/>
      <c r="K39" s="6"/>
      <c r="L39" s="1" t="s">
        <v>55</v>
      </c>
      <c r="M39" s="1">
        <v>0</v>
      </c>
      <c r="R39" s="6"/>
    </row>
    <row r="40" spans="1:18" x14ac:dyDescent="0.25">
      <c r="A40" s="1" t="s">
        <v>14</v>
      </c>
      <c r="E40" s="6">
        <v>0</v>
      </c>
      <c r="H40" s="6"/>
      <c r="K40" s="6"/>
      <c r="L40" s="1" t="s">
        <v>56</v>
      </c>
      <c r="M40" s="1">
        <v>0</v>
      </c>
      <c r="R40" s="6"/>
    </row>
    <row r="41" spans="1:18" x14ac:dyDescent="0.25">
      <c r="A41" s="1" t="s">
        <v>35</v>
      </c>
      <c r="E41" s="6">
        <v>0</v>
      </c>
      <c r="H41" s="6"/>
      <c r="K41" s="6"/>
      <c r="R41" s="6"/>
    </row>
    <row r="42" spans="1:18" x14ac:dyDescent="0.25">
      <c r="A42" s="1" t="s">
        <v>32</v>
      </c>
      <c r="E42" s="6">
        <v>0</v>
      </c>
      <c r="H42" s="6"/>
      <c r="K42" s="6"/>
      <c r="R42" s="6"/>
    </row>
    <row r="43" spans="1:18" x14ac:dyDescent="0.25">
      <c r="A43" s="1" t="s">
        <v>33</v>
      </c>
      <c r="E43" s="6">
        <v>0</v>
      </c>
      <c r="H43" s="6"/>
      <c r="K43" s="6"/>
      <c r="R43" s="6"/>
    </row>
    <row r="44" spans="1:18" x14ac:dyDescent="0.25">
      <c r="E44" s="6"/>
      <c r="H44" s="6"/>
      <c r="K44" s="6"/>
      <c r="R44" s="6"/>
    </row>
    <row r="45" spans="1:18" x14ac:dyDescent="0.25">
      <c r="E45" s="6"/>
      <c r="H45" s="6"/>
      <c r="K45" s="6"/>
      <c r="R45" s="6"/>
    </row>
    <row r="46" spans="1:18" x14ac:dyDescent="0.25">
      <c r="E46" s="6"/>
      <c r="H46" s="6"/>
      <c r="K46" s="6"/>
      <c r="R46" s="6"/>
    </row>
    <row r="47" spans="1:18" x14ac:dyDescent="0.25">
      <c r="E47" s="6"/>
      <c r="H47" s="6"/>
      <c r="K47" s="6"/>
      <c r="R47" s="6"/>
    </row>
    <row r="48" spans="1:18" x14ac:dyDescent="0.25">
      <c r="E48" s="6"/>
      <c r="H48" s="6"/>
      <c r="K48" s="6"/>
      <c r="R48" s="6"/>
    </row>
    <row r="49" spans="1:18" x14ac:dyDescent="0.25">
      <c r="E49" s="6"/>
      <c r="H49" s="6"/>
      <c r="K49" s="6"/>
      <c r="R49" s="6"/>
    </row>
    <row r="50" spans="1:18" x14ac:dyDescent="0.25">
      <c r="A50" s="1" t="s">
        <v>15</v>
      </c>
      <c r="E50" s="6">
        <v>70</v>
      </c>
      <c r="H50" s="6"/>
      <c r="K50" s="6"/>
      <c r="R50" s="6"/>
    </row>
    <row r="51" spans="1:18" x14ac:dyDescent="0.25">
      <c r="A51" s="1" t="s">
        <v>34</v>
      </c>
      <c r="E51" s="6">
        <v>20</v>
      </c>
      <c r="H51" s="6"/>
      <c r="K51" s="6"/>
      <c r="R51" s="6"/>
    </row>
    <row r="52" spans="1:18" x14ac:dyDescent="0.25">
      <c r="A52" s="1" t="s">
        <v>16</v>
      </c>
      <c r="E52" s="6">
        <v>0</v>
      </c>
      <c r="H52" s="6"/>
      <c r="K52" s="6"/>
      <c r="R52" s="6"/>
    </row>
    <row r="53" spans="1:18" x14ac:dyDescent="0.25">
      <c r="A53" s="1" t="s">
        <v>17</v>
      </c>
      <c r="E53" s="6">
        <v>0</v>
      </c>
      <c r="H53" s="6"/>
      <c r="K53" s="6"/>
      <c r="R53" s="6"/>
    </row>
    <row r="54" spans="1:18" x14ac:dyDescent="0.25">
      <c r="A54" s="1" t="s">
        <v>18</v>
      </c>
      <c r="E54" s="6">
        <v>100</v>
      </c>
      <c r="H54" s="6"/>
      <c r="K54" s="6"/>
      <c r="R54" s="6"/>
    </row>
    <row r="55" spans="1:18" x14ac:dyDescent="0.25">
      <c r="A55" s="1" t="s">
        <v>19</v>
      </c>
      <c r="E55" s="6">
        <v>20</v>
      </c>
      <c r="H55" s="6"/>
      <c r="K55" s="6"/>
      <c r="R55" s="6"/>
    </row>
    <row r="56" spans="1:18" x14ac:dyDescent="0.25">
      <c r="A56" s="1" t="s">
        <v>20</v>
      </c>
      <c r="E56" s="6">
        <v>40</v>
      </c>
      <c r="H56" s="6"/>
      <c r="K56" s="6"/>
      <c r="R56" s="6"/>
    </row>
    <row r="57" spans="1:18" x14ac:dyDescent="0.25">
      <c r="A57" s="1" t="s">
        <v>21</v>
      </c>
      <c r="E57" s="6">
        <v>30</v>
      </c>
      <c r="H57" s="6"/>
      <c r="K57" s="6"/>
      <c r="R57" s="6"/>
    </row>
    <row r="58" spans="1:18" x14ac:dyDescent="0.25">
      <c r="A58" s="1" t="s">
        <v>22</v>
      </c>
      <c r="E58" s="6">
        <v>0</v>
      </c>
      <c r="H58" s="6"/>
      <c r="K58" s="6"/>
      <c r="R58" s="6"/>
    </row>
    <row r="59" spans="1:18" x14ac:dyDescent="0.25">
      <c r="A59" s="1" t="s">
        <v>37</v>
      </c>
      <c r="E59" s="6">
        <v>35</v>
      </c>
      <c r="H59" s="6"/>
      <c r="K59" s="6"/>
      <c r="R59" s="6"/>
    </row>
    <row r="60" spans="1:18" x14ac:dyDescent="0.25">
      <c r="A60" s="1" t="s">
        <v>61</v>
      </c>
      <c r="E60" s="6">
        <v>65</v>
      </c>
      <c r="H60" s="6"/>
      <c r="K60" s="6"/>
      <c r="R60" s="6"/>
    </row>
    <row r="61" spans="1:18" x14ac:dyDescent="0.25">
      <c r="A61" s="1" t="s">
        <v>62</v>
      </c>
      <c r="E61" s="6">
        <v>10</v>
      </c>
      <c r="H61" s="6"/>
      <c r="K61" s="6"/>
      <c r="R61" s="6"/>
    </row>
    <row r="62" spans="1:18" x14ac:dyDescent="0.25">
      <c r="E62" s="6"/>
      <c r="H62" s="6"/>
      <c r="K62" s="6"/>
      <c r="R62" s="6"/>
    </row>
    <row r="63" spans="1:18" x14ac:dyDescent="0.25">
      <c r="E63" s="6"/>
      <c r="H63" s="6"/>
      <c r="K63" s="6"/>
      <c r="R63" s="6"/>
    </row>
    <row r="64" spans="1:18" x14ac:dyDescent="0.25">
      <c r="E64" s="6"/>
      <c r="H64" s="6"/>
      <c r="K64" s="6"/>
      <c r="R64" s="6"/>
    </row>
    <row r="65" spans="1:18" x14ac:dyDescent="0.25">
      <c r="E65" s="6"/>
      <c r="H65" s="6"/>
      <c r="K65" s="6"/>
      <c r="R65" s="6"/>
    </row>
    <row r="66" spans="1:18" x14ac:dyDescent="0.25">
      <c r="E66" s="6"/>
      <c r="H66" s="6"/>
      <c r="K66" s="6"/>
      <c r="R66" s="6"/>
    </row>
    <row r="67" spans="1:18" x14ac:dyDescent="0.25">
      <c r="A67" s="1" t="s">
        <v>36</v>
      </c>
      <c r="E67" s="6">
        <v>0</v>
      </c>
      <c r="H67" s="6"/>
      <c r="K67" s="6"/>
      <c r="R67" s="6"/>
    </row>
    <row r="68" spans="1:18" x14ac:dyDescent="0.25">
      <c r="A68" s="1" t="s">
        <v>23</v>
      </c>
      <c r="E68" s="6">
        <v>0</v>
      </c>
      <c r="H68" s="6"/>
      <c r="K68" s="6"/>
      <c r="R68" s="6"/>
    </row>
    <row r="69" spans="1:18" x14ac:dyDescent="0.25">
      <c r="A69" s="1" t="s">
        <v>24</v>
      </c>
      <c r="E69" s="6">
        <v>0</v>
      </c>
      <c r="H69" s="6"/>
      <c r="K69" s="6"/>
      <c r="R69" s="6"/>
    </row>
    <row r="70" spans="1:18" x14ac:dyDescent="0.25">
      <c r="A70" s="1" t="s">
        <v>25</v>
      </c>
      <c r="E70" s="6">
        <v>20</v>
      </c>
      <c r="H70" s="6"/>
      <c r="K70" s="6"/>
      <c r="R70" s="6"/>
    </row>
    <row r="71" spans="1:18" x14ac:dyDescent="0.25">
      <c r="A71" s="1" t="s">
        <v>26</v>
      </c>
      <c r="E71" s="6">
        <v>0</v>
      </c>
      <c r="H71" s="6"/>
      <c r="K71" s="6"/>
      <c r="R71" s="6"/>
    </row>
    <row r="72" spans="1:18" x14ac:dyDescent="0.25">
      <c r="A72" s="1" t="s">
        <v>38</v>
      </c>
      <c r="E72" s="6">
        <v>0</v>
      </c>
      <c r="H72" s="6"/>
      <c r="K72" s="6"/>
      <c r="R72" s="6"/>
    </row>
    <row r="73" spans="1:18" x14ac:dyDescent="0.25">
      <c r="A73" s="1" t="s">
        <v>39</v>
      </c>
      <c r="E73" s="6">
        <v>0</v>
      </c>
      <c r="H73" s="6"/>
      <c r="K73" s="6"/>
      <c r="R73" s="6"/>
    </row>
    <row r="74" spans="1:18" x14ac:dyDescent="0.25">
      <c r="E74" s="6"/>
      <c r="H74" s="6"/>
      <c r="K74" s="6"/>
      <c r="R74" s="6"/>
    </row>
    <row r="75" spans="1:18" x14ac:dyDescent="0.25">
      <c r="E75" s="6"/>
      <c r="H75" s="6"/>
      <c r="K75" s="6"/>
      <c r="R75" s="6"/>
    </row>
    <row r="76" spans="1:18" x14ac:dyDescent="0.25">
      <c r="E76" s="6"/>
      <c r="H76" s="6"/>
      <c r="K76" s="6"/>
      <c r="R76" s="6"/>
    </row>
    <row r="77" spans="1:18" x14ac:dyDescent="0.25">
      <c r="E77" s="6"/>
      <c r="H77" s="6"/>
      <c r="K77" s="6"/>
      <c r="R77" s="6"/>
    </row>
    <row r="78" spans="1:18" x14ac:dyDescent="0.25">
      <c r="A78" s="1" t="s">
        <v>27</v>
      </c>
      <c r="E78" s="6">
        <v>100</v>
      </c>
      <c r="H78" s="6"/>
      <c r="K78" s="6"/>
      <c r="R78" s="6"/>
    </row>
    <row r="79" spans="1:18" x14ac:dyDescent="0.25">
      <c r="A79" s="1" t="s">
        <v>28</v>
      </c>
      <c r="E79" s="6">
        <v>0</v>
      </c>
      <c r="H79" s="6"/>
      <c r="K79" s="6"/>
      <c r="R79" s="6"/>
    </row>
    <row r="80" spans="1:18" x14ac:dyDescent="0.25">
      <c r="A80" s="1" t="s">
        <v>29</v>
      </c>
      <c r="E80" s="6">
        <v>0</v>
      </c>
      <c r="H80" s="6"/>
      <c r="K80" s="6"/>
      <c r="R80" s="6"/>
    </row>
    <row r="81" spans="1:18" x14ac:dyDescent="0.25">
      <c r="A81" s="1" t="s">
        <v>30</v>
      </c>
      <c r="E81" s="6">
        <v>0</v>
      </c>
      <c r="H81" s="6"/>
      <c r="K81" s="6"/>
      <c r="R81" s="6"/>
    </row>
    <row r="82" spans="1:18" x14ac:dyDescent="0.25">
      <c r="E82" s="6"/>
      <c r="H82" s="6"/>
      <c r="K82" s="6"/>
      <c r="R82" s="6"/>
    </row>
    <row r="83" spans="1:18" x14ac:dyDescent="0.25">
      <c r="E83" s="6"/>
      <c r="H83" s="6"/>
      <c r="K83" s="6"/>
      <c r="R83" s="6"/>
    </row>
    <row r="84" spans="1:18" x14ac:dyDescent="0.25">
      <c r="E84" s="6"/>
      <c r="H84" s="6"/>
      <c r="K84" s="6"/>
      <c r="R84" s="6"/>
    </row>
    <row r="85" spans="1:18" x14ac:dyDescent="0.25">
      <c r="E85" s="6"/>
      <c r="H85" s="6"/>
      <c r="K85" s="6"/>
      <c r="R85" s="6"/>
    </row>
    <row r="86" spans="1:18" x14ac:dyDescent="0.25">
      <c r="E86" s="6"/>
      <c r="H86" s="6"/>
      <c r="K86" s="6"/>
      <c r="R86" s="6"/>
    </row>
    <row r="87" spans="1:18" x14ac:dyDescent="0.25">
      <c r="A87" s="6" t="s">
        <v>40</v>
      </c>
      <c r="B87" s="6"/>
      <c r="C87" s="6"/>
      <c r="D87" s="6"/>
      <c r="E87" s="11">
        <f>SUM(E30:E86)</f>
        <v>940</v>
      </c>
      <c r="F87" s="6"/>
      <c r="G87" s="6"/>
      <c r="H87" s="11"/>
      <c r="I87" s="6"/>
      <c r="J87" s="6"/>
      <c r="K87" s="6" t="s">
        <v>51</v>
      </c>
      <c r="L87" s="6"/>
      <c r="M87" s="11">
        <f>SUM(M30:M86)</f>
        <v>955</v>
      </c>
      <c r="N87" s="6"/>
      <c r="O87" s="6"/>
      <c r="P87" s="11"/>
      <c r="Q87" s="6"/>
      <c r="R87" s="6"/>
    </row>
    <row r="88" spans="1:18" x14ac:dyDescent="0.25">
      <c r="E88" s="6" t="s">
        <v>41</v>
      </c>
      <c r="H88" s="6" t="s">
        <v>42</v>
      </c>
      <c r="K88" s="6"/>
      <c r="M88" s="1" t="s">
        <v>41</v>
      </c>
      <c r="P88" s="1" t="s">
        <v>43</v>
      </c>
      <c r="R88" s="6"/>
    </row>
    <row r="89" spans="1:18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</row>
    <row r="90" spans="1:18" x14ac:dyDescent="0.25">
      <c r="A90" s="10" t="s">
        <v>44</v>
      </c>
      <c r="B90" s="10"/>
      <c r="C90" s="10"/>
      <c r="D90" s="10"/>
      <c r="E90" s="9">
        <f>(M87-E87)*4</f>
        <v>60</v>
      </c>
      <c r="F90" s="10"/>
      <c r="G90" s="10"/>
      <c r="H90" s="9">
        <v>0</v>
      </c>
      <c r="I90" s="10"/>
      <c r="J90" s="10"/>
      <c r="K90" s="10"/>
      <c r="L90" s="10"/>
      <c r="M90" s="10"/>
      <c r="N90" s="10"/>
      <c r="O90" s="10"/>
      <c r="P90" s="9"/>
      <c r="Q90" s="10"/>
      <c r="R90" s="10"/>
    </row>
    <row r="91" spans="1:18" x14ac:dyDescent="0.25">
      <c r="E91" s="10"/>
      <c r="H91" s="10"/>
      <c r="P91" s="10"/>
      <c r="Q91" s="10"/>
      <c r="R91" s="10"/>
    </row>
    <row r="92" spans="1:18" x14ac:dyDescent="0.25">
      <c r="E92" s="10"/>
      <c r="H92" s="10"/>
      <c r="P92" s="10"/>
      <c r="Q92" s="10"/>
      <c r="R92" s="10"/>
    </row>
    <row r="93" spans="1:18" x14ac:dyDescent="0.25">
      <c r="E93" s="10"/>
      <c r="H93" s="10"/>
      <c r="P93" s="10"/>
      <c r="Q93" s="10"/>
      <c r="R93" s="10"/>
    </row>
    <row r="94" spans="1:18" x14ac:dyDescent="0.25">
      <c r="A94" s="10" t="s">
        <v>45</v>
      </c>
      <c r="B94" s="10"/>
      <c r="C94" s="10"/>
      <c r="D94" s="10"/>
      <c r="E94" s="19">
        <v>0</v>
      </c>
      <c r="F94" s="20"/>
      <c r="G94" s="20"/>
      <c r="H94" s="19">
        <v>0</v>
      </c>
      <c r="I94" s="20"/>
      <c r="J94" s="20"/>
      <c r="K94" s="20"/>
      <c r="L94" s="20"/>
      <c r="M94" s="19"/>
      <c r="N94" s="20"/>
      <c r="O94" s="20"/>
      <c r="P94" s="19"/>
      <c r="Q94" s="18"/>
      <c r="R94" s="18"/>
    </row>
    <row r="95" spans="1:18" x14ac:dyDescent="0.25">
      <c r="E95" s="20"/>
      <c r="F95" s="21"/>
      <c r="G95" s="21"/>
      <c r="H95" s="20"/>
      <c r="I95" s="21"/>
      <c r="J95" s="21"/>
      <c r="K95" s="21"/>
      <c r="L95" s="21"/>
      <c r="M95" s="21"/>
      <c r="N95" s="21"/>
      <c r="O95" s="21"/>
      <c r="P95" s="20"/>
      <c r="Q95" s="18"/>
      <c r="R95" s="18"/>
    </row>
    <row r="96" spans="1:18" x14ac:dyDescent="0.25">
      <c r="E96" s="20"/>
      <c r="F96" s="21"/>
      <c r="G96" s="21"/>
      <c r="H96" s="20"/>
      <c r="I96" s="21"/>
      <c r="J96" s="21"/>
      <c r="K96" s="21"/>
      <c r="L96" s="21"/>
      <c r="M96" s="21"/>
      <c r="N96" s="21"/>
      <c r="O96" s="21"/>
      <c r="P96" s="20"/>
      <c r="Q96" s="18"/>
      <c r="R96" s="18"/>
    </row>
    <row r="97" spans="1:18" x14ac:dyDescent="0.25">
      <c r="E97" s="20"/>
      <c r="F97" s="21"/>
      <c r="G97" s="21"/>
      <c r="H97" s="20"/>
      <c r="I97" s="21"/>
      <c r="J97" s="21"/>
      <c r="K97" s="21"/>
      <c r="L97" s="21"/>
      <c r="M97" s="21"/>
      <c r="N97" s="21"/>
      <c r="O97" s="21"/>
      <c r="P97" s="20"/>
      <c r="Q97" s="18"/>
      <c r="R97" s="18"/>
    </row>
    <row r="98" spans="1:18" x14ac:dyDescent="0.25">
      <c r="E98" s="20"/>
      <c r="F98" s="21"/>
      <c r="G98" s="21"/>
      <c r="H98" s="20"/>
      <c r="I98" s="21"/>
      <c r="J98" s="21"/>
      <c r="K98" s="21"/>
      <c r="L98" s="21"/>
      <c r="M98" s="21"/>
      <c r="N98" s="21"/>
      <c r="O98" s="21"/>
      <c r="P98" s="20"/>
      <c r="Q98" s="18"/>
      <c r="R98" s="18"/>
    </row>
    <row r="99" spans="1:18" x14ac:dyDescent="0.25">
      <c r="A99" s="10" t="s">
        <v>46</v>
      </c>
      <c r="B99" s="10"/>
      <c r="C99" s="10"/>
      <c r="D99" s="10"/>
      <c r="E99" s="19">
        <v>0</v>
      </c>
      <c r="F99" s="20"/>
      <c r="G99" s="20"/>
      <c r="H99" s="19">
        <v>0</v>
      </c>
      <c r="I99" s="20"/>
      <c r="J99" s="20"/>
      <c r="K99" s="20"/>
      <c r="L99" s="20"/>
      <c r="M99" s="20"/>
      <c r="N99" s="20"/>
      <c r="O99" s="20"/>
      <c r="P99" s="19"/>
      <c r="Q99" s="18"/>
      <c r="R99" s="18"/>
    </row>
    <row r="100" spans="1:18" x14ac:dyDescent="0.25">
      <c r="E100" s="20"/>
      <c r="F100" s="21"/>
      <c r="G100" s="21"/>
      <c r="H100" s="20"/>
      <c r="I100" s="21"/>
      <c r="J100" s="21"/>
      <c r="K100" s="21"/>
      <c r="L100" s="21"/>
      <c r="M100" s="21"/>
      <c r="N100" s="21"/>
      <c r="O100" s="21"/>
      <c r="P100" s="20"/>
      <c r="Q100" s="18"/>
      <c r="R100" s="18"/>
    </row>
    <row r="101" spans="1:18" x14ac:dyDescent="0.25">
      <c r="E101" s="20"/>
      <c r="F101" s="21"/>
      <c r="G101" s="21"/>
      <c r="H101" s="20"/>
      <c r="I101" s="21"/>
      <c r="J101" s="21"/>
      <c r="K101" s="21"/>
      <c r="L101" s="21"/>
      <c r="M101" s="21"/>
      <c r="N101" s="21"/>
      <c r="O101" s="21"/>
      <c r="P101" s="20"/>
      <c r="Q101" s="18"/>
      <c r="R101" s="18"/>
    </row>
    <row r="102" spans="1:18" x14ac:dyDescent="0.25">
      <c r="E102" s="20"/>
      <c r="F102" s="21"/>
      <c r="G102" s="21"/>
      <c r="H102" s="20"/>
      <c r="I102" s="21"/>
      <c r="J102" s="21"/>
      <c r="K102" s="21"/>
      <c r="L102" s="21"/>
      <c r="M102" s="21"/>
      <c r="N102" s="21"/>
      <c r="O102" s="21"/>
      <c r="P102" s="20"/>
      <c r="Q102" s="18"/>
      <c r="R102" s="18"/>
    </row>
    <row r="103" spans="1:18" x14ac:dyDescent="0.25">
      <c r="E103" s="20"/>
      <c r="F103" s="21"/>
      <c r="G103" s="21"/>
      <c r="H103" s="20"/>
      <c r="I103" s="21"/>
      <c r="J103" s="21"/>
      <c r="K103" s="21"/>
      <c r="L103" s="21"/>
      <c r="M103" s="21"/>
      <c r="N103" s="21"/>
      <c r="O103" s="21"/>
      <c r="P103" s="20"/>
      <c r="Q103" s="18"/>
      <c r="R103" s="18"/>
    </row>
    <row r="104" spans="1:18" x14ac:dyDescent="0.25">
      <c r="E104" s="20"/>
      <c r="F104" s="21"/>
      <c r="G104" s="21"/>
      <c r="H104" s="20"/>
      <c r="I104" s="21"/>
      <c r="J104" s="21"/>
      <c r="K104" s="21"/>
      <c r="L104" s="21"/>
      <c r="M104" s="21"/>
      <c r="N104" s="21"/>
      <c r="O104" s="21"/>
      <c r="P104" s="20"/>
      <c r="Q104" s="18"/>
      <c r="R104" s="18"/>
    </row>
    <row r="105" spans="1:18" x14ac:dyDescent="0.25">
      <c r="E105" s="20"/>
      <c r="F105" s="21"/>
      <c r="G105" s="21"/>
      <c r="H105" s="20"/>
      <c r="I105" s="21"/>
      <c r="J105" s="21"/>
      <c r="K105" s="21"/>
      <c r="L105" s="21"/>
      <c r="M105" s="21"/>
      <c r="N105" s="21"/>
      <c r="O105" s="21"/>
      <c r="P105" s="20"/>
      <c r="Q105" s="18"/>
      <c r="R105" s="18"/>
    </row>
    <row r="106" spans="1:18" x14ac:dyDescent="0.25">
      <c r="A106" s="10" t="s">
        <v>47</v>
      </c>
      <c r="B106" s="10"/>
      <c r="C106" s="10"/>
      <c r="D106" s="10"/>
      <c r="E106" s="19">
        <f>E90+E94-E99</f>
        <v>60</v>
      </c>
      <c r="F106" s="20"/>
      <c r="G106" s="20"/>
      <c r="H106" s="19">
        <f>H90+H94-H99</f>
        <v>0</v>
      </c>
      <c r="I106" s="20"/>
      <c r="J106" s="20"/>
      <c r="K106" s="20"/>
      <c r="L106" s="20" t="s">
        <v>49</v>
      </c>
      <c r="M106" s="20"/>
      <c r="N106" s="20"/>
      <c r="O106" s="20"/>
      <c r="P106" s="19">
        <f>(E78*4)</f>
        <v>400</v>
      </c>
      <c r="Q106" s="17"/>
      <c r="R106" s="17"/>
    </row>
    <row r="107" spans="1:18" x14ac:dyDescent="0.25">
      <c r="E107" s="10" t="s">
        <v>41</v>
      </c>
      <c r="H107" s="10" t="s">
        <v>48</v>
      </c>
      <c r="P107" s="10" t="s">
        <v>50</v>
      </c>
      <c r="Q107" s="10"/>
      <c r="R107" s="10"/>
    </row>
    <row r="117" spans="1:18" ht="17.25" x14ac:dyDescent="0.4">
      <c r="A117" s="8" t="s">
        <v>65</v>
      </c>
      <c r="B117" s="7"/>
      <c r="C117" s="7"/>
      <c r="D117" s="6"/>
      <c r="E117" s="6"/>
      <c r="F117" s="6"/>
      <c r="G117" s="16" t="s">
        <v>67</v>
      </c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</row>
    <row r="118" spans="1:18" ht="17.25" x14ac:dyDescent="0.4">
      <c r="A118" s="6"/>
      <c r="B118" s="6"/>
      <c r="C118" s="6"/>
      <c r="D118" s="15" t="s">
        <v>66</v>
      </c>
      <c r="E118" s="6"/>
      <c r="F118" s="6"/>
      <c r="G118" s="15" t="s">
        <v>71</v>
      </c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</row>
    <row r="119" spans="1:18" x14ac:dyDescent="0.25">
      <c r="K119" s="6"/>
      <c r="L119" s="6"/>
      <c r="M119" s="6"/>
      <c r="N119" s="6"/>
      <c r="O119" s="6"/>
      <c r="P119" s="6"/>
      <c r="Q119" s="6"/>
      <c r="R119" s="6"/>
    </row>
    <row r="120" spans="1:18" x14ac:dyDescent="0.25">
      <c r="A120" s="1" t="s">
        <v>60</v>
      </c>
      <c r="K120" s="6"/>
      <c r="L120" s="6"/>
      <c r="M120" s="6"/>
      <c r="N120" s="6"/>
      <c r="O120" s="6"/>
      <c r="P120" s="6"/>
      <c r="Q120" s="6"/>
      <c r="R120" s="6"/>
    </row>
    <row r="121" spans="1:18" x14ac:dyDescent="0.25">
      <c r="K121" s="6"/>
      <c r="L121" s="6"/>
      <c r="M121" s="6"/>
      <c r="N121" s="6"/>
      <c r="O121" s="6"/>
      <c r="P121" s="6"/>
      <c r="Q121" s="6"/>
      <c r="R121" s="6"/>
    </row>
    <row r="122" spans="1:18" x14ac:dyDescent="0.25">
      <c r="K122" s="6"/>
      <c r="L122" s="6"/>
      <c r="M122" s="6"/>
      <c r="N122" s="6"/>
      <c r="O122" s="6"/>
      <c r="P122" s="6"/>
      <c r="Q122" s="6"/>
      <c r="R122" s="6"/>
    </row>
    <row r="123" spans="1:18" x14ac:dyDescent="0.25">
      <c r="A123" s="6"/>
      <c r="B123" s="6"/>
      <c r="C123" s="6"/>
      <c r="D123" s="6"/>
      <c r="E123" s="6" t="s">
        <v>41</v>
      </c>
      <c r="F123" s="6"/>
      <c r="G123" s="6"/>
      <c r="H123" s="6" t="s">
        <v>42</v>
      </c>
      <c r="I123" s="6"/>
      <c r="J123" s="6"/>
      <c r="K123" s="6"/>
      <c r="L123" s="6"/>
      <c r="M123" s="6" t="s">
        <v>41</v>
      </c>
      <c r="N123" s="6"/>
      <c r="O123" s="6"/>
      <c r="P123" s="6" t="s">
        <v>43</v>
      </c>
      <c r="Q123" s="6"/>
      <c r="R123" s="6"/>
    </row>
    <row r="124" spans="1:18" x14ac:dyDescent="0.25">
      <c r="A124" s="1" t="s">
        <v>9</v>
      </c>
      <c r="E124" s="6">
        <v>0</v>
      </c>
      <c r="H124" s="6"/>
      <c r="K124" s="6"/>
      <c r="L124" s="1" t="s">
        <v>52</v>
      </c>
      <c r="M124" s="1">
        <v>970</v>
      </c>
      <c r="R124" s="6"/>
    </row>
    <row r="125" spans="1:18" x14ac:dyDescent="0.25">
      <c r="A125" s="1" t="s">
        <v>10</v>
      </c>
      <c r="E125" s="6">
        <v>70</v>
      </c>
      <c r="H125" s="6"/>
      <c r="K125" s="6"/>
      <c r="L125" s="1" t="s">
        <v>57</v>
      </c>
      <c r="M125" s="1">
        <v>0</v>
      </c>
      <c r="R125" s="6"/>
    </row>
    <row r="126" spans="1:18" x14ac:dyDescent="0.25">
      <c r="A126" s="1" t="s">
        <v>31</v>
      </c>
      <c r="E126" s="6">
        <v>0</v>
      </c>
      <c r="H126" s="6"/>
      <c r="K126" s="6"/>
      <c r="L126" s="1" t="s">
        <v>58</v>
      </c>
      <c r="M126" s="1">
        <v>0</v>
      </c>
      <c r="R126" s="6"/>
    </row>
    <row r="127" spans="1:18" x14ac:dyDescent="0.25">
      <c r="E127" s="6"/>
      <c r="H127" s="6"/>
      <c r="K127" s="6"/>
      <c r="L127" s="1" t="s">
        <v>59</v>
      </c>
      <c r="M127" s="1">
        <v>0</v>
      </c>
      <c r="R127" s="6"/>
    </row>
    <row r="128" spans="1:18" x14ac:dyDescent="0.25">
      <c r="E128" s="6"/>
      <c r="H128" s="6"/>
      <c r="K128" s="6"/>
      <c r="R128" s="6"/>
    </row>
    <row r="129" spans="1:18" x14ac:dyDescent="0.25">
      <c r="E129" s="6"/>
      <c r="H129" s="6"/>
      <c r="K129" s="6"/>
      <c r="R129" s="6"/>
    </row>
    <row r="130" spans="1:18" x14ac:dyDescent="0.25">
      <c r="E130" s="6"/>
      <c r="H130" s="6"/>
      <c r="K130" s="6"/>
      <c r="R130" s="6"/>
    </row>
    <row r="131" spans="1:18" x14ac:dyDescent="0.25">
      <c r="A131" s="1" t="s">
        <v>11</v>
      </c>
      <c r="E131" s="6">
        <v>360</v>
      </c>
      <c r="H131" s="6"/>
      <c r="K131" s="6"/>
      <c r="L131" s="1" t="s">
        <v>53</v>
      </c>
      <c r="M131" s="1">
        <v>0</v>
      </c>
      <c r="R131" s="6"/>
    </row>
    <row r="132" spans="1:18" x14ac:dyDescent="0.25">
      <c r="A132" s="1" t="s">
        <v>12</v>
      </c>
      <c r="E132" s="6">
        <v>0</v>
      </c>
      <c r="H132" s="6"/>
      <c r="K132" s="6"/>
      <c r="L132" s="1" t="s">
        <v>54</v>
      </c>
      <c r="M132" s="1">
        <v>0</v>
      </c>
      <c r="R132" s="6"/>
    </row>
    <row r="133" spans="1:18" x14ac:dyDescent="0.25">
      <c r="A133" s="1" t="s">
        <v>13</v>
      </c>
      <c r="E133" s="6">
        <v>0</v>
      </c>
      <c r="H133" s="6"/>
      <c r="K133" s="6"/>
      <c r="L133" s="1" t="s">
        <v>55</v>
      </c>
      <c r="M133" s="1">
        <v>0</v>
      </c>
      <c r="R133" s="6"/>
    </row>
    <row r="134" spans="1:18" x14ac:dyDescent="0.25">
      <c r="A134" s="1" t="s">
        <v>14</v>
      </c>
      <c r="E134" s="6">
        <v>0</v>
      </c>
      <c r="H134" s="6"/>
      <c r="K134" s="6"/>
      <c r="L134" s="1" t="s">
        <v>56</v>
      </c>
      <c r="M134" s="1">
        <v>0</v>
      </c>
      <c r="R134" s="6"/>
    </row>
    <row r="135" spans="1:18" x14ac:dyDescent="0.25">
      <c r="A135" s="1" t="s">
        <v>35</v>
      </c>
      <c r="E135" s="6">
        <v>0</v>
      </c>
      <c r="H135" s="6"/>
      <c r="K135" s="6"/>
      <c r="R135" s="6"/>
    </row>
    <row r="136" spans="1:18" x14ac:dyDescent="0.25">
      <c r="A136" s="1" t="s">
        <v>32</v>
      </c>
      <c r="E136" s="6">
        <v>0</v>
      </c>
      <c r="H136" s="6"/>
      <c r="K136" s="6"/>
      <c r="R136" s="6"/>
    </row>
    <row r="137" spans="1:18" x14ac:dyDescent="0.25">
      <c r="A137" s="1" t="s">
        <v>33</v>
      </c>
      <c r="E137" s="6">
        <v>0</v>
      </c>
      <c r="H137" s="6"/>
      <c r="K137" s="6"/>
      <c r="R137" s="6"/>
    </row>
    <row r="138" spans="1:18" x14ac:dyDescent="0.25">
      <c r="E138" s="6"/>
      <c r="H138" s="6"/>
      <c r="K138" s="6"/>
      <c r="R138" s="6"/>
    </row>
    <row r="139" spans="1:18" x14ac:dyDescent="0.25">
      <c r="E139" s="6"/>
      <c r="H139" s="6"/>
      <c r="K139" s="6"/>
      <c r="R139" s="6"/>
    </row>
    <row r="140" spans="1:18" x14ac:dyDescent="0.25">
      <c r="E140" s="6"/>
      <c r="H140" s="6"/>
      <c r="K140" s="6"/>
      <c r="R140" s="6"/>
    </row>
    <row r="141" spans="1:18" x14ac:dyDescent="0.25">
      <c r="E141" s="6"/>
      <c r="H141" s="6"/>
      <c r="K141" s="6"/>
      <c r="R141" s="6"/>
    </row>
    <row r="142" spans="1:18" x14ac:dyDescent="0.25">
      <c r="E142" s="6"/>
      <c r="H142" s="6"/>
      <c r="K142" s="6"/>
      <c r="R142" s="6"/>
    </row>
    <row r="143" spans="1:18" x14ac:dyDescent="0.25">
      <c r="E143" s="6"/>
      <c r="H143" s="6"/>
      <c r="K143" s="6"/>
      <c r="R143" s="6"/>
    </row>
    <row r="144" spans="1:18" x14ac:dyDescent="0.25">
      <c r="A144" s="1" t="s">
        <v>15</v>
      </c>
      <c r="E144" s="6">
        <v>70</v>
      </c>
      <c r="H144" s="6"/>
      <c r="K144" s="6"/>
      <c r="R144" s="6"/>
    </row>
    <row r="145" spans="1:18" x14ac:dyDescent="0.25">
      <c r="A145" s="1" t="s">
        <v>34</v>
      </c>
      <c r="E145" s="6">
        <v>20</v>
      </c>
      <c r="H145" s="6"/>
      <c r="K145" s="6"/>
      <c r="R145" s="6"/>
    </row>
    <row r="146" spans="1:18" x14ac:dyDescent="0.25">
      <c r="A146" s="1" t="s">
        <v>16</v>
      </c>
      <c r="E146" s="6">
        <v>0</v>
      </c>
      <c r="H146" s="6"/>
      <c r="K146" s="6"/>
      <c r="R146" s="6"/>
    </row>
    <row r="147" spans="1:18" x14ac:dyDescent="0.25">
      <c r="A147" s="1" t="s">
        <v>17</v>
      </c>
      <c r="E147" s="6">
        <v>0</v>
      </c>
      <c r="H147" s="6"/>
      <c r="K147" s="6"/>
      <c r="R147" s="6"/>
    </row>
    <row r="148" spans="1:18" x14ac:dyDescent="0.25">
      <c r="A148" s="1" t="s">
        <v>18</v>
      </c>
      <c r="E148" s="6">
        <v>100</v>
      </c>
      <c r="H148" s="6"/>
      <c r="K148" s="6"/>
      <c r="R148" s="6"/>
    </row>
    <row r="149" spans="1:18" x14ac:dyDescent="0.25">
      <c r="A149" s="1" t="s">
        <v>19</v>
      </c>
      <c r="E149" s="6">
        <v>20</v>
      </c>
      <c r="H149" s="6"/>
      <c r="K149" s="6"/>
      <c r="R149" s="6"/>
    </row>
    <row r="150" spans="1:18" x14ac:dyDescent="0.25">
      <c r="A150" s="1" t="s">
        <v>20</v>
      </c>
      <c r="E150" s="6">
        <v>40</v>
      </c>
      <c r="H150" s="6"/>
      <c r="K150" s="6"/>
      <c r="R150" s="6"/>
    </row>
    <row r="151" spans="1:18" x14ac:dyDescent="0.25">
      <c r="A151" s="1" t="s">
        <v>21</v>
      </c>
      <c r="E151" s="6">
        <v>30</v>
      </c>
      <c r="H151" s="6"/>
      <c r="K151" s="6"/>
      <c r="R151" s="6"/>
    </row>
    <row r="152" spans="1:18" x14ac:dyDescent="0.25">
      <c r="A152" s="1" t="s">
        <v>22</v>
      </c>
      <c r="E152" s="6">
        <v>0</v>
      </c>
      <c r="H152" s="6"/>
      <c r="K152" s="6"/>
      <c r="R152" s="6"/>
    </row>
    <row r="153" spans="1:18" x14ac:dyDescent="0.25">
      <c r="A153" s="1" t="s">
        <v>37</v>
      </c>
      <c r="E153" s="6">
        <v>35</v>
      </c>
      <c r="H153" s="6"/>
      <c r="K153" s="6"/>
      <c r="R153" s="6"/>
    </row>
    <row r="154" spans="1:18" x14ac:dyDescent="0.25">
      <c r="A154" s="1" t="s">
        <v>61</v>
      </c>
      <c r="E154" s="6">
        <v>65</v>
      </c>
      <c r="H154" s="6"/>
      <c r="K154" s="6"/>
      <c r="R154" s="6"/>
    </row>
    <row r="155" spans="1:18" x14ac:dyDescent="0.25">
      <c r="A155" s="1" t="s">
        <v>62</v>
      </c>
      <c r="E155" s="6">
        <v>10</v>
      </c>
      <c r="H155" s="6"/>
      <c r="K155" s="6"/>
      <c r="R155" s="6"/>
    </row>
    <row r="156" spans="1:18" x14ac:dyDescent="0.25">
      <c r="E156" s="6"/>
      <c r="H156" s="6"/>
      <c r="K156" s="6"/>
      <c r="R156" s="6"/>
    </row>
    <row r="157" spans="1:18" x14ac:dyDescent="0.25">
      <c r="E157" s="6"/>
      <c r="H157" s="6"/>
      <c r="K157" s="6"/>
      <c r="R157" s="6"/>
    </row>
    <row r="158" spans="1:18" x14ac:dyDescent="0.25">
      <c r="E158" s="6"/>
      <c r="H158" s="6"/>
      <c r="K158" s="6"/>
      <c r="R158" s="6"/>
    </row>
    <row r="159" spans="1:18" x14ac:dyDescent="0.25">
      <c r="E159" s="6"/>
      <c r="H159" s="6"/>
      <c r="K159" s="6"/>
      <c r="R159" s="6"/>
    </row>
    <row r="160" spans="1:18" x14ac:dyDescent="0.25">
      <c r="E160" s="6"/>
      <c r="H160" s="6"/>
      <c r="K160" s="6"/>
      <c r="R160" s="6"/>
    </row>
    <row r="161" spans="1:18" x14ac:dyDescent="0.25">
      <c r="A161" s="1" t="s">
        <v>36</v>
      </c>
      <c r="E161" s="6">
        <v>0</v>
      </c>
      <c r="H161" s="6"/>
      <c r="K161" s="6"/>
      <c r="R161" s="6"/>
    </row>
    <row r="162" spans="1:18" x14ac:dyDescent="0.25">
      <c r="A162" s="1" t="s">
        <v>23</v>
      </c>
      <c r="E162" s="6">
        <v>20</v>
      </c>
      <c r="H162" s="6"/>
      <c r="K162" s="6"/>
      <c r="R162" s="6"/>
    </row>
    <row r="163" spans="1:18" x14ac:dyDescent="0.25">
      <c r="A163" s="1" t="s">
        <v>24</v>
      </c>
      <c r="E163" s="6">
        <v>0</v>
      </c>
      <c r="H163" s="6"/>
      <c r="K163" s="6"/>
      <c r="R163" s="6"/>
    </row>
    <row r="164" spans="1:18" x14ac:dyDescent="0.25">
      <c r="A164" s="1" t="s">
        <v>25</v>
      </c>
      <c r="E164" s="6">
        <v>20</v>
      </c>
      <c r="H164" s="6"/>
      <c r="K164" s="6"/>
      <c r="R164" s="6"/>
    </row>
    <row r="165" spans="1:18" x14ac:dyDescent="0.25">
      <c r="A165" s="1" t="s">
        <v>26</v>
      </c>
      <c r="E165" s="6">
        <v>0</v>
      </c>
      <c r="H165" s="6"/>
      <c r="K165" s="6"/>
      <c r="R165" s="6"/>
    </row>
    <row r="166" spans="1:18" x14ac:dyDescent="0.25">
      <c r="A166" s="1" t="s">
        <v>38</v>
      </c>
      <c r="E166" s="6">
        <v>0</v>
      </c>
      <c r="H166" s="6"/>
      <c r="K166" s="6"/>
      <c r="R166" s="6"/>
    </row>
    <row r="167" spans="1:18" x14ac:dyDescent="0.25">
      <c r="A167" s="1" t="s">
        <v>39</v>
      </c>
      <c r="E167" s="6">
        <v>0</v>
      </c>
      <c r="H167" s="6"/>
      <c r="K167" s="6"/>
      <c r="R167" s="6"/>
    </row>
    <row r="168" spans="1:18" x14ac:dyDescent="0.25">
      <c r="E168" s="6"/>
      <c r="H168" s="6"/>
      <c r="K168" s="6"/>
      <c r="R168" s="6"/>
    </row>
    <row r="169" spans="1:18" x14ac:dyDescent="0.25">
      <c r="E169" s="6"/>
      <c r="H169" s="6"/>
      <c r="K169" s="6"/>
      <c r="R169" s="6"/>
    </row>
    <row r="170" spans="1:18" x14ac:dyDescent="0.25">
      <c r="E170" s="6"/>
      <c r="H170" s="6"/>
      <c r="K170" s="6"/>
      <c r="R170" s="6"/>
    </row>
    <row r="171" spans="1:18" x14ac:dyDescent="0.25">
      <c r="E171" s="6"/>
      <c r="H171" s="6"/>
      <c r="K171" s="6"/>
      <c r="R171" s="6"/>
    </row>
    <row r="172" spans="1:18" x14ac:dyDescent="0.25">
      <c r="A172" s="1" t="s">
        <v>27</v>
      </c>
      <c r="E172" s="6">
        <v>100</v>
      </c>
      <c r="H172" s="6"/>
      <c r="K172" s="6"/>
      <c r="R172" s="6"/>
    </row>
    <row r="173" spans="1:18" x14ac:dyDescent="0.25">
      <c r="A173" s="1" t="s">
        <v>28</v>
      </c>
      <c r="E173" s="6">
        <v>0</v>
      </c>
      <c r="H173" s="6"/>
      <c r="K173" s="6"/>
      <c r="R173" s="6"/>
    </row>
    <row r="174" spans="1:18" x14ac:dyDescent="0.25">
      <c r="A174" s="1" t="s">
        <v>29</v>
      </c>
      <c r="E174" s="6">
        <v>0</v>
      </c>
      <c r="H174" s="6"/>
      <c r="K174" s="6"/>
      <c r="R174" s="6"/>
    </row>
    <row r="175" spans="1:18" x14ac:dyDescent="0.25">
      <c r="A175" s="1" t="s">
        <v>30</v>
      </c>
      <c r="E175" s="6">
        <v>0</v>
      </c>
      <c r="H175" s="6"/>
      <c r="K175" s="6"/>
      <c r="R175" s="6"/>
    </row>
    <row r="176" spans="1:18" x14ac:dyDescent="0.25">
      <c r="E176" s="6"/>
      <c r="H176" s="6"/>
      <c r="K176" s="6"/>
      <c r="R176" s="6"/>
    </row>
    <row r="177" spans="1:18" x14ac:dyDescent="0.25">
      <c r="E177" s="6"/>
      <c r="H177" s="6"/>
      <c r="K177" s="6"/>
      <c r="R177" s="6"/>
    </row>
    <row r="178" spans="1:18" x14ac:dyDescent="0.25">
      <c r="E178" s="6"/>
      <c r="H178" s="6"/>
      <c r="K178" s="6"/>
      <c r="R178" s="6"/>
    </row>
    <row r="179" spans="1:18" x14ac:dyDescent="0.25">
      <c r="E179" s="6"/>
      <c r="H179" s="6"/>
      <c r="K179" s="6"/>
      <c r="R179" s="6"/>
    </row>
    <row r="180" spans="1:18" x14ac:dyDescent="0.25">
      <c r="E180" s="6"/>
      <c r="H180" s="6"/>
      <c r="K180" s="6"/>
      <c r="R180" s="6"/>
    </row>
    <row r="181" spans="1:18" x14ac:dyDescent="0.25">
      <c r="A181" s="6" t="s">
        <v>40</v>
      </c>
      <c r="B181" s="6"/>
      <c r="C181" s="6"/>
      <c r="D181" s="6"/>
      <c r="E181" s="11">
        <f>SUM(E124:E180)</f>
        <v>960</v>
      </c>
      <c r="F181" s="6"/>
      <c r="G181" s="6"/>
      <c r="H181" s="11"/>
      <c r="I181" s="6"/>
      <c r="J181" s="6"/>
      <c r="K181" s="6" t="s">
        <v>51</v>
      </c>
      <c r="L181" s="6"/>
      <c r="M181" s="11">
        <f>SUM(M124:M180)</f>
        <v>970</v>
      </c>
      <c r="N181" s="6"/>
      <c r="O181" s="6"/>
      <c r="P181" s="11"/>
      <c r="Q181" s="6"/>
      <c r="R181" s="6"/>
    </row>
    <row r="182" spans="1:18" x14ac:dyDescent="0.25">
      <c r="E182" s="6" t="s">
        <v>41</v>
      </c>
      <c r="H182" s="6" t="s">
        <v>42</v>
      </c>
      <c r="K182" s="6"/>
      <c r="M182" s="1" t="s">
        <v>41</v>
      </c>
      <c r="P182" s="1" t="s">
        <v>43</v>
      </c>
      <c r="R182" s="6"/>
    </row>
    <row r="183" spans="1:18" x14ac:dyDescent="0.25">
      <c r="A183" s="6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</row>
    <row r="184" spans="1:18" x14ac:dyDescent="0.25">
      <c r="A184" s="10" t="s">
        <v>44</v>
      </c>
      <c r="B184" s="10"/>
      <c r="C184" s="10"/>
      <c r="D184" s="10"/>
      <c r="E184" s="9">
        <f>(M181-E181)*12+E106</f>
        <v>180</v>
      </c>
      <c r="F184" s="10"/>
      <c r="G184" s="10"/>
      <c r="H184" s="9">
        <v>0</v>
      </c>
      <c r="I184" s="10"/>
      <c r="J184" s="10"/>
      <c r="K184" s="10"/>
      <c r="L184" s="10"/>
      <c r="M184" s="10"/>
      <c r="N184" s="10"/>
      <c r="O184" s="10"/>
      <c r="P184" s="9"/>
      <c r="Q184" s="10"/>
      <c r="R184" s="10"/>
    </row>
    <row r="185" spans="1:18" x14ac:dyDescent="0.25">
      <c r="E185" s="10"/>
      <c r="H185" s="10"/>
      <c r="P185" s="10"/>
      <c r="Q185" s="10"/>
      <c r="R185" s="10"/>
    </row>
    <row r="186" spans="1:18" x14ac:dyDescent="0.25">
      <c r="E186" s="10"/>
      <c r="H186" s="10"/>
      <c r="P186" s="10"/>
      <c r="Q186" s="10"/>
      <c r="R186" s="10"/>
    </row>
    <row r="187" spans="1:18" x14ac:dyDescent="0.25">
      <c r="E187" s="10"/>
      <c r="H187" s="10"/>
      <c r="P187" s="10"/>
      <c r="Q187" s="10"/>
      <c r="R187" s="10"/>
    </row>
    <row r="188" spans="1:18" x14ac:dyDescent="0.25">
      <c r="A188" s="10" t="s">
        <v>45</v>
      </c>
      <c r="B188" s="10"/>
      <c r="C188" s="10"/>
      <c r="D188" s="10"/>
      <c r="E188" s="19">
        <v>0</v>
      </c>
      <c r="F188" s="20"/>
      <c r="G188" s="20"/>
      <c r="H188" s="19">
        <v>0</v>
      </c>
      <c r="I188" s="20"/>
      <c r="J188" s="20"/>
      <c r="K188" s="20"/>
      <c r="L188" s="20"/>
      <c r="M188" s="19"/>
      <c r="N188" s="20"/>
      <c r="O188" s="20"/>
      <c r="P188" s="19"/>
      <c r="Q188" s="18"/>
      <c r="R188" s="18"/>
    </row>
    <row r="189" spans="1:18" x14ac:dyDescent="0.25">
      <c r="E189" s="20"/>
      <c r="F189" s="21"/>
      <c r="G189" s="21"/>
      <c r="H189" s="20"/>
      <c r="I189" s="21"/>
      <c r="J189" s="21"/>
      <c r="K189" s="21"/>
      <c r="L189" s="21"/>
      <c r="M189" s="21"/>
      <c r="N189" s="21"/>
      <c r="O189" s="21"/>
      <c r="P189" s="20"/>
      <c r="Q189" s="18"/>
      <c r="R189" s="18"/>
    </row>
    <row r="190" spans="1:18" x14ac:dyDescent="0.25">
      <c r="E190" s="20"/>
      <c r="F190" s="21"/>
      <c r="G190" s="21"/>
      <c r="H190" s="20"/>
      <c r="I190" s="21"/>
      <c r="J190" s="21"/>
      <c r="K190" s="21"/>
      <c r="L190" s="21"/>
      <c r="M190" s="21"/>
      <c r="N190" s="21"/>
      <c r="O190" s="21"/>
      <c r="P190" s="20"/>
      <c r="Q190" s="18"/>
      <c r="R190" s="18"/>
    </row>
    <row r="191" spans="1:18" x14ac:dyDescent="0.25">
      <c r="E191" s="20"/>
      <c r="F191" s="21"/>
      <c r="G191" s="21"/>
      <c r="H191" s="20"/>
      <c r="I191" s="21"/>
      <c r="J191" s="21"/>
      <c r="K191" s="21"/>
      <c r="L191" s="21"/>
      <c r="M191" s="21"/>
      <c r="N191" s="21"/>
      <c r="O191" s="21"/>
      <c r="P191" s="20"/>
      <c r="Q191" s="18"/>
      <c r="R191" s="18"/>
    </row>
    <row r="192" spans="1:18" x14ac:dyDescent="0.25">
      <c r="E192" s="20"/>
      <c r="F192" s="21"/>
      <c r="G192" s="21"/>
      <c r="H192" s="20"/>
      <c r="I192" s="21"/>
      <c r="J192" s="21"/>
      <c r="K192" s="21"/>
      <c r="L192" s="21"/>
      <c r="M192" s="21"/>
      <c r="N192" s="21"/>
      <c r="O192" s="21"/>
      <c r="P192" s="20"/>
      <c r="Q192" s="18"/>
      <c r="R192" s="18"/>
    </row>
    <row r="193" spans="1:18" x14ac:dyDescent="0.25">
      <c r="A193" s="10" t="s">
        <v>46</v>
      </c>
      <c r="B193" s="10"/>
      <c r="C193" s="10"/>
      <c r="D193" s="10"/>
      <c r="E193" s="19">
        <v>0</v>
      </c>
      <c r="F193" s="20"/>
      <c r="G193" s="20"/>
      <c r="H193" s="19">
        <v>0</v>
      </c>
      <c r="I193" s="20"/>
      <c r="J193" s="20"/>
      <c r="K193" s="20"/>
      <c r="L193" s="20"/>
      <c r="M193" s="20"/>
      <c r="N193" s="20"/>
      <c r="O193" s="20"/>
      <c r="P193" s="19"/>
      <c r="Q193" s="18"/>
      <c r="R193" s="18"/>
    </row>
    <row r="194" spans="1:18" x14ac:dyDescent="0.25">
      <c r="E194" s="20"/>
      <c r="F194" s="21"/>
      <c r="G194" s="21"/>
      <c r="H194" s="20"/>
      <c r="I194" s="21"/>
      <c r="J194" s="21"/>
      <c r="K194" s="21"/>
      <c r="L194" s="21"/>
      <c r="M194" s="21"/>
      <c r="N194" s="21"/>
      <c r="O194" s="21"/>
      <c r="P194" s="20"/>
      <c r="Q194" s="18"/>
      <c r="R194" s="18"/>
    </row>
    <row r="195" spans="1:18" x14ac:dyDescent="0.25">
      <c r="E195" s="20"/>
      <c r="F195" s="21"/>
      <c r="G195" s="21"/>
      <c r="H195" s="20"/>
      <c r="I195" s="21"/>
      <c r="J195" s="21"/>
      <c r="K195" s="21"/>
      <c r="L195" s="21"/>
      <c r="M195" s="21"/>
      <c r="N195" s="21"/>
      <c r="O195" s="21"/>
      <c r="P195" s="20"/>
      <c r="Q195" s="18"/>
      <c r="R195" s="18"/>
    </row>
    <row r="196" spans="1:18" x14ac:dyDescent="0.25">
      <c r="E196" s="20"/>
      <c r="F196" s="21"/>
      <c r="G196" s="21"/>
      <c r="H196" s="20"/>
      <c r="I196" s="21"/>
      <c r="J196" s="21"/>
      <c r="K196" s="21"/>
      <c r="L196" s="21"/>
      <c r="M196" s="21"/>
      <c r="N196" s="21"/>
      <c r="O196" s="21"/>
      <c r="P196" s="20"/>
      <c r="Q196" s="18"/>
      <c r="R196" s="18"/>
    </row>
    <row r="197" spans="1:18" x14ac:dyDescent="0.25">
      <c r="E197" s="20"/>
      <c r="F197" s="21"/>
      <c r="G197" s="21"/>
      <c r="H197" s="20"/>
      <c r="I197" s="21"/>
      <c r="J197" s="21"/>
      <c r="K197" s="21"/>
      <c r="L197" s="21"/>
      <c r="M197" s="21"/>
      <c r="N197" s="21"/>
      <c r="O197" s="21"/>
      <c r="P197" s="20"/>
      <c r="Q197" s="18"/>
      <c r="R197" s="18"/>
    </row>
    <row r="198" spans="1:18" x14ac:dyDescent="0.25">
      <c r="E198" s="20"/>
      <c r="F198" s="21"/>
      <c r="G198" s="21"/>
      <c r="H198" s="20"/>
      <c r="I198" s="21"/>
      <c r="J198" s="21"/>
      <c r="K198" s="21"/>
      <c r="L198" s="21"/>
      <c r="M198" s="21"/>
      <c r="N198" s="21"/>
      <c r="O198" s="21"/>
      <c r="P198" s="20"/>
      <c r="Q198" s="18"/>
      <c r="R198" s="18"/>
    </row>
    <row r="199" spans="1:18" x14ac:dyDescent="0.25">
      <c r="E199" s="20"/>
      <c r="F199" s="21"/>
      <c r="G199" s="21"/>
      <c r="H199" s="20"/>
      <c r="I199" s="21"/>
      <c r="J199" s="21"/>
      <c r="K199" s="21"/>
      <c r="L199" s="21"/>
      <c r="M199" s="21"/>
      <c r="N199" s="21"/>
      <c r="O199" s="21"/>
      <c r="P199" s="20"/>
      <c r="Q199" s="18"/>
      <c r="R199" s="18"/>
    </row>
    <row r="200" spans="1:18" x14ac:dyDescent="0.25">
      <c r="A200" s="10" t="s">
        <v>47</v>
      </c>
      <c r="B200" s="10"/>
      <c r="C200" s="10"/>
      <c r="D200" s="10"/>
      <c r="E200" s="19">
        <f>E184+E188-E193+E106</f>
        <v>240</v>
      </c>
      <c r="F200" s="20"/>
      <c r="G200" s="20"/>
      <c r="H200" s="19">
        <f>H184+H188-H193</f>
        <v>0</v>
      </c>
      <c r="I200" s="20"/>
      <c r="J200" s="20"/>
      <c r="K200" s="20"/>
      <c r="L200" s="20" t="s">
        <v>49</v>
      </c>
      <c r="M200" s="20"/>
      <c r="N200" s="20"/>
      <c r="O200" s="20"/>
      <c r="P200" s="19">
        <f>(E172*12)+P106</f>
        <v>1600</v>
      </c>
      <c r="Q200" s="17"/>
      <c r="R200" s="17"/>
    </row>
    <row r="201" spans="1:18" x14ac:dyDescent="0.25">
      <c r="E201" s="10" t="s">
        <v>41</v>
      </c>
      <c r="H201" s="10" t="s">
        <v>48</v>
      </c>
      <c r="P201" s="10" t="s">
        <v>50</v>
      </c>
      <c r="Q201" s="10"/>
      <c r="R201" s="10"/>
    </row>
    <row r="214" spans="1:18" ht="17.25" x14ac:dyDescent="0.4">
      <c r="A214" s="22" t="s">
        <v>68</v>
      </c>
      <c r="B214" s="23"/>
      <c r="C214" s="23"/>
      <c r="D214" s="24"/>
      <c r="E214" s="24"/>
      <c r="F214" s="24"/>
      <c r="G214" s="25" t="s">
        <v>69</v>
      </c>
      <c r="H214" s="24"/>
      <c r="I214" s="24"/>
      <c r="J214" s="24" t="s">
        <v>174</v>
      </c>
      <c r="K214" s="24"/>
      <c r="L214" s="24"/>
      <c r="M214" s="24"/>
      <c r="N214" s="24"/>
      <c r="O214" s="24"/>
      <c r="P214" s="24"/>
      <c r="Q214" s="24"/>
      <c r="R214" s="24"/>
    </row>
    <row r="215" spans="1:18" ht="17.25" x14ac:dyDescent="0.4">
      <c r="A215" s="24"/>
      <c r="B215" s="24"/>
      <c r="C215" s="24"/>
      <c r="D215" s="26" t="s">
        <v>70</v>
      </c>
      <c r="E215" s="24"/>
      <c r="F215" s="24" t="s">
        <v>173</v>
      </c>
      <c r="G215" s="26"/>
      <c r="H215" s="24"/>
      <c r="I215" s="24"/>
      <c r="J215" s="24"/>
      <c r="K215" s="24"/>
      <c r="L215" s="24"/>
      <c r="M215" s="24"/>
      <c r="N215" s="24"/>
      <c r="O215" s="24"/>
      <c r="P215" s="24"/>
      <c r="Q215" s="24"/>
      <c r="R215" s="24"/>
    </row>
    <row r="216" spans="1:18" x14ac:dyDescent="0.25">
      <c r="K216" s="6"/>
      <c r="L216" s="6"/>
      <c r="M216" s="6"/>
      <c r="N216" s="6"/>
      <c r="O216" s="6"/>
      <c r="P216" s="6"/>
      <c r="Q216" s="6"/>
      <c r="R216" s="6"/>
    </row>
    <row r="217" spans="1:18" x14ac:dyDescent="0.25">
      <c r="A217" s="1" t="s">
        <v>60</v>
      </c>
      <c r="K217" s="6"/>
      <c r="L217" s="6"/>
      <c r="M217" s="6"/>
      <c r="N217" s="6"/>
      <c r="O217" s="6"/>
      <c r="P217" s="6"/>
      <c r="Q217" s="6"/>
      <c r="R217" s="6"/>
    </row>
    <row r="218" spans="1:18" x14ac:dyDescent="0.25">
      <c r="K218" s="6"/>
      <c r="L218" s="6"/>
      <c r="M218" s="6"/>
      <c r="N218" s="6"/>
      <c r="O218" s="6"/>
      <c r="P218" s="6"/>
      <c r="Q218" s="6"/>
      <c r="R218" s="6"/>
    </row>
    <row r="219" spans="1:18" x14ac:dyDescent="0.25">
      <c r="K219" s="6"/>
      <c r="L219" s="6"/>
      <c r="M219" s="6"/>
      <c r="N219" s="6"/>
      <c r="O219" s="6"/>
      <c r="P219" s="6"/>
      <c r="Q219" s="6"/>
      <c r="R219" s="6"/>
    </row>
    <row r="220" spans="1:18" x14ac:dyDescent="0.25">
      <c r="A220" s="6"/>
      <c r="B220" s="6"/>
      <c r="C220" s="6"/>
      <c r="D220" s="6"/>
      <c r="E220" s="6" t="s">
        <v>41</v>
      </c>
      <c r="F220" s="6"/>
      <c r="G220" s="6"/>
      <c r="H220" s="6" t="s">
        <v>42</v>
      </c>
      <c r="I220" s="6"/>
      <c r="J220" s="6"/>
      <c r="K220" s="6"/>
      <c r="L220" s="6"/>
      <c r="M220" s="6" t="s">
        <v>41</v>
      </c>
      <c r="N220" s="6"/>
      <c r="O220" s="6"/>
      <c r="P220" s="6" t="s">
        <v>43</v>
      </c>
      <c r="Q220" s="6"/>
      <c r="R220" s="6"/>
    </row>
    <row r="221" spans="1:18" x14ac:dyDescent="0.25">
      <c r="A221" s="1" t="s">
        <v>9</v>
      </c>
      <c r="E221" s="6">
        <v>700</v>
      </c>
      <c r="H221" s="6"/>
      <c r="K221" s="6"/>
      <c r="L221" s="1" t="s">
        <v>52</v>
      </c>
      <c r="M221" s="1">
        <v>985</v>
      </c>
      <c r="R221" s="6"/>
    </row>
    <row r="222" spans="1:18" x14ac:dyDescent="0.25">
      <c r="A222" s="1" t="s">
        <v>10</v>
      </c>
      <c r="E222" s="6">
        <v>140</v>
      </c>
      <c r="H222" s="6"/>
      <c r="K222" s="6"/>
      <c r="L222" s="1" t="s">
        <v>57</v>
      </c>
      <c r="M222" s="1">
        <v>250</v>
      </c>
      <c r="R222" s="6"/>
    </row>
    <row r="223" spans="1:18" x14ac:dyDescent="0.25">
      <c r="A223" s="1" t="s">
        <v>31</v>
      </c>
      <c r="E223" s="6">
        <v>0</v>
      </c>
      <c r="H223" s="6"/>
      <c r="K223" s="6"/>
      <c r="L223" s="1" t="s">
        <v>58</v>
      </c>
      <c r="M223" s="1">
        <v>0</v>
      </c>
      <c r="R223" s="6"/>
    </row>
    <row r="224" spans="1:18" x14ac:dyDescent="0.25">
      <c r="E224" s="6"/>
      <c r="H224" s="6"/>
      <c r="K224" s="6"/>
      <c r="L224" s="1" t="s">
        <v>59</v>
      </c>
      <c r="M224" s="1">
        <v>0</v>
      </c>
      <c r="R224" s="6"/>
    </row>
    <row r="225" spans="1:18" x14ac:dyDescent="0.25">
      <c r="E225" s="6"/>
      <c r="H225" s="6"/>
      <c r="K225" s="6"/>
      <c r="R225" s="6"/>
    </row>
    <row r="226" spans="1:18" x14ac:dyDescent="0.25">
      <c r="E226" s="6"/>
      <c r="H226" s="6"/>
      <c r="K226" s="6"/>
      <c r="R226" s="6"/>
    </row>
    <row r="227" spans="1:18" x14ac:dyDescent="0.25">
      <c r="E227" s="6"/>
      <c r="H227" s="6"/>
      <c r="K227" s="6"/>
      <c r="R227" s="6"/>
    </row>
    <row r="228" spans="1:18" x14ac:dyDescent="0.25">
      <c r="A228" s="1" t="s">
        <v>11</v>
      </c>
      <c r="E228" s="6">
        <v>450</v>
      </c>
      <c r="H228" s="6"/>
      <c r="K228" s="6"/>
      <c r="L228" s="1" t="s">
        <v>53</v>
      </c>
      <c r="M228" s="1">
        <v>0</v>
      </c>
      <c r="R228" s="6"/>
    </row>
    <row r="229" spans="1:18" x14ac:dyDescent="0.25">
      <c r="A229" s="1" t="s">
        <v>12</v>
      </c>
      <c r="E229" s="6">
        <v>0</v>
      </c>
      <c r="H229" s="6"/>
      <c r="K229" s="6"/>
      <c r="L229" s="1" t="s">
        <v>54</v>
      </c>
      <c r="M229" s="1">
        <v>0</v>
      </c>
      <c r="R229" s="6"/>
    </row>
    <row r="230" spans="1:18" x14ac:dyDescent="0.25">
      <c r="A230" s="1" t="s">
        <v>13</v>
      </c>
      <c r="E230" s="6">
        <v>0</v>
      </c>
      <c r="H230" s="6"/>
      <c r="K230" s="6"/>
      <c r="L230" s="1" t="s">
        <v>55</v>
      </c>
      <c r="M230" s="1">
        <v>1400</v>
      </c>
      <c r="R230" s="6"/>
    </row>
    <row r="231" spans="1:18" x14ac:dyDescent="0.25">
      <c r="A231" s="1" t="s">
        <v>14</v>
      </c>
      <c r="E231" s="6">
        <v>0</v>
      </c>
      <c r="H231" s="6"/>
      <c r="K231" s="6"/>
      <c r="L231" s="1" t="s">
        <v>56</v>
      </c>
      <c r="M231" s="1">
        <v>0</v>
      </c>
      <c r="R231" s="6"/>
    </row>
    <row r="232" spans="1:18" x14ac:dyDescent="0.25">
      <c r="A232" s="1" t="s">
        <v>35</v>
      </c>
      <c r="E232" s="6">
        <v>0</v>
      </c>
      <c r="H232" s="6"/>
      <c r="K232" s="6"/>
      <c r="R232" s="6"/>
    </row>
    <row r="233" spans="1:18" x14ac:dyDescent="0.25">
      <c r="A233" s="1" t="s">
        <v>32</v>
      </c>
      <c r="E233" s="6">
        <v>0</v>
      </c>
      <c r="H233" s="6"/>
      <c r="K233" s="6"/>
      <c r="R233" s="6"/>
    </row>
    <row r="234" spans="1:18" x14ac:dyDescent="0.25">
      <c r="A234" s="1" t="s">
        <v>33</v>
      </c>
      <c r="E234" s="6">
        <v>0</v>
      </c>
      <c r="H234" s="6"/>
      <c r="K234" s="6"/>
      <c r="R234" s="6"/>
    </row>
    <row r="235" spans="1:18" x14ac:dyDescent="0.25">
      <c r="E235" s="6"/>
      <c r="H235" s="6"/>
      <c r="K235" s="6"/>
      <c r="R235" s="6"/>
    </row>
    <row r="236" spans="1:18" x14ac:dyDescent="0.25">
      <c r="E236" s="6"/>
      <c r="H236" s="6"/>
      <c r="K236" s="6"/>
      <c r="R236" s="6"/>
    </row>
    <row r="237" spans="1:18" x14ac:dyDescent="0.25">
      <c r="E237" s="6"/>
      <c r="H237" s="6"/>
      <c r="K237" s="6"/>
      <c r="R237" s="6"/>
    </row>
    <row r="238" spans="1:18" x14ac:dyDescent="0.25">
      <c r="E238" s="6"/>
      <c r="H238" s="6"/>
      <c r="K238" s="6"/>
      <c r="R238" s="6"/>
    </row>
    <row r="239" spans="1:18" x14ac:dyDescent="0.25">
      <c r="E239" s="6"/>
      <c r="H239" s="6"/>
      <c r="K239" s="6"/>
      <c r="R239" s="6"/>
    </row>
    <row r="240" spans="1:18" x14ac:dyDescent="0.25">
      <c r="E240" s="6"/>
      <c r="H240" s="6"/>
      <c r="K240" s="6"/>
      <c r="R240" s="6"/>
    </row>
    <row r="241" spans="1:18" x14ac:dyDescent="0.25">
      <c r="A241" s="1" t="s">
        <v>15</v>
      </c>
      <c r="E241" s="6">
        <v>70</v>
      </c>
      <c r="H241" s="6"/>
      <c r="K241" s="6"/>
      <c r="R241" s="6"/>
    </row>
    <row r="242" spans="1:18" x14ac:dyDescent="0.25">
      <c r="A242" s="1" t="s">
        <v>34</v>
      </c>
      <c r="E242" s="6">
        <v>20</v>
      </c>
      <c r="H242" s="6"/>
      <c r="K242" s="6"/>
      <c r="R242" s="6"/>
    </row>
    <row r="243" spans="1:18" x14ac:dyDescent="0.25">
      <c r="A243" s="1" t="s">
        <v>16</v>
      </c>
      <c r="E243" s="6">
        <v>0</v>
      </c>
      <c r="H243" s="6"/>
      <c r="K243" s="6"/>
      <c r="R243" s="6"/>
    </row>
    <row r="244" spans="1:18" x14ac:dyDescent="0.25">
      <c r="A244" s="1" t="s">
        <v>17</v>
      </c>
      <c r="E244" s="6">
        <v>60</v>
      </c>
      <c r="H244" s="6"/>
      <c r="K244" s="6"/>
      <c r="R244" s="6"/>
    </row>
    <row r="245" spans="1:18" x14ac:dyDescent="0.25">
      <c r="A245" s="1" t="s">
        <v>18</v>
      </c>
      <c r="E245" s="6">
        <v>200</v>
      </c>
      <c r="H245" s="6"/>
      <c r="K245" s="6"/>
      <c r="R245" s="6"/>
    </row>
    <row r="246" spans="1:18" x14ac:dyDescent="0.25">
      <c r="A246" s="1" t="s">
        <v>19</v>
      </c>
      <c r="E246" s="6">
        <v>20</v>
      </c>
      <c r="H246" s="6"/>
      <c r="K246" s="6"/>
      <c r="R246" s="6"/>
    </row>
    <row r="247" spans="1:18" x14ac:dyDescent="0.25">
      <c r="A247" s="1" t="s">
        <v>20</v>
      </c>
      <c r="E247" s="6">
        <v>80</v>
      </c>
      <c r="H247" s="6"/>
      <c r="K247" s="6"/>
      <c r="R247" s="6"/>
    </row>
    <row r="248" spans="1:18" x14ac:dyDescent="0.25">
      <c r="A248" s="1" t="s">
        <v>21</v>
      </c>
      <c r="E248" s="6">
        <v>70</v>
      </c>
      <c r="H248" s="6"/>
      <c r="K248" s="6"/>
      <c r="R248" s="6"/>
    </row>
    <row r="249" spans="1:18" x14ac:dyDescent="0.25">
      <c r="A249" s="1" t="s">
        <v>22</v>
      </c>
      <c r="E249" s="6">
        <v>0</v>
      </c>
      <c r="H249" s="6"/>
      <c r="K249" s="6"/>
      <c r="R249" s="6"/>
    </row>
    <row r="250" spans="1:18" x14ac:dyDescent="0.25">
      <c r="A250" s="1" t="s">
        <v>37</v>
      </c>
      <c r="E250" s="6">
        <v>35</v>
      </c>
      <c r="H250" s="6"/>
      <c r="K250" s="6"/>
      <c r="R250" s="6"/>
    </row>
    <row r="251" spans="1:18" x14ac:dyDescent="0.25">
      <c r="A251" s="1" t="s">
        <v>61</v>
      </c>
      <c r="E251" s="6">
        <v>65</v>
      </c>
      <c r="H251" s="6"/>
      <c r="K251" s="6"/>
      <c r="R251" s="6"/>
    </row>
    <row r="252" spans="1:18" x14ac:dyDescent="0.25">
      <c r="A252" s="1" t="s">
        <v>62</v>
      </c>
      <c r="E252" s="6">
        <v>10</v>
      </c>
      <c r="H252" s="6"/>
      <c r="K252" s="6"/>
      <c r="R252" s="6"/>
    </row>
    <row r="253" spans="1:18" x14ac:dyDescent="0.25">
      <c r="E253" s="6"/>
      <c r="H253" s="6"/>
      <c r="K253" s="6"/>
      <c r="R253" s="6"/>
    </row>
    <row r="254" spans="1:18" x14ac:dyDescent="0.25">
      <c r="E254" s="6"/>
      <c r="H254" s="6"/>
      <c r="K254" s="6"/>
      <c r="R254" s="6"/>
    </row>
    <row r="255" spans="1:18" x14ac:dyDescent="0.25">
      <c r="E255" s="6"/>
      <c r="H255" s="6"/>
      <c r="K255" s="6"/>
      <c r="R255" s="6"/>
    </row>
    <row r="256" spans="1:18" x14ac:dyDescent="0.25">
      <c r="E256" s="6"/>
      <c r="H256" s="6"/>
      <c r="K256" s="6"/>
      <c r="R256" s="6"/>
    </row>
    <row r="257" spans="1:18" x14ac:dyDescent="0.25">
      <c r="E257" s="6"/>
      <c r="H257" s="6"/>
      <c r="K257" s="6"/>
      <c r="R257" s="6"/>
    </row>
    <row r="258" spans="1:18" x14ac:dyDescent="0.25">
      <c r="A258" s="1" t="s">
        <v>36</v>
      </c>
      <c r="E258" s="6">
        <v>0</v>
      </c>
      <c r="H258" s="6"/>
      <c r="K258" s="6"/>
      <c r="R258" s="6"/>
    </row>
    <row r="259" spans="1:18" x14ac:dyDescent="0.25">
      <c r="A259" s="1" t="s">
        <v>23</v>
      </c>
      <c r="E259" s="6">
        <v>100</v>
      </c>
      <c r="H259" s="6"/>
      <c r="K259" s="6"/>
      <c r="R259" s="6"/>
    </row>
    <row r="260" spans="1:18" x14ac:dyDescent="0.25">
      <c r="A260" s="1" t="s">
        <v>24</v>
      </c>
      <c r="E260" s="6">
        <v>100</v>
      </c>
      <c r="H260" s="6"/>
      <c r="K260" s="6"/>
      <c r="R260" s="6"/>
    </row>
    <row r="261" spans="1:18" x14ac:dyDescent="0.25">
      <c r="A261" s="1" t="s">
        <v>25</v>
      </c>
      <c r="E261" s="6">
        <v>60</v>
      </c>
      <c r="H261" s="6"/>
      <c r="K261" s="6"/>
      <c r="R261" s="6"/>
    </row>
    <row r="262" spans="1:18" x14ac:dyDescent="0.25">
      <c r="A262" s="1" t="s">
        <v>26</v>
      </c>
      <c r="E262" s="6">
        <v>0</v>
      </c>
      <c r="H262" s="6"/>
      <c r="K262" s="6"/>
      <c r="R262" s="6"/>
    </row>
    <row r="263" spans="1:18" x14ac:dyDescent="0.25">
      <c r="A263" s="1" t="s">
        <v>38</v>
      </c>
      <c r="E263" s="6">
        <v>0</v>
      </c>
      <c r="H263" s="6"/>
      <c r="K263" s="6"/>
      <c r="R263" s="6"/>
    </row>
    <row r="264" spans="1:18" x14ac:dyDescent="0.25">
      <c r="A264" s="1" t="s">
        <v>39</v>
      </c>
      <c r="E264" s="6">
        <v>0</v>
      </c>
      <c r="H264" s="6"/>
      <c r="K264" s="6"/>
      <c r="R264" s="6"/>
    </row>
    <row r="265" spans="1:18" x14ac:dyDescent="0.25">
      <c r="E265" s="6"/>
      <c r="H265" s="6"/>
      <c r="K265" s="6"/>
      <c r="R265" s="6"/>
    </row>
    <row r="266" spans="1:18" x14ac:dyDescent="0.25">
      <c r="E266" s="6"/>
      <c r="H266" s="6"/>
      <c r="K266" s="6"/>
      <c r="R266" s="6"/>
    </row>
    <row r="267" spans="1:18" x14ac:dyDescent="0.25">
      <c r="E267" s="6"/>
      <c r="H267" s="6"/>
      <c r="K267" s="6"/>
      <c r="R267" s="6"/>
    </row>
    <row r="268" spans="1:18" x14ac:dyDescent="0.25">
      <c r="E268" s="6"/>
      <c r="H268" s="6"/>
      <c r="K268" s="6"/>
      <c r="R268" s="6"/>
    </row>
    <row r="269" spans="1:18" x14ac:dyDescent="0.25">
      <c r="A269" s="1" t="s">
        <v>27</v>
      </c>
      <c r="E269" s="6">
        <v>100</v>
      </c>
      <c r="H269" s="6"/>
      <c r="K269" s="6"/>
      <c r="R269" s="6"/>
    </row>
    <row r="270" spans="1:18" x14ac:dyDescent="0.25">
      <c r="A270" s="1" t="s">
        <v>28</v>
      </c>
      <c r="E270" s="6">
        <v>0</v>
      </c>
      <c r="H270" s="6"/>
      <c r="K270" s="6"/>
      <c r="R270" s="6"/>
    </row>
    <row r="271" spans="1:18" x14ac:dyDescent="0.25">
      <c r="A271" s="1" t="s">
        <v>29</v>
      </c>
      <c r="E271" s="6">
        <v>0</v>
      </c>
      <c r="H271" s="6"/>
      <c r="K271" s="6"/>
      <c r="R271" s="6"/>
    </row>
    <row r="272" spans="1:18" x14ac:dyDescent="0.25">
      <c r="A272" s="1" t="s">
        <v>30</v>
      </c>
      <c r="E272" s="6">
        <v>0</v>
      </c>
      <c r="H272" s="6"/>
      <c r="K272" s="6"/>
      <c r="R272" s="6"/>
    </row>
    <row r="273" spans="1:18" x14ac:dyDescent="0.25">
      <c r="E273" s="6"/>
      <c r="H273" s="6"/>
      <c r="K273" s="6"/>
      <c r="R273" s="6"/>
    </row>
    <row r="274" spans="1:18" x14ac:dyDescent="0.25">
      <c r="E274" s="6"/>
      <c r="H274" s="6"/>
      <c r="K274" s="6"/>
      <c r="R274" s="6"/>
    </row>
    <row r="275" spans="1:18" x14ac:dyDescent="0.25">
      <c r="E275" s="6"/>
      <c r="H275" s="6"/>
      <c r="K275" s="6"/>
      <c r="R275" s="6"/>
    </row>
    <row r="276" spans="1:18" x14ac:dyDescent="0.25">
      <c r="E276" s="6"/>
      <c r="H276" s="6"/>
      <c r="K276" s="6"/>
      <c r="R276" s="6"/>
    </row>
    <row r="277" spans="1:18" x14ac:dyDescent="0.25">
      <c r="E277" s="6"/>
      <c r="H277" s="6"/>
      <c r="K277" s="6"/>
      <c r="R277" s="6"/>
    </row>
    <row r="278" spans="1:18" x14ac:dyDescent="0.25">
      <c r="A278" s="6" t="s">
        <v>40</v>
      </c>
      <c r="B278" s="6"/>
      <c r="C278" s="6"/>
      <c r="D278" s="6"/>
      <c r="E278" s="11">
        <f>SUM(E221:E277)</f>
        <v>2280</v>
      </c>
      <c r="F278" s="6"/>
      <c r="G278" s="6"/>
      <c r="H278" s="11"/>
      <c r="I278" s="6"/>
      <c r="J278" s="6"/>
      <c r="K278" s="6" t="s">
        <v>51</v>
      </c>
      <c r="L278" s="6"/>
      <c r="M278" s="11">
        <f>SUM(M221:M277)</f>
        <v>2635</v>
      </c>
      <c r="N278" s="6"/>
      <c r="O278" s="6"/>
      <c r="P278" s="11"/>
      <c r="Q278" s="6"/>
      <c r="R278" s="6"/>
    </row>
    <row r="279" spans="1:18" x14ac:dyDescent="0.25">
      <c r="E279" s="6" t="s">
        <v>41</v>
      </c>
      <c r="H279" s="6" t="s">
        <v>42</v>
      </c>
      <c r="K279" s="6"/>
      <c r="M279" s="1" t="s">
        <v>41</v>
      </c>
      <c r="P279" s="1" t="s">
        <v>43</v>
      </c>
      <c r="R279" s="6"/>
    </row>
    <row r="280" spans="1:18" x14ac:dyDescent="0.25">
      <c r="A280" s="6"/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</row>
    <row r="281" spans="1:18" x14ac:dyDescent="0.25">
      <c r="A281" s="10" t="s">
        <v>44</v>
      </c>
      <c r="B281" s="10"/>
      <c r="C281" s="10"/>
      <c r="D281" s="10"/>
      <c r="E281" s="9">
        <f>(M278-E278)*12+E200</f>
        <v>4500</v>
      </c>
      <c r="F281" s="10"/>
      <c r="G281" s="10"/>
      <c r="H281" s="9">
        <v>0</v>
      </c>
      <c r="I281" s="10"/>
      <c r="J281" s="10"/>
      <c r="K281" s="10"/>
      <c r="L281" s="10"/>
      <c r="M281" s="10"/>
      <c r="N281" s="10"/>
      <c r="O281" s="10"/>
      <c r="P281" s="9"/>
      <c r="Q281" s="10"/>
      <c r="R281" s="10"/>
    </row>
    <row r="282" spans="1:18" x14ac:dyDescent="0.25">
      <c r="E282" s="10"/>
      <c r="H282" s="10"/>
      <c r="P282" s="10"/>
      <c r="Q282" s="10"/>
      <c r="R282" s="10"/>
    </row>
    <row r="283" spans="1:18" x14ac:dyDescent="0.25">
      <c r="E283" s="10"/>
      <c r="H283" s="10"/>
      <c r="P283" s="10"/>
      <c r="Q283" s="10"/>
      <c r="R283" s="10"/>
    </row>
    <row r="284" spans="1:18" x14ac:dyDescent="0.25">
      <c r="E284" s="10"/>
      <c r="H284" s="10"/>
      <c r="P284" s="10"/>
      <c r="Q284" s="10"/>
      <c r="R284" s="10"/>
    </row>
    <row r="285" spans="1:18" x14ac:dyDescent="0.25">
      <c r="A285" s="10" t="s">
        <v>45</v>
      </c>
      <c r="B285" s="10"/>
      <c r="C285" s="10"/>
      <c r="D285" s="10"/>
      <c r="E285" s="19">
        <v>0</v>
      </c>
      <c r="F285" s="20"/>
      <c r="G285" s="20"/>
      <c r="H285" s="19">
        <v>0</v>
      </c>
      <c r="I285" s="20"/>
      <c r="J285" s="20"/>
      <c r="K285" s="20"/>
      <c r="L285" s="20"/>
      <c r="M285" s="19"/>
      <c r="N285" s="20"/>
      <c r="O285" s="20"/>
      <c r="P285" s="19"/>
      <c r="Q285" s="18"/>
      <c r="R285" s="18"/>
    </row>
    <row r="286" spans="1:18" x14ac:dyDescent="0.25">
      <c r="E286" s="20"/>
      <c r="F286" s="21"/>
      <c r="G286" s="21"/>
      <c r="H286" s="20"/>
      <c r="I286" s="21"/>
      <c r="J286" s="21"/>
      <c r="K286" s="21"/>
      <c r="L286" s="21"/>
      <c r="M286" s="21"/>
      <c r="N286" s="21"/>
      <c r="O286" s="21"/>
      <c r="P286" s="20"/>
      <c r="Q286" s="18"/>
      <c r="R286" s="18"/>
    </row>
    <row r="287" spans="1:18" x14ac:dyDescent="0.25">
      <c r="E287" s="20"/>
      <c r="F287" s="21"/>
      <c r="G287" s="21"/>
      <c r="H287" s="20"/>
      <c r="I287" s="21"/>
      <c r="J287" s="21"/>
      <c r="K287" s="21"/>
      <c r="L287" s="21"/>
      <c r="M287" s="21"/>
      <c r="N287" s="21"/>
      <c r="O287" s="21"/>
      <c r="P287" s="20"/>
      <c r="Q287" s="18"/>
      <c r="R287" s="18"/>
    </row>
    <row r="288" spans="1:18" x14ac:dyDescent="0.25">
      <c r="E288" s="20"/>
      <c r="F288" s="21"/>
      <c r="G288" s="21"/>
      <c r="H288" s="20"/>
      <c r="I288" s="21"/>
      <c r="J288" s="21"/>
      <c r="K288" s="21"/>
      <c r="L288" s="21"/>
      <c r="M288" s="21"/>
      <c r="N288" s="21"/>
      <c r="O288" s="21"/>
      <c r="P288" s="20"/>
      <c r="Q288" s="18"/>
      <c r="R288" s="18"/>
    </row>
    <row r="289" spans="1:18" x14ac:dyDescent="0.25">
      <c r="E289" s="20"/>
      <c r="F289" s="21"/>
      <c r="G289" s="21"/>
      <c r="H289" s="20"/>
      <c r="I289" s="21"/>
      <c r="J289" s="21"/>
      <c r="K289" s="21"/>
      <c r="L289" s="21"/>
      <c r="M289" s="21"/>
      <c r="N289" s="21"/>
      <c r="O289" s="21"/>
      <c r="P289" s="20"/>
      <c r="Q289" s="18"/>
      <c r="R289" s="18"/>
    </row>
    <row r="290" spans="1:18" x14ac:dyDescent="0.25">
      <c r="A290" s="10" t="s">
        <v>46</v>
      </c>
      <c r="B290" s="10"/>
      <c r="C290" s="10"/>
      <c r="D290" s="10"/>
      <c r="E290" s="19">
        <v>0</v>
      </c>
      <c r="F290" s="20"/>
      <c r="G290" s="20"/>
      <c r="H290" s="19">
        <v>0</v>
      </c>
      <c r="I290" s="20"/>
      <c r="J290" s="20"/>
      <c r="K290" s="20"/>
      <c r="L290" s="20"/>
      <c r="M290" s="20"/>
      <c r="N290" s="20"/>
      <c r="O290" s="20"/>
      <c r="P290" s="19"/>
      <c r="Q290" s="18"/>
      <c r="R290" s="18"/>
    </row>
    <row r="291" spans="1:18" x14ac:dyDescent="0.25">
      <c r="E291" s="20"/>
      <c r="F291" s="21"/>
      <c r="G291" s="21"/>
      <c r="H291" s="20"/>
      <c r="I291" s="21"/>
      <c r="J291" s="21"/>
      <c r="K291" s="21"/>
      <c r="L291" s="21"/>
      <c r="M291" s="21"/>
      <c r="N291" s="21"/>
      <c r="O291" s="21"/>
      <c r="P291" s="20"/>
      <c r="Q291" s="18"/>
      <c r="R291" s="18"/>
    </row>
    <row r="292" spans="1:18" x14ac:dyDescent="0.25">
      <c r="E292" s="20"/>
      <c r="F292" s="21"/>
      <c r="G292" s="21"/>
      <c r="H292" s="20"/>
      <c r="I292" s="21"/>
      <c r="J292" s="21"/>
      <c r="K292" s="21"/>
      <c r="L292" s="21"/>
      <c r="M292" s="21"/>
      <c r="N292" s="21"/>
      <c r="O292" s="21"/>
      <c r="P292" s="20"/>
      <c r="Q292" s="18"/>
      <c r="R292" s="18"/>
    </row>
    <row r="293" spans="1:18" x14ac:dyDescent="0.25">
      <c r="E293" s="20"/>
      <c r="F293" s="21"/>
      <c r="G293" s="21"/>
      <c r="H293" s="20"/>
      <c r="I293" s="21"/>
      <c r="J293" s="21"/>
      <c r="K293" s="21"/>
      <c r="L293" s="21"/>
      <c r="M293" s="21"/>
      <c r="N293" s="21"/>
      <c r="O293" s="21"/>
      <c r="P293" s="20"/>
      <c r="Q293" s="18"/>
      <c r="R293" s="18"/>
    </row>
    <row r="294" spans="1:18" x14ac:dyDescent="0.25">
      <c r="E294" s="20"/>
      <c r="F294" s="21"/>
      <c r="G294" s="21"/>
      <c r="H294" s="20"/>
      <c r="I294" s="21"/>
      <c r="J294" s="21"/>
      <c r="K294" s="21"/>
      <c r="L294" s="21"/>
      <c r="M294" s="21"/>
      <c r="N294" s="21"/>
      <c r="O294" s="21"/>
      <c r="P294" s="20"/>
      <c r="Q294" s="18"/>
      <c r="R294" s="18"/>
    </row>
    <row r="295" spans="1:18" x14ac:dyDescent="0.25">
      <c r="E295" s="20"/>
      <c r="F295" s="21"/>
      <c r="G295" s="21"/>
      <c r="H295" s="20"/>
      <c r="I295" s="21"/>
      <c r="J295" s="21"/>
      <c r="K295" s="21"/>
      <c r="L295" s="21"/>
      <c r="M295" s="21"/>
      <c r="N295" s="21"/>
      <c r="O295" s="21"/>
      <c r="P295" s="20"/>
      <c r="Q295" s="18"/>
      <c r="R295" s="18"/>
    </row>
    <row r="296" spans="1:18" x14ac:dyDescent="0.25">
      <c r="E296" s="20"/>
      <c r="F296" s="21"/>
      <c r="G296" s="21"/>
      <c r="H296" s="20"/>
      <c r="I296" s="21"/>
      <c r="J296" s="21"/>
      <c r="K296" s="21"/>
      <c r="L296" s="21"/>
      <c r="M296" s="21"/>
      <c r="N296" s="21"/>
      <c r="O296" s="21"/>
      <c r="P296" s="20"/>
      <c r="Q296" s="18"/>
      <c r="R296" s="18"/>
    </row>
    <row r="297" spans="1:18" x14ac:dyDescent="0.25">
      <c r="A297" s="10" t="s">
        <v>47</v>
      </c>
      <c r="B297" s="10"/>
      <c r="C297" s="10"/>
      <c r="D297" s="10"/>
      <c r="E297" s="19">
        <f>E281+E285-E290+E200</f>
        <v>4740</v>
      </c>
      <c r="F297" s="20"/>
      <c r="G297" s="20"/>
      <c r="H297" s="19">
        <f>H281+H285-H290</f>
        <v>0</v>
      </c>
      <c r="I297" s="20"/>
      <c r="J297" s="20"/>
      <c r="K297" s="20"/>
      <c r="L297" s="20" t="s">
        <v>49</v>
      </c>
      <c r="M297" s="20"/>
      <c r="N297" s="20"/>
      <c r="O297" s="20"/>
      <c r="P297" s="19">
        <f>(E269*12)+P200</f>
        <v>2800</v>
      </c>
      <c r="Q297" s="17"/>
      <c r="R297" s="17"/>
    </row>
    <row r="298" spans="1:18" x14ac:dyDescent="0.25">
      <c r="E298" s="10" t="s">
        <v>41</v>
      </c>
      <c r="H298" s="10" t="s">
        <v>48</v>
      </c>
      <c r="P298" s="10" t="s">
        <v>50</v>
      </c>
      <c r="Q298" s="10"/>
      <c r="R298" s="10"/>
    </row>
    <row r="312" spans="1:18" ht="17.25" x14ac:dyDescent="0.4">
      <c r="A312" s="22" t="s">
        <v>72</v>
      </c>
      <c r="B312" s="23"/>
      <c r="C312" s="23"/>
      <c r="D312" s="24"/>
      <c r="E312" s="24"/>
      <c r="F312" s="24"/>
      <c r="G312" s="25" t="s">
        <v>73</v>
      </c>
      <c r="H312" s="24"/>
      <c r="I312" s="24"/>
      <c r="J312" s="24"/>
      <c r="K312" s="24"/>
      <c r="L312" s="24"/>
      <c r="M312" s="24"/>
      <c r="N312" s="24"/>
      <c r="O312" s="24"/>
      <c r="P312" s="24"/>
      <c r="Q312" s="24"/>
      <c r="R312" s="24"/>
    </row>
    <row r="313" spans="1:18" ht="17.25" x14ac:dyDescent="0.4">
      <c r="A313" s="24"/>
      <c r="B313" s="24"/>
      <c r="C313" s="24"/>
      <c r="D313" s="26" t="s">
        <v>176</v>
      </c>
      <c r="E313" s="24"/>
      <c r="F313" s="24" t="s">
        <v>175</v>
      </c>
      <c r="G313" s="26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24"/>
    </row>
    <row r="314" spans="1:18" x14ac:dyDescent="0.25">
      <c r="A314" s="1" t="s">
        <v>172</v>
      </c>
      <c r="K314" s="6"/>
      <c r="L314" s="6"/>
      <c r="M314" s="6"/>
      <c r="N314" s="6"/>
      <c r="O314" s="6"/>
      <c r="P314" s="6"/>
      <c r="Q314" s="6"/>
      <c r="R314" s="6"/>
    </row>
    <row r="315" spans="1:18" x14ac:dyDescent="0.25">
      <c r="A315" s="1" t="s">
        <v>102</v>
      </c>
      <c r="K315" s="6"/>
      <c r="L315" s="6"/>
      <c r="M315" s="6"/>
      <c r="N315" s="6"/>
      <c r="O315" s="6"/>
      <c r="P315" s="6"/>
      <c r="Q315" s="6"/>
      <c r="R315" s="6"/>
    </row>
    <row r="316" spans="1:18" ht="17.25" x14ac:dyDescent="0.4">
      <c r="A316" s="1" t="s">
        <v>99</v>
      </c>
      <c r="I316" s="1" t="s">
        <v>98</v>
      </c>
      <c r="K316" s="6"/>
      <c r="L316" s="6"/>
      <c r="M316" s="6"/>
      <c r="N316" s="6"/>
      <c r="O316" s="6"/>
      <c r="P316" s="6"/>
      <c r="Q316" s="6"/>
      <c r="R316" s="6"/>
    </row>
    <row r="317" spans="1:18" ht="17.25" x14ac:dyDescent="0.4">
      <c r="A317" s="37" t="s">
        <v>104</v>
      </c>
      <c r="C317" s="37" t="s">
        <v>103</v>
      </c>
      <c r="K317" s="6"/>
      <c r="L317" s="6"/>
      <c r="M317" s="6"/>
      <c r="N317" s="6"/>
      <c r="O317" s="6"/>
      <c r="P317" s="6"/>
      <c r="Q317" s="6"/>
      <c r="R317" s="6"/>
    </row>
    <row r="318" spans="1:18" x14ac:dyDescent="0.25">
      <c r="A318" s="6"/>
      <c r="B318" s="6"/>
      <c r="C318" s="6"/>
      <c r="D318" s="6"/>
      <c r="E318" s="6" t="s">
        <v>41</v>
      </c>
      <c r="F318" s="6"/>
      <c r="G318" s="6"/>
      <c r="H318" s="6" t="s">
        <v>42</v>
      </c>
      <c r="I318" s="6"/>
      <c r="J318" s="6"/>
      <c r="K318" s="6"/>
      <c r="L318" s="6"/>
      <c r="M318" s="6" t="s">
        <v>41</v>
      </c>
      <c r="N318" s="6"/>
      <c r="O318" s="6"/>
      <c r="P318" s="6" t="s">
        <v>43</v>
      </c>
      <c r="Q318" s="6"/>
      <c r="R318" s="6"/>
    </row>
    <row r="319" spans="1:18" x14ac:dyDescent="0.25">
      <c r="A319" s="1" t="s">
        <v>9</v>
      </c>
      <c r="E319" s="6">
        <v>0</v>
      </c>
      <c r="H319" s="6"/>
      <c r="K319" s="6"/>
      <c r="L319" s="1" t="s">
        <v>52</v>
      </c>
      <c r="M319" s="1">
        <v>1000</v>
      </c>
      <c r="R319" s="6"/>
    </row>
    <row r="320" spans="1:18" x14ac:dyDescent="0.25">
      <c r="A320" s="1" t="s">
        <v>10</v>
      </c>
      <c r="E320" s="6">
        <v>70</v>
      </c>
      <c r="H320" s="6"/>
      <c r="K320" s="6"/>
      <c r="L320" s="1" t="s">
        <v>57</v>
      </c>
      <c r="M320" s="1">
        <v>0</v>
      </c>
      <c r="R320" s="6"/>
    </row>
    <row r="321" spans="1:18" x14ac:dyDescent="0.25">
      <c r="A321" s="1" t="s">
        <v>31</v>
      </c>
      <c r="E321" s="6">
        <v>0</v>
      </c>
      <c r="H321" s="6"/>
      <c r="K321" s="6"/>
      <c r="L321" s="1" t="s">
        <v>58</v>
      </c>
      <c r="M321" s="1">
        <v>0</v>
      </c>
      <c r="R321" s="6"/>
    </row>
    <row r="322" spans="1:18" x14ac:dyDescent="0.25">
      <c r="E322" s="6"/>
      <c r="H322" s="6"/>
      <c r="K322" s="6"/>
      <c r="L322" s="1" t="s">
        <v>59</v>
      </c>
      <c r="M322" s="1">
        <v>0</v>
      </c>
      <c r="R322" s="6"/>
    </row>
    <row r="323" spans="1:18" x14ac:dyDescent="0.25">
      <c r="E323" s="6"/>
      <c r="H323" s="6"/>
      <c r="K323" s="6"/>
      <c r="R323" s="6"/>
    </row>
    <row r="324" spans="1:18" x14ac:dyDescent="0.25">
      <c r="E324" s="6"/>
      <c r="H324" s="6"/>
      <c r="K324" s="6"/>
      <c r="R324" s="6"/>
    </row>
    <row r="325" spans="1:18" x14ac:dyDescent="0.25">
      <c r="E325" s="6"/>
      <c r="H325" s="6"/>
      <c r="K325" s="6"/>
      <c r="R325" s="6"/>
    </row>
    <row r="326" spans="1:18" x14ac:dyDescent="0.25">
      <c r="A326" s="1" t="s">
        <v>11</v>
      </c>
      <c r="E326" s="6">
        <v>400</v>
      </c>
      <c r="H326" s="6"/>
      <c r="K326" s="6"/>
      <c r="L326" s="1" t="s">
        <v>53</v>
      </c>
      <c r="M326" s="1">
        <v>1500</v>
      </c>
      <c r="R326" s="6"/>
    </row>
    <row r="327" spans="1:18" x14ac:dyDescent="0.25">
      <c r="A327" s="1" t="s">
        <v>12</v>
      </c>
      <c r="E327" s="6">
        <v>0</v>
      </c>
      <c r="H327" s="6"/>
      <c r="K327" s="6"/>
      <c r="L327" s="1" t="s">
        <v>54</v>
      </c>
      <c r="M327" s="1">
        <v>0</v>
      </c>
      <c r="R327" s="6"/>
    </row>
    <row r="328" spans="1:18" x14ac:dyDescent="0.25">
      <c r="A328" s="1" t="s">
        <v>13</v>
      </c>
      <c r="E328" s="6">
        <v>0</v>
      </c>
      <c r="H328" s="6"/>
      <c r="K328" s="6"/>
      <c r="L328" s="1" t="s">
        <v>55</v>
      </c>
      <c r="M328" s="1">
        <v>0</v>
      </c>
      <c r="R328" s="6"/>
    </row>
    <row r="329" spans="1:18" x14ac:dyDescent="0.25">
      <c r="A329" s="1" t="s">
        <v>14</v>
      </c>
      <c r="E329" s="6">
        <v>0</v>
      </c>
      <c r="H329" s="6"/>
      <c r="K329" s="6"/>
      <c r="L329" s="1" t="s">
        <v>56</v>
      </c>
      <c r="M329" s="1">
        <v>0</v>
      </c>
      <c r="R329" s="6"/>
    </row>
    <row r="330" spans="1:18" x14ac:dyDescent="0.25">
      <c r="A330" s="1" t="s">
        <v>35</v>
      </c>
      <c r="E330" s="6">
        <v>0</v>
      </c>
      <c r="H330" s="6"/>
      <c r="K330" s="6"/>
      <c r="R330" s="6"/>
    </row>
    <row r="331" spans="1:18" x14ac:dyDescent="0.25">
      <c r="A331" s="1" t="s">
        <v>32</v>
      </c>
      <c r="E331" s="6">
        <v>0</v>
      </c>
      <c r="H331" s="6"/>
      <c r="K331" s="6"/>
      <c r="R331" s="6"/>
    </row>
    <row r="332" spans="1:18" x14ac:dyDescent="0.25">
      <c r="A332" s="1" t="s">
        <v>33</v>
      </c>
      <c r="E332" s="6">
        <v>200</v>
      </c>
      <c r="F332" s="1" t="s">
        <v>100</v>
      </c>
      <c r="H332" s="6"/>
      <c r="K332" s="6"/>
      <c r="R332" s="6"/>
    </row>
    <row r="333" spans="1:18" x14ac:dyDescent="0.25">
      <c r="E333" s="6"/>
      <c r="F333" s="1" t="s">
        <v>101</v>
      </c>
      <c r="H333" s="6"/>
      <c r="K333" s="6"/>
      <c r="R333" s="6"/>
    </row>
    <row r="334" spans="1:18" x14ac:dyDescent="0.25">
      <c r="E334" s="6"/>
      <c r="H334" s="6"/>
      <c r="K334" s="6"/>
      <c r="R334" s="6"/>
    </row>
    <row r="335" spans="1:18" x14ac:dyDescent="0.25">
      <c r="E335" s="6"/>
      <c r="H335" s="6"/>
      <c r="K335" s="6"/>
      <c r="R335" s="6"/>
    </row>
    <row r="336" spans="1:18" x14ac:dyDescent="0.25">
      <c r="E336" s="6"/>
      <c r="H336" s="6"/>
      <c r="K336" s="6"/>
      <c r="R336" s="6"/>
    </row>
    <row r="337" spans="1:18" x14ac:dyDescent="0.25">
      <c r="E337" s="6"/>
      <c r="H337" s="6"/>
      <c r="K337" s="6"/>
      <c r="R337" s="6"/>
    </row>
    <row r="338" spans="1:18" x14ac:dyDescent="0.25">
      <c r="E338" s="6"/>
      <c r="H338" s="6"/>
      <c r="K338" s="6"/>
      <c r="R338" s="6"/>
    </row>
    <row r="339" spans="1:18" x14ac:dyDescent="0.25">
      <c r="A339" s="1" t="s">
        <v>15</v>
      </c>
      <c r="E339" s="6">
        <v>70</v>
      </c>
      <c r="H339" s="6"/>
      <c r="K339" s="6"/>
      <c r="R339" s="6"/>
    </row>
    <row r="340" spans="1:18" x14ac:dyDescent="0.25">
      <c r="A340" s="1" t="s">
        <v>34</v>
      </c>
      <c r="E340" s="6">
        <v>20</v>
      </c>
      <c r="H340" s="6"/>
      <c r="K340" s="6"/>
      <c r="R340" s="6"/>
    </row>
    <row r="341" spans="1:18" x14ac:dyDescent="0.25">
      <c r="A341" s="1" t="s">
        <v>16</v>
      </c>
      <c r="E341" s="6">
        <v>0</v>
      </c>
      <c r="H341" s="6"/>
      <c r="K341" s="6"/>
      <c r="R341" s="6"/>
    </row>
    <row r="342" spans="1:18" x14ac:dyDescent="0.25">
      <c r="A342" s="1" t="s">
        <v>17</v>
      </c>
      <c r="E342" s="6">
        <v>0</v>
      </c>
      <c r="H342" s="6"/>
      <c r="K342" s="6"/>
      <c r="R342" s="6"/>
    </row>
    <row r="343" spans="1:18" x14ac:dyDescent="0.25">
      <c r="A343" s="1" t="s">
        <v>18</v>
      </c>
      <c r="E343" s="6">
        <v>120</v>
      </c>
      <c r="H343" s="6"/>
      <c r="K343" s="6"/>
      <c r="R343" s="6"/>
    </row>
    <row r="344" spans="1:18" x14ac:dyDescent="0.25">
      <c r="A344" s="1" t="s">
        <v>19</v>
      </c>
      <c r="E344" s="6">
        <v>20</v>
      </c>
      <c r="H344" s="6"/>
      <c r="K344" s="6"/>
      <c r="R344" s="6"/>
    </row>
    <row r="345" spans="1:18" x14ac:dyDescent="0.25">
      <c r="A345" s="1" t="s">
        <v>20</v>
      </c>
      <c r="E345" s="6">
        <v>40</v>
      </c>
      <c r="H345" s="6"/>
      <c r="K345" s="6"/>
      <c r="R345" s="6"/>
    </row>
    <row r="346" spans="1:18" x14ac:dyDescent="0.25">
      <c r="A346" s="1" t="s">
        <v>21</v>
      </c>
      <c r="E346" s="6">
        <v>50</v>
      </c>
      <c r="H346" s="6"/>
      <c r="K346" s="6"/>
      <c r="R346" s="6"/>
    </row>
    <row r="347" spans="1:18" x14ac:dyDescent="0.25">
      <c r="A347" s="1" t="s">
        <v>22</v>
      </c>
      <c r="E347" s="6">
        <v>10</v>
      </c>
      <c r="H347" s="6"/>
      <c r="K347" s="6"/>
      <c r="R347" s="6"/>
    </row>
    <row r="348" spans="1:18" x14ac:dyDescent="0.25">
      <c r="A348" s="1" t="s">
        <v>37</v>
      </c>
      <c r="E348" s="6">
        <v>50</v>
      </c>
      <c r="H348" s="6"/>
      <c r="K348" s="6"/>
      <c r="R348" s="6"/>
    </row>
    <row r="349" spans="1:18" x14ac:dyDescent="0.25">
      <c r="A349" s="1" t="s">
        <v>61</v>
      </c>
      <c r="E349" s="6">
        <v>0</v>
      </c>
      <c r="H349" s="6"/>
      <c r="K349" s="6"/>
      <c r="R349" s="6"/>
    </row>
    <row r="350" spans="1:18" x14ac:dyDescent="0.25">
      <c r="A350" s="1" t="s">
        <v>62</v>
      </c>
      <c r="E350" s="6">
        <v>10</v>
      </c>
      <c r="H350" s="6"/>
      <c r="K350" s="6"/>
      <c r="R350" s="6"/>
    </row>
    <row r="351" spans="1:18" x14ac:dyDescent="0.25">
      <c r="E351" s="6"/>
      <c r="H351" s="6"/>
      <c r="K351" s="6"/>
      <c r="R351" s="6"/>
    </row>
    <row r="352" spans="1:18" x14ac:dyDescent="0.25">
      <c r="E352" s="6"/>
      <c r="H352" s="6"/>
      <c r="K352" s="6"/>
      <c r="R352" s="6"/>
    </row>
    <row r="353" spans="1:18" x14ac:dyDescent="0.25">
      <c r="E353" s="6"/>
      <c r="H353" s="6"/>
      <c r="K353" s="6"/>
      <c r="R353" s="6"/>
    </row>
    <row r="354" spans="1:18" x14ac:dyDescent="0.25">
      <c r="E354" s="6"/>
      <c r="H354" s="6"/>
      <c r="K354" s="6"/>
      <c r="R354" s="6"/>
    </row>
    <row r="355" spans="1:18" x14ac:dyDescent="0.25">
      <c r="E355" s="6"/>
      <c r="H355" s="6"/>
      <c r="K355" s="6"/>
      <c r="R355" s="6"/>
    </row>
    <row r="356" spans="1:18" x14ac:dyDescent="0.25">
      <c r="A356" s="1" t="s">
        <v>36</v>
      </c>
      <c r="E356" s="6">
        <v>100</v>
      </c>
      <c r="H356" s="6"/>
      <c r="K356" s="6"/>
      <c r="R356" s="6"/>
    </row>
    <row r="357" spans="1:18" x14ac:dyDescent="0.25">
      <c r="A357" s="1" t="s">
        <v>23</v>
      </c>
      <c r="E357" s="6">
        <v>100</v>
      </c>
      <c r="H357" s="6"/>
      <c r="K357" s="6"/>
      <c r="R357" s="6"/>
    </row>
    <row r="358" spans="1:18" x14ac:dyDescent="0.25">
      <c r="A358" s="1" t="s">
        <v>24</v>
      </c>
      <c r="E358" s="6">
        <v>100</v>
      </c>
      <c r="H358" s="6"/>
      <c r="K358" s="6"/>
      <c r="R358" s="6"/>
    </row>
    <row r="359" spans="1:18" x14ac:dyDescent="0.25">
      <c r="A359" s="1" t="s">
        <v>25</v>
      </c>
      <c r="E359" s="6">
        <v>100</v>
      </c>
      <c r="H359" s="6"/>
      <c r="K359" s="6"/>
      <c r="R359" s="6"/>
    </row>
    <row r="360" spans="1:18" x14ac:dyDescent="0.25">
      <c r="A360" s="1" t="s">
        <v>26</v>
      </c>
      <c r="E360" s="6">
        <v>0</v>
      </c>
      <c r="H360" s="6"/>
      <c r="K360" s="6"/>
      <c r="R360" s="6"/>
    </row>
    <row r="361" spans="1:18" x14ac:dyDescent="0.25">
      <c r="A361" s="1" t="s">
        <v>38</v>
      </c>
      <c r="E361" s="6">
        <v>400</v>
      </c>
      <c r="H361" s="6"/>
      <c r="K361" s="6"/>
      <c r="R361" s="6"/>
    </row>
    <row r="362" spans="1:18" x14ac:dyDescent="0.25">
      <c r="A362" s="1" t="s">
        <v>39</v>
      </c>
      <c r="E362" s="6">
        <v>40</v>
      </c>
      <c r="H362" s="6"/>
      <c r="K362" s="6"/>
      <c r="R362" s="6"/>
    </row>
    <row r="363" spans="1:18" x14ac:dyDescent="0.25">
      <c r="E363" s="6"/>
      <c r="H363" s="6"/>
      <c r="K363" s="6"/>
      <c r="R363" s="6"/>
    </row>
    <row r="364" spans="1:18" x14ac:dyDescent="0.25">
      <c r="E364" s="6"/>
      <c r="H364" s="6"/>
      <c r="K364" s="6"/>
      <c r="R364" s="6"/>
    </row>
    <row r="365" spans="1:18" x14ac:dyDescent="0.25">
      <c r="E365" s="6"/>
      <c r="H365" s="6"/>
      <c r="K365" s="6"/>
      <c r="R365" s="6"/>
    </row>
    <row r="366" spans="1:18" x14ac:dyDescent="0.25">
      <c r="E366" s="6"/>
      <c r="H366" s="6"/>
      <c r="K366" s="6"/>
      <c r="R366" s="6"/>
    </row>
    <row r="367" spans="1:18" x14ac:dyDescent="0.25">
      <c r="A367" s="1" t="s">
        <v>27</v>
      </c>
      <c r="E367" s="6">
        <v>100</v>
      </c>
      <c r="H367" s="6"/>
      <c r="K367" s="6"/>
      <c r="R367" s="6"/>
    </row>
    <row r="368" spans="1:18" x14ac:dyDescent="0.25">
      <c r="A368" s="1" t="s">
        <v>28</v>
      </c>
      <c r="E368" s="6">
        <v>0</v>
      </c>
      <c r="H368" s="6"/>
      <c r="K368" s="6"/>
      <c r="R368" s="6"/>
    </row>
    <row r="369" spans="1:18" x14ac:dyDescent="0.25">
      <c r="A369" s="1" t="s">
        <v>29</v>
      </c>
      <c r="E369" s="6">
        <v>0</v>
      </c>
      <c r="H369" s="6"/>
      <c r="K369" s="6"/>
      <c r="R369" s="6"/>
    </row>
    <row r="370" spans="1:18" x14ac:dyDescent="0.25">
      <c r="A370" s="1" t="s">
        <v>30</v>
      </c>
      <c r="E370" s="6">
        <v>0</v>
      </c>
      <c r="H370" s="6"/>
      <c r="K370" s="6"/>
      <c r="R370" s="6"/>
    </row>
    <row r="371" spans="1:18" x14ac:dyDescent="0.25">
      <c r="E371" s="6"/>
      <c r="H371" s="6"/>
      <c r="K371" s="6"/>
      <c r="R371" s="6"/>
    </row>
    <row r="372" spans="1:18" x14ac:dyDescent="0.25">
      <c r="E372" s="6"/>
      <c r="H372" s="6"/>
      <c r="K372" s="6"/>
      <c r="R372" s="6"/>
    </row>
    <row r="373" spans="1:18" x14ac:dyDescent="0.25">
      <c r="E373" s="6"/>
      <c r="H373" s="6"/>
      <c r="K373" s="6"/>
      <c r="R373" s="6"/>
    </row>
    <row r="374" spans="1:18" x14ac:dyDescent="0.25">
      <c r="E374" s="6"/>
      <c r="H374" s="6"/>
      <c r="K374" s="6"/>
      <c r="R374" s="6"/>
    </row>
    <row r="375" spans="1:18" x14ac:dyDescent="0.25">
      <c r="E375" s="6"/>
      <c r="H375" s="6"/>
      <c r="K375" s="6"/>
      <c r="R375" s="6"/>
    </row>
    <row r="376" spans="1:18" x14ac:dyDescent="0.25">
      <c r="A376" s="6" t="s">
        <v>40</v>
      </c>
      <c r="B376" s="6"/>
      <c r="C376" s="6"/>
      <c r="D376" s="6"/>
      <c r="E376" s="11">
        <f>SUM(E319:E375)</f>
        <v>2000</v>
      </c>
      <c r="F376" s="6"/>
      <c r="G376" s="6"/>
      <c r="H376" s="11"/>
      <c r="I376" s="6"/>
      <c r="J376" s="6"/>
      <c r="K376" s="6" t="s">
        <v>51</v>
      </c>
      <c r="L376" s="6"/>
      <c r="M376" s="11">
        <f>SUM(M319:M375)</f>
        <v>2500</v>
      </c>
      <c r="N376" s="6"/>
      <c r="O376" s="6"/>
      <c r="P376" s="11"/>
      <c r="Q376" s="6"/>
      <c r="R376" s="6"/>
    </row>
    <row r="377" spans="1:18" x14ac:dyDescent="0.25">
      <c r="E377" s="6" t="s">
        <v>41</v>
      </c>
      <c r="H377" s="6" t="s">
        <v>42</v>
      </c>
      <c r="K377" s="6"/>
      <c r="M377" s="1" t="s">
        <v>41</v>
      </c>
      <c r="P377" s="1" t="s">
        <v>43</v>
      </c>
      <c r="R377" s="6"/>
    </row>
    <row r="378" spans="1:18" x14ac:dyDescent="0.25">
      <c r="A378" s="6"/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</row>
    <row r="379" spans="1:18" x14ac:dyDescent="0.25">
      <c r="A379" s="10" t="s">
        <v>44</v>
      </c>
      <c r="B379" s="10"/>
      <c r="C379" s="10"/>
      <c r="D379" s="10"/>
      <c r="E379" s="9">
        <f>(M376-E376)*12+E297</f>
        <v>10740</v>
      </c>
      <c r="F379" s="10"/>
      <c r="G379" s="10"/>
      <c r="H379" s="9">
        <v>0</v>
      </c>
      <c r="I379" s="10"/>
      <c r="J379" s="10"/>
      <c r="K379" s="10"/>
      <c r="L379" s="10"/>
      <c r="M379" s="10"/>
      <c r="N379" s="10"/>
      <c r="O379" s="10"/>
      <c r="P379" s="9"/>
      <c r="Q379" s="10"/>
      <c r="R379" s="10"/>
    </row>
    <row r="380" spans="1:18" x14ac:dyDescent="0.25">
      <c r="E380" s="10"/>
      <c r="H380" s="10"/>
      <c r="P380" s="10"/>
      <c r="Q380" s="10"/>
      <c r="R380" s="10"/>
    </row>
    <row r="381" spans="1:18" x14ac:dyDescent="0.25">
      <c r="E381" s="10"/>
      <c r="H381" s="10"/>
      <c r="P381" s="10"/>
      <c r="Q381" s="10"/>
      <c r="R381" s="10"/>
    </row>
    <row r="382" spans="1:18" x14ac:dyDescent="0.25">
      <c r="E382" s="10"/>
      <c r="H382" s="10"/>
      <c r="P382" s="10"/>
      <c r="Q382" s="10"/>
      <c r="R382" s="10"/>
    </row>
    <row r="383" spans="1:18" x14ac:dyDescent="0.25">
      <c r="A383" s="10" t="s">
        <v>45</v>
      </c>
      <c r="B383" s="10"/>
      <c r="C383" s="10"/>
      <c r="D383" s="10"/>
      <c r="E383" s="19">
        <v>0</v>
      </c>
      <c r="F383" s="20"/>
      <c r="G383" s="20"/>
      <c r="H383" s="19">
        <v>0</v>
      </c>
      <c r="I383" s="20"/>
      <c r="J383" s="20"/>
      <c r="K383" s="20"/>
      <c r="L383" s="20"/>
      <c r="M383" s="19"/>
      <c r="N383" s="20"/>
      <c r="O383" s="20"/>
      <c r="P383" s="19"/>
      <c r="Q383" s="18"/>
      <c r="R383" s="18"/>
    </row>
    <row r="384" spans="1:18" x14ac:dyDescent="0.25">
      <c r="E384" s="20"/>
      <c r="F384" s="21"/>
      <c r="G384" s="21"/>
      <c r="H384" s="20"/>
      <c r="I384" s="21"/>
      <c r="J384" s="21"/>
      <c r="K384" s="21"/>
      <c r="L384" s="21"/>
      <c r="M384" s="21"/>
      <c r="N384" s="21"/>
      <c r="O384" s="21"/>
      <c r="P384" s="20"/>
      <c r="Q384" s="18"/>
      <c r="R384" s="18"/>
    </row>
    <row r="385" spans="1:18" x14ac:dyDescent="0.25">
      <c r="E385" s="20"/>
      <c r="F385" s="21"/>
      <c r="G385" s="21"/>
      <c r="H385" s="20"/>
      <c r="I385" s="21"/>
      <c r="J385" s="21"/>
      <c r="K385" s="21"/>
      <c r="L385" s="21"/>
      <c r="M385" s="21"/>
      <c r="N385" s="21"/>
      <c r="O385" s="21"/>
      <c r="P385" s="20"/>
      <c r="Q385" s="18"/>
      <c r="R385" s="18"/>
    </row>
    <row r="386" spans="1:18" x14ac:dyDescent="0.25">
      <c r="E386" s="20"/>
      <c r="F386" s="21"/>
      <c r="G386" s="21"/>
      <c r="H386" s="20"/>
      <c r="I386" s="21"/>
      <c r="J386" s="21"/>
      <c r="K386" s="21"/>
      <c r="L386" s="21"/>
      <c r="M386" s="21"/>
      <c r="N386" s="21"/>
      <c r="O386" s="21"/>
      <c r="P386" s="20"/>
      <c r="Q386" s="18"/>
      <c r="R386" s="18"/>
    </row>
    <row r="387" spans="1:18" x14ac:dyDescent="0.25">
      <c r="E387" s="20"/>
      <c r="F387" s="21"/>
      <c r="G387" s="21"/>
      <c r="H387" s="20"/>
      <c r="I387" s="21"/>
      <c r="J387" s="21"/>
      <c r="K387" s="21"/>
      <c r="L387" s="21"/>
      <c r="M387" s="21"/>
      <c r="N387" s="21"/>
      <c r="O387" s="21"/>
      <c r="P387" s="20"/>
      <c r="Q387" s="18"/>
      <c r="R387" s="18"/>
    </row>
    <row r="388" spans="1:18" x14ac:dyDescent="0.25">
      <c r="A388" s="10" t="s">
        <v>46</v>
      </c>
      <c r="B388" s="10"/>
      <c r="C388" s="10"/>
      <c r="D388" s="10"/>
      <c r="E388" s="19">
        <v>0</v>
      </c>
      <c r="F388" s="20"/>
      <c r="G388" s="20"/>
      <c r="H388" s="19">
        <v>0</v>
      </c>
      <c r="I388" s="20"/>
      <c r="J388" s="20"/>
      <c r="K388" s="20"/>
      <c r="L388" s="20"/>
      <c r="M388" s="20"/>
      <c r="N388" s="20"/>
      <c r="O388" s="20"/>
      <c r="P388" s="19"/>
      <c r="Q388" s="18"/>
      <c r="R388" s="18"/>
    </row>
    <row r="389" spans="1:18" x14ac:dyDescent="0.25">
      <c r="E389" s="20"/>
      <c r="F389" s="21"/>
      <c r="G389" s="21"/>
      <c r="H389" s="20"/>
      <c r="I389" s="21"/>
      <c r="J389" s="21"/>
      <c r="K389" s="21"/>
      <c r="L389" s="21"/>
      <c r="M389" s="21"/>
      <c r="N389" s="21"/>
      <c r="O389" s="21"/>
      <c r="P389" s="20"/>
      <c r="Q389" s="18"/>
      <c r="R389" s="18"/>
    </row>
    <row r="390" spans="1:18" x14ac:dyDescent="0.25">
      <c r="E390" s="20"/>
      <c r="F390" s="21"/>
      <c r="G390" s="21"/>
      <c r="H390" s="20"/>
      <c r="I390" s="21"/>
      <c r="J390" s="21"/>
      <c r="K390" s="21"/>
      <c r="L390" s="21"/>
      <c r="M390" s="21"/>
      <c r="N390" s="21"/>
      <c r="O390" s="21"/>
      <c r="P390" s="20"/>
      <c r="Q390" s="18"/>
      <c r="R390" s="18"/>
    </row>
    <row r="391" spans="1:18" x14ac:dyDescent="0.25">
      <c r="E391" s="20"/>
      <c r="F391" s="21"/>
      <c r="G391" s="21"/>
      <c r="H391" s="20"/>
      <c r="I391" s="21"/>
      <c r="J391" s="21"/>
      <c r="K391" s="21"/>
      <c r="L391" s="21"/>
      <c r="M391" s="21"/>
      <c r="N391" s="21"/>
      <c r="O391" s="21"/>
      <c r="P391" s="20"/>
      <c r="Q391" s="18"/>
      <c r="R391" s="18"/>
    </row>
    <row r="392" spans="1:18" x14ac:dyDescent="0.25">
      <c r="E392" s="20"/>
      <c r="F392" s="21"/>
      <c r="G392" s="21"/>
      <c r="H392" s="20"/>
      <c r="I392" s="21"/>
      <c r="J392" s="21"/>
      <c r="K392" s="21"/>
      <c r="L392" s="21"/>
      <c r="M392" s="21"/>
      <c r="N392" s="21"/>
      <c r="O392" s="21"/>
      <c r="P392" s="20"/>
      <c r="Q392" s="18"/>
      <c r="R392" s="18"/>
    </row>
    <row r="393" spans="1:18" x14ac:dyDescent="0.25">
      <c r="E393" s="20"/>
      <c r="F393" s="21"/>
      <c r="G393" s="21"/>
      <c r="H393" s="20"/>
      <c r="I393" s="21"/>
      <c r="J393" s="21"/>
      <c r="K393" s="21"/>
      <c r="L393" s="21"/>
      <c r="M393" s="21"/>
      <c r="N393" s="21"/>
      <c r="O393" s="21"/>
      <c r="P393" s="20"/>
      <c r="Q393" s="18"/>
      <c r="R393" s="18"/>
    </row>
    <row r="394" spans="1:18" x14ac:dyDescent="0.25">
      <c r="E394" s="20"/>
      <c r="F394" s="21"/>
      <c r="G394" s="21"/>
      <c r="H394" s="20"/>
      <c r="I394" s="21"/>
      <c r="J394" s="21"/>
      <c r="K394" s="21"/>
      <c r="L394" s="21"/>
      <c r="M394" s="21"/>
      <c r="N394" s="21"/>
      <c r="O394" s="21"/>
      <c r="P394" s="20"/>
      <c r="Q394" s="18"/>
      <c r="R394" s="18"/>
    </row>
    <row r="395" spans="1:18" x14ac:dyDescent="0.25">
      <c r="A395" s="10" t="s">
        <v>47</v>
      </c>
      <c r="B395" s="10"/>
      <c r="C395" s="10"/>
      <c r="D395" s="10"/>
      <c r="E395" s="19">
        <f>E379+E383-E388+E297</f>
        <v>15480</v>
      </c>
      <c r="F395" s="20"/>
      <c r="G395" s="20"/>
      <c r="H395" s="19">
        <f>H379+H383-H388</f>
        <v>0</v>
      </c>
      <c r="I395" s="20"/>
      <c r="J395" s="20"/>
      <c r="K395" s="20"/>
      <c r="L395" s="20" t="s">
        <v>49</v>
      </c>
      <c r="M395" s="20"/>
      <c r="N395" s="20"/>
      <c r="O395" s="20"/>
      <c r="P395" s="19">
        <f>(E367*12)+P297</f>
        <v>4000</v>
      </c>
      <c r="Q395" s="17"/>
      <c r="R395" s="17"/>
    </row>
    <row r="396" spans="1:18" x14ac:dyDescent="0.25">
      <c r="E396" s="10" t="s">
        <v>41</v>
      </c>
      <c r="H396" s="10" t="s">
        <v>48</v>
      </c>
      <c r="P396" s="10" t="s">
        <v>50</v>
      </c>
      <c r="Q396" s="10"/>
      <c r="R396" s="10"/>
    </row>
    <row r="408" spans="1:18" ht="17.25" x14ac:dyDescent="0.4">
      <c r="A408" s="34" t="s">
        <v>77</v>
      </c>
      <c r="B408" s="28"/>
      <c r="C408" s="28"/>
      <c r="D408" s="29"/>
      <c r="E408" s="29"/>
      <c r="F408" s="29"/>
      <c r="G408" s="30" t="s">
        <v>76</v>
      </c>
      <c r="H408" s="29"/>
      <c r="I408" s="29"/>
      <c r="J408" s="29"/>
      <c r="K408" s="29"/>
      <c r="L408" s="29"/>
      <c r="M408" s="29"/>
      <c r="N408" s="29"/>
      <c r="O408" s="29"/>
      <c r="P408" s="29"/>
      <c r="Q408" s="29"/>
      <c r="R408" s="29"/>
    </row>
    <row r="409" spans="1:18" ht="17.25" x14ac:dyDescent="0.4">
      <c r="A409" s="29"/>
      <c r="B409" s="29"/>
      <c r="C409" s="29"/>
      <c r="D409" s="31" t="s">
        <v>177</v>
      </c>
      <c r="E409" s="29"/>
      <c r="F409" s="60" t="s">
        <v>175</v>
      </c>
      <c r="G409" s="31"/>
      <c r="H409" s="29"/>
      <c r="I409" s="29"/>
      <c r="J409" s="29"/>
      <c r="K409" s="29"/>
      <c r="L409" s="29"/>
      <c r="M409" s="29"/>
      <c r="N409" s="29"/>
      <c r="O409" s="29"/>
      <c r="P409" s="29"/>
      <c r="Q409" s="29"/>
      <c r="R409" s="29"/>
    </row>
    <row r="410" spans="1:18" x14ac:dyDescent="0.25">
      <c r="K410" s="6"/>
      <c r="L410" s="6"/>
      <c r="M410" s="6"/>
      <c r="N410" s="6"/>
      <c r="O410" s="6"/>
      <c r="P410" s="6"/>
      <c r="Q410" s="6"/>
      <c r="R410" s="6"/>
    </row>
    <row r="411" spans="1:18" x14ac:dyDescent="0.25">
      <c r="A411" s="1" t="s">
        <v>78</v>
      </c>
      <c r="K411" s="6"/>
      <c r="L411" s="6"/>
      <c r="M411" s="6"/>
      <c r="N411" s="6"/>
      <c r="O411" s="6"/>
      <c r="P411" s="6"/>
      <c r="Q411" s="6"/>
      <c r="R411" s="6"/>
    </row>
    <row r="412" spans="1:18" x14ac:dyDescent="0.25">
      <c r="K412" s="6"/>
      <c r="L412" s="6"/>
      <c r="M412" s="6"/>
      <c r="N412" s="6"/>
      <c r="O412" s="6"/>
      <c r="P412" s="6"/>
      <c r="Q412" s="6"/>
      <c r="R412" s="6"/>
    </row>
    <row r="413" spans="1:18" x14ac:dyDescent="0.25">
      <c r="K413" s="6"/>
      <c r="L413" s="6"/>
      <c r="M413" s="6"/>
      <c r="N413" s="6"/>
      <c r="O413" s="6"/>
      <c r="P413" s="6"/>
      <c r="Q413" s="6"/>
      <c r="R413" s="6"/>
    </row>
    <row r="414" spans="1:18" x14ac:dyDescent="0.25">
      <c r="A414" s="6"/>
      <c r="B414" s="6"/>
      <c r="C414" s="6"/>
      <c r="D414" s="6"/>
      <c r="E414" s="6" t="s">
        <v>41</v>
      </c>
      <c r="F414" s="6"/>
      <c r="G414" s="6"/>
      <c r="H414" s="6" t="s">
        <v>42</v>
      </c>
      <c r="I414" s="6"/>
      <c r="J414" s="6"/>
      <c r="K414" s="6"/>
      <c r="L414" s="6"/>
      <c r="M414" s="6" t="s">
        <v>41</v>
      </c>
      <c r="N414" s="6"/>
      <c r="O414" s="6"/>
      <c r="P414" s="6" t="s">
        <v>43</v>
      </c>
      <c r="Q414" s="6"/>
      <c r="R414" s="6"/>
    </row>
    <row r="415" spans="1:18" x14ac:dyDescent="0.25">
      <c r="A415" s="1" t="s">
        <v>9</v>
      </c>
      <c r="E415" s="6">
        <v>0</v>
      </c>
      <c r="H415" s="6"/>
      <c r="K415" s="6"/>
      <c r="L415" s="1" t="s">
        <v>52</v>
      </c>
      <c r="M415" s="1">
        <v>600</v>
      </c>
      <c r="R415" s="6"/>
    </row>
    <row r="416" spans="1:18" x14ac:dyDescent="0.25">
      <c r="A416" s="1" t="s">
        <v>10</v>
      </c>
      <c r="E416" s="6">
        <v>70</v>
      </c>
      <c r="H416" s="6"/>
      <c r="K416" s="6"/>
      <c r="L416" s="1" t="s">
        <v>57</v>
      </c>
      <c r="M416" s="1">
        <v>0</v>
      </c>
      <c r="R416" s="6"/>
    </row>
    <row r="417" spans="1:18" x14ac:dyDescent="0.25">
      <c r="A417" s="1" t="s">
        <v>31</v>
      </c>
      <c r="E417" s="6">
        <v>0</v>
      </c>
      <c r="H417" s="6"/>
      <c r="K417" s="6"/>
      <c r="L417" s="1" t="s">
        <v>58</v>
      </c>
      <c r="M417" s="1">
        <v>0</v>
      </c>
      <c r="R417" s="6"/>
    </row>
    <row r="418" spans="1:18" x14ac:dyDescent="0.25">
      <c r="E418" s="6"/>
      <c r="H418" s="6"/>
      <c r="K418" s="6"/>
      <c r="L418" s="1" t="s">
        <v>59</v>
      </c>
      <c r="M418" s="1">
        <v>0</v>
      </c>
      <c r="R418" s="6"/>
    </row>
    <row r="419" spans="1:18" x14ac:dyDescent="0.25">
      <c r="E419" s="6"/>
      <c r="H419" s="6"/>
      <c r="K419" s="6"/>
      <c r="R419" s="6"/>
    </row>
    <row r="420" spans="1:18" x14ac:dyDescent="0.25">
      <c r="E420" s="6"/>
      <c r="H420" s="6"/>
      <c r="K420" s="6"/>
      <c r="R420" s="6"/>
    </row>
    <row r="421" spans="1:18" x14ac:dyDescent="0.25">
      <c r="E421" s="6"/>
      <c r="H421" s="6"/>
      <c r="K421" s="6"/>
      <c r="R421" s="6"/>
    </row>
    <row r="422" spans="1:18" x14ac:dyDescent="0.25">
      <c r="A422" s="1" t="s">
        <v>11</v>
      </c>
      <c r="E422" s="6">
        <v>400</v>
      </c>
      <c r="H422" s="6"/>
      <c r="K422" s="6"/>
      <c r="L422" s="1" t="s">
        <v>53</v>
      </c>
      <c r="M422" s="1">
        <v>1600</v>
      </c>
      <c r="R422" s="6"/>
    </row>
    <row r="423" spans="1:18" x14ac:dyDescent="0.25">
      <c r="A423" s="1" t="s">
        <v>12</v>
      </c>
      <c r="E423" s="6">
        <v>0</v>
      </c>
      <c r="H423" s="6"/>
      <c r="K423" s="6"/>
      <c r="L423" s="1" t="s">
        <v>54</v>
      </c>
      <c r="M423" s="1">
        <v>0</v>
      </c>
      <c r="R423" s="6"/>
    </row>
    <row r="424" spans="1:18" x14ac:dyDescent="0.25">
      <c r="A424" s="1" t="s">
        <v>13</v>
      </c>
      <c r="E424" s="6">
        <v>0</v>
      </c>
      <c r="H424" s="6"/>
      <c r="K424" s="6"/>
      <c r="L424" s="1" t="s">
        <v>55</v>
      </c>
      <c r="M424" s="1">
        <v>0</v>
      </c>
      <c r="N424" s="27"/>
      <c r="R424" s="6"/>
    </row>
    <row r="425" spans="1:18" x14ac:dyDescent="0.25">
      <c r="A425" s="1" t="s">
        <v>14</v>
      </c>
      <c r="E425" s="6">
        <v>0</v>
      </c>
      <c r="H425" s="6"/>
      <c r="K425" s="6"/>
      <c r="L425" s="1" t="s">
        <v>56</v>
      </c>
      <c r="M425" s="1">
        <v>0</v>
      </c>
      <c r="R425" s="6"/>
    </row>
    <row r="426" spans="1:18" x14ac:dyDescent="0.25">
      <c r="A426" s="1" t="s">
        <v>35</v>
      </c>
      <c r="E426" s="6">
        <v>0</v>
      </c>
      <c r="H426" s="6"/>
      <c r="K426" s="6"/>
      <c r="R426" s="6"/>
    </row>
    <row r="427" spans="1:18" x14ac:dyDescent="0.25">
      <c r="A427" s="1" t="s">
        <v>32</v>
      </c>
      <c r="E427" s="6">
        <v>0</v>
      </c>
      <c r="H427" s="6"/>
      <c r="K427" s="6"/>
      <c r="R427" s="6"/>
    </row>
    <row r="428" spans="1:18" x14ac:dyDescent="0.25">
      <c r="A428" s="1" t="s">
        <v>33</v>
      </c>
      <c r="E428" s="6">
        <v>200</v>
      </c>
      <c r="F428" s="1" t="s">
        <v>126</v>
      </c>
      <c r="H428" s="6"/>
      <c r="K428" s="6"/>
      <c r="R428" s="6"/>
    </row>
    <row r="429" spans="1:18" x14ac:dyDescent="0.25">
      <c r="E429" s="6"/>
      <c r="H429" s="6"/>
      <c r="K429" s="6"/>
      <c r="R429" s="6"/>
    </row>
    <row r="430" spans="1:18" x14ac:dyDescent="0.25">
      <c r="E430" s="6"/>
      <c r="H430" s="6"/>
      <c r="K430" s="6"/>
      <c r="R430" s="6"/>
    </row>
    <row r="431" spans="1:18" x14ac:dyDescent="0.25">
      <c r="E431" s="6"/>
      <c r="H431" s="6"/>
      <c r="K431" s="6"/>
      <c r="R431" s="6"/>
    </row>
    <row r="432" spans="1:18" x14ac:dyDescent="0.25">
      <c r="E432" s="6"/>
      <c r="H432" s="6"/>
      <c r="K432" s="6"/>
      <c r="R432" s="6"/>
    </row>
    <row r="433" spans="1:18" x14ac:dyDescent="0.25">
      <c r="E433" s="6"/>
      <c r="H433" s="6"/>
      <c r="K433" s="6"/>
      <c r="R433" s="6"/>
    </row>
    <row r="434" spans="1:18" x14ac:dyDescent="0.25">
      <c r="E434" s="6"/>
      <c r="H434" s="6"/>
      <c r="K434" s="6"/>
      <c r="R434" s="6"/>
    </row>
    <row r="435" spans="1:18" x14ac:dyDescent="0.25">
      <c r="A435" s="1" t="s">
        <v>15</v>
      </c>
      <c r="E435" s="6">
        <v>70</v>
      </c>
      <c r="H435" s="6"/>
      <c r="K435" s="6"/>
      <c r="R435" s="6"/>
    </row>
    <row r="436" spans="1:18" x14ac:dyDescent="0.25">
      <c r="A436" s="1" t="s">
        <v>34</v>
      </c>
      <c r="E436" s="6">
        <v>40</v>
      </c>
      <c r="H436" s="6"/>
      <c r="K436" s="6"/>
      <c r="R436" s="6"/>
    </row>
    <row r="437" spans="1:18" x14ac:dyDescent="0.25">
      <c r="A437" s="1" t="s">
        <v>16</v>
      </c>
      <c r="E437" s="6">
        <v>0</v>
      </c>
      <c r="H437" s="6"/>
      <c r="K437" s="6"/>
      <c r="R437" s="6"/>
    </row>
    <row r="438" spans="1:18" x14ac:dyDescent="0.25">
      <c r="A438" s="1" t="s">
        <v>17</v>
      </c>
      <c r="E438" s="6">
        <v>0</v>
      </c>
      <c r="H438" s="6"/>
      <c r="K438" s="6"/>
      <c r="R438" s="6"/>
    </row>
    <row r="439" spans="1:18" x14ac:dyDescent="0.25">
      <c r="A439" s="1" t="s">
        <v>18</v>
      </c>
      <c r="E439" s="6">
        <v>120</v>
      </c>
      <c r="H439" s="6"/>
      <c r="K439" s="6"/>
      <c r="R439" s="6"/>
    </row>
    <row r="440" spans="1:18" x14ac:dyDescent="0.25">
      <c r="A440" s="1" t="s">
        <v>19</v>
      </c>
      <c r="E440" s="6">
        <v>20</v>
      </c>
      <c r="H440" s="6"/>
      <c r="K440" s="6"/>
      <c r="R440" s="6"/>
    </row>
    <row r="441" spans="1:18" x14ac:dyDescent="0.25">
      <c r="A441" s="1" t="s">
        <v>20</v>
      </c>
      <c r="E441" s="6">
        <v>40</v>
      </c>
      <c r="H441" s="6"/>
      <c r="K441" s="6"/>
      <c r="R441" s="6"/>
    </row>
    <row r="442" spans="1:18" x14ac:dyDescent="0.25">
      <c r="A442" s="1" t="s">
        <v>21</v>
      </c>
      <c r="E442" s="6">
        <v>50</v>
      </c>
      <c r="H442" s="6"/>
      <c r="K442" s="6"/>
      <c r="R442" s="6"/>
    </row>
    <row r="443" spans="1:18" x14ac:dyDescent="0.25">
      <c r="A443" s="1" t="s">
        <v>22</v>
      </c>
      <c r="E443" s="6">
        <v>10</v>
      </c>
      <c r="H443" s="6"/>
      <c r="K443" s="6"/>
      <c r="R443" s="6"/>
    </row>
    <row r="444" spans="1:18" x14ac:dyDescent="0.25">
      <c r="A444" s="1" t="s">
        <v>37</v>
      </c>
      <c r="E444" s="6">
        <v>50</v>
      </c>
      <c r="H444" s="6"/>
      <c r="K444" s="6"/>
      <c r="R444" s="6"/>
    </row>
    <row r="445" spans="1:18" x14ac:dyDescent="0.25">
      <c r="A445" s="1" t="s">
        <v>61</v>
      </c>
      <c r="E445" s="6">
        <v>0</v>
      </c>
      <c r="H445" s="6"/>
      <c r="K445" s="6"/>
      <c r="R445" s="6"/>
    </row>
    <row r="446" spans="1:18" x14ac:dyDescent="0.25">
      <c r="A446" s="1" t="s">
        <v>62</v>
      </c>
      <c r="E446" s="6">
        <v>10</v>
      </c>
      <c r="H446" s="6"/>
      <c r="K446" s="6"/>
      <c r="R446" s="6"/>
    </row>
    <row r="447" spans="1:18" x14ac:dyDescent="0.25">
      <c r="E447" s="6"/>
      <c r="H447" s="6"/>
      <c r="K447" s="6"/>
      <c r="R447" s="6"/>
    </row>
    <row r="448" spans="1:18" x14ac:dyDescent="0.25">
      <c r="E448" s="6"/>
      <c r="H448" s="6"/>
      <c r="K448" s="6"/>
      <c r="R448" s="6"/>
    </row>
    <row r="449" spans="1:18" x14ac:dyDescent="0.25">
      <c r="E449" s="6"/>
      <c r="H449" s="6"/>
      <c r="K449" s="6"/>
      <c r="R449" s="6"/>
    </row>
    <row r="450" spans="1:18" x14ac:dyDescent="0.25">
      <c r="E450" s="6"/>
      <c r="H450" s="6"/>
      <c r="K450" s="6"/>
      <c r="R450" s="6"/>
    </row>
    <row r="451" spans="1:18" x14ac:dyDescent="0.25">
      <c r="E451" s="6"/>
      <c r="H451" s="6"/>
      <c r="K451" s="6"/>
      <c r="R451" s="6"/>
    </row>
    <row r="452" spans="1:18" x14ac:dyDescent="0.25">
      <c r="A452" s="1" t="s">
        <v>36</v>
      </c>
      <c r="E452" s="6">
        <v>100</v>
      </c>
      <c r="H452" s="6"/>
      <c r="K452" s="6"/>
      <c r="R452" s="6"/>
    </row>
    <row r="453" spans="1:18" x14ac:dyDescent="0.25">
      <c r="A453" s="1" t="s">
        <v>23</v>
      </c>
      <c r="E453" s="6">
        <v>100</v>
      </c>
      <c r="H453" s="6"/>
      <c r="K453" s="6"/>
      <c r="R453" s="6"/>
    </row>
    <row r="454" spans="1:18" x14ac:dyDescent="0.25">
      <c r="A454" s="1" t="s">
        <v>24</v>
      </c>
      <c r="E454" s="6">
        <v>100</v>
      </c>
      <c r="H454" s="6"/>
      <c r="K454" s="6"/>
      <c r="R454" s="6"/>
    </row>
    <row r="455" spans="1:18" x14ac:dyDescent="0.25">
      <c r="A455" s="1" t="s">
        <v>25</v>
      </c>
      <c r="E455" s="6">
        <v>60</v>
      </c>
      <c r="H455" s="6"/>
      <c r="K455" s="6"/>
      <c r="R455" s="6"/>
    </row>
    <row r="456" spans="1:18" x14ac:dyDescent="0.25">
      <c r="A456" s="1" t="s">
        <v>26</v>
      </c>
      <c r="E456" s="6">
        <v>0</v>
      </c>
      <c r="H456" s="6"/>
      <c r="K456" s="6"/>
      <c r="R456" s="6"/>
    </row>
    <row r="457" spans="1:18" x14ac:dyDescent="0.25">
      <c r="A457" s="1" t="s">
        <v>38</v>
      </c>
      <c r="E457" s="6">
        <v>400</v>
      </c>
      <c r="H457" s="6"/>
      <c r="K457" s="6"/>
      <c r="R457" s="6"/>
    </row>
    <row r="458" spans="1:18" x14ac:dyDescent="0.25">
      <c r="A458" s="1" t="s">
        <v>39</v>
      </c>
      <c r="E458" s="6">
        <v>50</v>
      </c>
      <c r="H458" s="6"/>
      <c r="K458" s="6"/>
      <c r="R458" s="6"/>
    </row>
    <row r="459" spans="1:18" x14ac:dyDescent="0.25">
      <c r="E459" s="6"/>
      <c r="H459" s="6"/>
      <c r="K459" s="6"/>
      <c r="R459" s="6"/>
    </row>
    <row r="460" spans="1:18" x14ac:dyDescent="0.25">
      <c r="E460" s="6"/>
      <c r="H460" s="6"/>
      <c r="K460" s="6"/>
      <c r="R460" s="6"/>
    </row>
    <row r="461" spans="1:18" x14ac:dyDescent="0.25">
      <c r="E461" s="6"/>
      <c r="H461" s="6"/>
      <c r="K461" s="6"/>
      <c r="R461" s="6"/>
    </row>
    <row r="462" spans="1:18" x14ac:dyDescent="0.25">
      <c r="E462" s="6"/>
      <c r="H462" s="6"/>
      <c r="K462" s="6"/>
      <c r="R462" s="6"/>
    </row>
    <row r="463" spans="1:18" x14ac:dyDescent="0.25">
      <c r="A463" s="1" t="s">
        <v>27</v>
      </c>
      <c r="E463" s="6">
        <v>100</v>
      </c>
      <c r="H463" s="6"/>
      <c r="K463" s="6"/>
      <c r="R463" s="6"/>
    </row>
    <row r="464" spans="1:18" x14ac:dyDescent="0.25">
      <c r="A464" s="1" t="s">
        <v>28</v>
      </c>
      <c r="E464" s="6">
        <v>0</v>
      </c>
      <c r="H464" s="6"/>
      <c r="K464" s="6"/>
      <c r="R464" s="6"/>
    </row>
    <row r="465" spans="1:18" x14ac:dyDescent="0.25">
      <c r="A465" s="1" t="s">
        <v>29</v>
      </c>
      <c r="E465" s="6">
        <v>0</v>
      </c>
      <c r="H465" s="6"/>
      <c r="K465" s="6"/>
      <c r="R465" s="6"/>
    </row>
    <row r="466" spans="1:18" x14ac:dyDescent="0.25">
      <c r="A466" s="1" t="s">
        <v>30</v>
      </c>
      <c r="E466" s="6">
        <v>0</v>
      </c>
      <c r="H466" s="6"/>
      <c r="K466" s="6"/>
      <c r="R466" s="6"/>
    </row>
    <row r="467" spans="1:18" x14ac:dyDescent="0.25">
      <c r="E467" s="6"/>
      <c r="H467" s="6"/>
      <c r="K467" s="6"/>
      <c r="R467" s="6"/>
    </row>
    <row r="468" spans="1:18" x14ac:dyDescent="0.25">
      <c r="E468" s="6"/>
      <c r="H468" s="6"/>
      <c r="K468" s="6"/>
      <c r="R468" s="6"/>
    </row>
    <row r="469" spans="1:18" x14ac:dyDescent="0.25">
      <c r="E469" s="6"/>
      <c r="H469" s="6"/>
      <c r="K469" s="6"/>
      <c r="R469" s="6"/>
    </row>
    <row r="470" spans="1:18" x14ac:dyDescent="0.25">
      <c r="E470" s="6"/>
      <c r="H470" s="6"/>
      <c r="K470" s="6"/>
      <c r="R470" s="6"/>
    </row>
    <row r="471" spans="1:18" x14ac:dyDescent="0.25">
      <c r="E471" s="6"/>
      <c r="H471" s="6"/>
      <c r="K471" s="6"/>
      <c r="R471" s="6"/>
    </row>
    <row r="472" spans="1:18" x14ac:dyDescent="0.25">
      <c r="A472" s="6" t="s">
        <v>40</v>
      </c>
      <c r="B472" s="6"/>
      <c r="C472" s="6"/>
      <c r="D472" s="6"/>
      <c r="E472" s="11">
        <f>SUM(E415:E471)</f>
        <v>1990</v>
      </c>
      <c r="F472" s="6"/>
      <c r="G472" s="6"/>
      <c r="H472" s="11"/>
      <c r="I472" s="6"/>
      <c r="J472" s="6"/>
      <c r="K472" s="6" t="s">
        <v>51</v>
      </c>
      <c r="L472" s="6"/>
      <c r="M472" s="11">
        <f>SUM(M415:M471)</f>
        <v>2200</v>
      </c>
      <c r="N472" s="6"/>
      <c r="O472" s="6"/>
      <c r="P472" s="11"/>
      <c r="Q472" s="6"/>
      <c r="R472" s="6"/>
    </row>
    <row r="473" spans="1:18" x14ac:dyDescent="0.25">
      <c r="E473" s="6" t="s">
        <v>41</v>
      </c>
      <c r="H473" s="6" t="s">
        <v>42</v>
      </c>
      <c r="K473" s="6"/>
      <c r="M473" s="1" t="s">
        <v>41</v>
      </c>
      <c r="P473" s="1" t="s">
        <v>43</v>
      </c>
      <c r="R473" s="6"/>
    </row>
    <row r="474" spans="1:18" x14ac:dyDescent="0.25">
      <c r="A474" s="6"/>
      <c r="B474" s="6"/>
      <c r="C474" s="6"/>
      <c r="D474" s="6"/>
      <c r="E474" s="6"/>
      <c r="F474" s="6"/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</row>
    <row r="475" spans="1:18" x14ac:dyDescent="0.25">
      <c r="A475" s="10" t="s">
        <v>44</v>
      </c>
      <c r="B475" s="10"/>
      <c r="C475" s="10"/>
      <c r="D475" s="10"/>
      <c r="E475" s="9">
        <f>(M472-E472)*12+E395</f>
        <v>18000</v>
      </c>
      <c r="F475" s="10"/>
      <c r="G475" s="10"/>
      <c r="H475" s="9">
        <v>0</v>
      </c>
      <c r="I475" s="10"/>
      <c r="J475" s="10"/>
      <c r="K475" s="10"/>
      <c r="L475" s="10"/>
      <c r="M475" s="10"/>
      <c r="N475" s="10"/>
      <c r="O475" s="10"/>
      <c r="P475" s="9"/>
      <c r="Q475" s="10"/>
      <c r="R475" s="10"/>
    </row>
    <row r="476" spans="1:18" x14ac:dyDescent="0.25">
      <c r="E476" s="10"/>
      <c r="H476" s="10"/>
      <c r="P476" s="10"/>
      <c r="Q476" s="10"/>
      <c r="R476" s="10"/>
    </row>
    <row r="477" spans="1:18" x14ac:dyDescent="0.25">
      <c r="E477" s="10"/>
      <c r="H477" s="10"/>
      <c r="P477" s="10"/>
      <c r="Q477" s="10"/>
      <c r="R477" s="10"/>
    </row>
    <row r="478" spans="1:18" x14ac:dyDescent="0.25">
      <c r="E478" s="10"/>
      <c r="H478" s="10"/>
      <c r="P478" s="10"/>
      <c r="Q478" s="10"/>
      <c r="R478" s="10"/>
    </row>
    <row r="479" spans="1:18" x14ac:dyDescent="0.25">
      <c r="A479" s="10" t="s">
        <v>45</v>
      </c>
      <c r="B479" s="10"/>
      <c r="C479" s="10"/>
      <c r="D479" s="10"/>
      <c r="E479" s="19">
        <v>0</v>
      </c>
      <c r="F479" s="20"/>
      <c r="G479" s="20"/>
      <c r="H479" s="19">
        <v>0</v>
      </c>
      <c r="I479" s="20"/>
      <c r="J479" s="20"/>
      <c r="K479" s="20"/>
      <c r="L479" s="20"/>
      <c r="M479" s="19"/>
      <c r="N479" s="20"/>
      <c r="O479" s="20"/>
      <c r="P479" s="19"/>
      <c r="Q479" s="18"/>
      <c r="R479" s="18"/>
    </row>
    <row r="480" spans="1:18" x14ac:dyDescent="0.25">
      <c r="E480" s="20"/>
      <c r="F480" s="21"/>
      <c r="G480" s="21"/>
      <c r="H480" s="20"/>
      <c r="I480" s="21"/>
      <c r="J480" s="21"/>
      <c r="K480" s="21"/>
      <c r="L480" s="21"/>
      <c r="M480" s="21"/>
      <c r="N480" s="21"/>
      <c r="O480" s="21"/>
      <c r="P480" s="20"/>
      <c r="Q480" s="18"/>
      <c r="R480" s="18"/>
    </row>
    <row r="481" spans="1:18" x14ac:dyDescent="0.25">
      <c r="E481" s="20"/>
      <c r="F481" s="21"/>
      <c r="G481" s="21"/>
      <c r="H481" s="20"/>
      <c r="I481" s="21"/>
      <c r="J481" s="21"/>
      <c r="K481" s="21"/>
      <c r="L481" s="21"/>
      <c r="M481" s="21"/>
      <c r="N481" s="21"/>
      <c r="O481" s="21"/>
      <c r="P481" s="20"/>
      <c r="Q481" s="18"/>
      <c r="R481" s="18"/>
    </row>
    <row r="482" spans="1:18" x14ac:dyDescent="0.25">
      <c r="E482" s="20"/>
      <c r="F482" s="21"/>
      <c r="G482" s="21"/>
      <c r="H482" s="20"/>
      <c r="I482" s="21"/>
      <c r="J482" s="21"/>
      <c r="K482" s="21"/>
      <c r="L482" s="21"/>
      <c r="M482" s="21"/>
      <c r="N482" s="21"/>
      <c r="O482" s="21"/>
      <c r="P482" s="20"/>
      <c r="Q482" s="18"/>
      <c r="R482" s="18"/>
    </row>
    <row r="483" spans="1:18" x14ac:dyDescent="0.25">
      <c r="E483" s="20"/>
      <c r="F483" s="21"/>
      <c r="G483" s="21"/>
      <c r="H483" s="20"/>
      <c r="I483" s="21"/>
      <c r="J483" s="21"/>
      <c r="K483" s="21"/>
      <c r="L483" s="21"/>
      <c r="M483" s="21"/>
      <c r="N483" s="21"/>
      <c r="O483" s="21"/>
      <c r="P483" s="20"/>
      <c r="Q483" s="18"/>
      <c r="R483" s="18"/>
    </row>
    <row r="484" spans="1:18" x14ac:dyDescent="0.25">
      <c r="A484" s="10" t="s">
        <v>46</v>
      </c>
      <c r="B484" s="10"/>
      <c r="C484" s="10"/>
      <c r="D484" s="10"/>
      <c r="E484" s="19">
        <f>E485+E486+E487+E488+E489+E490</f>
        <v>0</v>
      </c>
      <c r="F484" s="20"/>
      <c r="G484" s="20"/>
      <c r="H484" s="19">
        <v>0</v>
      </c>
      <c r="I484" s="20"/>
      <c r="J484" s="20"/>
      <c r="K484" s="20"/>
      <c r="L484" s="20"/>
      <c r="M484" s="20"/>
      <c r="N484" s="20"/>
      <c r="O484" s="20"/>
      <c r="P484" s="19"/>
      <c r="Q484" s="18"/>
      <c r="R484" s="18"/>
    </row>
    <row r="485" spans="1:18" x14ac:dyDescent="0.25">
      <c r="E485" s="20"/>
      <c r="F485" s="21"/>
      <c r="G485" s="21"/>
      <c r="H485" s="20"/>
      <c r="I485" s="21"/>
      <c r="J485" s="21"/>
      <c r="K485" s="21"/>
      <c r="L485" s="21"/>
      <c r="M485" s="21"/>
      <c r="N485" s="21"/>
      <c r="O485" s="21"/>
      <c r="P485" s="20"/>
      <c r="Q485" s="18"/>
      <c r="R485" s="18"/>
    </row>
    <row r="486" spans="1:18" ht="17.25" x14ac:dyDescent="0.4">
      <c r="A486" s="32" t="s">
        <v>79</v>
      </c>
      <c r="E486" s="33">
        <v>0</v>
      </c>
      <c r="F486" s="21"/>
      <c r="G486" s="21"/>
      <c r="H486" s="20"/>
      <c r="I486" s="21"/>
      <c r="J486" s="21"/>
      <c r="K486" s="21"/>
      <c r="L486" s="21"/>
      <c r="M486" s="21"/>
      <c r="N486" s="21"/>
      <c r="O486" s="21"/>
      <c r="P486" s="20"/>
      <c r="Q486" s="18"/>
      <c r="R486" s="18"/>
    </row>
    <row r="487" spans="1:18" x14ac:dyDescent="0.25">
      <c r="E487" s="20"/>
      <c r="F487" s="21"/>
      <c r="G487" s="21"/>
      <c r="H487" s="20"/>
      <c r="I487" s="21"/>
      <c r="J487" s="21"/>
      <c r="K487" s="21"/>
      <c r="L487" s="21"/>
      <c r="M487" s="21"/>
      <c r="N487" s="21"/>
      <c r="O487" s="21"/>
      <c r="P487" s="20"/>
      <c r="Q487" s="18"/>
      <c r="R487" s="18"/>
    </row>
    <row r="488" spans="1:18" x14ac:dyDescent="0.25">
      <c r="E488" s="20"/>
      <c r="F488" s="21"/>
      <c r="G488" s="21"/>
      <c r="H488" s="20"/>
      <c r="I488" s="21"/>
      <c r="J488" s="21"/>
      <c r="K488" s="21"/>
      <c r="L488" s="21"/>
      <c r="M488" s="21"/>
      <c r="N488" s="21"/>
      <c r="O488" s="21"/>
      <c r="P488" s="20"/>
      <c r="Q488" s="18"/>
      <c r="R488" s="18"/>
    </row>
    <row r="489" spans="1:18" x14ac:dyDescent="0.25">
      <c r="E489" s="20"/>
      <c r="F489" s="21"/>
      <c r="G489" s="21"/>
      <c r="H489" s="20"/>
      <c r="I489" s="21"/>
      <c r="J489" s="21"/>
      <c r="K489" s="21"/>
      <c r="L489" s="21"/>
      <c r="M489" s="21"/>
      <c r="N489" s="21"/>
      <c r="O489" s="21"/>
      <c r="P489" s="20"/>
      <c r="Q489" s="18"/>
      <c r="R489" s="18"/>
    </row>
    <row r="490" spans="1:18" x14ac:dyDescent="0.25">
      <c r="E490" s="20"/>
      <c r="F490" s="21"/>
      <c r="G490" s="21"/>
      <c r="H490" s="20"/>
      <c r="I490" s="21"/>
      <c r="J490" s="21"/>
      <c r="K490" s="21"/>
      <c r="L490" s="21"/>
      <c r="M490" s="21"/>
      <c r="N490" s="21"/>
      <c r="O490" s="21"/>
      <c r="P490" s="20"/>
      <c r="Q490" s="18"/>
      <c r="R490" s="18"/>
    </row>
    <row r="491" spans="1:18" x14ac:dyDescent="0.25">
      <c r="A491" s="10" t="s">
        <v>47</v>
      </c>
      <c r="B491" s="10"/>
      <c r="C491" s="10"/>
      <c r="D491" s="10"/>
      <c r="E491" s="19">
        <f>E475+E479-E484</f>
        <v>18000</v>
      </c>
      <c r="F491" s="20"/>
      <c r="G491" s="20"/>
      <c r="H491" s="19">
        <f>H475+H479-H484</f>
        <v>0</v>
      </c>
      <c r="I491" s="20"/>
      <c r="J491" s="20"/>
      <c r="K491" s="20"/>
      <c r="L491" s="20" t="s">
        <v>49</v>
      </c>
      <c r="M491" s="20"/>
      <c r="N491" s="20"/>
      <c r="O491" s="20"/>
      <c r="P491" s="19">
        <f>(E463*12)+P395</f>
        <v>5200</v>
      </c>
      <c r="Q491" s="17"/>
      <c r="R491" s="17"/>
    </row>
    <row r="492" spans="1:18" x14ac:dyDescent="0.25">
      <c r="E492" s="10" t="s">
        <v>41</v>
      </c>
      <c r="H492" s="10" t="s">
        <v>48</v>
      </c>
      <c r="P492" s="10" t="s">
        <v>50</v>
      </c>
      <c r="Q492" s="10"/>
      <c r="R492" s="10"/>
    </row>
    <row r="504" spans="1:18" ht="17.25" x14ac:dyDescent="0.4">
      <c r="A504" s="34" t="s">
        <v>81</v>
      </c>
      <c r="B504" s="28"/>
      <c r="C504" s="28"/>
      <c r="D504" s="29"/>
      <c r="E504" s="29"/>
      <c r="F504" s="29"/>
      <c r="G504" s="30" t="s">
        <v>80</v>
      </c>
      <c r="H504" s="29"/>
      <c r="I504" s="29"/>
      <c r="J504" s="29"/>
      <c r="K504" s="29"/>
      <c r="L504" s="29"/>
      <c r="M504" s="29"/>
      <c r="N504" s="29"/>
      <c r="O504" s="29"/>
      <c r="P504" s="29"/>
      <c r="Q504" s="29"/>
      <c r="R504" s="29"/>
    </row>
    <row r="505" spans="1:18" ht="17.25" x14ac:dyDescent="0.4">
      <c r="A505" s="29"/>
      <c r="B505" s="29"/>
      <c r="C505" s="29"/>
      <c r="D505" s="31" t="s">
        <v>178</v>
      </c>
      <c r="E505" s="29"/>
      <c r="F505" s="60" t="s">
        <v>175</v>
      </c>
      <c r="G505" s="31"/>
      <c r="H505" s="29"/>
      <c r="I505" s="29"/>
      <c r="J505" s="29"/>
      <c r="K505" s="29"/>
      <c r="L505" s="29"/>
      <c r="M505" s="29"/>
      <c r="N505" s="29"/>
      <c r="O505" s="29"/>
      <c r="P505" s="29"/>
      <c r="Q505" s="29"/>
      <c r="R505" s="29"/>
    </row>
    <row r="506" spans="1:18" x14ac:dyDescent="0.25">
      <c r="K506" s="6"/>
      <c r="L506" s="6"/>
      <c r="M506" s="6"/>
      <c r="N506" s="6"/>
      <c r="O506" s="6"/>
      <c r="P506" s="6"/>
      <c r="Q506" s="6"/>
      <c r="R506" s="6"/>
    </row>
    <row r="507" spans="1:18" x14ac:dyDescent="0.25">
      <c r="K507" s="6"/>
      <c r="L507" s="6"/>
      <c r="M507" s="6"/>
      <c r="N507" s="6"/>
      <c r="O507" s="6"/>
      <c r="P507" s="6"/>
      <c r="Q507" s="6"/>
      <c r="R507" s="6"/>
    </row>
    <row r="508" spans="1:18" x14ac:dyDescent="0.25">
      <c r="K508" s="6"/>
      <c r="L508" s="6"/>
      <c r="M508" s="6"/>
      <c r="N508" s="6"/>
      <c r="O508" s="6"/>
      <c r="P508" s="6"/>
      <c r="Q508" s="6"/>
      <c r="R508" s="6"/>
    </row>
    <row r="509" spans="1:18" x14ac:dyDescent="0.25">
      <c r="K509" s="6"/>
      <c r="L509" s="6"/>
      <c r="M509" s="6"/>
      <c r="N509" s="6"/>
      <c r="O509" s="6"/>
      <c r="P509" s="6"/>
      <c r="Q509" s="6"/>
      <c r="R509" s="6"/>
    </row>
    <row r="510" spans="1:18" x14ac:dyDescent="0.25">
      <c r="A510" s="6"/>
      <c r="B510" s="6"/>
      <c r="C510" s="6"/>
      <c r="D510" s="6"/>
      <c r="E510" s="6" t="s">
        <v>41</v>
      </c>
      <c r="F510" s="6"/>
      <c r="G510" s="6"/>
      <c r="H510" s="6" t="s">
        <v>42</v>
      </c>
      <c r="I510" s="6"/>
      <c r="J510" s="6"/>
      <c r="K510" s="6"/>
      <c r="L510" s="6"/>
      <c r="M510" s="6" t="s">
        <v>41</v>
      </c>
      <c r="N510" s="6"/>
      <c r="O510" s="6"/>
      <c r="P510" s="6" t="s">
        <v>43</v>
      </c>
      <c r="Q510" s="6"/>
      <c r="R510" s="6"/>
    </row>
    <row r="511" spans="1:18" x14ac:dyDescent="0.25">
      <c r="A511" s="1" t="s">
        <v>9</v>
      </c>
      <c r="E511" s="6">
        <v>0</v>
      </c>
      <c r="H511" s="6"/>
      <c r="K511" s="6"/>
      <c r="L511" s="1" t="s">
        <v>52</v>
      </c>
      <c r="M511" s="1">
        <v>300</v>
      </c>
      <c r="R511" s="6"/>
    </row>
    <row r="512" spans="1:18" x14ac:dyDescent="0.25">
      <c r="A512" s="1" t="s">
        <v>10</v>
      </c>
      <c r="E512" s="6">
        <v>70</v>
      </c>
      <c r="H512" s="6"/>
      <c r="K512" s="6"/>
      <c r="L512" s="1" t="s">
        <v>57</v>
      </c>
      <c r="M512" s="1">
        <v>0</v>
      </c>
      <c r="R512" s="6"/>
    </row>
    <row r="513" spans="1:18" x14ac:dyDescent="0.25">
      <c r="A513" s="1" t="s">
        <v>31</v>
      </c>
      <c r="E513" s="6">
        <v>0</v>
      </c>
      <c r="H513" s="6"/>
      <c r="K513" s="6"/>
      <c r="L513" s="1" t="s">
        <v>58</v>
      </c>
      <c r="M513" s="1">
        <v>0</v>
      </c>
      <c r="R513" s="6"/>
    </row>
    <row r="514" spans="1:18" x14ac:dyDescent="0.25">
      <c r="E514" s="6"/>
      <c r="H514" s="6"/>
      <c r="K514" s="6"/>
      <c r="L514" s="1" t="s">
        <v>59</v>
      </c>
      <c r="M514" s="1">
        <v>0</v>
      </c>
      <c r="R514" s="6"/>
    </row>
    <row r="515" spans="1:18" x14ac:dyDescent="0.25">
      <c r="E515" s="6"/>
      <c r="H515" s="6"/>
      <c r="K515" s="6"/>
      <c r="R515" s="6"/>
    </row>
    <row r="516" spans="1:18" x14ac:dyDescent="0.25">
      <c r="E516" s="6"/>
      <c r="H516" s="6"/>
      <c r="K516" s="6"/>
      <c r="R516" s="6"/>
    </row>
    <row r="517" spans="1:18" x14ac:dyDescent="0.25">
      <c r="E517" s="6"/>
      <c r="H517" s="6"/>
      <c r="K517" s="6"/>
      <c r="R517" s="6"/>
    </row>
    <row r="518" spans="1:18" x14ac:dyDescent="0.25">
      <c r="A518" s="1" t="s">
        <v>11</v>
      </c>
      <c r="E518" s="6">
        <v>400</v>
      </c>
      <c r="H518" s="6"/>
      <c r="K518" s="6"/>
      <c r="L518" s="1" t="s">
        <v>53</v>
      </c>
      <c r="M518" s="1">
        <v>1600</v>
      </c>
      <c r="R518" s="6"/>
    </row>
    <row r="519" spans="1:18" x14ac:dyDescent="0.25">
      <c r="A519" s="1" t="s">
        <v>12</v>
      </c>
      <c r="E519" s="6">
        <v>0</v>
      </c>
      <c r="H519" s="6"/>
      <c r="K519" s="6"/>
      <c r="L519" s="1" t="s">
        <v>54</v>
      </c>
      <c r="M519" s="1">
        <v>0</v>
      </c>
      <c r="R519" s="6"/>
    </row>
    <row r="520" spans="1:18" x14ac:dyDescent="0.25">
      <c r="A520" s="1" t="s">
        <v>13</v>
      </c>
      <c r="E520" s="6">
        <v>0</v>
      </c>
      <c r="H520" s="6"/>
      <c r="K520" s="6"/>
      <c r="L520" s="1" t="s">
        <v>55</v>
      </c>
      <c r="M520" s="1">
        <v>0</v>
      </c>
      <c r="R520" s="6"/>
    </row>
    <row r="521" spans="1:18" x14ac:dyDescent="0.25">
      <c r="A521" s="1" t="s">
        <v>14</v>
      </c>
      <c r="E521" s="6">
        <v>0</v>
      </c>
      <c r="H521" s="6"/>
      <c r="K521" s="6"/>
      <c r="L521" s="1" t="s">
        <v>56</v>
      </c>
      <c r="M521" s="1">
        <v>0</v>
      </c>
      <c r="R521" s="6"/>
    </row>
    <row r="522" spans="1:18" x14ac:dyDescent="0.25">
      <c r="A522" s="1" t="s">
        <v>35</v>
      </c>
      <c r="E522" s="6">
        <v>0</v>
      </c>
      <c r="H522" s="6"/>
      <c r="K522" s="6"/>
      <c r="R522" s="6"/>
    </row>
    <row r="523" spans="1:18" x14ac:dyDescent="0.25">
      <c r="A523" s="1" t="s">
        <v>32</v>
      </c>
      <c r="E523" s="6">
        <v>0</v>
      </c>
      <c r="H523" s="6"/>
      <c r="K523" s="6"/>
      <c r="R523" s="6"/>
    </row>
    <row r="524" spans="1:18" x14ac:dyDescent="0.25">
      <c r="A524" s="1" t="s">
        <v>33</v>
      </c>
      <c r="E524" s="6">
        <v>200</v>
      </c>
      <c r="F524" s="1" t="s">
        <v>126</v>
      </c>
      <c r="H524" s="6"/>
      <c r="K524" s="6"/>
      <c r="R524" s="6"/>
    </row>
    <row r="525" spans="1:18" x14ac:dyDescent="0.25">
      <c r="E525" s="6"/>
      <c r="H525" s="6"/>
      <c r="K525" s="6"/>
      <c r="R525" s="6"/>
    </row>
    <row r="526" spans="1:18" x14ac:dyDescent="0.25">
      <c r="E526" s="6"/>
      <c r="H526" s="6"/>
      <c r="K526" s="6"/>
      <c r="R526" s="6"/>
    </row>
    <row r="527" spans="1:18" x14ac:dyDescent="0.25">
      <c r="E527" s="6"/>
      <c r="H527" s="6"/>
      <c r="K527" s="6"/>
      <c r="R527" s="6"/>
    </row>
    <row r="528" spans="1:18" x14ac:dyDescent="0.25">
      <c r="E528" s="6"/>
      <c r="H528" s="6"/>
      <c r="K528" s="6"/>
      <c r="R528" s="6"/>
    </row>
    <row r="529" spans="1:18" x14ac:dyDescent="0.25">
      <c r="E529" s="6"/>
      <c r="H529" s="6"/>
      <c r="K529" s="6"/>
      <c r="R529" s="6"/>
    </row>
    <row r="530" spans="1:18" x14ac:dyDescent="0.25">
      <c r="E530" s="6"/>
      <c r="H530" s="6"/>
      <c r="K530" s="6"/>
      <c r="R530" s="6"/>
    </row>
    <row r="531" spans="1:18" x14ac:dyDescent="0.25">
      <c r="A531" s="1" t="s">
        <v>15</v>
      </c>
      <c r="E531" s="6">
        <v>70</v>
      </c>
      <c r="H531" s="6"/>
      <c r="K531" s="6"/>
      <c r="R531" s="6"/>
    </row>
    <row r="532" spans="1:18" x14ac:dyDescent="0.25">
      <c r="A532" s="1" t="s">
        <v>34</v>
      </c>
      <c r="E532" s="6">
        <v>20</v>
      </c>
      <c r="H532" s="6"/>
      <c r="K532" s="6"/>
      <c r="R532" s="6"/>
    </row>
    <row r="533" spans="1:18" x14ac:dyDescent="0.25">
      <c r="A533" s="1" t="s">
        <v>16</v>
      </c>
      <c r="E533" s="6">
        <v>0</v>
      </c>
      <c r="H533" s="6"/>
      <c r="K533" s="6"/>
      <c r="R533" s="6"/>
    </row>
    <row r="534" spans="1:18" x14ac:dyDescent="0.25">
      <c r="A534" s="1" t="s">
        <v>17</v>
      </c>
      <c r="E534" s="6">
        <v>0</v>
      </c>
      <c r="H534" s="6"/>
      <c r="K534" s="6"/>
      <c r="R534" s="6"/>
    </row>
    <row r="535" spans="1:18" x14ac:dyDescent="0.25">
      <c r="A535" s="1" t="s">
        <v>18</v>
      </c>
      <c r="E535" s="6">
        <v>120</v>
      </c>
      <c r="H535" s="6"/>
      <c r="K535" s="6"/>
      <c r="R535" s="6"/>
    </row>
    <row r="536" spans="1:18" x14ac:dyDescent="0.25">
      <c r="A536" s="1" t="s">
        <v>19</v>
      </c>
      <c r="E536" s="6">
        <v>20</v>
      </c>
      <c r="H536" s="6"/>
      <c r="K536" s="6"/>
      <c r="R536" s="6"/>
    </row>
    <row r="537" spans="1:18" x14ac:dyDescent="0.25">
      <c r="A537" s="1" t="s">
        <v>20</v>
      </c>
      <c r="E537" s="6">
        <v>40</v>
      </c>
      <c r="H537" s="6"/>
      <c r="K537" s="6"/>
      <c r="R537" s="6"/>
    </row>
    <row r="538" spans="1:18" x14ac:dyDescent="0.25">
      <c r="A538" s="1" t="s">
        <v>21</v>
      </c>
      <c r="E538" s="6">
        <v>50</v>
      </c>
      <c r="H538" s="6"/>
      <c r="K538" s="6"/>
      <c r="R538" s="6"/>
    </row>
    <row r="539" spans="1:18" x14ac:dyDescent="0.25">
      <c r="A539" s="1" t="s">
        <v>22</v>
      </c>
      <c r="E539" s="6">
        <v>10</v>
      </c>
      <c r="H539" s="6"/>
      <c r="K539" s="6"/>
      <c r="R539" s="6"/>
    </row>
    <row r="540" spans="1:18" x14ac:dyDescent="0.25">
      <c r="A540" s="1" t="s">
        <v>37</v>
      </c>
      <c r="E540" s="6">
        <v>50</v>
      </c>
      <c r="H540" s="6"/>
      <c r="K540" s="6"/>
      <c r="R540" s="6"/>
    </row>
    <row r="541" spans="1:18" x14ac:dyDescent="0.25">
      <c r="A541" s="1" t="s">
        <v>61</v>
      </c>
      <c r="E541" s="6" t="s">
        <v>64</v>
      </c>
      <c r="H541" s="6"/>
      <c r="K541" s="6"/>
      <c r="R541" s="6"/>
    </row>
    <row r="542" spans="1:18" x14ac:dyDescent="0.25">
      <c r="A542" s="1" t="s">
        <v>62</v>
      </c>
      <c r="E542" s="6">
        <v>10</v>
      </c>
      <c r="H542" s="6"/>
      <c r="K542" s="6"/>
      <c r="R542" s="6"/>
    </row>
    <row r="543" spans="1:18" x14ac:dyDescent="0.25">
      <c r="E543" s="6"/>
      <c r="H543" s="6"/>
      <c r="K543" s="6"/>
      <c r="R543" s="6"/>
    </row>
    <row r="544" spans="1:18" x14ac:dyDescent="0.25">
      <c r="E544" s="6"/>
      <c r="H544" s="6"/>
      <c r="K544" s="6"/>
      <c r="R544" s="6"/>
    </row>
    <row r="545" spans="1:18" x14ac:dyDescent="0.25">
      <c r="E545" s="6"/>
      <c r="H545" s="6"/>
      <c r="K545" s="6"/>
      <c r="R545" s="6"/>
    </row>
    <row r="546" spans="1:18" x14ac:dyDescent="0.25">
      <c r="E546" s="6"/>
      <c r="H546" s="6"/>
      <c r="K546" s="6"/>
      <c r="R546" s="6"/>
    </row>
    <row r="547" spans="1:18" x14ac:dyDescent="0.25">
      <c r="E547" s="6"/>
      <c r="H547" s="6"/>
      <c r="K547" s="6"/>
      <c r="R547" s="6"/>
    </row>
    <row r="548" spans="1:18" x14ac:dyDescent="0.25">
      <c r="A548" s="1" t="s">
        <v>36</v>
      </c>
      <c r="E548" s="6">
        <v>100</v>
      </c>
      <c r="H548" s="6"/>
      <c r="K548" s="6"/>
      <c r="R548" s="6"/>
    </row>
    <row r="549" spans="1:18" x14ac:dyDescent="0.25">
      <c r="A549" s="1" t="s">
        <v>23</v>
      </c>
      <c r="E549" s="6">
        <v>100</v>
      </c>
      <c r="H549" s="6"/>
      <c r="K549" s="6"/>
      <c r="R549" s="6"/>
    </row>
    <row r="550" spans="1:18" x14ac:dyDescent="0.25">
      <c r="A550" s="1" t="s">
        <v>24</v>
      </c>
      <c r="E550" s="6">
        <v>100</v>
      </c>
      <c r="H550" s="6"/>
      <c r="K550" s="6"/>
      <c r="R550" s="6"/>
    </row>
    <row r="551" spans="1:18" x14ac:dyDescent="0.25">
      <c r="A551" s="1" t="s">
        <v>25</v>
      </c>
      <c r="E551" s="6">
        <v>60</v>
      </c>
      <c r="H551" s="6"/>
      <c r="K551" s="6"/>
      <c r="R551" s="6"/>
    </row>
    <row r="552" spans="1:18" x14ac:dyDescent="0.25">
      <c r="A552" s="1" t="s">
        <v>26</v>
      </c>
      <c r="E552" s="6">
        <v>0</v>
      </c>
      <c r="H552" s="6"/>
      <c r="K552" s="6"/>
      <c r="R552" s="6"/>
    </row>
    <row r="553" spans="1:18" x14ac:dyDescent="0.25">
      <c r="A553" s="1" t="s">
        <v>38</v>
      </c>
      <c r="E553" s="6">
        <v>300</v>
      </c>
      <c r="H553" s="6"/>
      <c r="K553" s="6"/>
      <c r="R553" s="6"/>
    </row>
    <row r="554" spans="1:18" x14ac:dyDescent="0.25">
      <c r="A554" s="1" t="s">
        <v>39</v>
      </c>
      <c r="E554" s="6">
        <v>40</v>
      </c>
      <c r="H554" s="6"/>
      <c r="K554" s="6"/>
      <c r="R554" s="6"/>
    </row>
    <row r="555" spans="1:18" x14ac:dyDescent="0.25">
      <c r="E555" s="6"/>
      <c r="H555" s="6"/>
      <c r="K555" s="6"/>
      <c r="R555" s="6"/>
    </row>
    <row r="556" spans="1:18" x14ac:dyDescent="0.25">
      <c r="E556" s="6"/>
      <c r="H556" s="6"/>
      <c r="K556" s="6"/>
      <c r="R556" s="6"/>
    </row>
    <row r="557" spans="1:18" x14ac:dyDescent="0.25">
      <c r="E557" s="6"/>
      <c r="H557" s="6"/>
      <c r="K557" s="6"/>
      <c r="R557" s="6"/>
    </row>
    <row r="558" spans="1:18" x14ac:dyDescent="0.25">
      <c r="E558" s="6"/>
      <c r="H558" s="6"/>
      <c r="K558" s="6"/>
      <c r="R558" s="6"/>
    </row>
    <row r="559" spans="1:18" x14ac:dyDescent="0.25">
      <c r="A559" s="1" t="s">
        <v>27</v>
      </c>
      <c r="E559" s="6">
        <v>100</v>
      </c>
      <c r="H559" s="6"/>
      <c r="K559" s="6"/>
      <c r="R559" s="6"/>
    </row>
    <row r="560" spans="1:18" x14ac:dyDescent="0.25">
      <c r="A560" s="1" t="s">
        <v>28</v>
      </c>
      <c r="E560" s="6">
        <v>0</v>
      </c>
      <c r="H560" s="6"/>
      <c r="K560" s="6"/>
      <c r="R560" s="6"/>
    </row>
    <row r="561" spans="1:18" x14ac:dyDescent="0.25">
      <c r="A561" s="1" t="s">
        <v>29</v>
      </c>
      <c r="E561" s="6">
        <v>0</v>
      </c>
      <c r="H561" s="6"/>
      <c r="K561" s="6"/>
      <c r="R561" s="6"/>
    </row>
    <row r="562" spans="1:18" x14ac:dyDescent="0.25">
      <c r="A562" s="1" t="s">
        <v>30</v>
      </c>
      <c r="E562" s="6">
        <v>0</v>
      </c>
      <c r="H562" s="6"/>
      <c r="K562" s="6"/>
      <c r="R562" s="6"/>
    </row>
    <row r="563" spans="1:18" x14ac:dyDescent="0.25">
      <c r="E563" s="6"/>
      <c r="H563" s="6"/>
      <c r="K563" s="6"/>
      <c r="R563" s="6"/>
    </row>
    <row r="564" spans="1:18" x14ac:dyDescent="0.25">
      <c r="E564" s="6"/>
      <c r="H564" s="6"/>
      <c r="K564" s="6"/>
      <c r="R564" s="6"/>
    </row>
    <row r="565" spans="1:18" x14ac:dyDescent="0.25">
      <c r="E565" s="6"/>
      <c r="H565" s="6"/>
      <c r="K565" s="6"/>
      <c r="R565" s="6"/>
    </row>
    <row r="566" spans="1:18" x14ac:dyDescent="0.25">
      <c r="E566" s="6"/>
      <c r="H566" s="6"/>
      <c r="K566" s="6"/>
      <c r="R566" s="6"/>
    </row>
    <row r="567" spans="1:18" x14ac:dyDescent="0.25">
      <c r="E567" s="6"/>
      <c r="H567" s="6"/>
      <c r="K567" s="6"/>
      <c r="R567" s="6"/>
    </row>
    <row r="568" spans="1:18" x14ac:dyDescent="0.25">
      <c r="A568" s="6" t="s">
        <v>40</v>
      </c>
      <c r="B568" s="6"/>
      <c r="C568" s="6"/>
      <c r="D568" s="6"/>
      <c r="E568" s="11">
        <f>SUM(E511:E567)</f>
        <v>1860</v>
      </c>
      <c r="F568" s="6"/>
      <c r="G568" s="6"/>
      <c r="H568" s="11"/>
      <c r="I568" s="6"/>
      <c r="J568" s="6"/>
      <c r="K568" s="6" t="s">
        <v>51</v>
      </c>
      <c r="L568" s="6"/>
      <c r="M568" s="11">
        <f>SUM(M511:M567)</f>
        <v>1900</v>
      </c>
      <c r="N568" s="6"/>
      <c r="O568" s="6"/>
      <c r="P568" s="11"/>
      <c r="Q568" s="6"/>
      <c r="R568" s="6"/>
    </row>
    <row r="569" spans="1:18" x14ac:dyDescent="0.25">
      <c r="E569" s="6" t="s">
        <v>41</v>
      </c>
      <c r="H569" s="6" t="s">
        <v>42</v>
      </c>
      <c r="K569" s="6"/>
      <c r="M569" s="1" t="s">
        <v>41</v>
      </c>
      <c r="P569" s="1" t="s">
        <v>43</v>
      </c>
      <c r="R569" s="6"/>
    </row>
    <row r="570" spans="1:18" x14ac:dyDescent="0.25">
      <c r="A570" s="6"/>
      <c r="B570" s="6"/>
      <c r="C570" s="6"/>
      <c r="D570" s="6"/>
      <c r="E570" s="6"/>
      <c r="F570" s="6"/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</row>
    <row r="571" spans="1:18" x14ac:dyDescent="0.25">
      <c r="A571" s="10" t="s">
        <v>44</v>
      </c>
      <c r="B571" s="10"/>
      <c r="C571" s="10"/>
      <c r="D571" s="10"/>
      <c r="E571" s="9">
        <f>(M568-E568)*12+E491</f>
        <v>18480</v>
      </c>
      <c r="F571" s="10"/>
      <c r="G571" s="10"/>
      <c r="H571" s="9">
        <v>0</v>
      </c>
      <c r="I571" s="10"/>
      <c r="J571" s="10"/>
      <c r="K571" s="10"/>
      <c r="L571" s="10"/>
      <c r="M571" s="10"/>
      <c r="N571" s="10"/>
      <c r="O571" s="10"/>
      <c r="P571" s="9"/>
      <c r="Q571" s="10"/>
      <c r="R571" s="10"/>
    </row>
    <row r="572" spans="1:18" x14ac:dyDescent="0.25">
      <c r="E572" s="10"/>
      <c r="H572" s="10"/>
      <c r="P572" s="10"/>
      <c r="Q572" s="10"/>
      <c r="R572" s="10"/>
    </row>
    <row r="573" spans="1:18" x14ac:dyDescent="0.25">
      <c r="E573" s="10"/>
      <c r="H573" s="10"/>
      <c r="P573" s="10"/>
      <c r="Q573" s="10"/>
      <c r="R573" s="10"/>
    </row>
    <row r="574" spans="1:18" x14ac:dyDescent="0.25">
      <c r="E574" s="10"/>
      <c r="H574" s="10"/>
      <c r="P574" s="10"/>
      <c r="Q574" s="10"/>
      <c r="R574" s="10"/>
    </row>
    <row r="575" spans="1:18" x14ac:dyDescent="0.25">
      <c r="A575" s="10" t="s">
        <v>45</v>
      </c>
      <c r="B575" s="10"/>
      <c r="C575" s="10"/>
      <c r="D575" s="10"/>
      <c r="E575" s="19">
        <f>E576+E577+E578+E579</f>
        <v>0</v>
      </c>
      <c r="F575" s="20"/>
      <c r="G575" s="20"/>
      <c r="H575" s="19">
        <v>0</v>
      </c>
      <c r="I575" s="20"/>
      <c r="J575" s="20"/>
      <c r="K575" s="20"/>
      <c r="L575" s="20"/>
      <c r="M575" s="19"/>
      <c r="N575" s="20"/>
      <c r="O575" s="20"/>
      <c r="P575" s="19"/>
      <c r="Q575" s="18"/>
      <c r="R575" s="18"/>
    </row>
    <row r="576" spans="1:18" x14ac:dyDescent="0.25">
      <c r="E576" s="20"/>
      <c r="F576" s="21"/>
      <c r="G576" s="21"/>
      <c r="H576" s="20"/>
      <c r="I576" s="21"/>
      <c r="J576" s="21"/>
      <c r="K576" s="21"/>
      <c r="L576" s="21"/>
      <c r="M576" s="21"/>
      <c r="N576" s="21"/>
      <c r="O576" s="21"/>
      <c r="P576" s="20"/>
      <c r="Q576" s="18"/>
      <c r="R576" s="18"/>
    </row>
    <row r="577" spans="1:18" x14ac:dyDescent="0.25">
      <c r="A577" s="1" t="s">
        <v>167</v>
      </c>
      <c r="E577" s="20">
        <v>0</v>
      </c>
      <c r="F577" s="21"/>
      <c r="G577" s="21"/>
      <c r="H577" s="20"/>
      <c r="I577" s="21"/>
      <c r="J577" s="21"/>
      <c r="K577" s="21"/>
      <c r="L577" s="21"/>
      <c r="M577" s="21"/>
      <c r="N577" s="21"/>
      <c r="O577" s="21"/>
      <c r="P577" s="20"/>
      <c r="Q577" s="18"/>
      <c r="R577" s="18"/>
    </row>
    <row r="578" spans="1:18" x14ac:dyDescent="0.25">
      <c r="E578" s="20"/>
      <c r="F578" s="21"/>
      <c r="G578" s="21"/>
      <c r="H578" s="20"/>
      <c r="I578" s="21"/>
      <c r="J578" s="21"/>
      <c r="K578" s="21"/>
      <c r="L578" s="21"/>
      <c r="M578" s="21"/>
      <c r="N578" s="21"/>
      <c r="O578" s="21"/>
      <c r="P578" s="20"/>
      <c r="Q578" s="18"/>
      <c r="R578" s="18"/>
    </row>
    <row r="579" spans="1:18" x14ac:dyDescent="0.25">
      <c r="E579" s="20"/>
      <c r="F579" s="21"/>
      <c r="G579" s="21"/>
      <c r="H579" s="20"/>
      <c r="I579" s="21"/>
      <c r="J579" s="21"/>
      <c r="K579" s="21"/>
      <c r="L579" s="21"/>
      <c r="M579" s="21"/>
      <c r="N579" s="21"/>
      <c r="O579" s="21"/>
      <c r="P579" s="20"/>
      <c r="Q579" s="18"/>
      <c r="R579" s="18"/>
    </row>
    <row r="580" spans="1:18" x14ac:dyDescent="0.25">
      <c r="A580" s="10" t="s">
        <v>46</v>
      </c>
      <c r="B580" s="10"/>
      <c r="C580" s="10"/>
      <c r="D580" s="10"/>
      <c r="E580" s="19">
        <f>E581+E582+E583+E584+E585+E586</f>
        <v>0</v>
      </c>
      <c r="F580" s="20"/>
      <c r="G580" s="20"/>
      <c r="H580" s="19">
        <v>0</v>
      </c>
      <c r="I580" s="20"/>
      <c r="J580" s="20"/>
      <c r="K580" s="20"/>
      <c r="L580" s="20"/>
      <c r="M580" s="20"/>
      <c r="N580" s="20"/>
      <c r="O580" s="20"/>
      <c r="P580" s="19"/>
      <c r="Q580" s="18"/>
      <c r="R580" s="18"/>
    </row>
    <row r="581" spans="1:18" x14ac:dyDescent="0.25">
      <c r="E581" s="20"/>
      <c r="F581" s="21"/>
      <c r="G581" s="21"/>
      <c r="H581" s="20"/>
      <c r="I581" s="21"/>
      <c r="J581" s="21"/>
      <c r="K581" s="21"/>
      <c r="L581" s="21"/>
      <c r="M581" s="21"/>
      <c r="N581" s="21"/>
      <c r="O581" s="21"/>
      <c r="P581" s="20"/>
      <c r="Q581" s="18"/>
      <c r="R581" s="18"/>
    </row>
    <row r="582" spans="1:18" ht="17.25" x14ac:dyDescent="0.4">
      <c r="A582" s="32" t="s">
        <v>82</v>
      </c>
      <c r="E582" s="33">
        <v>0</v>
      </c>
      <c r="F582" s="21"/>
      <c r="G582" s="21"/>
      <c r="H582" s="20"/>
      <c r="I582" s="21"/>
      <c r="J582" s="21"/>
      <c r="K582" s="21"/>
      <c r="L582" s="21"/>
      <c r="M582" s="21"/>
      <c r="N582" s="21"/>
      <c r="O582" s="21"/>
      <c r="P582" s="20"/>
      <c r="Q582" s="18"/>
      <c r="R582" s="18"/>
    </row>
    <row r="583" spans="1:18" x14ac:dyDescent="0.25">
      <c r="E583" s="20"/>
      <c r="F583" s="21"/>
      <c r="G583" s="21"/>
      <c r="H583" s="20"/>
      <c r="I583" s="21"/>
      <c r="J583" s="21"/>
      <c r="K583" s="21"/>
      <c r="L583" s="21"/>
      <c r="M583" s="21"/>
      <c r="N583" s="21"/>
      <c r="O583" s="21"/>
      <c r="P583" s="20"/>
      <c r="Q583" s="18"/>
      <c r="R583" s="18"/>
    </row>
    <row r="584" spans="1:18" x14ac:dyDescent="0.25">
      <c r="E584" s="20"/>
      <c r="F584" s="21"/>
      <c r="G584" s="21"/>
      <c r="H584" s="20"/>
      <c r="I584" s="21"/>
      <c r="J584" s="21"/>
      <c r="K584" s="21"/>
      <c r="L584" s="21"/>
      <c r="M584" s="21"/>
      <c r="N584" s="21"/>
      <c r="O584" s="21"/>
      <c r="P584" s="20"/>
      <c r="Q584" s="18"/>
      <c r="R584" s="18"/>
    </row>
    <row r="585" spans="1:18" x14ac:dyDescent="0.25">
      <c r="E585" s="20"/>
      <c r="F585" s="21"/>
      <c r="G585" s="21"/>
      <c r="H585" s="20"/>
      <c r="I585" s="21"/>
      <c r="J585" s="21"/>
      <c r="K585" s="21"/>
      <c r="L585" s="21"/>
      <c r="M585" s="21"/>
      <c r="N585" s="21"/>
      <c r="O585" s="21"/>
      <c r="P585" s="20"/>
      <c r="Q585" s="18"/>
      <c r="R585" s="18"/>
    </row>
    <row r="586" spans="1:18" x14ac:dyDescent="0.25">
      <c r="E586" s="20"/>
      <c r="F586" s="21"/>
      <c r="G586" s="21"/>
      <c r="H586" s="20"/>
      <c r="I586" s="21"/>
      <c r="J586" s="21"/>
      <c r="K586" s="21"/>
      <c r="L586" s="21"/>
      <c r="M586" s="21"/>
      <c r="N586" s="21"/>
      <c r="O586" s="21"/>
      <c r="P586" s="20"/>
      <c r="Q586" s="18"/>
      <c r="R586" s="18"/>
    </row>
    <row r="587" spans="1:18" x14ac:dyDescent="0.25">
      <c r="A587" s="10" t="s">
        <v>84</v>
      </c>
      <c r="B587" s="10"/>
      <c r="C587" s="10"/>
      <c r="D587" s="10"/>
      <c r="E587" s="19">
        <f>E571+E575-E580</f>
        <v>18480</v>
      </c>
      <c r="F587" s="20"/>
      <c r="G587" s="20"/>
      <c r="H587" s="19">
        <f>H571+H575-H580</f>
        <v>0</v>
      </c>
      <c r="I587" s="20"/>
      <c r="J587" s="20"/>
      <c r="K587" s="20"/>
      <c r="L587" s="20" t="s">
        <v>49</v>
      </c>
      <c r="M587" s="20"/>
      <c r="N587" s="20"/>
      <c r="O587" s="20"/>
      <c r="P587" s="19">
        <f>(E559*12)+P491-E575</f>
        <v>6400</v>
      </c>
      <c r="Q587" s="17"/>
      <c r="R587" s="17"/>
    </row>
    <row r="588" spans="1:18" x14ac:dyDescent="0.25">
      <c r="E588" s="10" t="s">
        <v>41</v>
      </c>
      <c r="H588" s="10" t="s">
        <v>48</v>
      </c>
      <c r="P588" s="10" t="s">
        <v>50</v>
      </c>
      <c r="Q588" s="10"/>
      <c r="R588" s="10"/>
    </row>
    <row r="601" spans="1:18" ht="17.25" x14ac:dyDescent="0.4">
      <c r="A601" s="34" t="s">
        <v>83</v>
      </c>
      <c r="B601" s="28"/>
      <c r="C601" s="28"/>
      <c r="D601" s="29"/>
      <c r="E601" s="29"/>
      <c r="F601" s="29"/>
      <c r="G601" s="30" t="s">
        <v>85</v>
      </c>
      <c r="H601" s="29"/>
      <c r="I601" s="29"/>
      <c r="J601" s="29"/>
      <c r="K601" s="29"/>
      <c r="L601" s="29"/>
      <c r="M601" s="29"/>
      <c r="N601" s="29"/>
      <c r="O601" s="29"/>
      <c r="P601" s="29"/>
      <c r="Q601" s="29"/>
      <c r="R601" s="29"/>
    </row>
    <row r="602" spans="1:18" ht="17.25" x14ac:dyDescent="0.4">
      <c r="A602" s="29"/>
      <c r="B602" s="29"/>
      <c r="C602" s="29"/>
      <c r="D602" s="31" t="s">
        <v>179</v>
      </c>
      <c r="E602" s="29"/>
      <c r="F602" s="60" t="s">
        <v>175</v>
      </c>
      <c r="G602" s="31"/>
      <c r="H602" s="29"/>
      <c r="I602" s="29"/>
      <c r="J602" s="29"/>
      <c r="K602" s="29"/>
      <c r="L602" s="29"/>
      <c r="M602" s="29"/>
      <c r="N602" s="29"/>
      <c r="O602" s="29"/>
      <c r="P602" s="29"/>
      <c r="Q602" s="29"/>
      <c r="R602" s="29"/>
    </row>
    <row r="603" spans="1:18" x14ac:dyDescent="0.25">
      <c r="K603" s="6"/>
      <c r="L603" s="6"/>
      <c r="M603" s="6"/>
      <c r="N603" s="6"/>
      <c r="O603" s="6"/>
      <c r="P603" s="6"/>
      <c r="Q603" s="6"/>
      <c r="R603" s="6"/>
    </row>
    <row r="604" spans="1:18" x14ac:dyDescent="0.25">
      <c r="K604" s="6"/>
      <c r="L604" s="6"/>
      <c r="M604" s="6"/>
      <c r="N604" s="6"/>
      <c r="O604" s="6"/>
      <c r="P604" s="6"/>
      <c r="Q604" s="6"/>
      <c r="R604" s="6"/>
    </row>
    <row r="605" spans="1:18" x14ac:dyDescent="0.25">
      <c r="K605" s="6"/>
      <c r="L605" s="6"/>
      <c r="M605" s="6"/>
      <c r="N605" s="6"/>
      <c r="O605" s="6"/>
      <c r="P605" s="6"/>
      <c r="Q605" s="6"/>
      <c r="R605" s="6"/>
    </row>
    <row r="606" spans="1:18" x14ac:dyDescent="0.25">
      <c r="K606" s="6"/>
      <c r="L606" s="6"/>
      <c r="M606" s="6"/>
      <c r="N606" s="6"/>
      <c r="O606" s="6"/>
      <c r="P606" s="6"/>
      <c r="Q606" s="6"/>
      <c r="R606" s="6"/>
    </row>
    <row r="607" spans="1:18" x14ac:dyDescent="0.25">
      <c r="A607" s="6"/>
      <c r="B607" s="6"/>
      <c r="C607" s="6"/>
      <c r="D607" s="6"/>
      <c r="E607" s="6" t="s">
        <v>41</v>
      </c>
      <c r="F607" s="6"/>
      <c r="G607" s="6"/>
      <c r="H607" s="6" t="s">
        <v>42</v>
      </c>
      <c r="I607" s="6"/>
      <c r="J607" s="6"/>
      <c r="K607" s="6"/>
      <c r="L607" s="6"/>
      <c r="M607" s="6" t="s">
        <v>41</v>
      </c>
      <c r="N607" s="6"/>
      <c r="O607" s="6"/>
      <c r="P607" s="6" t="s">
        <v>43</v>
      </c>
      <c r="Q607" s="6"/>
      <c r="R607" s="6"/>
    </row>
    <row r="608" spans="1:18" x14ac:dyDescent="0.25">
      <c r="A608" s="1" t="s">
        <v>9</v>
      </c>
      <c r="E608" s="6">
        <v>0</v>
      </c>
      <c r="H608" s="6"/>
      <c r="K608" s="6"/>
      <c r="L608" s="1" t="s">
        <v>52</v>
      </c>
      <c r="M608" s="1">
        <v>300</v>
      </c>
      <c r="R608" s="6"/>
    </row>
    <row r="609" spans="1:18" x14ac:dyDescent="0.25">
      <c r="A609" s="1" t="s">
        <v>10</v>
      </c>
      <c r="E609" s="6">
        <v>70</v>
      </c>
      <c r="H609" s="6"/>
      <c r="K609" s="6"/>
      <c r="L609" s="1" t="s">
        <v>57</v>
      </c>
      <c r="M609" s="1">
        <v>0</v>
      </c>
      <c r="R609" s="6"/>
    </row>
    <row r="610" spans="1:18" x14ac:dyDescent="0.25">
      <c r="A610" s="1" t="s">
        <v>31</v>
      </c>
      <c r="E610" s="6">
        <v>0</v>
      </c>
      <c r="H610" s="6"/>
      <c r="K610" s="6"/>
      <c r="L610" s="1" t="s">
        <v>58</v>
      </c>
      <c r="M610" s="1">
        <v>0</v>
      </c>
      <c r="R610" s="6"/>
    </row>
    <row r="611" spans="1:18" x14ac:dyDescent="0.25">
      <c r="E611" s="6"/>
      <c r="H611" s="6"/>
      <c r="K611" s="6"/>
      <c r="L611" s="1" t="s">
        <v>59</v>
      </c>
      <c r="M611" s="1">
        <v>0</v>
      </c>
      <c r="R611" s="6"/>
    </row>
    <row r="612" spans="1:18" x14ac:dyDescent="0.25">
      <c r="E612" s="6"/>
      <c r="H612" s="6"/>
      <c r="K612" s="6"/>
      <c r="R612" s="6"/>
    </row>
    <row r="613" spans="1:18" x14ac:dyDescent="0.25">
      <c r="E613" s="6"/>
      <c r="H613" s="6"/>
      <c r="K613" s="6"/>
      <c r="R613" s="6"/>
    </row>
    <row r="614" spans="1:18" x14ac:dyDescent="0.25">
      <c r="E614" s="6"/>
      <c r="H614" s="6"/>
      <c r="K614" s="6"/>
      <c r="R614" s="6"/>
    </row>
    <row r="615" spans="1:18" x14ac:dyDescent="0.25">
      <c r="A615" s="1" t="s">
        <v>11</v>
      </c>
      <c r="E615" s="6">
        <v>400</v>
      </c>
      <c r="H615" s="6"/>
      <c r="K615" s="6"/>
      <c r="L615" s="1" t="s">
        <v>53</v>
      </c>
      <c r="M615" s="1">
        <v>1600</v>
      </c>
      <c r="R615" s="6"/>
    </row>
    <row r="616" spans="1:18" x14ac:dyDescent="0.25">
      <c r="A616" s="1" t="s">
        <v>12</v>
      </c>
      <c r="E616" s="6">
        <v>0</v>
      </c>
      <c r="H616" s="6"/>
      <c r="K616" s="6"/>
      <c r="L616" s="1" t="s">
        <v>54</v>
      </c>
      <c r="M616" s="1">
        <v>0</v>
      </c>
      <c r="R616" s="6"/>
    </row>
    <row r="617" spans="1:18" x14ac:dyDescent="0.25">
      <c r="A617" s="1" t="s">
        <v>13</v>
      </c>
      <c r="E617" s="6">
        <v>0</v>
      </c>
      <c r="H617" s="6"/>
      <c r="K617" s="6"/>
      <c r="L617" s="1" t="s">
        <v>55</v>
      </c>
      <c r="M617" s="1">
        <v>0</v>
      </c>
      <c r="R617" s="6"/>
    </row>
    <row r="618" spans="1:18" x14ac:dyDescent="0.25">
      <c r="A618" s="1" t="s">
        <v>14</v>
      </c>
      <c r="E618" s="6">
        <v>0</v>
      </c>
      <c r="H618" s="6"/>
      <c r="K618" s="6"/>
      <c r="L618" s="1" t="s">
        <v>56</v>
      </c>
      <c r="M618" s="1">
        <v>0</v>
      </c>
      <c r="R618" s="6"/>
    </row>
    <row r="619" spans="1:18" x14ac:dyDescent="0.25">
      <c r="A619" s="1" t="s">
        <v>35</v>
      </c>
      <c r="E619" s="6">
        <v>0</v>
      </c>
      <c r="H619" s="6"/>
      <c r="K619" s="6"/>
      <c r="R619" s="6"/>
    </row>
    <row r="620" spans="1:18" x14ac:dyDescent="0.25">
      <c r="A620" s="1" t="s">
        <v>32</v>
      </c>
      <c r="E620" s="6">
        <v>0</v>
      </c>
      <c r="H620" s="6"/>
      <c r="K620" s="6"/>
      <c r="R620" s="6"/>
    </row>
    <row r="621" spans="1:18" x14ac:dyDescent="0.25">
      <c r="A621" s="1" t="s">
        <v>33</v>
      </c>
      <c r="E621" s="6">
        <v>200</v>
      </c>
      <c r="F621" s="1" t="s">
        <v>75</v>
      </c>
      <c r="H621" s="6"/>
      <c r="K621" s="6"/>
      <c r="R621" s="6"/>
    </row>
    <row r="622" spans="1:18" x14ac:dyDescent="0.25">
      <c r="E622" s="6"/>
      <c r="H622" s="6"/>
      <c r="K622" s="6"/>
      <c r="R622" s="6"/>
    </row>
    <row r="623" spans="1:18" x14ac:dyDescent="0.25">
      <c r="E623" s="6"/>
      <c r="H623" s="6"/>
      <c r="K623" s="6"/>
      <c r="R623" s="6"/>
    </row>
    <row r="624" spans="1:18" x14ac:dyDescent="0.25">
      <c r="E624" s="6"/>
      <c r="H624" s="6"/>
      <c r="K624" s="6"/>
      <c r="R624" s="6"/>
    </row>
    <row r="625" spans="1:18" x14ac:dyDescent="0.25">
      <c r="E625" s="6"/>
      <c r="H625" s="6"/>
      <c r="K625" s="6"/>
      <c r="R625" s="6"/>
    </row>
    <row r="626" spans="1:18" x14ac:dyDescent="0.25">
      <c r="E626" s="6"/>
      <c r="H626" s="6"/>
      <c r="K626" s="6"/>
      <c r="R626" s="6"/>
    </row>
    <row r="627" spans="1:18" x14ac:dyDescent="0.25">
      <c r="E627" s="6"/>
      <c r="H627" s="6"/>
      <c r="K627" s="6"/>
      <c r="R627" s="6"/>
    </row>
    <row r="628" spans="1:18" x14ac:dyDescent="0.25">
      <c r="A628" s="1" t="s">
        <v>15</v>
      </c>
      <c r="E628" s="6">
        <v>70</v>
      </c>
      <c r="H628" s="6"/>
      <c r="K628" s="6"/>
      <c r="R628" s="6"/>
    </row>
    <row r="629" spans="1:18" x14ac:dyDescent="0.25">
      <c r="A629" s="1" t="s">
        <v>34</v>
      </c>
      <c r="E629" s="6">
        <v>20</v>
      </c>
      <c r="H629" s="6"/>
      <c r="K629" s="6"/>
      <c r="R629" s="6"/>
    </row>
    <row r="630" spans="1:18" x14ac:dyDescent="0.25">
      <c r="A630" s="1" t="s">
        <v>16</v>
      </c>
      <c r="E630" s="6">
        <v>0</v>
      </c>
      <c r="H630" s="6"/>
      <c r="K630" s="6"/>
      <c r="R630" s="6"/>
    </row>
    <row r="631" spans="1:18" x14ac:dyDescent="0.25">
      <c r="A631" s="1" t="s">
        <v>17</v>
      </c>
      <c r="E631" s="6">
        <v>0</v>
      </c>
      <c r="H631" s="6"/>
      <c r="K631" s="6"/>
      <c r="R631" s="6"/>
    </row>
    <row r="632" spans="1:18" x14ac:dyDescent="0.25">
      <c r="A632" s="1" t="s">
        <v>18</v>
      </c>
      <c r="E632" s="6">
        <v>120</v>
      </c>
      <c r="H632" s="6"/>
      <c r="K632" s="6"/>
      <c r="R632" s="6"/>
    </row>
    <row r="633" spans="1:18" x14ac:dyDescent="0.25">
      <c r="A633" s="1" t="s">
        <v>19</v>
      </c>
      <c r="E633" s="6">
        <v>20</v>
      </c>
      <c r="H633" s="6"/>
      <c r="K633" s="6"/>
      <c r="R633" s="6"/>
    </row>
    <row r="634" spans="1:18" x14ac:dyDescent="0.25">
      <c r="A634" s="1" t="s">
        <v>20</v>
      </c>
      <c r="E634" s="6">
        <v>40</v>
      </c>
      <c r="H634" s="6"/>
      <c r="K634" s="6"/>
      <c r="R634" s="6"/>
    </row>
    <row r="635" spans="1:18" x14ac:dyDescent="0.25">
      <c r="A635" s="1" t="s">
        <v>21</v>
      </c>
      <c r="E635" s="6">
        <v>50</v>
      </c>
      <c r="H635" s="6"/>
      <c r="K635" s="6"/>
      <c r="R635" s="6"/>
    </row>
    <row r="636" spans="1:18" x14ac:dyDescent="0.25">
      <c r="A636" s="1" t="s">
        <v>22</v>
      </c>
      <c r="E636" s="6">
        <v>10</v>
      </c>
      <c r="H636" s="6"/>
      <c r="K636" s="6"/>
      <c r="R636" s="6"/>
    </row>
    <row r="637" spans="1:18" x14ac:dyDescent="0.25">
      <c r="A637" s="1" t="s">
        <v>37</v>
      </c>
      <c r="E637" s="6">
        <v>50</v>
      </c>
      <c r="H637" s="6"/>
      <c r="K637" s="6"/>
      <c r="R637" s="6"/>
    </row>
    <row r="638" spans="1:18" x14ac:dyDescent="0.25">
      <c r="A638" s="1" t="s">
        <v>61</v>
      </c>
      <c r="E638" s="6">
        <v>0</v>
      </c>
      <c r="H638" s="6"/>
      <c r="K638" s="6"/>
      <c r="R638" s="6"/>
    </row>
    <row r="639" spans="1:18" x14ac:dyDescent="0.25">
      <c r="A639" s="1" t="s">
        <v>62</v>
      </c>
      <c r="E639" s="6">
        <v>10</v>
      </c>
      <c r="H639" s="6"/>
      <c r="K639" s="6"/>
      <c r="R639" s="6"/>
    </row>
    <row r="640" spans="1:18" x14ac:dyDescent="0.25">
      <c r="E640" s="6"/>
      <c r="H640" s="6"/>
      <c r="K640" s="6"/>
      <c r="R640" s="6"/>
    </row>
    <row r="641" spans="1:18" x14ac:dyDescent="0.25">
      <c r="E641" s="6"/>
      <c r="H641" s="6"/>
      <c r="K641" s="6"/>
      <c r="R641" s="6"/>
    </row>
    <row r="642" spans="1:18" x14ac:dyDescent="0.25">
      <c r="E642" s="6"/>
      <c r="H642" s="6"/>
      <c r="K642" s="6"/>
      <c r="R642" s="6"/>
    </row>
    <row r="643" spans="1:18" x14ac:dyDescent="0.25">
      <c r="E643" s="6"/>
      <c r="H643" s="6"/>
      <c r="K643" s="6"/>
      <c r="R643" s="6"/>
    </row>
    <row r="644" spans="1:18" x14ac:dyDescent="0.25">
      <c r="E644" s="6"/>
      <c r="H644" s="6"/>
      <c r="K644" s="6"/>
      <c r="R644" s="6"/>
    </row>
    <row r="645" spans="1:18" x14ac:dyDescent="0.25">
      <c r="A645" s="1" t="s">
        <v>36</v>
      </c>
      <c r="E645" s="6">
        <v>100</v>
      </c>
      <c r="H645" s="6"/>
      <c r="K645" s="6"/>
      <c r="R645" s="6"/>
    </row>
    <row r="646" spans="1:18" x14ac:dyDescent="0.25">
      <c r="A646" s="1" t="s">
        <v>23</v>
      </c>
      <c r="E646" s="6">
        <v>100</v>
      </c>
      <c r="H646" s="6"/>
      <c r="K646" s="6"/>
      <c r="R646" s="6"/>
    </row>
    <row r="647" spans="1:18" x14ac:dyDescent="0.25">
      <c r="A647" s="1" t="s">
        <v>24</v>
      </c>
      <c r="E647" s="6">
        <v>100</v>
      </c>
      <c r="H647" s="6"/>
      <c r="K647" s="6"/>
      <c r="R647" s="6"/>
    </row>
    <row r="648" spans="1:18" x14ac:dyDescent="0.25">
      <c r="A648" s="1" t="s">
        <v>25</v>
      </c>
      <c r="E648" s="6">
        <v>100</v>
      </c>
      <c r="H648" s="6"/>
      <c r="K648" s="6"/>
      <c r="R648" s="6"/>
    </row>
    <row r="649" spans="1:18" x14ac:dyDescent="0.25">
      <c r="A649" s="1" t="s">
        <v>26</v>
      </c>
      <c r="E649" s="6">
        <v>0</v>
      </c>
      <c r="H649" s="6"/>
      <c r="K649" s="6"/>
      <c r="R649" s="6"/>
    </row>
    <row r="650" spans="1:18" x14ac:dyDescent="0.25">
      <c r="A650" s="1" t="s">
        <v>38</v>
      </c>
      <c r="E650" s="6">
        <v>300</v>
      </c>
      <c r="H650" s="6"/>
      <c r="K650" s="6"/>
      <c r="R650" s="6"/>
    </row>
    <row r="651" spans="1:18" x14ac:dyDescent="0.25">
      <c r="A651" s="1" t="s">
        <v>39</v>
      </c>
      <c r="E651" s="6">
        <v>50</v>
      </c>
      <c r="H651" s="6"/>
      <c r="K651" s="6"/>
      <c r="R651" s="6"/>
    </row>
    <row r="652" spans="1:18" x14ac:dyDescent="0.25">
      <c r="E652" s="6"/>
      <c r="H652" s="6"/>
      <c r="K652" s="6"/>
      <c r="R652" s="6"/>
    </row>
    <row r="653" spans="1:18" x14ac:dyDescent="0.25">
      <c r="E653" s="6"/>
      <c r="H653" s="6"/>
      <c r="K653" s="6"/>
      <c r="R653" s="6"/>
    </row>
    <row r="654" spans="1:18" x14ac:dyDescent="0.25">
      <c r="E654" s="6"/>
      <c r="H654" s="6"/>
      <c r="K654" s="6"/>
      <c r="R654" s="6"/>
    </row>
    <row r="655" spans="1:18" x14ac:dyDescent="0.25">
      <c r="E655" s="6"/>
      <c r="H655" s="6"/>
      <c r="K655" s="6"/>
      <c r="R655" s="6"/>
    </row>
    <row r="656" spans="1:18" x14ac:dyDescent="0.25">
      <c r="A656" s="1" t="s">
        <v>27</v>
      </c>
      <c r="E656" s="6">
        <v>100</v>
      </c>
      <c r="H656" s="6"/>
      <c r="K656" s="6"/>
      <c r="R656" s="6"/>
    </row>
    <row r="657" spans="1:18" x14ac:dyDescent="0.25">
      <c r="A657" s="1" t="s">
        <v>28</v>
      </c>
      <c r="E657" s="6">
        <v>0</v>
      </c>
      <c r="H657" s="6"/>
      <c r="K657" s="6"/>
      <c r="R657" s="6"/>
    </row>
    <row r="658" spans="1:18" x14ac:dyDescent="0.25">
      <c r="A658" s="1" t="s">
        <v>29</v>
      </c>
      <c r="E658" s="6">
        <v>0</v>
      </c>
      <c r="H658" s="6"/>
      <c r="K658" s="6"/>
      <c r="R658" s="6"/>
    </row>
    <row r="659" spans="1:18" x14ac:dyDescent="0.25">
      <c r="A659" s="1" t="s">
        <v>30</v>
      </c>
      <c r="E659" s="6">
        <v>0</v>
      </c>
      <c r="H659" s="6"/>
      <c r="K659" s="6"/>
      <c r="R659" s="6"/>
    </row>
    <row r="660" spans="1:18" x14ac:dyDescent="0.25">
      <c r="E660" s="6"/>
      <c r="H660" s="6"/>
      <c r="K660" s="6"/>
      <c r="R660" s="6"/>
    </row>
    <row r="661" spans="1:18" x14ac:dyDescent="0.25">
      <c r="E661" s="6"/>
      <c r="H661" s="6"/>
      <c r="K661" s="6"/>
      <c r="R661" s="6"/>
    </row>
    <row r="662" spans="1:18" x14ac:dyDescent="0.25">
      <c r="E662" s="6"/>
      <c r="H662" s="6"/>
      <c r="K662" s="6"/>
      <c r="R662" s="6"/>
    </row>
    <row r="663" spans="1:18" x14ac:dyDescent="0.25">
      <c r="E663" s="6"/>
      <c r="H663" s="6"/>
      <c r="K663" s="6"/>
      <c r="R663" s="6"/>
    </row>
    <row r="664" spans="1:18" x14ac:dyDescent="0.25">
      <c r="E664" s="6"/>
      <c r="H664" s="6"/>
      <c r="K664" s="6"/>
      <c r="R664" s="6"/>
    </row>
    <row r="665" spans="1:18" x14ac:dyDescent="0.25">
      <c r="A665" s="6" t="s">
        <v>40</v>
      </c>
      <c r="B665" s="6"/>
      <c r="C665" s="6"/>
      <c r="D665" s="6"/>
      <c r="E665" s="11">
        <f>SUM(E608:E664)</f>
        <v>1910</v>
      </c>
      <c r="F665" s="6"/>
      <c r="G665" s="6"/>
      <c r="H665" s="11"/>
      <c r="I665" s="6"/>
      <c r="J665" s="6"/>
      <c r="K665" s="6" t="s">
        <v>51</v>
      </c>
      <c r="L665" s="6"/>
      <c r="M665" s="11">
        <f>SUM(M608:M664)</f>
        <v>1900</v>
      </c>
      <c r="N665" s="6"/>
      <c r="O665" s="6"/>
      <c r="P665" s="11"/>
      <c r="Q665" s="6"/>
      <c r="R665" s="6"/>
    </row>
    <row r="666" spans="1:18" x14ac:dyDescent="0.25">
      <c r="E666" s="6" t="s">
        <v>41</v>
      </c>
      <c r="H666" s="6" t="s">
        <v>42</v>
      </c>
      <c r="K666" s="6"/>
      <c r="M666" s="1" t="s">
        <v>41</v>
      </c>
      <c r="P666" s="1" t="s">
        <v>43</v>
      </c>
      <c r="R666" s="6"/>
    </row>
    <row r="667" spans="1:18" x14ac:dyDescent="0.25">
      <c r="A667" s="6"/>
      <c r="B667" s="6"/>
      <c r="C667" s="6"/>
      <c r="D667" s="6"/>
      <c r="E667" s="6"/>
      <c r="F667" s="6"/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6"/>
    </row>
    <row r="668" spans="1:18" x14ac:dyDescent="0.25">
      <c r="A668" s="10" t="s">
        <v>44</v>
      </c>
      <c r="B668" s="10"/>
      <c r="C668" s="10"/>
      <c r="D668" s="10"/>
      <c r="E668" s="9">
        <f>(M665-E665)*12+E587</f>
        <v>18360</v>
      </c>
      <c r="F668" s="10"/>
      <c r="G668" s="10"/>
      <c r="H668" s="9">
        <v>0</v>
      </c>
      <c r="I668" s="10"/>
      <c r="J668" s="10"/>
      <c r="K668" s="10"/>
      <c r="L668" s="10"/>
      <c r="M668" s="10"/>
      <c r="N668" s="10"/>
      <c r="O668" s="10"/>
      <c r="P668" s="9"/>
      <c r="Q668" s="10"/>
      <c r="R668" s="10"/>
    </row>
    <row r="669" spans="1:18" x14ac:dyDescent="0.25">
      <c r="E669" s="10"/>
      <c r="H669" s="10"/>
      <c r="P669" s="10"/>
      <c r="Q669" s="10"/>
      <c r="R669" s="10"/>
    </row>
    <row r="670" spans="1:18" x14ac:dyDescent="0.25">
      <c r="E670" s="10"/>
      <c r="H670" s="10"/>
      <c r="P670" s="10"/>
      <c r="Q670" s="10"/>
      <c r="R670" s="10"/>
    </row>
    <row r="671" spans="1:18" x14ac:dyDescent="0.25">
      <c r="E671" s="10"/>
      <c r="H671" s="10"/>
      <c r="P671" s="10"/>
      <c r="Q671" s="10"/>
      <c r="R671" s="10"/>
    </row>
    <row r="672" spans="1:18" x14ac:dyDescent="0.25">
      <c r="A672" s="10" t="s">
        <v>45</v>
      </c>
      <c r="B672" s="10"/>
      <c r="C672" s="10"/>
      <c r="D672" s="10"/>
      <c r="E672" s="19">
        <f>E673+E674+E675+E676</f>
        <v>0</v>
      </c>
      <c r="F672" s="20"/>
      <c r="G672" s="20"/>
      <c r="H672" s="19">
        <v>0</v>
      </c>
      <c r="I672" s="20"/>
      <c r="J672" s="20"/>
      <c r="K672" s="20"/>
      <c r="L672" s="20"/>
      <c r="M672" s="19"/>
      <c r="N672" s="20"/>
      <c r="O672" s="20"/>
      <c r="P672" s="19"/>
      <c r="Q672" s="18"/>
      <c r="R672" s="18"/>
    </row>
    <row r="673" spans="1:18" x14ac:dyDescent="0.25">
      <c r="E673" s="20"/>
      <c r="F673" s="21"/>
      <c r="G673" s="21"/>
      <c r="H673" s="20"/>
      <c r="I673" s="21"/>
      <c r="J673" s="21"/>
      <c r="K673" s="21"/>
      <c r="L673" s="21"/>
      <c r="M673" s="21"/>
      <c r="N673" s="21"/>
      <c r="O673" s="21"/>
      <c r="P673" s="20"/>
      <c r="Q673" s="18"/>
      <c r="R673" s="18"/>
    </row>
    <row r="674" spans="1:18" x14ac:dyDescent="0.25">
      <c r="A674" s="1" t="s">
        <v>168</v>
      </c>
      <c r="E674" s="20">
        <v>0</v>
      </c>
      <c r="F674" s="21"/>
      <c r="G674" s="21"/>
      <c r="H674" s="20"/>
      <c r="I674" s="21"/>
      <c r="J674" s="21"/>
      <c r="K674" s="21"/>
      <c r="L674" s="21"/>
      <c r="M674" s="21"/>
      <c r="N674" s="21"/>
      <c r="O674" s="21"/>
      <c r="P674" s="20"/>
      <c r="Q674" s="18"/>
      <c r="R674" s="18"/>
    </row>
    <row r="675" spans="1:18" x14ac:dyDescent="0.25">
      <c r="E675" s="20"/>
      <c r="F675" s="21"/>
      <c r="G675" s="21"/>
      <c r="H675" s="20"/>
      <c r="I675" s="21"/>
      <c r="J675" s="21"/>
      <c r="K675" s="21"/>
      <c r="L675" s="21"/>
      <c r="M675" s="21"/>
      <c r="N675" s="21"/>
      <c r="O675" s="21"/>
      <c r="P675" s="20"/>
      <c r="Q675" s="18"/>
      <c r="R675" s="18"/>
    </row>
    <row r="676" spans="1:18" x14ac:dyDescent="0.25">
      <c r="E676" s="20"/>
      <c r="F676" s="21"/>
      <c r="G676" s="21"/>
      <c r="H676" s="20"/>
      <c r="I676" s="21"/>
      <c r="J676" s="21"/>
      <c r="K676" s="21"/>
      <c r="L676" s="21"/>
      <c r="M676" s="21"/>
      <c r="N676" s="21"/>
      <c r="O676" s="21"/>
      <c r="P676" s="20"/>
      <c r="Q676" s="18"/>
      <c r="R676" s="18"/>
    </row>
    <row r="677" spans="1:18" x14ac:dyDescent="0.25">
      <c r="A677" s="10" t="s">
        <v>46</v>
      </c>
      <c r="B677" s="10"/>
      <c r="C677" s="10"/>
      <c r="D677" s="10"/>
      <c r="E677" s="19">
        <f>E678+E679+E680+E681+E682+E683</f>
        <v>0</v>
      </c>
      <c r="F677" s="20"/>
      <c r="G677" s="20"/>
      <c r="H677" s="19">
        <v>0</v>
      </c>
      <c r="I677" s="20"/>
      <c r="J677" s="20"/>
      <c r="K677" s="20"/>
      <c r="L677" s="20"/>
      <c r="M677" s="20"/>
      <c r="N677" s="20"/>
      <c r="O677" s="20"/>
      <c r="P677" s="19"/>
      <c r="Q677" s="18"/>
      <c r="R677" s="18"/>
    </row>
    <row r="678" spans="1:18" x14ac:dyDescent="0.25">
      <c r="E678" s="20"/>
      <c r="F678" s="21"/>
      <c r="G678" s="21"/>
      <c r="H678" s="20"/>
      <c r="I678" s="21"/>
      <c r="J678" s="21"/>
      <c r="K678" s="21"/>
      <c r="L678" s="21"/>
      <c r="M678" s="21"/>
      <c r="N678" s="21"/>
      <c r="O678" s="21"/>
      <c r="P678" s="20"/>
      <c r="Q678" s="18"/>
      <c r="R678" s="18"/>
    </row>
    <row r="679" spans="1:18" x14ac:dyDescent="0.25">
      <c r="A679" s="35" t="s">
        <v>86</v>
      </c>
      <c r="E679" s="33">
        <v>0</v>
      </c>
      <c r="F679" s="21"/>
      <c r="G679" s="21"/>
      <c r="H679" s="20"/>
      <c r="I679" s="21"/>
      <c r="J679" s="21"/>
      <c r="K679" s="21"/>
      <c r="L679" s="21"/>
      <c r="M679" s="21"/>
      <c r="N679" s="21"/>
      <c r="O679" s="21"/>
      <c r="P679" s="20"/>
      <c r="Q679" s="18"/>
      <c r="R679" s="18"/>
    </row>
    <row r="680" spans="1:18" x14ac:dyDescent="0.25">
      <c r="E680" s="20"/>
      <c r="F680" s="21"/>
      <c r="G680" s="21"/>
      <c r="H680" s="20"/>
      <c r="I680" s="21"/>
      <c r="J680" s="21"/>
      <c r="K680" s="21"/>
      <c r="L680" s="21"/>
      <c r="M680" s="21"/>
      <c r="N680" s="21"/>
      <c r="O680" s="21"/>
      <c r="P680" s="20"/>
      <c r="Q680" s="18"/>
      <c r="R680" s="18"/>
    </row>
    <row r="681" spans="1:18" x14ac:dyDescent="0.25">
      <c r="E681" s="20"/>
      <c r="F681" s="21"/>
      <c r="G681" s="21"/>
      <c r="H681" s="20"/>
      <c r="I681" s="21"/>
      <c r="J681" s="21"/>
      <c r="K681" s="21"/>
      <c r="L681" s="21"/>
      <c r="M681" s="21"/>
      <c r="N681" s="21"/>
      <c r="O681" s="21"/>
      <c r="P681" s="20"/>
      <c r="Q681" s="18"/>
      <c r="R681" s="18"/>
    </row>
    <row r="682" spans="1:18" x14ac:dyDescent="0.25">
      <c r="E682" s="20"/>
      <c r="F682" s="21"/>
      <c r="G682" s="21"/>
      <c r="H682" s="20"/>
      <c r="I682" s="21"/>
      <c r="J682" s="21"/>
      <c r="K682" s="21"/>
      <c r="L682" s="21"/>
      <c r="M682" s="21"/>
      <c r="N682" s="21"/>
      <c r="O682" s="21"/>
      <c r="P682" s="20"/>
      <c r="Q682" s="18"/>
      <c r="R682" s="18"/>
    </row>
    <row r="683" spans="1:18" x14ac:dyDescent="0.25">
      <c r="E683" s="20"/>
      <c r="F683" s="21"/>
      <c r="G683" s="21"/>
      <c r="H683" s="20"/>
      <c r="I683" s="21"/>
      <c r="J683" s="21"/>
      <c r="K683" s="21"/>
      <c r="L683" s="21"/>
      <c r="M683" s="21"/>
      <c r="N683" s="21"/>
      <c r="O683" s="21"/>
      <c r="P683" s="20"/>
      <c r="Q683" s="18"/>
      <c r="R683" s="18"/>
    </row>
    <row r="684" spans="1:18" x14ac:dyDescent="0.25">
      <c r="A684" s="10" t="s">
        <v>87</v>
      </c>
      <c r="B684" s="10"/>
      <c r="C684" s="10"/>
      <c r="D684" s="10"/>
      <c r="E684" s="19">
        <f>E668+E672-E677</f>
        <v>18360</v>
      </c>
      <c r="F684" s="20"/>
      <c r="G684" s="20"/>
      <c r="H684" s="19">
        <f>H668+H672-H677</f>
        <v>0</v>
      </c>
      <c r="I684" s="20"/>
      <c r="J684" s="20"/>
      <c r="K684" s="20"/>
      <c r="L684" s="20" t="s">
        <v>49</v>
      </c>
      <c r="M684" s="20"/>
      <c r="N684" s="20"/>
      <c r="O684" s="20"/>
      <c r="P684" s="19">
        <f>(E656*12)+P587-E672</f>
        <v>7600</v>
      </c>
      <c r="Q684" s="17"/>
      <c r="R684" s="17"/>
    </row>
    <row r="685" spans="1:18" x14ac:dyDescent="0.25">
      <c r="E685" s="10" t="s">
        <v>41</v>
      </c>
      <c r="H685" s="10" t="s">
        <v>48</v>
      </c>
      <c r="P685" s="10" t="s">
        <v>50</v>
      </c>
      <c r="Q685" s="10"/>
      <c r="R685" s="10"/>
    </row>
    <row r="704" spans="1:18" ht="17.25" x14ac:dyDescent="0.4">
      <c r="A704" s="34" t="s">
        <v>88</v>
      </c>
      <c r="B704" s="28"/>
      <c r="C704" s="28"/>
      <c r="D704" s="29"/>
      <c r="E704" s="29"/>
      <c r="F704" s="29"/>
      <c r="G704" s="30" t="s">
        <v>89</v>
      </c>
      <c r="H704" s="29"/>
      <c r="I704" s="29"/>
      <c r="J704" s="29"/>
      <c r="K704" s="29"/>
      <c r="L704" s="29"/>
      <c r="M704" s="29"/>
      <c r="N704" s="29"/>
      <c r="O704" s="29"/>
      <c r="P704" s="29"/>
      <c r="Q704" s="29"/>
      <c r="R704" s="29"/>
    </row>
    <row r="705" spans="1:18" ht="17.25" x14ac:dyDescent="0.4">
      <c r="A705" s="29"/>
      <c r="B705" s="29"/>
      <c r="C705" s="29"/>
      <c r="D705" s="31" t="s">
        <v>180</v>
      </c>
      <c r="E705" s="29"/>
      <c r="F705" s="60" t="s">
        <v>175</v>
      </c>
      <c r="G705" s="31"/>
      <c r="H705" s="29"/>
      <c r="I705" s="29"/>
      <c r="J705" s="29"/>
      <c r="K705" s="29"/>
      <c r="L705" s="29"/>
      <c r="M705" s="29"/>
      <c r="N705" s="29"/>
      <c r="O705" s="29"/>
      <c r="P705" s="29"/>
      <c r="Q705" s="29"/>
      <c r="R705" s="29"/>
    </row>
    <row r="706" spans="1:18" x14ac:dyDescent="0.25">
      <c r="K706" s="6"/>
      <c r="L706" s="6"/>
      <c r="M706" s="6"/>
      <c r="N706" s="6"/>
      <c r="O706" s="6"/>
      <c r="P706" s="6"/>
      <c r="Q706" s="6"/>
      <c r="R706" s="6"/>
    </row>
    <row r="707" spans="1:18" x14ac:dyDescent="0.25">
      <c r="K707" s="6"/>
      <c r="L707" s="6"/>
      <c r="M707" s="6"/>
      <c r="N707" s="6"/>
      <c r="O707" s="6"/>
      <c r="P707" s="6"/>
      <c r="Q707" s="6"/>
      <c r="R707" s="6"/>
    </row>
    <row r="708" spans="1:18" x14ac:dyDescent="0.25">
      <c r="K708" s="6"/>
      <c r="L708" s="6"/>
      <c r="M708" s="6"/>
      <c r="N708" s="6"/>
      <c r="O708" s="6"/>
      <c r="P708" s="6"/>
      <c r="Q708" s="6"/>
      <c r="R708" s="6"/>
    </row>
    <row r="709" spans="1:18" x14ac:dyDescent="0.25">
      <c r="K709" s="6"/>
      <c r="L709" s="6"/>
      <c r="M709" s="6"/>
      <c r="N709" s="6"/>
      <c r="O709" s="6"/>
      <c r="P709" s="6"/>
      <c r="Q709" s="6"/>
      <c r="R709" s="6"/>
    </row>
    <row r="710" spans="1:18" x14ac:dyDescent="0.25">
      <c r="A710" s="6"/>
      <c r="B710" s="6"/>
      <c r="C710" s="6"/>
      <c r="D710" s="6"/>
      <c r="E710" s="6" t="s">
        <v>41</v>
      </c>
      <c r="F710" s="6"/>
      <c r="G710" s="6"/>
      <c r="H710" s="6" t="s">
        <v>42</v>
      </c>
      <c r="I710" s="6"/>
      <c r="J710" s="6"/>
      <c r="K710" s="6"/>
      <c r="L710" s="6"/>
      <c r="M710" s="6" t="s">
        <v>41</v>
      </c>
      <c r="N710" s="6"/>
      <c r="O710" s="6"/>
      <c r="P710" s="6" t="s">
        <v>43</v>
      </c>
      <c r="Q710" s="6"/>
      <c r="R710" s="6"/>
    </row>
    <row r="711" spans="1:18" x14ac:dyDescent="0.25">
      <c r="A711" s="1" t="s">
        <v>9</v>
      </c>
      <c r="E711" s="6">
        <v>0</v>
      </c>
      <c r="H711" s="6"/>
      <c r="K711" s="6"/>
      <c r="L711" s="1" t="s">
        <v>52</v>
      </c>
      <c r="M711" s="1">
        <v>300</v>
      </c>
      <c r="R711" s="6"/>
    </row>
    <row r="712" spans="1:18" x14ac:dyDescent="0.25">
      <c r="A712" s="1" t="s">
        <v>10</v>
      </c>
      <c r="E712" s="6">
        <v>70</v>
      </c>
      <c r="H712" s="6"/>
      <c r="K712" s="6"/>
      <c r="L712" s="1" t="s">
        <v>57</v>
      </c>
      <c r="M712" s="1">
        <v>0</v>
      </c>
      <c r="R712" s="6"/>
    </row>
    <row r="713" spans="1:18" x14ac:dyDescent="0.25">
      <c r="A713" s="1" t="s">
        <v>31</v>
      </c>
      <c r="E713" s="6">
        <v>0</v>
      </c>
      <c r="H713" s="6"/>
      <c r="K713" s="6"/>
      <c r="L713" s="1" t="s">
        <v>58</v>
      </c>
      <c r="M713" s="1">
        <v>0</v>
      </c>
      <c r="R713" s="6"/>
    </row>
    <row r="714" spans="1:18" x14ac:dyDescent="0.25">
      <c r="E714" s="6"/>
      <c r="H714" s="6"/>
      <c r="K714" s="6"/>
      <c r="L714" s="1" t="s">
        <v>59</v>
      </c>
      <c r="M714" s="1">
        <v>0</v>
      </c>
      <c r="R714" s="6"/>
    </row>
    <row r="715" spans="1:18" x14ac:dyDescent="0.25">
      <c r="E715" s="6"/>
      <c r="H715" s="6"/>
      <c r="K715" s="6"/>
      <c r="R715" s="6"/>
    </row>
    <row r="716" spans="1:18" x14ac:dyDescent="0.25">
      <c r="E716" s="6"/>
      <c r="H716" s="6"/>
      <c r="K716" s="6"/>
      <c r="R716" s="6"/>
    </row>
    <row r="717" spans="1:18" x14ac:dyDescent="0.25">
      <c r="E717" s="6"/>
      <c r="H717" s="6"/>
      <c r="K717" s="6"/>
      <c r="R717" s="6"/>
    </row>
    <row r="718" spans="1:18" x14ac:dyDescent="0.25">
      <c r="A718" s="1" t="s">
        <v>11</v>
      </c>
      <c r="E718" s="6">
        <v>400</v>
      </c>
      <c r="H718" s="6"/>
      <c r="K718" s="6"/>
      <c r="L718" s="1" t="s">
        <v>53</v>
      </c>
      <c r="M718" s="1">
        <v>1700</v>
      </c>
      <c r="R718" s="6"/>
    </row>
    <row r="719" spans="1:18" x14ac:dyDescent="0.25">
      <c r="A719" s="1" t="s">
        <v>12</v>
      </c>
      <c r="E719" s="6">
        <v>0</v>
      </c>
      <c r="H719" s="6"/>
      <c r="K719" s="6"/>
      <c r="L719" s="1" t="s">
        <v>54</v>
      </c>
      <c r="M719" s="1">
        <v>0</v>
      </c>
      <c r="R719" s="6"/>
    </row>
    <row r="720" spans="1:18" x14ac:dyDescent="0.25">
      <c r="A720" s="1" t="s">
        <v>13</v>
      </c>
      <c r="E720" s="6">
        <v>0</v>
      </c>
      <c r="H720" s="6"/>
      <c r="K720" s="6"/>
      <c r="L720" s="1" t="s">
        <v>55</v>
      </c>
      <c r="M720" s="1">
        <v>0</v>
      </c>
      <c r="R720" s="6"/>
    </row>
    <row r="721" spans="1:18" x14ac:dyDescent="0.25">
      <c r="A721" s="1" t="s">
        <v>14</v>
      </c>
      <c r="E721" s="6">
        <v>0</v>
      </c>
      <c r="H721" s="6"/>
      <c r="K721" s="6"/>
      <c r="L721" s="1" t="s">
        <v>56</v>
      </c>
      <c r="M721" s="1">
        <v>0</v>
      </c>
      <c r="R721" s="6"/>
    </row>
    <row r="722" spans="1:18" x14ac:dyDescent="0.25">
      <c r="A722" s="1" t="s">
        <v>35</v>
      </c>
      <c r="E722" s="6">
        <v>0</v>
      </c>
      <c r="H722" s="6"/>
      <c r="K722" s="6"/>
      <c r="R722" s="6"/>
    </row>
    <row r="723" spans="1:18" x14ac:dyDescent="0.25">
      <c r="A723" s="1" t="s">
        <v>32</v>
      </c>
      <c r="E723" s="6">
        <v>200</v>
      </c>
      <c r="H723" s="6"/>
      <c r="K723" s="6"/>
      <c r="R723" s="6"/>
    </row>
    <row r="724" spans="1:18" x14ac:dyDescent="0.25">
      <c r="A724" s="1" t="s">
        <v>33</v>
      </c>
      <c r="E724" s="6">
        <v>0</v>
      </c>
      <c r="F724" s="1" t="s">
        <v>75</v>
      </c>
      <c r="H724" s="6"/>
      <c r="K724" s="6"/>
      <c r="R724" s="6"/>
    </row>
    <row r="725" spans="1:18" x14ac:dyDescent="0.25">
      <c r="E725" s="6"/>
      <c r="H725" s="6"/>
      <c r="K725" s="6"/>
      <c r="R725" s="6"/>
    </row>
    <row r="726" spans="1:18" x14ac:dyDescent="0.25">
      <c r="E726" s="6"/>
      <c r="H726" s="6"/>
      <c r="K726" s="6"/>
      <c r="R726" s="6"/>
    </row>
    <row r="727" spans="1:18" x14ac:dyDescent="0.25">
      <c r="E727" s="6"/>
      <c r="H727" s="6"/>
      <c r="K727" s="6"/>
      <c r="R727" s="6"/>
    </row>
    <row r="728" spans="1:18" x14ac:dyDescent="0.25">
      <c r="E728" s="6"/>
      <c r="H728" s="6"/>
      <c r="K728" s="6"/>
      <c r="R728" s="6"/>
    </row>
    <row r="729" spans="1:18" x14ac:dyDescent="0.25">
      <c r="E729" s="6"/>
      <c r="H729" s="6"/>
      <c r="K729" s="6"/>
      <c r="R729" s="6"/>
    </row>
    <row r="730" spans="1:18" x14ac:dyDescent="0.25">
      <c r="E730" s="6"/>
      <c r="H730" s="6"/>
      <c r="K730" s="6"/>
      <c r="R730" s="6"/>
    </row>
    <row r="731" spans="1:18" x14ac:dyDescent="0.25">
      <c r="A731" s="1" t="s">
        <v>15</v>
      </c>
      <c r="E731" s="6">
        <v>70</v>
      </c>
      <c r="H731" s="6"/>
      <c r="K731" s="6"/>
      <c r="R731" s="6"/>
    </row>
    <row r="732" spans="1:18" x14ac:dyDescent="0.25">
      <c r="A732" s="1" t="s">
        <v>34</v>
      </c>
      <c r="E732" s="6">
        <v>20</v>
      </c>
      <c r="H732" s="6"/>
      <c r="K732" s="6"/>
      <c r="R732" s="6"/>
    </row>
    <row r="733" spans="1:18" x14ac:dyDescent="0.25">
      <c r="A733" s="1" t="s">
        <v>16</v>
      </c>
      <c r="E733" s="6">
        <v>0</v>
      </c>
      <c r="H733" s="6"/>
      <c r="K733" s="6"/>
      <c r="R733" s="6"/>
    </row>
    <row r="734" spans="1:18" x14ac:dyDescent="0.25">
      <c r="A734" s="1" t="s">
        <v>17</v>
      </c>
      <c r="E734" s="6">
        <v>0</v>
      </c>
      <c r="H734" s="6"/>
      <c r="K734" s="6"/>
      <c r="R734" s="6"/>
    </row>
    <row r="735" spans="1:18" x14ac:dyDescent="0.25">
      <c r="A735" s="1" t="s">
        <v>18</v>
      </c>
      <c r="E735" s="6">
        <v>120</v>
      </c>
      <c r="H735" s="6"/>
      <c r="K735" s="6"/>
      <c r="R735" s="6"/>
    </row>
    <row r="736" spans="1:18" x14ac:dyDescent="0.25">
      <c r="A736" s="1" t="s">
        <v>19</v>
      </c>
      <c r="E736" s="6">
        <v>20</v>
      </c>
      <c r="H736" s="6"/>
      <c r="K736" s="6"/>
      <c r="R736" s="6"/>
    </row>
    <row r="737" spans="1:18" x14ac:dyDescent="0.25">
      <c r="A737" s="1" t="s">
        <v>20</v>
      </c>
      <c r="E737" s="6">
        <v>40</v>
      </c>
      <c r="H737" s="6"/>
      <c r="K737" s="6"/>
      <c r="R737" s="6"/>
    </row>
    <row r="738" spans="1:18" x14ac:dyDescent="0.25">
      <c r="A738" s="1" t="s">
        <v>21</v>
      </c>
      <c r="E738" s="6">
        <v>60</v>
      </c>
      <c r="H738" s="6"/>
      <c r="K738" s="6"/>
      <c r="R738" s="6"/>
    </row>
    <row r="739" spans="1:18" x14ac:dyDescent="0.25">
      <c r="A739" s="1" t="s">
        <v>22</v>
      </c>
      <c r="E739" s="6">
        <v>10</v>
      </c>
      <c r="H739" s="6"/>
      <c r="K739" s="6"/>
      <c r="R739" s="6"/>
    </row>
    <row r="740" spans="1:18" x14ac:dyDescent="0.25">
      <c r="A740" s="1" t="s">
        <v>37</v>
      </c>
      <c r="E740" s="6">
        <v>50</v>
      </c>
      <c r="H740" s="6"/>
      <c r="K740" s="6"/>
      <c r="R740" s="6"/>
    </row>
    <row r="741" spans="1:18" x14ac:dyDescent="0.25">
      <c r="A741" s="1" t="s">
        <v>61</v>
      </c>
      <c r="E741" s="6">
        <v>0</v>
      </c>
      <c r="H741" s="6"/>
      <c r="K741" s="6"/>
      <c r="R741" s="6"/>
    </row>
    <row r="742" spans="1:18" x14ac:dyDescent="0.25">
      <c r="A742" s="1" t="s">
        <v>62</v>
      </c>
      <c r="E742" s="6">
        <v>10</v>
      </c>
      <c r="H742" s="6"/>
      <c r="K742" s="6"/>
      <c r="R742" s="6"/>
    </row>
    <row r="743" spans="1:18" x14ac:dyDescent="0.25">
      <c r="E743" s="6"/>
      <c r="H743" s="6"/>
      <c r="K743" s="6"/>
      <c r="R743" s="6"/>
    </row>
    <row r="744" spans="1:18" x14ac:dyDescent="0.25">
      <c r="E744" s="6"/>
      <c r="H744" s="6"/>
      <c r="K744" s="6"/>
      <c r="R744" s="6"/>
    </row>
    <row r="745" spans="1:18" x14ac:dyDescent="0.25">
      <c r="E745" s="6"/>
      <c r="H745" s="6"/>
      <c r="K745" s="6"/>
      <c r="R745" s="6"/>
    </row>
    <row r="746" spans="1:18" x14ac:dyDescent="0.25">
      <c r="E746" s="6"/>
      <c r="H746" s="6"/>
      <c r="K746" s="6"/>
      <c r="R746" s="6"/>
    </row>
    <row r="747" spans="1:18" x14ac:dyDescent="0.25">
      <c r="E747" s="6"/>
      <c r="H747" s="6"/>
      <c r="K747" s="6"/>
      <c r="R747" s="6"/>
    </row>
    <row r="748" spans="1:18" x14ac:dyDescent="0.25">
      <c r="A748" s="1" t="s">
        <v>36</v>
      </c>
      <c r="E748" s="6">
        <v>100</v>
      </c>
      <c r="H748" s="6"/>
      <c r="K748" s="6"/>
      <c r="R748" s="6"/>
    </row>
    <row r="749" spans="1:18" x14ac:dyDescent="0.25">
      <c r="A749" s="1" t="s">
        <v>23</v>
      </c>
      <c r="E749" s="6">
        <v>100</v>
      </c>
      <c r="H749" s="6"/>
      <c r="K749" s="6"/>
      <c r="R749" s="6"/>
    </row>
    <row r="750" spans="1:18" x14ac:dyDescent="0.25">
      <c r="A750" s="1" t="s">
        <v>24</v>
      </c>
      <c r="E750" s="6">
        <v>100</v>
      </c>
      <c r="H750" s="6"/>
      <c r="K750" s="6"/>
      <c r="R750" s="6"/>
    </row>
    <row r="751" spans="1:18" x14ac:dyDescent="0.25">
      <c r="A751" s="1" t="s">
        <v>25</v>
      </c>
      <c r="E751" s="6">
        <v>60</v>
      </c>
      <c r="H751" s="6"/>
      <c r="K751" s="6"/>
      <c r="R751" s="6"/>
    </row>
    <row r="752" spans="1:18" x14ac:dyDescent="0.25">
      <c r="A752" s="1" t="s">
        <v>26</v>
      </c>
      <c r="E752" s="6">
        <v>0</v>
      </c>
      <c r="H752" s="6"/>
      <c r="K752" s="6"/>
      <c r="R752" s="6"/>
    </row>
    <row r="753" spans="1:18" x14ac:dyDescent="0.25">
      <c r="A753" s="1" t="s">
        <v>38</v>
      </c>
      <c r="E753" s="6">
        <v>400</v>
      </c>
      <c r="H753" s="6"/>
      <c r="K753" s="6"/>
      <c r="R753" s="6"/>
    </row>
    <row r="754" spans="1:18" x14ac:dyDescent="0.25">
      <c r="A754" s="1" t="s">
        <v>39</v>
      </c>
      <c r="E754" s="6">
        <v>50</v>
      </c>
      <c r="H754" s="6"/>
      <c r="K754" s="6"/>
      <c r="R754" s="6"/>
    </row>
    <row r="755" spans="1:18" x14ac:dyDescent="0.25">
      <c r="E755" s="6"/>
      <c r="H755" s="6"/>
      <c r="K755" s="6"/>
      <c r="R755" s="6"/>
    </row>
    <row r="756" spans="1:18" x14ac:dyDescent="0.25">
      <c r="E756" s="6"/>
      <c r="H756" s="6"/>
      <c r="K756" s="6"/>
      <c r="R756" s="6"/>
    </row>
    <row r="757" spans="1:18" x14ac:dyDescent="0.25">
      <c r="E757" s="6"/>
      <c r="H757" s="6"/>
      <c r="K757" s="6"/>
      <c r="R757" s="6"/>
    </row>
    <row r="758" spans="1:18" x14ac:dyDescent="0.25">
      <c r="E758" s="6"/>
      <c r="H758" s="6"/>
      <c r="K758" s="6"/>
      <c r="R758" s="6"/>
    </row>
    <row r="759" spans="1:18" x14ac:dyDescent="0.25">
      <c r="A759" s="1" t="s">
        <v>27</v>
      </c>
      <c r="E759" s="6">
        <v>100</v>
      </c>
      <c r="H759" s="6"/>
      <c r="K759" s="6"/>
      <c r="R759" s="6"/>
    </row>
    <row r="760" spans="1:18" x14ac:dyDescent="0.25">
      <c r="A760" s="1" t="s">
        <v>28</v>
      </c>
      <c r="E760" s="6">
        <v>0</v>
      </c>
      <c r="H760" s="6"/>
      <c r="K760" s="6"/>
      <c r="R760" s="6"/>
    </row>
    <row r="761" spans="1:18" x14ac:dyDescent="0.25">
      <c r="A761" s="1" t="s">
        <v>29</v>
      </c>
      <c r="E761" s="6">
        <v>0</v>
      </c>
      <c r="H761" s="6"/>
      <c r="K761" s="6"/>
      <c r="R761" s="6"/>
    </row>
    <row r="762" spans="1:18" x14ac:dyDescent="0.25">
      <c r="A762" s="1" t="s">
        <v>30</v>
      </c>
      <c r="E762" s="6">
        <v>0</v>
      </c>
      <c r="H762" s="6"/>
      <c r="K762" s="6"/>
      <c r="R762" s="6"/>
    </row>
    <row r="763" spans="1:18" x14ac:dyDescent="0.25">
      <c r="E763" s="6"/>
      <c r="H763" s="6"/>
      <c r="K763" s="6"/>
      <c r="R763" s="6"/>
    </row>
    <row r="764" spans="1:18" x14ac:dyDescent="0.25">
      <c r="E764" s="6"/>
      <c r="H764" s="6"/>
      <c r="K764" s="6"/>
      <c r="R764" s="6"/>
    </row>
    <row r="765" spans="1:18" x14ac:dyDescent="0.25">
      <c r="E765" s="6"/>
      <c r="H765" s="6"/>
      <c r="K765" s="6"/>
      <c r="R765" s="6"/>
    </row>
    <row r="766" spans="1:18" x14ac:dyDescent="0.25">
      <c r="E766" s="6"/>
      <c r="H766" s="6"/>
      <c r="K766" s="6"/>
      <c r="R766" s="6"/>
    </row>
    <row r="767" spans="1:18" x14ac:dyDescent="0.25">
      <c r="E767" s="6"/>
      <c r="H767" s="6"/>
      <c r="K767" s="6"/>
      <c r="R767" s="6"/>
    </row>
    <row r="768" spans="1:18" x14ac:dyDescent="0.25">
      <c r="A768" s="6" t="s">
        <v>40</v>
      </c>
      <c r="B768" s="6"/>
      <c r="C768" s="6"/>
      <c r="D768" s="6"/>
      <c r="E768" s="11">
        <f>SUM(E711:E767)</f>
        <v>1980</v>
      </c>
      <c r="F768" s="6"/>
      <c r="G768" s="6"/>
      <c r="H768" s="11"/>
      <c r="I768" s="6"/>
      <c r="J768" s="6"/>
      <c r="K768" s="6" t="s">
        <v>51</v>
      </c>
      <c r="L768" s="6"/>
      <c r="M768" s="11">
        <f>SUM(M711:M767)</f>
        <v>2000</v>
      </c>
      <c r="N768" s="6"/>
      <c r="O768" s="6"/>
      <c r="P768" s="11"/>
      <c r="Q768" s="6"/>
      <c r="R768" s="6"/>
    </row>
    <row r="769" spans="1:18" x14ac:dyDescent="0.25">
      <c r="E769" s="6" t="s">
        <v>41</v>
      </c>
      <c r="H769" s="6" t="s">
        <v>42</v>
      </c>
      <c r="K769" s="6"/>
      <c r="M769" s="1" t="s">
        <v>41</v>
      </c>
      <c r="P769" s="1" t="s">
        <v>43</v>
      </c>
      <c r="R769" s="6"/>
    </row>
    <row r="770" spans="1:18" x14ac:dyDescent="0.25">
      <c r="A770" s="6"/>
      <c r="B770" s="6"/>
      <c r="C770" s="6"/>
      <c r="D770" s="6"/>
      <c r="E770" s="6"/>
      <c r="F770" s="6"/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6"/>
    </row>
    <row r="771" spans="1:18" x14ac:dyDescent="0.25">
      <c r="A771" s="10" t="s">
        <v>44</v>
      </c>
      <c r="B771" s="10"/>
      <c r="C771" s="10"/>
      <c r="D771" s="10"/>
      <c r="E771" s="9">
        <f>(M768-E768)*12+E684</f>
        <v>18600</v>
      </c>
      <c r="F771" s="10"/>
      <c r="G771" s="10"/>
      <c r="H771" s="9">
        <v>0</v>
      </c>
      <c r="I771" s="10"/>
      <c r="J771" s="10"/>
      <c r="K771" s="10"/>
      <c r="L771" s="10"/>
      <c r="M771" s="10"/>
      <c r="N771" s="10"/>
      <c r="O771" s="10"/>
      <c r="P771" s="9"/>
      <c r="Q771" s="10"/>
      <c r="R771" s="10"/>
    </row>
    <row r="772" spans="1:18" x14ac:dyDescent="0.25">
      <c r="E772" s="10"/>
      <c r="H772" s="10"/>
      <c r="P772" s="10"/>
      <c r="Q772" s="10"/>
      <c r="R772" s="10"/>
    </row>
    <row r="773" spans="1:18" x14ac:dyDescent="0.25">
      <c r="E773" s="10"/>
      <c r="H773" s="10"/>
      <c r="P773" s="10"/>
      <c r="Q773" s="10"/>
      <c r="R773" s="10"/>
    </row>
    <row r="774" spans="1:18" x14ac:dyDescent="0.25">
      <c r="E774" s="10"/>
      <c r="H774" s="10"/>
      <c r="P774" s="10"/>
      <c r="Q774" s="10"/>
      <c r="R774" s="10"/>
    </row>
    <row r="775" spans="1:18" x14ac:dyDescent="0.25">
      <c r="A775" s="10" t="s">
        <v>45</v>
      </c>
      <c r="B775" s="10"/>
      <c r="C775" s="10"/>
      <c r="D775" s="10"/>
      <c r="E775" s="19">
        <f>E776+E777+E778+E779</f>
        <v>0</v>
      </c>
      <c r="F775" s="20"/>
      <c r="G775" s="20"/>
      <c r="H775" s="19">
        <v>0</v>
      </c>
      <c r="I775" s="20"/>
      <c r="J775" s="20"/>
      <c r="K775" s="20"/>
      <c r="L775" s="20"/>
      <c r="M775" s="19"/>
      <c r="N775" s="20"/>
      <c r="O775" s="20"/>
      <c r="P775" s="19"/>
      <c r="Q775" s="18"/>
      <c r="R775" s="18"/>
    </row>
    <row r="776" spans="1:18" x14ac:dyDescent="0.25">
      <c r="E776" s="20"/>
      <c r="F776" s="21"/>
      <c r="G776" s="21"/>
      <c r="H776" s="20"/>
      <c r="I776" s="21"/>
      <c r="J776" s="21"/>
      <c r="K776" s="21"/>
      <c r="L776" s="21"/>
      <c r="M776" s="21"/>
      <c r="N776" s="21"/>
      <c r="O776" s="21"/>
      <c r="P776" s="20"/>
      <c r="Q776" s="18"/>
      <c r="R776" s="18"/>
    </row>
    <row r="777" spans="1:18" x14ac:dyDescent="0.25">
      <c r="A777" s="1" t="s">
        <v>169</v>
      </c>
      <c r="E777" s="20">
        <v>0</v>
      </c>
      <c r="F777" s="21"/>
      <c r="G777" s="21"/>
      <c r="H777" s="20"/>
      <c r="I777" s="21"/>
      <c r="J777" s="21"/>
      <c r="K777" s="21"/>
      <c r="L777" s="21"/>
      <c r="M777" s="21"/>
      <c r="N777" s="21"/>
      <c r="O777" s="21"/>
      <c r="P777" s="20"/>
      <c r="Q777" s="18"/>
      <c r="R777" s="18"/>
    </row>
    <row r="778" spans="1:18" x14ac:dyDescent="0.25">
      <c r="E778" s="20"/>
      <c r="F778" s="21"/>
      <c r="G778" s="21"/>
      <c r="H778" s="20"/>
      <c r="I778" s="21"/>
      <c r="J778" s="21"/>
      <c r="K778" s="21"/>
      <c r="L778" s="21"/>
      <c r="M778" s="21"/>
      <c r="N778" s="21"/>
      <c r="O778" s="21"/>
      <c r="P778" s="20"/>
      <c r="Q778" s="18"/>
      <c r="R778" s="18"/>
    </row>
    <row r="779" spans="1:18" x14ac:dyDescent="0.25">
      <c r="E779" s="20"/>
      <c r="F779" s="21"/>
      <c r="G779" s="21"/>
      <c r="H779" s="20"/>
      <c r="I779" s="21"/>
      <c r="J779" s="21"/>
      <c r="K779" s="21"/>
      <c r="L779" s="21"/>
      <c r="M779" s="21"/>
      <c r="N779" s="21"/>
      <c r="O779" s="21"/>
      <c r="P779" s="20"/>
      <c r="Q779" s="18"/>
      <c r="R779" s="18"/>
    </row>
    <row r="780" spans="1:18" x14ac:dyDescent="0.25">
      <c r="A780" s="10" t="s">
        <v>46</v>
      </c>
      <c r="B780" s="10"/>
      <c r="C780" s="10"/>
      <c r="D780" s="10"/>
      <c r="E780" s="19">
        <f>E781+E782+E783+E784+E785+E786</f>
        <v>0</v>
      </c>
      <c r="F780" s="20"/>
      <c r="G780" s="20"/>
      <c r="H780" s="19">
        <v>0</v>
      </c>
      <c r="I780" s="20"/>
      <c r="J780" s="20"/>
      <c r="K780" s="20"/>
      <c r="L780" s="20"/>
      <c r="M780" s="20"/>
      <c r="N780" s="20"/>
      <c r="O780" s="20"/>
      <c r="P780" s="19"/>
      <c r="Q780" s="18"/>
      <c r="R780" s="18"/>
    </row>
    <row r="781" spans="1:18" x14ac:dyDescent="0.25">
      <c r="E781" s="20"/>
      <c r="F781" s="21"/>
      <c r="G781" s="21"/>
      <c r="H781" s="20"/>
      <c r="I781" s="21"/>
      <c r="J781" s="21"/>
      <c r="K781" s="21"/>
      <c r="L781" s="21"/>
      <c r="M781" s="21"/>
      <c r="N781" s="21"/>
      <c r="O781" s="21"/>
      <c r="P781" s="20"/>
      <c r="Q781" s="18"/>
      <c r="R781" s="18"/>
    </row>
    <row r="782" spans="1:18" x14ac:dyDescent="0.25">
      <c r="A782" s="35" t="s">
        <v>90</v>
      </c>
      <c r="E782" s="33">
        <v>0</v>
      </c>
      <c r="F782" s="21"/>
      <c r="G782" s="21"/>
      <c r="H782" s="20"/>
      <c r="I782" s="21"/>
      <c r="J782" s="21"/>
      <c r="K782" s="21"/>
      <c r="L782" s="21"/>
      <c r="M782" s="21"/>
      <c r="N782" s="21"/>
      <c r="O782" s="21"/>
      <c r="P782" s="20"/>
      <c r="Q782" s="18"/>
      <c r="R782" s="18"/>
    </row>
    <row r="783" spans="1:18" x14ac:dyDescent="0.25">
      <c r="E783" s="20"/>
      <c r="F783" s="21"/>
      <c r="G783" s="21"/>
      <c r="H783" s="20"/>
      <c r="I783" s="21"/>
      <c r="J783" s="21"/>
      <c r="K783" s="21"/>
      <c r="L783" s="21"/>
      <c r="M783" s="21"/>
      <c r="N783" s="21"/>
      <c r="O783" s="21"/>
      <c r="P783" s="20"/>
      <c r="Q783" s="18"/>
      <c r="R783" s="18"/>
    </row>
    <row r="784" spans="1:18" x14ac:dyDescent="0.25">
      <c r="E784" s="20"/>
      <c r="F784" s="21"/>
      <c r="G784" s="21"/>
      <c r="H784" s="20"/>
      <c r="I784" s="21"/>
      <c r="J784" s="21"/>
      <c r="K784" s="21"/>
      <c r="L784" s="21"/>
      <c r="M784" s="21"/>
      <c r="N784" s="21"/>
      <c r="O784" s="21"/>
      <c r="P784" s="20"/>
      <c r="Q784" s="18"/>
      <c r="R784" s="18"/>
    </row>
    <row r="785" spans="1:18" x14ac:dyDescent="0.25">
      <c r="E785" s="20"/>
      <c r="F785" s="21"/>
      <c r="G785" s="21"/>
      <c r="H785" s="20"/>
      <c r="I785" s="21"/>
      <c r="J785" s="21"/>
      <c r="K785" s="21"/>
      <c r="L785" s="21"/>
      <c r="M785" s="21"/>
      <c r="N785" s="21"/>
      <c r="O785" s="21"/>
      <c r="P785" s="20"/>
      <c r="Q785" s="18"/>
      <c r="R785" s="18"/>
    </row>
    <row r="786" spans="1:18" x14ac:dyDescent="0.25">
      <c r="E786" s="20"/>
      <c r="F786" s="21"/>
      <c r="G786" s="21"/>
      <c r="H786" s="20"/>
      <c r="I786" s="21"/>
      <c r="J786" s="21"/>
      <c r="K786" s="21"/>
      <c r="L786" s="21"/>
      <c r="M786" s="21"/>
      <c r="N786" s="21"/>
      <c r="O786" s="21"/>
      <c r="P786" s="20"/>
      <c r="Q786" s="18"/>
      <c r="R786" s="18"/>
    </row>
    <row r="787" spans="1:18" x14ac:dyDescent="0.25">
      <c r="A787" s="10" t="s">
        <v>91</v>
      </c>
      <c r="B787" s="10"/>
      <c r="C787" s="10"/>
      <c r="D787" s="10"/>
      <c r="E787" s="19">
        <f>E771+E775-E780</f>
        <v>18600</v>
      </c>
      <c r="F787" s="20"/>
      <c r="G787" s="20"/>
      <c r="H787" s="19">
        <f>H771+H775-H780</f>
        <v>0</v>
      </c>
      <c r="I787" s="20"/>
      <c r="J787" s="20"/>
      <c r="K787" s="20"/>
      <c r="L787" s="20" t="s">
        <v>49</v>
      </c>
      <c r="M787" s="20"/>
      <c r="N787" s="20"/>
      <c r="O787" s="20"/>
      <c r="P787" s="19">
        <f>(E759*12)+P684-E775</f>
        <v>8800</v>
      </c>
      <c r="Q787" s="17"/>
      <c r="R787" s="17"/>
    </row>
    <row r="788" spans="1:18" x14ac:dyDescent="0.25">
      <c r="E788" s="10" t="s">
        <v>41</v>
      </c>
      <c r="H788" s="10" t="s">
        <v>48</v>
      </c>
      <c r="P788" s="10" t="s">
        <v>50</v>
      </c>
      <c r="Q788" s="10"/>
      <c r="R788" s="10"/>
    </row>
    <row r="806" spans="1:18" ht="17.25" x14ac:dyDescent="0.4">
      <c r="A806" s="34" t="s">
        <v>94</v>
      </c>
      <c r="B806" s="28"/>
      <c r="C806" s="28"/>
      <c r="D806" s="29"/>
      <c r="E806" s="29"/>
      <c r="F806" s="29"/>
      <c r="G806" s="30" t="s">
        <v>92</v>
      </c>
      <c r="H806" s="29"/>
      <c r="I806" s="29"/>
      <c r="J806" s="29"/>
      <c r="K806" s="29"/>
      <c r="L806" s="29"/>
      <c r="M806" s="29"/>
      <c r="N806" s="29"/>
      <c r="O806" s="29"/>
      <c r="P806" s="29"/>
      <c r="Q806" s="29"/>
      <c r="R806" s="29"/>
    </row>
    <row r="807" spans="1:18" ht="17.25" x14ac:dyDescent="0.4">
      <c r="A807" s="29"/>
      <c r="B807" s="29"/>
      <c r="C807" s="29"/>
      <c r="D807" s="31" t="s">
        <v>74</v>
      </c>
      <c r="E807" s="29"/>
      <c r="F807" s="29"/>
      <c r="G807" s="31" t="s">
        <v>93</v>
      </c>
      <c r="H807" s="29"/>
      <c r="I807" s="29"/>
      <c r="J807" s="29"/>
      <c r="K807" s="29"/>
      <c r="L807" s="29"/>
      <c r="M807" s="29"/>
      <c r="N807" s="29"/>
      <c r="O807" s="29"/>
      <c r="P807" s="29"/>
      <c r="Q807" s="29"/>
      <c r="R807" s="29"/>
    </row>
    <row r="808" spans="1:18" x14ac:dyDescent="0.25">
      <c r="K808" s="6"/>
      <c r="L808" s="6"/>
      <c r="M808" s="6"/>
      <c r="N808" s="6"/>
      <c r="O808" s="6"/>
      <c r="P808" s="6"/>
      <c r="Q808" s="6"/>
      <c r="R808" s="6"/>
    </row>
    <row r="809" spans="1:18" x14ac:dyDescent="0.25">
      <c r="A809" s="1" t="s">
        <v>95</v>
      </c>
      <c r="K809" s="6"/>
      <c r="L809" s="6"/>
      <c r="M809" s="6"/>
      <c r="N809" s="6"/>
      <c r="O809" s="6"/>
      <c r="P809" s="6"/>
      <c r="Q809" s="6"/>
      <c r="R809" s="6"/>
    </row>
    <row r="810" spans="1:18" x14ac:dyDescent="0.25">
      <c r="K810" s="6"/>
      <c r="L810" s="6"/>
      <c r="M810" s="6"/>
      <c r="N810" s="6"/>
      <c r="O810" s="6"/>
      <c r="P810" s="6"/>
      <c r="Q810" s="6"/>
      <c r="R810" s="6"/>
    </row>
    <row r="811" spans="1:18" x14ac:dyDescent="0.25">
      <c r="K811" s="6"/>
      <c r="L811" s="6"/>
      <c r="M811" s="6"/>
      <c r="N811" s="6"/>
      <c r="O811" s="6"/>
      <c r="P811" s="6"/>
      <c r="Q811" s="6"/>
      <c r="R811" s="6"/>
    </row>
    <row r="812" spans="1:18" x14ac:dyDescent="0.25">
      <c r="A812" s="6"/>
      <c r="B812" s="6"/>
      <c r="C812" s="6"/>
      <c r="D812" s="6"/>
      <c r="E812" s="6" t="s">
        <v>41</v>
      </c>
      <c r="F812" s="6"/>
      <c r="G812" s="6"/>
      <c r="H812" s="6" t="s">
        <v>42</v>
      </c>
      <c r="I812" s="6"/>
      <c r="J812" s="6"/>
      <c r="K812" s="6"/>
      <c r="L812" s="6"/>
      <c r="M812" s="6" t="s">
        <v>41</v>
      </c>
      <c r="N812" s="6"/>
      <c r="O812" s="6"/>
      <c r="P812" s="6" t="s">
        <v>43</v>
      </c>
      <c r="Q812" s="6"/>
      <c r="R812" s="6"/>
    </row>
    <row r="813" spans="1:18" x14ac:dyDescent="0.25">
      <c r="A813" s="1" t="s">
        <v>9</v>
      </c>
      <c r="E813" s="6">
        <v>0</v>
      </c>
      <c r="H813" s="6"/>
      <c r="K813" s="6"/>
      <c r="L813" s="1" t="s">
        <v>52</v>
      </c>
      <c r="M813" s="1">
        <v>1075</v>
      </c>
      <c r="R813" s="6"/>
    </row>
    <row r="814" spans="1:18" x14ac:dyDescent="0.25">
      <c r="A814" s="1" t="s">
        <v>10</v>
      </c>
      <c r="E814" s="6">
        <v>70</v>
      </c>
      <c r="H814" s="6"/>
      <c r="K814" s="6"/>
      <c r="L814" s="1" t="s">
        <v>57</v>
      </c>
      <c r="M814" s="1">
        <v>0</v>
      </c>
      <c r="R814" s="6"/>
    </row>
    <row r="815" spans="1:18" x14ac:dyDescent="0.25">
      <c r="A815" s="1" t="s">
        <v>31</v>
      </c>
      <c r="E815" s="6">
        <v>0</v>
      </c>
      <c r="H815" s="6"/>
      <c r="K815" s="6"/>
      <c r="L815" s="1" t="s">
        <v>58</v>
      </c>
      <c r="M815" s="1">
        <v>0</v>
      </c>
      <c r="R815" s="6"/>
    </row>
    <row r="816" spans="1:18" x14ac:dyDescent="0.25">
      <c r="E816" s="6"/>
      <c r="H816" s="6"/>
      <c r="K816" s="6"/>
      <c r="L816" s="1" t="s">
        <v>59</v>
      </c>
      <c r="M816" s="1">
        <v>0</v>
      </c>
      <c r="R816" s="6"/>
    </row>
    <row r="817" spans="1:18" x14ac:dyDescent="0.25">
      <c r="E817" s="6"/>
      <c r="H817" s="6"/>
      <c r="K817" s="6"/>
      <c r="R817" s="6"/>
    </row>
    <row r="818" spans="1:18" x14ac:dyDescent="0.25">
      <c r="E818" s="6"/>
      <c r="H818" s="6"/>
      <c r="K818" s="6"/>
      <c r="R818" s="6"/>
    </row>
    <row r="819" spans="1:18" x14ac:dyDescent="0.25">
      <c r="E819" s="6"/>
      <c r="H819" s="6"/>
      <c r="K819" s="6"/>
      <c r="R819" s="6"/>
    </row>
    <row r="820" spans="1:18" x14ac:dyDescent="0.25">
      <c r="A820" s="1" t="s">
        <v>11</v>
      </c>
      <c r="E820" s="6">
        <v>400</v>
      </c>
      <c r="H820" s="6"/>
      <c r="K820" s="6"/>
      <c r="L820" s="1" t="s">
        <v>53</v>
      </c>
      <c r="M820" s="1">
        <v>1000</v>
      </c>
      <c r="R820" s="6"/>
    </row>
    <row r="821" spans="1:18" x14ac:dyDescent="0.25">
      <c r="A821" s="1" t="s">
        <v>12</v>
      </c>
      <c r="E821" s="6">
        <v>0</v>
      </c>
      <c r="H821" s="6"/>
      <c r="K821" s="6"/>
      <c r="L821" s="1" t="s">
        <v>54</v>
      </c>
      <c r="M821" s="1">
        <v>0</v>
      </c>
      <c r="R821" s="6"/>
    </row>
    <row r="822" spans="1:18" x14ac:dyDescent="0.25">
      <c r="A822" s="1" t="s">
        <v>13</v>
      </c>
      <c r="E822" s="6">
        <v>0</v>
      </c>
      <c r="H822" s="6"/>
      <c r="K822" s="6"/>
      <c r="L822" s="1" t="s">
        <v>55</v>
      </c>
      <c r="M822" s="1">
        <v>140</v>
      </c>
      <c r="N822" s="27" t="s">
        <v>96</v>
      </c>
      <c r="R822" s="6"/>
    </row>
    <row r="823" spans="1:18" x14ac:dyDescent="0.25">
      <c r="A823" s="1" t="s">
        <v>14</v>
      </c>
      <c r="E823" s="6">
        <v>0</v>
      </c>
      <c r="H823" s="6"/>
      <c r="K823" s="6"/>
      <c r="L823" s="1" t="s">
        <v>56</v>
      </c>
      <c r="M823" s="1">
        <v>0</v>
      </c>
      <c r="R823" s="6"/>
    </row>
    <row r="824" spans="1:18" x14ac:dyDescent="0.25">
      <c r="A824" s="1" t="s">
        <v>35</v>
      </c>
      <c r="E824" s="6">
        <v>0</v>
      </c>
      <c r="H824" s="6"/>
      <c r="K824" s="6"/>
      <c r="R824" s="6"/>
    </row>
    <row r="825" spans="1:18" x14ac:dyDescent="0.25">
      <c r="A825" s="1" t="s">
        <v>32</v>
      </c>
      <c r="E825" s="6">
        <v>0</v>
      </c>
      <c r="H825" s="6"/>
      <c r="K825" s="6"/>
      <c r="R825" s="6"/>
    </row>
    <row r="826" spans="1:18" x14ac:dyDescent="0.25">
      <c r="A826" s="1" t="s">
        <v>33</v>
      </c>
      <c r="E826" s="6">
        <v>100</v>
      </c>
      <c r="F826" s="1" t="s">
        <v>75</v>
      </c>
      <c r="H826" s="6"/>
      <c r="K826" s="6"/>
      <c r="R826" s="6"/>
    </row>
    <row r="827" spans="1:18" x14ac:dyDescent="0.25">
      <c r="E827" s="6"/>
      <c r="H827" s="6"/>
      <c r="K827" s="6"/>
      <c r="R827" s="6"/>
    </row>
    <row r="828" spans="1:18" x14ac:dyDescent="0.25">
      <c r="E828" s="6"/>
      <c r="H828" s="6"/>
      <c r="K828" s="6"/>
      <c r="R828" s="6"/>
    </row>
    <row r="829" spans="1:18" x14ac:dyDescent="0.25">
      <c r="E829" s="6"/>
      <c r="H829" s="6"/>
      <c r="K829" s="6"/>
      <c r="R829" s="6"/>
    </row>
    <row r="830" spans="1:18" x14ac:dyDescent="0.25">
      <c r="E830" s="6"/>
      <c r="H830" s="6"/>
      <c r="K830" s="6"/>
      <c r="R830" s="6"/>
    </row>
    <row r="831" spans="1:18" x14ac:dyDescent="0.25">
      <c r="E831" s="6"/>
      <c r="H831" s="6"/>
      <c r="K831" s="6"/>
      <c r="R831" s="6"/>
    </row>
    <row r="832" spans="1:18" x14ac:dyDescent="0.25">
      <c r="E832" s="6"/>
      <c r="H832" s="6"/>
      <c r="K832" s="6"/>
      <c r="R832" s="6"/>
    </row>
    <row r="833" spans="1:18" x14ac:dyDescent="0.25">
      <c r="A833" s="1" t="s">
        <v>15</v>
      </c>
      <c r="E833" s="6">
        <v>70</v>
      </c>
      <c r="H833" s="6"/>
      <c r="K833" s="6"/>
      <c r="R833" s="6"/>
    </row>
    <row r="834" spans="1:18" x14ac:dyDescent="0.25">
      <c r="A834" s="1" t="s">
        <v>34</v>
      </c>
      <c r="E834" s="6">
        <v>20</v>
      </c>
      <c r="H834" s="6"/>
      <c r="K834" s="6"/>
      <c r="R834" s="6"/>
    </row>
    <row r="835" spans="1:18" x14ac:dyDescent="0.25">
      <c r="A835" s="1" t="s">
        <v>16</v>
      </c>
      <c r="E835" s="6">
        <v>60</v>
      </c>
      <c r="H835" s="6"/>
      <c r="K835" s="6"/>
      <c r="R835" s="6"/>
    </row>
    <row r="836" spans="1:18" x14ac:dyDescent="0.25">
      <c r="A836" s="1" t="s">
        <v>17</v>
      </c>
      <c r="E836" s="6">
        <v>0</v>
      </c>
      <c r="H836" s="6"/>
      <c r="K836" s="6"/>
      <c r="R836" s="6"/>
    </row>
    <row r="837" spans="1:18" x14ac:dyDescent="0.25">
      <c r="A837" s="1" t="s">
        <v>18</v>
      </c>
      <c r="E837" s="6">
        <v>100</v>
      </c>
      <c r="H837" s="6"/>
      <c r="K837" s="6"/>
      <c r="R837" s="6"/>
    </row>
    <row r="838" spans="1:18" x14ac:dyDescent="0.25">
      <c r="A838" s="1" t="s">
        <v>19</v>
      </c>
      <c r="E838" s="6">
        <v>20</v>
      </c>
      <c r="H838" s="6"/>
      <c r="K838" s="6"/>
      <c r="R838" s="6"/>
    </row>
    <row r="839" spans="1:18" x14ac:dyDescent="0.25">
      <c r="A839" s="1" t="s">
        <v>20</v>
      </c>
      <c r="E839" s="6">
        <v>40</v>
      </c>
      <c r="H839" s="6"/>
      <c r="K839" s="6"/>
      <c r="R839" s="6"/>
    </row>
    <row r="840" spans="1:18" x14ac:dyDescent="0.25">
      <c r="A840" s="1" t="s">
        <v>21</v>
      </c>
      <c r="E840" s="6">
        <v>40</v>
      </c>
      <c r="H840" s="6"/>
      <c r="K840" s="6"/>
      <c r="R840" s="6"/>
    </row>
    <row r="841" spans="1:18" x14ac:dyDescent="0.25">
      <c r="A841" s="1" t="s">
        <v>22</v>
      </c>
      <c r="E841" s="6">
        <v>0</v>
      </c>
      <c r="H841" s="6"/>
      <c r="K841" s="6"/>
      <c r="R841" s="6"/>
    </row>
    <row r="842" spans="1:18" x14ac:dyDescent="0.25">
      <c r="A842" s="1" t="s">
        <v>37</v>
      </c>
      <c r="E842" s="6">
        <v>50</v>
      </c>
      <c r="H842" s="6"/>
      <c r="K842" s="6"/>
      <c r="R842" s="6"/>
    </row>
    <row r="843" spans="1:18" x14ac:dyDescent="0.25">
      <c r="A843" s="1" t="s">
        <v>61</v>
      </c>
      <c r="E843" s="6">
        <v>0</v>
      </c>
      <c r="H843" s="6"/>
      <c r="K843" s="6"/>
      <c r="R843" s="6"/>
    </row>
    <row r="844" spans="1:18" x14ac:dyDescent="0.25">
      <c r="A844" s="1" t="s">
        <v>62</v>
      </c>
      <c r="E844" s="6">
        <v>10</v>
      </c>
      <c r="H844" s="6"/>
      <c r="K844" s="6"/>
      <c r="R844" s="6"/>
    </row>
    <row r="845" spans="1:18" x14ac:dyDescent="0.25">
      <c r="E845" s="6"/>
      <c r="H845" s="6"/>
      <c r="K845" s="6"/>
      <c r="R845" s="6"/>
    </row>
    <row r="846" spans="1:18" x14ac:dyDescent="0.25">
      <c r="E846" s="6"/>
      <c r="H846" s="6"/>
      <c r="K846" s="6"/>
      <c r="R846" s="6"/>
    </row>
    <row r="847" spans="1:18" x14ac:dyDescent="0.25">
      <c r="E847" s="6"/>
      <c r="H847" s="6"/>
      <c r="K847" s="6"/>
      <c r="R847" s="6"/>
    </row>
    <row r="848" spans="1:18" x14ac:dyDescent="0.25">
      <c r="E848" s="6"/>
      <c r="H848" s="6"/>
      <c r="K848" s="6"/>
      <c r="R848" s="6"/>
    </row>
    <row r="849" spans="1:18" x14ac:dyDescent="0.25">
      <c r="E849" s="6"/>
      <c r="H849" s="6"/>
      <c r="K849" s="6"/>
      <c r="R849" s="6"/>
    </row>
    <row r="850" spans="1:18" x14ac:dyDescent="0.25">
      <c r="A850" s="1" t="s">
        <v>36</v>
      </c>
      <c r="E850" s="6">
        <v>0</v>
      </c>
      <c r="H850" s="6"/>
      <c r="K850" s="6"/>
      <c r="R850" s="6"/>
    </row>
    <row r="851" spans="1:18" x14ac:dyDescent="0.25">
      <c r="A851" s="1" t="s">
        <v>23</v>
      </c>
      <c r="E851" s="6">
        <v>100</v>
      </c>
      <c r="H851" s="6"/>
      <c r="K851" s="6"/>
      <c r="R851" s="6"/>
    </row>
    <row r="852" spans="1:18" x14ac:dyDescent="0.25">
      <c r="A852" s="1" t="s">
        <v>24</v>
      </c>
      <c r="E852" s="6">
        <v>100</v>
      </c>
      <c r="H852" s="6"/>
      <c r="K852" s="6"/>
      <c r="R852" s="6"/>
    </row>
    <row r="853" spans="1:18" x14ac:dyDescent="0.25">
      <c r="A853" s="1" t="s">
        <v>25</v>
      </c>
      <c r="E853" s="6">
        <v>60</v>
      </c>
      <c r="H853" s="6"/>
      <c r="K853" s="6"/>
      <c r="R853" s="6"/>
    </row>
    <row r="854" spans="1:18" x14ac:dyDescent="0.25">
      <c r="A854" s="1" t="s">
        <v>26</v>
      </c>
      <c r="E854" s="6">
        <v>0</v>
      </c>
      <c r="H854" s="6"/>
      <c r="K854" s="6"/>
      <c r="R854" s="6"/>
    </row>
    <row r="855" spans="1:18" x14ac:dyDescent="0.25">
      <c r="A855" s="1" t="s">
        <v>38</v>
      </c>
      <c r="E855" s="6">
        <v>500</v>
      </c>
      <c r="H855" s="6"/>
      <c r="K855" s="6"/>
      <c r="R855" s="6"/>
    </row>
    <row r="856" spans="1:18" x14ac:dyDescent="0.25">
      <c r="A856" s="1" t="s">
        <v>39</v>
      </c>
      <c r="E856" s="6">
        <v>50</v>
      </c>
      <c r="H856" s="6"/>
      <c r="K856" s="6"/>
      <c r="R856" s="6"/>
    </row>
    <row r="857" spans="1:18" x14ac:dyDescent="0.25">
      <c r="E857" s="6"/>
      <c r="H857" s="6"/>
      <c r="K857" s="6"/>
      <c r="R857" s="6"/>
    </row>
    <row r="858" spans="1:18" x14ac:dyDescent="0.25">
      <c r="E858" s="6"/>
      <c r="H858" s="6"/>
      <c r="K858" s="6"/>
      <c r="R858" s="6"/>
    </row>
    <row r="859" spans="1:18" x14ac:dyDescent="0.25">
      <c r="E859" s="6"/>
      <c r="H859" s="6"/>
      <c r="K859" s="6"/>
      <c r="R859" s="6"/>
    </row>
    <row r="860" spans="1:18" x14ac:dyDescent="0.25">
      <c r="E860" s="6"/>
      <c r="H860" s="6"/>
      <c r="K860" s="6"/>
      <c r="R860" s="6"/>
    </row>
    <row r="861" spans="1:18" x14ac:dyDescent="0.25">
      <c r="A861" s="1" t="s">
        <v>27</v>
      </c>
      <c r="E861" s="6">
        <v>100</v>
      </c>
      <c r="H861" s="6"/>
      <c r="K861" s="6"/>
      <c r="R861" s="6"/>
    </row>
    <row r="862" spans="1:18" x14ac:dyDescent="0.25">
      <c r="A862" s="1" t="s">
        <v>28</v>
      </c>
      <c r="E862" s="6">
        <v>0</v>
      </c>
      <c r="H862" s="6"/>
      <c r="K862" s="6"/>
      <c r="R862" s="6"/>
    </row>
    <row r="863" spans="1:18" x14ac:dyDescent="0.25">
      <c r="A863" s="1" t="s">
        <v>29</v>
      </c>
      <c r="E863" s="6">
        <v>0</v>
      </c>
      <c r="H863" s="6"/>
      <c r="K863" s="6"/>
      <c r="R863" s="6"/>
    </row>
    <row r="864" spans="1:18" x14ac:dyDescent="0.25">
      <c r="A864" s="1" t="s">
        <v>30</v>
      </c>
      <c r="E864" s="6">
        <v>0</v>
      </c>
      <c r="H864" s="6"/>
      <c r="K864" s="6"/>
      <c r="R864" s="6"/>
    </row>
    <row r="865" spans="1:18" x14ac:dyDescent="0.25">
      <c r="E865" s="6"/>
      <c r="H865" s="6"/>
      <c r="K865" s="6"/>
      <c r="R865" s="6"/>
    </row>
    <row r="866" spans="1:18" x14ac:dyDescent="0.25">
      <c r="E866" s="6"/>
      <c r="H866" s="6"/>
      <c r="K866" s="6"/>
      <c r="R866" s="6"/>
    </row>
    <row r="867" spans="1:18" x14ac:dyDescent="0.25">
      <c r="E867" s="6"/>
      <c r="H867" s="6"/>
      <c r="K867" s="6"/>
      <c r="R867" s="6"/>
    </row>
    <row r="868" spans="1:18" x14ac:dyDescent="0.25">
      <c r="E868" s="6"/>
      <c r="H868" s="6"/>
      <c r="K868" s="6"/>
      <c r="R868" s="6"/>
    </row>
    <row r="869" spans="1:18" x14ac:dyDescent="0.25">
      <c r="E869" s="6"/>
      <c r="H869" s="6"/>
      <c r="K869" s="6"/>
      <c r="R869" s="6"/>
    </row>
    <row r="870" spans="1:18" x14ac:dyDescent="0.25">
      <c r="A870" s="6" t="s">
        <v>40</v>
      </c>
      <c r="B870" s="6"/>
      <c r="C870" s="6"/>
      <c r="D870" s="6"/>
      <c r="E870" s="11">
        <f>SUM(E813:E869)</f>
        <v>1890</v>
      </c>
      <c r="F870" s="6"/>
      <c r="G870" s="6"/>
      <c r="H870" s="11"/>
      <c r="I870" s="6"/>
      <c r="J870" s="6"/>
      <c r="K870" s="6" t="s">
        <v>51</v>
      </c>
      <c r="L870" s="6"/>
      <c r="M870" s="11">
        <f>SUM(M813:M869)</f>
        <v>2215</v>
      </c>
      <c r="N870" s="6"/>
      <c r="O870" s="6"/>
      <c r="P870" s="11"/>
      <c r="Q870" s="6"/>
      <c r="R870" s="6"/>
    </row>
    <row r="871" spans="1:18" x14ac:dyDescent="0.25">
      <c r="E871" s="6" t="s">
        <v>41</v>
      </c>
      <c r="H871" s="6" t="s">
        <v>42</v>
      </c>
      <c r="K871" s="6"/>
      <c r="M871" s="1" t="s">
        <v>41</v>
      </c>
      <c r="P871" s="1" t="s">
        <v>43</v>
      </c>
      <c r="R871" s="6"/>
    </row>
    <row r="872" spans="1:18" x14ac:dyDescent="0.25">
      <c r="A872" s="6"/>
      <c r="B872" s="6"/>
      <c r="C872" s="6"/>
      <c r="D872" s="6"/>
      <c r="E872" s="6"/>
      <c r="F872" s="6"/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6"/>
    </row>
    <row r="873" spans="1:18" x14ac:dyDescent="0.25">
      <c r="A873" s="10" t="s">
        <v>44</v>
      </c>
      <c r="B873" s="10"/>
      <c r="C873" s="10"/>
      <c r="D873" s="10"/>
      <c r="E873" s="9">
        <f>(M870-E870)*12+E787</f>
        <v>22500</v>
      </c>
      <c r="F873" s="10"/>
      <c r="G873" s="10"/>
      <c r="H873" s="9">
        <v>0</v>
      </c>
      <c r="I873" s="10"/>
      <c r="J873" s="10"/>
      <c r="K873" s="10"/>
      <c r="L873" s="10"/>
      <c r="M873" s="10"/>
      <c r="N873" s="10"/>
      <c r="O873" s="10"/>
      <c r="P873" s="9"/>
      <c r="Q873" s="10"/>
      <c r="R873" s="10"/>
    </row>
    <row r="874" spans="1:18" x14ac:dyDescent="0.25">
      <c r="E874" s="10"/>
      <c r="H874" s="10"/>
      <c r="P874" s="10"/>
      <c r="Q874" s="10"/>
      <c r="R874" s="10"/>
    </row>
    <row r="875" spans="1:18" x14ac:dyDescent="0.25">
      <c r="E875" s="10"/>
      <c r="H875" s="10"/>
      <c r="P875" s="10"/>
      <c r="Q875" s="10"/>
      <c r="R875" s="10"/>
    </row>
    <row r="876" spans="1:18" x14ac:dyDescent="0.25">
      <c r="E876" s="10"/>
      <c r="H876" s="10"/>
      <c r="P876" s="10"/>
      <c r="Q876" s="10"/>
      <c r="R876" s="10"/>
    </row>
    <row r="877" spans="1:18" x14ac:dyDescent="0.25">
      <c r="A877" s="10" t="s">
        <v>45</v>
      </c>
      <c r="B877" s="10"/>
      <c r="C877" s="10"/>
      <c r="D877" s="10"/>
      <c r="E877" s="19">
        <f>E878+E879+E880+E881</f>
        <v>2500</v>
      </c>
      <c r="F877" s="20"/>
      <c r="G877" s="20"/>
      <c r="H877" s="19">
        <v>0</v>
      </c>
      <c r="I877" s="20"/>
      <c r="J877" s="20"/>
      <c r="K877" s="20"/>
      <c r="L877" s="20"/>
      <c r="M877" s="19"/>
      <c r="N877" s="20"/>
      <c r="O877" s="20"/>
      <c r="P877" s="19"/>
      <c r="Q877" s="18"/>
      <c r="R877" s="18"/>
    </row>
    <row r="878" spans="1:18" x14ac:dyDescent="0.25">
      <c r="E878" s="20"/>
      <c r="F878" s="21"/>
      <c r="G878" s="21"/>
      <c r="H878" s="20"/>
      <c r="I878" s="21"/>
      <c r="J878" s="21"/>
      <c r="K878" s="21"/>
      <c r="L878" s="21"/>
      <c r="M878" s="21"/>
      <c r="N878" s="21"/>
      <c r="O878" s="21"/>
      <c r="P878" s="20"/>
      <c r="Q878" s="18"/>
      <c r="R878" s="18"/>
    </row>
    <row r="879" spans="1:18" x14ac:dyDescent="0.25">
      <c r="A879" s="1" t="s">
        <v>170</v>
      </c>
      <c r="E879" s="20">
        <v>2500</v>
      </c>
      <c r="F879" s="21"/>
      <c r="G879" s="21"/>
      <c r="H879" s="20"/>
      <c r="I879" s="21"/>
      <c r="J879" s="21"/>
      <c r="K879" s="21"/>
      <c r="L879" s="21"/>
      <c r="M879" s="21"/>
      <c r="N879" s="21"/>
      <c r="O879" s="21"/>
      <c r="P879" s="20"/>
      <c r="Q879" s="18"/>
      <c r="R879" s="18"/>
    </row>
    <row r="880" spans="1:18" x14ac:dyDescent="0.25">
      <c r="E880" s="20"/>
      <c r="F880" s="21"/>
      <c r="G880" s="21"/>
      <c r="H880" s="20"/>
      <c r="I880" s="21"/>
      <c r="J880" s="21"/>
      <c r="K880" s="21"/>
      <c r="L880" s="21"/>
      <c r="M880" s="21"/>
      <c r="N880" s="21"/>
      <c r="O880" s="21"/>
      <c r="P880" s="20"/>
      <c r="Q880" s="18"/>
      <c r="R880" s="18"/>
    </row>
    <row r="881" spans="1:18" x14ac:dyDescent="0.25">
      <c r="E881" s="20"/>
      <c r="F881" s="21"/>
      <c r="G881" s="21"/>
      <c r="H881" s="20"/>
      <c r="I881" s="21"/>
      <c r="J881" s="21"/>
      <c r="K881" s="21"/>
      <c r="L881" s="21"/>
      <c r="M881" s="21"/>
      <c r="N881" s="21"/>
      <c r="O881" s="21"/>
      <c r="P881" s="20"/>
      <c r="Q881" s="18"/>
      <c r="R881" s="18"/>
    </row>
    <row r="882" spans="1:18" x14ac:dyDescent="0.25">
      <c r="A882" s="10" t="s">
        <v>46</v>
      </c>
      <c r="B882" s="10"/>
      <c r="C882" s="10"/>
      <c r="D882" s="10"/>
      <c r="E882" s="19">
        <f>E883+E884+E885+E886+E887+E888</f>
        <v>6500</v>
      </c>
      <c r="F882" s="20"/>
      <c r="G882" s="20"/>
      <c r="H882" s="19">
        <v>0</v>
      </c>
      <c r="I882" s="20"/>
      <c r="J882" s="20"/>
      <c r="K882" s="20"/>
      <c r="L882" s="20"/>
      <c r="M882" s="20"/>
      <c r="N882" s="20"/>
      <c r="O882" s="20"/>
      <c r="P882" s="19"/>
      <c r="Q882" s="18"/>
      <c r="R882" s="18"/>
    </row>
    <row r="883" spans="1:18" x14ac:dyDescent="0.25">
      <c r="E883" s="20"/>
      <c r="F883" s="21"/>
      <c r="G883" s="21"/>
      <c r="H883" s="20"/>
      <c r="I883" s="21"/>
      <c r="J883" s="21"/>
      <c r="K883" s="21"/>
      <c r="L883" s="21"/>
      <c r="M883" s="21"/>
      <c r="N883" s="21"/>
      <c r="O883" s="21"/>
      <c r="P883" s="20"/>
      <c r="Q883" s="18"/>
      <c r="R883" s="18"/>
    </row>
    <row r="884" spans="1:18" ht="17.25" x14ac:dyDescent="0.4">
      <c r="A884" s="32" t="s">
        <v>97</v>
      </c>
      <c r="E884" s="36">
        <v>6500</v>
      </c>
      <c r="F884" s="21"/>
      <c r="G884" s="21"/>
      <c r="H884" s="20"/>
      <c r="I884" s="21"/>
      <c r="J884" s="21"/>
      <c r="K884" s="21"/>
      <c r="L884" s="21"/>
      <c r="M884" s="21"/>
      <c r="N884" s="21"/>
      <c r="O884" s="21"/>
      <c r="P884" s="20"/>
      <c r="Q884" s="18"/>
      <c r="R884" s="18"/>
    </row>
    <row r="885" spans="1:18" x14ac:dyDescent="0.25">
      <c r="E885" s="20"/>
      <c r="F885" s="21"/>
      <c r="G885" s="21"/>
      <c r="H885" s="20"/>
      <c r="I885" s="21"/>
      <c r="J885" s="21"/>
      <c r="K885" s="21"/>
      <c r="L885" s="21"/>
      <c r="M885" s="21"/>
      <c r="N885" s="21"/>
      <c r="O885" s="21"/>
      <c r="P885" s="20"/>
      <c r="Q885" s="18"/>
      <c r="R885" s="18"/>
    </row>
    <row r="886" spans="1:18" x14ac:dyDescent="0.25">
      <c r="E886" s="20"/>
      <c r="F886" s="21"/>
      <c r="G886" s="21"/>
      <c r="H886" s="20"/>
      <c r="I886" s="21"/>
      <c r="J886" s="21"/>
      <c r="K886" s="21"/>
      <c r="L886" s="21"/>
      <c r="M886" s="21"/>
      <c r="N886" s="21"/>
      <c r="O886" s="21"/>
      <c r="P886" s="20"/>
      <c r="Q886" s="18"/>
      <c r="R886" s="18"/>
    </row>
    <row r="887" spans="1:18" x14ac:dyDescent="0.25">
      <c r="E887" s="20"/>
      <c r="F887" s="21"/>
      <c r="G887" s="21"/>
      <c r="H887" s="20"/>
      <c r="I887" s="21"/>
      <c r="J887" s="21"/>
      <c r="K887" s="21"/>
      <c r="L887" s="21"/>
      <c r="M887" s="21"/>
      <c r="N887" s="21"/>
      <c r="O887" s="21"/>
      <c r="P887" s="20"/>
      <c r="Q887" s="18"/>
      <c r="R887" s="18"/>
    </row>
    <row r="888" spans="1:18" x14ac:dyDescent="0.25">
      <c r="E888" s="20"/>
      <c r="F888" s="21"/>
      <c r="G888" s="21"/>
      <c r="H888" s="20"/>
      <c r="I888" s="21"/>
      <c r="J888" s="21"/>
      <c r="K888" s="21"/>
      <c r="L888" s="21"/>
      <c r="M888" s="21"/>
      <c r="N888" s="21"/>
      <c r="O888" s="21"/>
      <c r="P888" s="20"/>
      <c r="Q888" s="18"/>
      <c r="R888" s="18"/>
    </row>
    <row r="889" spans="1:18" x14ac:dyDescent="0.25">
      <c r="A889" s="10" t="s">
        <v>106</v>
      </c>
      <c r="B889" s="10"/>
      <c r="C889" s="10"/>
      <c r="D889" s="10"/>
      <c r="E889" s="19">
        <f>E873+E877-E882+E791</f>
        <v>18500</v>
      </c>
      <c r="F889" s="20"/>
      <c r="G889" s="20"/>
      <c r="H889" s="19">
        <f>H873+H877-H882</f>
        <v>0</v>
      </c>
      <c r="I889" s="20"/>
      <c r="J889" s="20"/>
      <c r="K889" s="20"/>
      <c r="L889" s="20" t="s">
        <v>49</v>
      </c>
      <c r="M889" s="20"/>
      <c r="N889" s="20"/>
      <c r="O889" s="20"/>
      <c r="P889" s="19">
        <f>(E861*12)+P787-E877</f>
        <v>7500</v>
      </c>
      <c r="Q889" s="17"/>
      <c r="R889" s="17"/>
    </row>
    <row r="890" spans="1:18" x14ac:dyDescent="0.25">
      <c r="E890" s="10" t="s">
        <v>41</v>
      </c>
      <c r="H890" s="10" t="s">
        <v>48</v>
      </c>
      <c r="P890" s="10" t="s">
        <v>50</v>
      </c>
      <c r="Q890" s="10"/>
      <c r="R890" s="10"/>
    </row>
    <row r="902" spans="1:18" ht="17.25" x14ac:dyDescent="0.4">
      <c r="A902" s="8" t="s">
        <v>107</v>
      </c>
      <c r="B902" s="7"/>
      <c r="C902" s="7"/>
      <c r="D902" s="6"/>
      <c r="E902" s="6"/>
      <c r="F902" s="6"/>
      <c r="G902" s="16" t="s">
        <v>105</v>
      </c>
      <c r="H902" s="6"/>
      <c r="I902" s="6"/>
      <c r="J902" s="6"/>
      <c r="K902" s="6"/>
      <c r="L902" s="6"/>
      <c r="M902" s="6"/>
      <c r="N902" s="6"/>
      <c r="O902" s="6"/>
      <c r="P902" s="6"/>
      <c r="Q902" s="6"/>
      <c r="R902" s="6"/>
    </row>
    <row r="903" spans="1:18" ht="17.25" x14ac:dyDescent="0.4">
      <c r="A903" s="6"/>
      <c r="B903" s="6"/>
      <c r="C903" s="6"/>
      <c r="D903" s="15" t="s">
        <v>74</v>
      </c>
      <c r="E903" s="6"/>
      <c r="F903" s="6"/>
      <c r="G903" s="15" t="s">
        <v>108</v>
      </c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6"/>
    </row>
    <row r="904" spans="1:18" x14ac:dyDescent="0.25">
      <c r="K904" s="6"/>
      <c r="L904" s="6"/>
      <c r="M904" s="6"/>
      <c r="N904" s="6"/>
      <c r="O904" s="6"/>
      <c r="P904" s="6"/>
      <c r="Q904" s="6"/>
      <c r="R904" s="6"/>
    </row>
    <row r="905" spans="1:18" x14ac:dyDescent="0.25">
      <c r="A905" s="1" t="s">
        <v>60</v>
      </c>
      <c r="K905" s="6"/>
      <c r="L905" s="6"/>
      <c r="M905" s="6"/>
      <c r="N905" s="6"/>
      <c r="O905" s="6"/>
      <c r="P905" s="6"/>
      <c r="Q905" s="6"/>
      <c r="R905" s="6"/>
    </row>
    <row r="906" spans="1:18" x14ac:dyDescent="0.25">
      <c r="K906" s="6"/>
      <c r="L906" s="6"/>
      <c r="M906" s="6"/>
      <c r="N906" s="6"/>
      <c r="O906" s="6"/>
      <c r="P906" s="6"/>
      <c r="Q906" s="6"/>
      <c r="R906" s="6"/>
    </row>
    <row r="907" spans="1:18" x14ac:dyDescent="0.25">
      <c r="K907" s="6"/>
      <c r="L907" s="6"/>
      <c r="M907" s="6"/>
      <c r="N907" s="6"/>
      <c r="O907" s="6"/>
      <c r="P907" s="6"/>
      <c r="Q907" s="6"/>
      <c r="R907" s="6"/>
    </row>
    <row r="908" spans="1:18" x14ac:dyDescent="0.25">
      <c r="A908" s="6"/>
      <c r="B908" s="6"/>
      <c r="C908" s="6"/>
      <c r="D908" s="6"/>
      <c r="E908" s="6" t="s">
        <v>41</v>
      </c>
      <c r="F908" s="6"/>
      <c r="G908" s="6"/>
      <c r="H908" s="6" t="s">
        <v>42</v>
      </c>
      <c r="I908" s="6"/>
      <c r="J908" s="6"/>
      <c r="K908" s="6"/>
      <c r="L908" s="6"/>
      <c r="M908" s="6" t="s">
        <v>41</v>
      </c>
      <c r="N908" s="6"/>
      <c r="O908" s="6"/>
      <c r="P908" s="6" t="s">
        <v>43</v>
      </c>
      <c r="Q908" s="6"/>
      <c r="R908" s="6"/>
    </row>
    <row r="909" spans="1:18" x14ac:dyDescent="0.25">
      <c r="A909" s="1" t="s">
        <v>9</v>
      </c>
      <c r="E909" s="6">
        <v>0</v>
      </c>
      <c r="H909" s="6"/>
      <c r="K909" s="6"/>
      <c r="L909" s="1" t="s">
        <v>52</v>
      </c>
      <c r="M909" s="1">
        <v>1100</v>
      </c>
      <c r="R909" s="6"/>
    </row>
    <row r="910" spans="1:18" x14ac:dyDescent="0.25">
      <c r="A910" s="1" t="s">
        <v>10</v>
      </c>
      <c r="E910" s="6">
        <v>70</v>
      </c>
      <c r="H910" s="6"/>
      <c r="K910" s="6"/>
      <c r="L910" s="1" t="s">
        <v>57</v>
      </c>
      <c r="M910" s="1">
        <v>0</v>
      </c>
      <c r="R910" s="6"/>
    </row>
    <row r="911" spans="1:18" x14ac:dyDescent="0.25">
      <c r="A911" s="1" t="s">
        <v>31</v>
      </c>
      <c r="E911" s="6">
        <v>0</v>
      </c>
      <c r="H911" s="6"/>
      <c r="K911" s="6"/>
      <c r="L911" s="1" t="s">
        <v>58</v>
      </c>
      <c r="M911" s="1">
        <v>0</v>
      </c>
      <c r="R911" s="6"/>
    </row>
    <row r="912" spans="1:18" x14ac:dyDescent="0.25">
      <c r="E912" s="6"/>
      <c r="H912" s="6"/>
      <c r="K912" s="6"/>
      <c r="L912" s="1" t="s">
        <v>59</v>
      </c>
      <c r="M912" s="1">
        <v>0</v>
      </c>
      <c r="R912" s="6"/>
    </row>
    <row r="913" spans="1:18" x14ac:dyDescent="0.25">
      <c r="E913" s="6"/>
      <c r="H913" s="6"/>
      <c r="K913" s="6"/>
      <c r="R913" s="6"/>
    </row>
    <row r="914" spans="1:18" x14ac:dyDescent="0.25">
      <c r="E914" s="6"/>
      <c r="H914" s="6"/>
      <c r="K914" s="6"/>
      <c r="R914" s="6"/>
    </row>
    <row r="915" spans="1:18" x14ac:dyDescent="0.25">
      <c r="E915" s="6"/>
      <c r="H915" s="6"/>
      <c r="K915" s="6"/>
      <c r="R915" s="6"/>
    </row>
    <row r="916" spans="1:18" x14ac:dyDescent="0.25">
      <c r="A916" s="1" t="s">
        <v>11</v>
      </c>
      <c r="E916" s="6">
        <v>400</v>
      </c>
      <c r="H916" s="6"/>
      <c r="K916" s="6"/>
      <c r="L916" s="1" t="s">
        <v>53</v>
      </c>
      <c r="M916" s="1">
        <v>2300</v>
      </c>
      <c r="N916" s="1" t="s">
        <v>155</v>
      </c>
      <c r="R916" s="6"/>
    </row>
    <row r="917" spans="1:18" x14ac:dyDescent="0.25">
      <c r="A917" s="1" t="s">
        <v>12</v>
      </c>
      <c r="E917" s="6">
        <v>0</v>
      </c>
      <c r="H917" s="6"/>
      <c r="K917" s="6"/>
      <c r="L917" s="1" t="s">
        <v>54</v>
      </c>
      <c r="M917" s="1">
        <v>0</v>
      </c>
      <c r="R917" s="6"/>
    </row>
    <row r="918" spans="1:18" x14ac:dyDescent="0.25">
      <c r="A918" s="1" t="s">
        <v>13</v>
      </c>
      <c r="E918" s="6">
        <v>0</v>
      </c>
      <c r="H918" s="6"/>
      <c r="K918" s="6"/>
      <c r="L918" s="1" t="s">
        <v>55</v>
      </c>
      <c r="M918" s="1">
        <v>0</v>
      </c>
      <c r="R918" s="6"/>
    </row>
    <row r="919" spans="1:18" x14ac:dyDescent="0.25">
      <c r="A919" s="1" t="s">
        <v>14</v>
      </c>
      <c r="E919" s="6">
        <v>0</v>
      </c>
      <c r="H919" s="6"/>
      <c r="K919" s="6"/>
      <c r="L919" s="1" t="s">
        <v>56</v>
      </c>
      <c r="M919" s="1">
        <v>0</v>
      </c>
      <c r="R919" s="6"/>
    </row>
    <row r="920" spans="1:18" x14ac:dyDescent="0.25">
      <c r="A920" s="1" t="s">
        <v>35</v>
      </c>
      <c r="E920" s="6">
        <v>0</v>
      </c>
      <c r="H920" s="6"/>
      <c r="K920" s="6"/>
      <c r="R920" s="6"/>
    </row>
    <row r="921" spans="1:18" x14ac:dyDescent="0.25">
      <c r="A921" s="1" t="s">
        <v>32</v>
      </c>
      <c r="E921" s="6">
        <v>0</v>
      </c>
      <c r="H921" s="6"/>
      <c r="K921" s="6"/>
      <c r="R921" s="6"/>
    </row>
    <row r="922" spans="1:18" x14ac:dyDescent="0.25">
      <c r="A922" s="1" t="s">
        <v>33</v>
      </c>
      <c r="E922" s="6">
        <v>200</v>
      </c>
      <c r="F922" s="1" t="s">
        <v>75</v>
      </c>
      <c r="H922" s="6"/>
      <c r="K922" s="6"/>
      <c r="R922" s="6"/>
    </row>
    <row r="923" spans="1:18" x14ac:dyDescent="0.25">
      <c r="E923" s="6"/>
      <c r="H923" s="6"/>
      <c r="K923" s="6"/>
      <c r="R923" s="6"/>
    </row>
    <row r="924" spans="1:18" x14ac:dyDescent="0.25">
      <c r="E924" s="6"/>
      <c r="H924" s="6"/>
      <c r="K924" s="6"/>
      <c r="R924" s="6"/>
    </row>
    <row r="925" spans="1:18" x14ac:dyDescent="0.25">
      <c r="E925" s="6"/>
      <c r="H925" s="6"/>
      <c r="K925" s="6"/>
      <c r="R925" s="6"/>
    </row>
    <row r="926" spans="1:18" x14ac:dyDescent="0.25">
      <c r="E926" s="6"/>
      <c r="H926" s="6"/>
      <c r="K926" s="6"/>
      <c r="R926" s="6"/>
    </row>
    <row r="927" spans="1:18" x14ac:dyDescent="0.25">
      <c r="E927" s="6"/>
      <c r="H927" s="6"/>
      <c r="K927" s="6"/>
      <c r="R927" s="6"/>
    </row>
    <row r="928" spans="1:18" x14ac:dyDescent="0.25">
      <c r="E928" s="6"/>
      <c r="H928" s="6"/>
      <c r="K928" s="6"/>
      <c r="R928" s="6"/>
    </row>
    <row r="929" spans="1:18" x14ac:dyDescent="0.25">
      <c r="A929" s="1" t="s">
        <v>15</v>
      </c>
      <c r="E929" s="6">
        <v>70</v>
      </c>
      <c r="H929" s="6"/>
      <c r="K929" s="6"/>
      <c r="R929" s="6"/>
    </row>
    <row r="930" spans="1:18" x14ac:dyDescent="0.25">
      <c r="A930" s="1" t="s">
        <v>34</v>
      </c>
      <c r="E930" s="6">
        <v>20</v>
      </c>
      <c r="H930" s="6"/>
      <c r="K930" s="6"/>
      <c r="R930" s="6"/>
    </row>
    <row r="931" spans="1:18" x14ac:dyDescent="0.25">
      <c r="A931" s="1" t="s">
        <v>16</v>
      </c>
      <c r="E931" s="6">
        <v>0</v>
      </c>
      <c r="H931" s="6"/>
      <c r="K931" s="6"/>
      <c r="R931" s="6"/>
    </row>
    <row r="932" spans="1:18" x14ac:dyDescent="0.25">
      <c r="A932" s="1" t="s">
        <v>17</v>
      </c>
      <c r="E932" s="6">
        <v>0</v>
      </c>
      <c r="H932" s="6"/>
      <c r="K932" s="6"/>
      <c r="R932" s="6"/>
    </row>
    <row r="933" spans="1:18" x14ac:dyDescent="0.25">
      <c r="A933" s="1" t="s">
        <v>18</v>
      </c>
      <c r="E933" s="6">
        <v>120</v>
      </c>
      <c r="H933" s="6"/>
      <c r="K933" s="6"/>
      <c r="R933" s="6"/>
    </row>
    <row r="934" spans="1:18" x14ac:dyDescent="0.25">
      <c r="A934" s="1" t="s">
        <v>19</v>
      </c>
      <c r="E934" s="6">
        <v>20</v>
      </c>
      <c r="H934" s="6"/>
      <c r="K934" s="6"/>
      <c r="R934" s="6"/>
    </row>
    <row r="935" spans="1:18" x14ac:dyDescent="0.25">
      <c r="A935" s="1" t="s">
        <v>20</v>
      </c>
      <c r="E935" s="6">
        <v>40</v>
      </c>
      <c r="H935" s="6"/>
      <c r="K935" s="6"/>
      <c r="R935" s="6"/>
    </row>
    <row r="936" spans="1:18" x14ac:dyDescent="0.25">
      <c r="A936" s="1" t="s">
        <v>21</v>
      </c>
      <c r="E936" s="6">
        <v>60</v>
      </c>
      <c r="H936" s="6"/>
      <c r="K936" s="6"/>
      <c r="R936" s="6"/>
    </row>
    <row r="937" spans="1:18" x14ac:dyDescent="0.25">
      <c r="A937" s="1" t="s">
        <v>22</v>
      </c>
      <c r="E937" s="6">
        <v>10</v>
      </c>
      <c r="H937" s="6"/>
      <c r="K937" s="6"/>
      <c r="R937" s="6"/>
    </row>
    <row r="938" spans="1:18" x14ac:dyDescent="0.25">
      <c r="A938" s="1" t="s">
        <v>37</v>
      </c>
      <c r="E938" s="6">
        <v>50</v>
      </c>
      <c r="H938" s="6"/>
      <c r="K938" s="6"/>
      <c r="R938" s="6"/>
    </row>
    <row r="939" spans="1:18" x14ac:dyDescent="0.25">
      <c r="A939" s="1" t="s">
        <v>61</v>
      </c>
      <c r="E939" s="6">
        <v>0</v>
      </c>
      <c r="H939" s="6"/>
      <c r="K939" s="6"/>
      <c r="R939" s="6"/>
    </row>
    <row r="940" spans="1:18" x14ac:dyDescent="0.25">
      <c r="A940" s="1" t="s">
        <v>62</v>
      </c>
      <c r="E940" s="6">
        <v>10</v>
      </c>
      <c r="H940" s="6"/>
      <c r="K940" s="6"/>
      <c r="R940" s="6"/>
    </row>
    <row r="941" spans="1:18" x14ac:dyDescent="0.25">
      <c r="E941" s="6"/>
      <c r="H941" s="6"/>
      <c r="K941" s="6"/>
      <c r="R941" s="6"/>
    </row>
    <row r="942" spans="1:18" x14ac:dyDescent="0.25">
      <c r="E942" s="6"/>
      <c r="H942" s="6"/>
      <c r="K942" s="6"/>
      <c r="R942" s="6"/>
    </row>
    <row r="943" spans="1:18" x14ac:dyDescent="0.25">
      <c r="E943" s="6"/>
      <c r="H943" s="6"/>
      <c r="K943" s="6"/>
      <c r="R943" s="6"/>
    </row>
    <row r="944" spans="1:18" x14ac:dyDescent="0.25">
      <c r="E944" s="6"/>
      <c r="H944" s="6"/>
      <c r="K944" s="6"/>
      <c r="R944" s="6"/>
    </row>
    <row r="945" spans="1:18" x14ac:dyDescent="0.25">
      <c r="E945" s="6"/>
      <c r="H945" s="6"/>
      <c r="K945" s="6"/>
      <c r="R945" s="6"/>
    </row>
    <row r="946" spans="1:18" x14ac:dyDescent="0.25">
      <c r="A946" s="1" t="s">
        <v>36</v>
      </c>
      <c r="E946" s="6">
        <v>0</v>
      </c>
      <c r="H946" s="6"/>
      <c r="K946" s="6"/>
      <c r="R946" s="6"/>
    </row>
    <row r="947" spans="1:18" x14ac:dyDescent="0.25">
      <c r="A947" s="1" t="s">
        <v>23</v>
      </c>
      <c r="E947" s="6">
        <v>100</v>
      </c>
      <c r="H947" s="6"/>
      <c r="K947" s="6"/>
      <c r="R947" s="6"/>
    </row>
    <row r="948" spans="1:18" x14ac:dyDescent="0.25">
      <c r="A948" s="1" t="s">
        <v>24</v>
      </c>
      <c r="E948" s="6">
        <v>100</v>
      </c>
      <c r="H948" s="6"/>
      <c r="K948" s="6"/>
      <c r="R948" s="6"/>
    </row>
    <row r="949" spans="1:18" x14ac:dyDescent="0.25">
      <c r="A949" s="1" t="s">
        <v>25</v>
      </c>
      <c r="E949" s="6">
        <v>100</v>
      </c>
      <c r="H949" s="6"/>
      <c r="K949" s="6"/>
      <c r="R949" s="6"/>
    </row>
    <row r="950" spans="1:18" x14ac:dyDescent="0.25">
      <c r="A950" s="1" t="s">
        <v>26</v>
      </c>
      <c r="E950" s="6">
        <v>0</v>
      </c>
      <c r="H950" s="6"/>
      <c r="K950" s="6"/>
      <c r="R950" s="6"/>
    </row>
    <row r="951" spans="1:18" x14ac:dyDescent="0.25">
      <c r="A951" s="1" t="s">
        <v>38</v>
      </c>
      <c r="E951" s="6">
        <v>200</v>
      </c>
      <c r="H951" s="6"/>
      <c r="K951" s="6"/>
      <c r="R951" s="6"/>
    </row>
    <row r="952" spans="1:18" x14ac:dyDescent="0.25">
      <c r="A952" s="1" t="s">
        <v>39</v>
      </c>
      <c r="E952" s="6">
        <v>0</v>
      </c>
      <c r="H952" s="6"/>
      <c r="K952" s="6"/>
      <c r="R952" s="6"/>
    </row>
    <row r="953" spans="1:18" x14ac:dyDescent="0.25">
      <c r="E953" s="6"/>
      <c r="H953" s="6"/>
      <c r="K953" s="6"/>
      <c r="R953" s="6"/>
    </row>
    <row r="954" spans="1:18" x14ac:dyDescent="0.25">
      <c r="E954" s="6"/>
      <c r="H954" s="6"/>
      <c r="K954" s="6"/>
      <c r="R954" s="6"/>
    </row>
    <row r="955" spans="1:18" x14ac:dyDescent="0.25">
      <c r="E955" s="6"/>
      <c r="H955" s="6"/>
      <c r="K955" s="6"/>
      <c r="R955" s="6"/>
    </row>
    <row r="956" spans="1:18" x14ac:dyDescent="0.25">
      <c r="E956" s="6"/>
      <c r="H956" s="6"/>
      <c r="K956" s="6"/>
      <c r="R956" s="6"/>
    </row>
    <row r="957" spans="1:18" x14ac:dyDescent="0.25">
      <c r="A957" s="1" t="s">
        <v>27</v>
      </c>
      <c r="E957" s="6">
        <v>100</v>
      </c>
      <c r="H957" s="6"/>
      <c r="K957" s="6"/>
      <c r="R957" s="6"/>
    </row>
    <row r="958" spans="1:18" x14ac:dyDescent="0.25">
      <c r="A958" s="1" t="s">
        <v>28</v>
      </c>
      <c r="E958" s="6">
        <v>0</v>
      </c>
      <c r="H958" s="6"/>
      <c r="K958" s="6"/>
      <c r="R958" s="6"/>
    </row>
    <row r="959" spans="1:18" x14ac:dyDescent="0.25">
      <c r="A959" s="1" t="s">
        <v>29</v>
      </c>
      <c r="E959" s="6">
        <v>0</v>
      </c>
      <c r="H959" s="6"/>
      <c r="K959" s="6"/>
      <c r="R959" s="6"/>
    </row>
    <row r="960" spans="1:18" x14ac:dyDescent="0.25">
      <c r="A960" s="1" t="s">
        <v>30</v>
      </c>
      <c r="E960" s="6">
        <v>0</v>
      </c>
      <c r="H960" s="6"/>
      <c r="K960" s="6"/>
      <c r="R960" s="6"/>
    </row>
    <row r="961" spans="1:18" x14ac:dyDescent="0.25">
      <c r="E961" s="6"/>
      <c r="H961" s="6"/>
      <c r="K961" s="6"/>
      <c r="R961" s="6"/>
    </row>
    <row r="962" spans="1:18" x14ac:dyDescent="0.25">
      <c r="E962" s="6"/>
      <c r="H962" s="6"/>
      <c r="K962" s="6"/>
      <c r="R962" s="6"/>
    </row>
    <row r="963" spans="1:18" x14ac:dyDescent="0.25">
      <c r="E963" s="6"/>
      <c r="H963" s="6"/>
      <c r="K963" s="6"/>
      <c r="R963" s="6"/>
    </row>
    <row r="964" spans="1:18" x14ac:dyDescent="0.25">
      <c r="E964" s="6"/>
      <c r="H964" s="6"/>
      <c r="K964" s="6"/>
      <c r="R964" s="6"/>
    </row>
    <row r="965" spans="1:18" x14ac:dyDescent="0.25">
      <c r="E965" s="6"/>
      <c r="H965" s="6"/>
      <c r="K965" s="6"/>
      <c r="R965" s="6"/>
    </row>
    <row r="966" spans="1:18" x14ac:dyDescent="0.25">
      <c r="A966" s="6" t="s">
        <v>40</v>
      </c>
      <c r="B966" s="6"/>
      <c r="C966" s="6"/>
      <c r="D966" s="6"/>
      <c r="E966" s="11">
        <f>SUM(E909:E965)</f>
        <v>1670</v>
      </c>
      <c r="F966" s="6"/>
      <c r="G966" s="6"/>
      <c r="H966" s="11"/>
      <c r="I966" s="6"/>
      <c r="J966" s="6"/>
      <c r="K966" s="6" t="s">
        <v>51</v>
      </c>
      <c r="L966" s="6"/>
      <c r="M966" s="11">
        <f>SUM(M909:M965)</f>
        <v>3400</v>
      </c>
      <c r="N966" s="6"/>
      <c r="O966" s="6"/>
      <c r="P966" s="11"/>
      <c r="Q966" s="6"/>
      <c r="R966" s="6"/>
    </row>
    <row r="967" spans="1:18" x14ac:dyDescent="0.25">
      <c r="E967" s="6" t="s">
        <v>41</v>
      </c>
      <c r="H967" s="6" t="s">
        <v>42</v>
      </c>
      <c r="K967" s="6"/>
      <c r="M967" s="1" t="s">
        <v>41</v>
      </c>
      <c r="P967" s="1" t="s">
        <v>43</v>
      </c>
      <c r="R967" s="6"/>
    </row>
    <row r="968" spans="1:18" x14ac:dyDescent="0.25">
      <c r="A968" s="6"/>
      <c r="B968" s="6"/>
      <c r="C968" s="6"/>
      <c r="D968" s="6"/>
      <c r="E968" s="6"/>
      <c r="F968" s="6"/>
      <c r="G968" s="6"/>
      <c r="H968" s="6"/>
      <c r="I968" s="6"/>
      <c r="J968" s="6"/>
      <c r="K968" s="6"/>
      <c r="L968" s="6"/>
      <c r="M968" s="6"/>
      <c r="N968" s="6"/>
      <c r="O968" s="6"/>
      <c r="P968" s="6"/>
      <c r="Q968" s="6"/>
      <c r="R968" s="6"/>
    </row>
    <row r="969" spans="1:18" x14ac:dyDescent="0.25">
      <c r="A969" s="10" t="s">
        <v>44</v>
      </c>
      <c r="B969" s="10"/>
      <c r="C969" s="10"/>
      <c r="D969" s="10"/>
      <c r="E969" s="9">
        <f>(M966-E966)*12+E889</f>
        <v>39260</v>
      </c>
      <c r="F969" s="10"/>
      <c r="G969" s="10"/>
      <c r="H969" s="9">
        <v>0</v>
      </c>
      <c r="I969" s="10"/>
      <c r="J969" s="10"/>
      <c r="K969" s="10"/>
      <c r="L969" s="10"/>
      <c r="M969" s="10"/>
      <c r="N969" s="10"/>
      <c r="O969" s="10"/>
      <c r="P969" s="9"/>
      <c r="Q969" s="10"/>
      <c r="R969" s="10"/>
    </row>
    <row r="970" spans="1:18" x14ac:dyDescent="0.25">
      <c r="E970" s="10"/>
      <c r="H970" s="10"/>
      <c r="P970" s="10"/>
      <c r="Q970" s="10"/>
      <c r="R970" s="10"/>
    </row>
    <row r="971" spans="1:18" x14ac:dyDescent="0.25">
      <c r="E971" s="10"/>
      <c r="H971" s="10"/>
      <c r="P971" s="10"/>
      <c r="Q971" s="10"/>
      <c r="R971" s="10"/>
    </row>
    <row r="972" spans="1:18" x14ac:dyDescent="0.25">
      <c r="E972" s="10"/>
      <c r="H972" s="10"/>
      <c r="P972" s="10"/>
      <c r="Q972" s="10"/>
      <c r="R972" s="10"/>
    </row>
    <row r="973" spans="1:18" x14ac:dyDescent="0.25">
      <c r="A973" s="10" t="s">
        <v>45</v>
      </c>
      <c r="B973" s="10"/>
      <c r="C973" s="10"/>
      <c r="D973" s="10"/>
      <c r="E973" s="19">
        <v>0</v>
      </c>
      <c r="F973" s="20"/>
      <c r="G973" s="20"/>
      <c r="H973" s="19">
        <v>0</v>
      </c>
      <c r="I973" s="20"/>
      <c r="J973" s="20"/>
      <c r="K973" s="20"/>
      <c r="L973" s="20"/>
      <c r="M973" s="19"/>
      <c r="N973" s="20"/>
      <c r="O973" s="20"/>
      <c r="P973" s="19"/>
      <c r="Q973" s="18"/>
      <c r="R973" s="18"/>
    </row>
    <row r="974" spans="1:18" x14ac:dyDescent="0.25">
      <c r="E974" s="20"/>
      <c r="F974" s="21"/>
      <c r="G974" s="21"/>
      <c r="H974" s="20"/>
      <c r="I974" s="21"/>
      <c r="J974" s="21"/>
      <c r="K974" s="21"/>
      <c r="L974" s="21"/>
      <c r="M974" s="21"/>
      <c r="N974" s="21"/>
      <c r="O974" s="21"/>
      <c r="P974" s="20"/>
      <c r="Q974" s="18"/>
      <c r="R974" s="18"/>
    </row>
    <row r="975" spans="1:18" x14ac:dyDescent="0.25">
      <c r="E975" s="20"/>
      <c r="F975" s="21"/>
      <c r="G975" s="21"/>
      <c r="H975" s="20"/>
      <c r="I975" s="21"/>
      <c r="J975" s="21"/>
      <c r="K975" s="21"/>
      <c r="L975" s="21"/>
      <c r="M975" s="21"/>
      <c r="N975" s="21"/>
      <c r="O975" s="21"/>
      <c r="P975" s="20"/>
      <c r="Q975" s="18"/>
      <c r="R975" s="18"/>
    </row>
    <row r="976" spans="1:18" x14ac:dyDescent="0.25">
      <c r="E976" s="20"/>
      <c r="F976" s="21"/>
      <c r="G976" s="21"/>
      <c r="H976" s="20"/>
      <c r="I976" s="21"/>
      <c r="J976" s="21"/>
      <c r="K976" s="21"/>
      <c r="L976" s="21"/>
      <c r="M976" s="21"/>
      <c r="N976" s="21"/>
      <c r="O976" s="21"/>
      <c r="P976" s="20"/>
      <c r="Q976" s="18"/>
      <c r="R976" s="18"/>
    </row>
    <row r="977" spans="1:18" x14ac:dyDescent="0.25">
      <c r="E977" s="20"/>
      <c r="F977" s="21"/>
      <c r="G977" s="21"/>
      <c r="H977" s="20"/>
      <c r="I977" s="21"/>
      <c r="J977" s="21"/>
      <c r="K977" s="21"/>
      <c r="L977" s="21"/>
      <c r="M977" s="21"/>
      <c r="N977" s="21"/>
      <c r="O977" s="21"/>
      <c r="P977" s="20"/>
      <c r="Q977" s="18"/>
      <c r="R977" s="18"/>
    </row>
    <row r="978" spans="1:18" x14ac:dyDescent="0.25">
      <c r="A978" s="10" t="s">
        <v>46</v>
      </c>
      <c r="B978" s="10"/>
      <c r="C978" s="10"/>
      <c r="D978" s="10"/>
      <c r="E978" s="19">
        <v>0</v>
      </c>
      <c r="F978" s="20"/>
      <c r="G978" s="20"/>
      <c r="H978" s="19">
        <v>0</v>
      </c>
      <c r="I978" s="20"/>
      <c r="J978" s="20"/>
      <c r="K978" s="20"/>
      <c r="L978" s="20"/>
      <c r="M978" s="20"/>
      <c r="N978" s="20"/>
      <c r="O978" s="20"/>
      <c r="P978" s="19"/>
      <c r="Q978" s="18"/>
      <c r="R978" s="18"/>
    </row>
    <row r="979" spans="1:18" x14ac:dyDescent="0.25">
      <c r="E979" s="20"/>
      <c r="F979" s="21"/>
      <c r="G979" s="21"/>
      <c r="H979" s="20"/>
      <c r="I979" s="21"/>
      <c r="J979" s="21"/>
      <c r="K979" s="21"/>
      <c r="L979" s="21"/>
      <c r="M979" s="21"/>
      <c r="N979" s="21"/>
      <c r="O979" s="21"/>
      <c r="P979" s="20"/>
      <c r="Q979" s="18"/>
      <c r="R979" s="18"/>
    </row>
    <row r="980" spans="1:18" x14ac:dyDescent="0.25">
      <c r="E980" s="20"/>
      <c r="F980" s="21"/>
      <c r="G980" s="21"/>
      <c r="H980" s="20"/>
      <c r="I980" s="21"/>
      <c r="J980" s="21"/>
      <c r="K980" s="21"/>
      <c r="L980" s="21"/>
      <c r="M980" s="21"/>
      <c r="N980" s="21"/>
      <c r="O980" s="21"/>
      <c r="P980" s="20"/>
      <c r="Q980" s="18"/>
      <c r="R980" s="18"/>
    </row>
    <row r="981" spans="1:18" x14ac:dyDescent="0.25">
      <c r="E981" s="20"/>
      <c r="F981" s="21"/>
      <c r="G981" s="21"/>
      <c r="H981" s="20"/>
      <c r="I981" s="21"/>
      <c r="J981" s="21"/>
      <c r="K981" s="21"/>
      <c r="L981" s="21"/>
      <c r="M981" s="21"/>
      <c r="N981" s="21"/>
      <c r="O981" s="21"/>
      <c r="P981" s="20"/>
      <c r="Q981" s="18"/>
      <c r="R981" s="18"/>
    </row>
    <row r="982" spans="1:18" x14ac:dyDescent="0.25">
      <c r="E982" s="20"/>
      <c r="F982" s="21"/>
      <c r="G982" s="21"/>
      <c r="H982" s="20"/>
      <c r="I982" s="21"/>
      <c r="J982" s="21"/>
      <c r="K982" s="21"/>
      <c r="L982" s="21"/>
      <c r="M982" s="21"/>
      <c r="N982" s="21"/>
      <c r="O982" s="21"/>
      <c r="P982" s="20"/>
      <c r="Q982" s="18"/>
      <c r="R982" s="18"/>
    </row>
    <row r="983" spans="1:18" x14ac:dyDescent="0.25">
      <c r="E983" s="20"/>
      <c r="F983" s="21"/>
      <c r="G983" s="21"/>
      <c r="H983" s="20"/>
      <c r="I983" s="21"/>
      <c r="J983" s="21"/>
      <c r="K983" s="21"/>
      <c r="L983" s="21"/>
      <c r="M983" s="21"/>
      <c r="N983" s="21"/>
      <c r="O983" s="21"/>
      <c r="P983" s="20"/>
      <c r="Q983" s="18"/>
      <c r="R983" s="18"/>
    </row>
    <row r="984" spans="1:18" x14ac:dyDescent="0.25">
      <c r="E984" s="20"/>
      <c r="F984" s="21"/>
      <c r="G984" s="21"/>
      <c r="H984" s="20"/>
      <c r="I984" s="21"/>
      <c r="J984" s="21"/>
      <c r="K984" s="21"/>
      <c r="L984" s="21"/>
      <c r="M984" s="21"/>
      <c r="N984" s="21"/>
      <c r="O984" s="21"/>
      <c r="P984" s="20"/>
      <c r="Q984" s="18"/>
      <c r="R984" s="18"/>
    </row>
    <row r="985" spans="1:18" x14ac:dyDescent="0.25">
      <c r="A985" s="10" t="s">
        <v>109</v>
      </c>
      <c r="B985" s="10"/>
      <c r="C985" s="10"/>
      <c r="D985" s="10"/>
      <c r="E985" s="19">
        <f>E969+E973-E978</f>
        <v>39260</v>
      </c>
      <c r="F985" s="20"/>
      <c r="G985" s="20"/>
      <c r="H985" s="19">
        <f>H969+H973-H978</f>
        <v>0</v>
      </c>
      <c r="I985" s="20"/>
      <c r="J985" s="20"/>
      <c r="K985" s="20"/>
      <c r="L985" s="20" t="s">
        <v>49</v>
      </c>
      <c r="M985" s="20"/>
      <c r="N985" s="20"/>
      <c r="O985" s="20"/>
      <c r="P985" s="19">
        <f>(E957*12)+P889</f>
        <v>8700</v>
      </c>
      <c r="Q985" s="17"/>
      <c r="R985" s="17"/>
    </row>
    <row r="986" spans="1:18" x14ac:dyDescent="0.25">
      <c r="E986" s="10" t="s">
        <v>41</v>
      </c>
      <c r="H986" s="10" t="s">
        <v>48</v>
      </c>
      <c r="P986" s="10" t="s">
        <v>50</v>
      </c>
      <c r="Q986" s="10"/>
      <c r="R986" s="10"/>
    </row>
    <row r="998" spans="1:18" ht="17.25" x14ac:dyDescent="0.4">
      <c r="A998" s="8" t="s">
        <v>110</v>
      </c>
      <c r="B998" s="7"/>
      <c r="C998" s="7"/>
      <c r="D998" s="6"/>
      <c r="E998" s="6"/>
      <c r="F998" s="6"/>
      <c r="G998" s="16" t="s">
        <v>111</v>
      </c>
      <c r="H998" s="6"/>
      <c r="I998" s="6"/>
      <c r="J998" s="6"/>
      <c r="K998" s="6"/>
      <c r="L998" s="6"/>
      <c r="M998" s="6"/>
      <c r="N998" s="6"/>
      <c r="O998" s="6"/>
      <c r="P998" s="6"/>
      <c r="Q998" s="6"/>
      <c r="R998" s="6"/>
    </row>
    <row r="999" spans="1:18" ht="17.25" x14ac:dyDescent="0.4">
      <c r="A999" s="6"/>
      <c r="B999" s="6"/>
      <c r="C999" s="6"/>
      <c r="D999" s="15" t="s">
        <v>74</v>
      </c>
      <c r="E999" s="6"/>
      <c r="F999" s="6"/>
      <c r="G999" s="15" t="s">
        <v>112</v>
      </c>
      <c r="H999" s="6"/>
      <c r="I999" s="6"/>
      <c r="J999" s="6"/>
      <c r="K999" s="6"/>
      <c r="L999" s="6"/>
      <c r="M999" s="6"/>
      <c r="N999" s="6"/>
      <c r="O999" s="6"/>
      <c r="P999" s="6"/>
      <c r="Q999" s="6"/>
      <c r="R999" s="6"/>
    </row>
    <row r="1000" spans="1:18" x14ac:dyDescent="0.25">
      <c r="K1000" s="6"/>
      <c r="L1000" s="6"/>
      <c r="M1000" s="6"/>
      <c r="N1000" s="6"/>
      <c r="O1000" s="6"/>
      <c r="P1000" s="6"/>
      <c r="Q1000" s="6"/>
      <c r="R1000" s="6"/>
    </row>
    <row r="1001" spans="1:18" x14ac:dyDescent="0.25">
      <c r="K1001" s="6"/>
      <c r="L1001" s="6"/>
      <c r="M1001" s="6"/>
      <c r="N1001" s="6"/>
      <c r="O1001" s="6"/>
      <c r="P1001" s="6"/>
      <c r="Q1001" s="6"/>
      <c r="R1001" s="6"/>
    </row>
    <row r="1002" spans="1:18" x14ac:dyDescent="0.25">
      <c r="K1002" s="6"/>
      <c r="L1002" s="6"/>
      <c r="M1002" s="6"/>
      <c r="N1002" s="6"/>
      <c r="O1002" s="6"/>
      <c r="P1002" s="6"/>
      <c r="Q1002" s="6"/>
      <c r="R1002" s="6"/>
    </row>
    <row r="1003" spans="1:18" x14ac:dyDescent="0.25">
      <c r="K1003" s="6"/>
      <c r="L1003" s="6"/>
      <c r="M1003" s="6"/>
      <c r="N1003" s="6"/>
      <c r="O1003" s="6"/>
      <c r="P1003" s="6"/>
      <c r="Q1003" s="6"/>
      <c r="R1003" s="6"/>
    </row>
    <row r="1004" spans="1:18" x14ac:dyDescent="0.25">
      <c r="A1004" s="6"/>
      <c r="B1004" s="6"/>
      <c r="C1004" s="6"/>
      <c r="D1004" s="6"/>
      <c r="E1004" s="6" t="s">
        <v>41</v>
      </c>
      <c r="F1004" s="6"/>
      <c r="G1004" s="6"/>
      <c r="H1004" s="6" t="s">
        <v>42</v>
      </c>
      <c r="I1004" s="6"/>
      <c r="J1004" s="6"/>
      <c r="K1004" s="6"/>
      <c r="L1004" s="6"/>
      <c r="M1004" s="6" t="s">
        <v>41</v>
      </c>
      <c r="N1004" s="6"/>
      <c r="O1004" s="6"/>
      <c r="P1004" s="6" t="s">
        <v>43</v>
      </c>
      <c r="Q1004" s="6"/>
      <c r="R1004" s="6"/>
    </row>
    <row r="1005" spans="1:18" x14ac:dyDescent="0.25">
      <c r="A1005" s="1" t="s">
        <v>9</v>
      </c>
      <c r="E1005" s="6">
        <v>0</v>
      </c>
      <c r="H1005" s="6"/>
      <c r="K1005" s="6"/>
      <c r="L1005" s="1" t="s">
        <v>52</v>
      </c>
      <c r="M1005" s="1">
        <v>700</v>
      </c>
      <c r="R1005" s="6"/>
    </row>
    <row r="1006" spans="1:18" x14ac:dyDescent="0.25">
      <c r="A1006" s="1" t="s">
        <v>10</v>
      </c>
      <c r="E1006" s="6">
        <v>70</v>
      </c>
      <c r="H1006" s="6"/>
      <c r="K1006" s="6"/>
      <c r="L1006" s="1" t="s">
        <v>57</v>
      </c>
      <c r="M1006" s="1">
        <v>0</v>
      </c>
      <c r="R1006" s="6"/>
    </row>
    <row r="1007" spans="1:18" x14ac:dyDescent="0.25">
      <c r="A1007" s="1" t="s">
        <v>31</v>
      </c>
      <c r="E1007" s="6">
        <v>0</v>
      </c>
      <c r="H1007" s="6"/>
      <c r="K1007" s="6"/>
      <c r="L1007" s="1" t="s">
        <v>58</v>
      </c>
      <c r="M1007" s="1">
        <v>0</v>
      </c>
      <c r="R1007" s="6"/>
    </row>
    <row r="1008" spans="1:18" x14ac:dyDescent="0.25">
      <c r="E1008" s="6"/>
      <c r="H1008" s="6"/>
      <c r="K1008" s="6"/>
      <c r="L1008" s="1" t="s">
        <v>59</v>
      </c>
      <c r="M1008" s="1">
        <v>0</v>
      </c>
      <c r="R1008" s="6"/>
    </row>
    <row r="1009" spans="1:18" x14ac:dyDescent="0.25">
      <c r="E1009" s="6"/>
      <c r="H1009" s="6"/>
      <c r="K1009" s="6"/>
      <c r="R1009" s="6"/>
    </row>
    <row r="1010" spans="1:18" x14ac:dyDescent="0.25">
      <c r="E1010" s="6"/>
      <c r="H1010" s="6"/>
      <c r="K1010" s="6"/>
      <c r="R1010" s="6"/>
    </row>
    <row r="1011" spans="1:18" x14ac:dyDescent="0.25">
      <c r="E1011" s="6"/>
      <c r="H1011" s="6"/>
      <c r="K1011" s="6"/>
      <c r="R1011" s="6"/>
    </row>
    <row r="1012" spans="1:18" x14ac:dyDescent="0.25">
      <c r="A1012" s="1" t="s">
        <v>11</v>
      </c>
      <c r="E1012" s="6">
        <v>400</v>
      </c>
      <c r="H1012" s="6"/>
      <c r="K1012" s="6"/>
      <c r="L1012" s="1" t="s">
        <v>53</v>
      </c>
      <c r="M1012" s="1">
        <v>2300</v>
      </c>
      <c r="N1012" s="1" t="s">
        <v>113</v>
      </c>
      <c r="R1012" s="6"/>
    </row>
    <row r="1013" spans="1:18" x14ac:dyDescent="0.25">
      <c r="A1013" s="1" t="s">
        <v>12</v>
      </c>
      <c r="E1013" s="6">
        <v>0</v>
      </c>
      <c r="H1013" s="6"/>
      <c r="K1013" s="6"/>
      <c r="L1013" s="1" t="s">
        <v>54</v>
      </c>
      <c r="M1013" s="1">
        <v>0</v>
      </c>
      <c r="R1013" s="6"/>
    </row>
    <row r="1014" spans="1:18" x14ac:dyDescent="0.25">
      <c r="A1014" s="1" t="s">
        <v>13</v>
      </c>
      <c r="E1014" s="6">
        <v>0</v>
      </c>
      <c r="H1014" s="6"/>
      <c r="K1014" s="6"/>
      <c r="L1014" s="1" t="s">
        <v>55</v>
      </c>
      <c r="M1014" s="1">
        <v>0</v>
      </c>
      <c r="R1014" s="6"/>
    </row>
    <row r="1015" spans="1:18" x14ac:dyDescent="0.25">
      <c r="A1015" s="1" t="s">
        <v>14</v>
      </c>
      <c r="E1015" s="6">
        <v>0</v>
      </c>
      <c r="H1015" s="6"/>
      <c r="K1015" s="6"/>
      <c r="L1015" s="1" t="s">
        <v>56</v>
      </c>
      <c r="M1015" s="1">
        <v>0</v>
      </c>
      <c r="R1015" s="6"/>
    </row>
    <row r="1016" spans="1:18" x14ac:dyDescent="0.25">
      <c r="A1016" s="1" t="s">
        <v>35</v>
      </c>
      <c r="E1016" s="6">
        <v>0</v>
      </c>
      <c r="H1016" s="6"/>
      <c r="K1016" s="6"/>
      <c r="R1016" s="6"/>
    </row>
    <row r="1017" spans="1:18" x14ac:dyDescent="0.25">
      <c r="A1017" s="1" t="s">
        <v>32</v>
      </c>
      <c r="E1017" s="6">
        <v>0</v>
      </c>
      <c r="H1017" s="6"/>
      <c r="K1017" s="6"/>
      <c r="R1017" s="6"/>
    </row>
    <row r="1018" spans="1:18" x14ac:dyDescent="0.25">
      <c r="A1018" s="1" t="s">
        <v>33</v>
      </c>
      <c r="E1018" s="6">
        <v>200</v>
      </c>
      <c r="F1018" s="1" t="s">
        <v>126</v>
      </c>
      <c r="H1018" s="6"/>
      <c r="K1018" s="6"/>
      <c r="R1018" s="6"/>
    </row>
    <row r="1019" spans="1:18" x14ac:dyDescent="0.25">
      <c r="E1019" s="6"/>
      <c r="H1019" s="6"/>
      <c r="K1019" s="6"/>
      <c r="R1019" s="6"/>
    </row>
    <row r="1020" spans="1:18" x14ac:dyDescent="0.25">
      <c r="E1020" s="6"/>
      <c r="H1020" s="6"/>
      <c r="K1020" s="6"/>
      <c r="R1020" s="6"/>
    </row>
    <row r="1021" spans="1:18" x14ac:dyDescent="0.25">
      <c r="E1021" s="6"/>
      <c r="H1021" s="6"/>
      <c r="K1021" s="6"/>
      <c r="R1021" s="6"/>
    </row>
    <row r="1022" spans="1:18" x14ac:dyDescent="0.25">
      <c r="E1022" s="6"/>
      <c r="H1022" s="6"/>
      <c r="K1022" s="6"/>
      <c r="R1022" s="6"/>
    </row>
    <row r="1023" spans="1:18" x14ac:dyDescent="0.25">
      <c r="E1023" s="6"/>
      <c r="H1023" s="6"/>
      <c r="K1023" s="6"/>
      <c r="R1023" s="6"/>
    </row>
    <row r="1024" spans="1:18" x14ac:dyDescent="0.25">
      <c r="E1024" s="6"/>
      <c r="H1024" s="6"/>
      <c r="K1024" s="6"/>
      <c r="R1024" s="6"/>
    </row>
    <row r="1025" spans="1:18" x14ac:dyDescent="0.25">
      <c r="A1025" s="1" t="s">
        <v>15</v>
      </c>
      <c r="E1025" s="6">
        <v>70</v>
      </c>
      <c r="H1025" s="6"/>
      <c r="K1025" s="6"/>
      <c r="R1025" s="6"/>
    </row>
    <row r="1026" spans="1:18" x14ac:dyDescent="0.25">
      <c r="A1026" s="1" t="s">
        <v>34</v>
      </c>
      <c r="E1026" s="6">
        <v>20</v>
      </c>
      <c r="H1026" s="6"/>
      <c r="K1026" s="6"/>
      <c r="R1026" s="6"/>
    </row>
    <row r="1027" spans="1:18" x14ac:dyDescent="0.25">
      <c r="A1027" s="1" t="s">
        <v>16</v>
      </c>
      <c r="E1027" s="6">
        <v>0</v>
      </c>
      <c r="H1027" s="6"/>
      <c r="K1027" s="6"/>
      <c r="R1027" s="6"/>
    </row>
    <row r="1028" spans="1:18" x14ac:dyDescent="0.25">
      <c r="A1028" s="1" t="s">
        <v>17</v>
      </c>
      <c r="E1028" s="6">
        <v>0</v>
      </c>
      <c r="H1028" s="6"/>
      <c r="K1028" s="6"/>
      <c r="R1028" s="6"/>
    </row>
    <row r="1029" spans="1:18" x14ac:dyDescent="0.25">
      <c r="A1029" s="1" t="s">
        <v>18</v>
      </c>
      <c r="E1029" s="6">
        <v>120</v>
      </c>
      <c r="H1029" s="6"/>
      <c r="K1029" s="6"/>
      <c r="R1029" s="6"/>
    </row>
    <row r="1030" spans="1:18" x14ac:dyDescent="0.25">
      <c r="A1030" s="1" t="s">
        <v>19</v>
      </c>
      <c r="E1030" s="6">
        <v>20</v>
      </c>
      <c r="H1030" s="6"/>
      <c r="K1030" s="6"/>
      <c r="R1030" s="6"/>
    </row>
    <row r="1031" spans="1:18" x14ac:dyDescent="0.25">
      <c r="A1031" s="1" t="s">
        <v>20</v>
      </c>
      <c r="E1031" s="6">
        <v>40</v>
      </c>
      <c r="H1031" s="6"/>
      <c r="K1031" s="6"/>
      <c r="R1031" s="6"/>
    </row>
    <row r="1032" spans="1:18" x14ac:dyDescent="0.25">
      <c r="A1032" s="1" t="s">
        <v>21</v>
      </c>
      <c r="E1032" s="6">
        <v>60</v>
      </c>
      <c r="H1032" s="6"/>
      <c r="K1032" s="6"/>
      <c r="R1032" s="6"/>
    </row>
    <row r="1033" spans="1:18" x14ac:dyDescent="0.25">
      <c r="A1033" s="1" t="s">
        <v>22</v>
      </c>
      <c r="E1033" s="6">
        <v>10</v>
      </c>
      <c r="H1033" s="6"/>
      <c r="K1033" s="6"/>
      <c r="R1033" s="6"/>
    </row>
    <row r="1034" spans="1:18" x14ac:dyDescent="0.25">
      <c r="A1034" s="1" t="s">
        <v>37</v>
      </c>
      <c r="E1034" s="6">
        <v>50</v>
      </c>
      <c r="H1034" s="6"/>
      <c r="K1034" s="6"/>
      <c r="R1034" s="6"/>
    </row>
    <row r="1035" spans="1:18" x14ac:dyDescent="0.25">
      <c r="A1035" s="1" t="s">
        <v>61</v>
      </c>
      <c r="E1035" s="6">
        <v>0</v>
      </c>
      <c r="H1035" s="6"/>
      <c r="K1035" s="6"/>
      <c r="R1035" s="6"/>
    </row>
    <row r="1036" spans="1:18" x14ac:dyDescent="0.25">
      <c r="A1036" s="1" t="s">
        <v>62</v>
      </c>
      <c r="E1036" s="6">
        <v>10</v>
      </c>
      <c r="H1036" s="6"/>
      <c r="K1036" s="6"/>
      <c r="R1036" s="6"/>
    </row>
    <row r="1037" spans="1:18" x14ac:dyDescent="0.25">
      <c r="E1037" s="6"/>
      <c r="H1037" s="6"/>
      <c r="K1037" s="6"/>
      <c r="R1037" s="6"/>
    </row>
    <row r="1038" spans="1:18" x14ac:dyDescent="0.25">
      <c r="E1038" s="6"/>
      <c r="H1038" s="6"/>
      <c r="K1038" s="6"/>
      <c r="R1038" s="6"/>
    </row>
    <row r="1039" spans="1:18" x14ac:dyDescent="0.25">
      <c r="E1039" s="6"/>
      <c r="H1039" s="6"/>
      <c r="K1039" s="6"/>
      <c r="R1039" s="6"/>
    </row>
    <row r="1040" spans="1:18" x14ac:dyDescent="0.25">
      <c r="E1040" s="6"/>
      <c r="H1040" s="6"/>
      <c r="K1040" s="6"/>
      <c r="R1040" s="6"/>
    </row>
    <row r="1041" spans="1:18" x14ac:dyDescent="0.25">
      <c r="E1041" s="6"/>
      <c r="H1041" s="6"/>
      <c r="K1041" s="6"/>
      <c r="R1041" s="6"/>
    </row>
    <row r="1042" spans="1:18" x14ac:dyDescent="0.25">
      <c r="A1042" s="1" t="s">
        <v>36</v>
      </c>
      <c r="E1042" s="6">
        <v>0</v>
      </c>
      <c r="H1042" s="6"/>
      <c r="K1042" s="6"/>
      <c r="R1042" s="6"/>
    </row>
    <row r="1043" spans="1:18" x14ac:dyDescent="0.25">
      <c r="A1043" s="1" t="s">
        <v>23</v>
      </c>
      <c r="E1043" s="6">
        <v>100</v>
      </c>
      <c r="H1043" s="6"/>
      <c r="K1043" s="6"/>
      <c r="R1043" s="6"/>
    </row>
    <row r="1044" spans="1:18" x14ac:dyDescent="0.25">
      <c r="A1044" s="1" t="s">
        <v>24</v>
      </c>
      <c r="E1044" s="6">
        <v>100</v>
      </c>
      <c r="H1044" s="6"/>
      <c r="K1044" s="6"/>
      <c r="R1044" s="6"/>
    </row>
    <row r="1045" spans="1:18" x14ac:dyDescent="0.25">
      <c r="A1045" s="1" t="s">
        <v>25</v>
      </c>
      <c r="E1045" s="6">
        <v>100</v>
      </c>
      <c r="H1045" s="6"/>
      <c r="K1045" s="6"/>
      <c r="R1045" s="6"/>
    </row>
    <row r="1046" spans="1:18" x14ac:dyDescent="0.25">
      <c r="A1046" s="1" t="s">
        <v>26</v>
      </c>
      <c r="E1046" s="6">
        <v>0</v>
      </c>
      <c r="H1046" s="6"/>
      <c r="K1046" s="6"/>
      <c r="R1046" s="6"/>
    </row>
    <row r="1047" spans="1:18" x14ac:dyDescent="0.25">
      <c r="A1047" s="1" t="s">
        <v>38</v>
      </c>
      <c r="E1047" s="6">
        <v>0</v>
      </c>
      <c r="H1047" s="6"/>
      <c r="K1047" s="6"/>
      <c r="R1047" s="6"/>
    </row>
    <row r="1048" spans="1:18" x14ac:dyDescent="0.25">
      <c r="A1048" s="1" t="s">
        <v>39</v>
      </c>
      <c r="E1048" s="6">
        <v>0</v>
      </c>
      <c r="H1048" s="6"/>
      <c r="K1048" s="6"/>
      <c r="R1048" s="6"/>
    </row>
    <row r="1049" spans="1:18" x14ac:dyDescent="0.25">
      <c r="E1049" s="6"/>
      <c r="H1049" s="6"/>
      <c r="K1049" s="6"/>
      <c r="R1049" s="6"/>
    </row>
    <row r="1050" spans="1:18" x14ac:dyDescent="0.25">
      <c r="E1050" s="6"/>
      <c r="H1050" s="6"/>
      <c r="K1050" s="6"/>
      <c r="R1050" s="6"/>
    </row>
    <row r="1051" spans="1:18" x14ac:dyDescent="0.25">
      <c r="E1051" s="6"/>
      <c r="H1051" s="6"/>
      <c r="K1051" s="6"/>
      <c r="R1051" s="6"/>
    </row>
    <row r="1052" spans="1:18" x14ac:dyDescent="0.25">
      <c r="E1052" s="6"/>
      <c r="H1052" s="6"/>
      <c r="K1052" s="6"/>
      <c r="R1052" s="6"/>
    </row>
    <row r="1053" spans="1:18" x14ac:dyDescent="0.25">
      <c r="A1053" s="1" t="s">
        <v>27</v>
      </c>
      <c r="E1053" s="6">
        <v>100</v>
      </c>
      <c r="H1053" s="6"/>
      <c r="K1053" s="6"/>
      <c r="R1053" s="6"/>
    </row>
    <row r="1054" spans="1:18" x14ac:dyDescent="0.25">
      <c r="A1054" s="1" t="s">
        <v>28</v>
      </c>
      <c r="E1054" s="6">
        <v>0</v>
      </c>
      <c r="H1054" s="6"/>
      <c r="K1054" s="6"/>
      <c r="R1054" s="6"/>
    </row>
    <row r="1055" spans="1:18" x14ac:dyDescent="0.25">
      <c r="A1055" s="1" t="s">
        <v>29</v>
      </c>
      <c r="E1055" s="6">
        <v>0</v>
      </c>
      <c r="H1055" s="6"/>
      <c r="K1055" s="6"/>
      <c r="R1055" s="6"/>
    </row>
    <row r="1056" spans="1:18" x14ac:dyDescent="0.25">
      <c r="A1056" s="1" t="s">
        <v>30</v>
      </c>
      <c r="E1056" s="6">
        <v>0</v>
      </c>
      <c r="H1056" s="6"/>
      <c r="K1056" s="6"/>
      <c r="R1056" s="6"/>
    </row>
    <row r="1057" spans="1:18" x14ac:dyDescent="0.25">
      <c r="E1057" s="6"/>
      <c r="H1057" s="6"/>
      <c r="K1057" s="6"/>
      <c r="R1057" s="6"/>
    </row>
    <row r="1058" spans="1:18" x14ac:dyDescent="0.25">
      <c r="E1058" s="6"/>
      <c r="H1058" s="6"/>
      <c r="K1058" s="6"/>
      <c r="R1058" s="6"/>
    </row>
    <row r="1059" spans="1:18" x14ac:dyDescent="0.25">
      <c r="E1059" s="6"/>
      <c r="H1059" s="6"/>
      <c r="K1059" s="6"/>
      <c r="R1059" s="6"/>
    </row>
    <row r="1060" spans="1:18" x14ac:dyDescent="0.25">
      <c r="E1060" s="6"/>
      <c r="H1060" s="6"/>
      <c r="K1060" s="6"/>
      <c r="R1060" s="6"/>
    </row>
    <row r="1061" spans="1:18" x14ac:dyDescent="0.25">
      <c r="E1061" s="6"/>
      <c r="H1061" s="6"/>
      <c r="K1061" s="6"/>
      <c r="R1061" s="6"/>
    </row>
    <row r="1062" spans="1:18" x14ac:dyDescent="0.25">
      <c r="A1062" s="6" t="s">
        <v>40</v>
      </c>
      <c r="B1062" s="6"/>
      <c r="C1062" s="6"/>
      <c r="D1062" s="6"/>
      <c r="E1062" s="11">
        <f>SUM(E1005:E1061)</f>
        <v>1470</v>
      </c>
      <c r="F1062" s="6"/>
      <c r="G1062" s="6"/>
      <c r="H1062" s="11"/>
      <c r="I1062" s="6"/>
      <c r="J1062" s="6"/>
      <c r="K1062" s="6" t="s">
        <v>51</v>
      </c>
      <c r="L1062" s="6"/>
      <c r="M1062" s="11">
        <f>SUM(M1005:M1061)</f>
        <v>3000</v>
      </c>
      <c r="N1062" s="6"/>
      <c r="O1062" s="6"/>
      <c r="P1062" s="11"/>
      <c r="Q1062" s="6"/>
      <c r="R1062" s="6"/>
    </row>
    <row r="1063" spans="1:18" x14ac:dyDescent="0.25">
      <c r="E1063" s="6" t="s">
        <v>41</v>
      </c>
      <c r="H1063" s="6" t="s">
        <v>42</v>
      </c>
      <c r="K1063" s="6"/>
      <c r="M1063" s="1" t="s">
        <v>41</v>
      </c>
      <c r="P1063" s="1" t="s">
        <v>43</v>
      </c>
      <c r="R1063" s="6"/>
    </row>
    <row r="1064" spans="1:18" x14ac:dyDescent="0.25">
      <c r="A1064" s="6"/>
      <c r="B1064" s="6"/>
      <c r="C1064" s="6"/>
      <c r="D1064" s="6"/>
      <c r="E1064" s="6"/>
      <c r="F1064" s="6"/>
      <c r="G1064" s="6"/>
      <c r="H1064" s="6"/>
      <c r="I1064" s="6"/>
      <c r="J1064" s="6"/>
      <c r="K1064" s="6"/>
      <c r="L1064" s="6"/>
      <c r="M1064" s="6"/>
      <c r="N1064" s="6"/>
      <c r="O1064" s="6"/>
      <c r="P1064" s="6"/>
      <c r="Q1064" s="6"/>
      <c r="R1064" s="6"/>
    </row>
    <row r="1065" spans="1:18" x14ac:dyDescent="0.25">
      <c r="A1065" s="10" t="s">
        <v>44</v>
      </c>
      <c r="B1065" s="10"/>
      <c r="C1065" s="10"/>
      <c r="D1065" s="10"/>
      <c r="E1065" s="9">
        <f>(M1062-E1062)*12+E985</f>
        <v>57620</v>
      </c>
      <c r="F1065" s="10"/>
      <c r="G1065" s="10"/>
      <c r="H1065" s="9">
        <v>0</v>
      </c>
      <c r="I1065" s="10"/>
      <c r="J1065" s="10"/>
      <c r="K1065" s="10"/>
      <c r="L1065" s="10"/>
      <c r="M1065" s="10"/>
      <c r="N1065" s="10"/>
      <c r="O1065" s="10"/>
      <c r="P1065" s="9"/>
      <c r="Q1065" s="10"/>
      <c r="R1065" s="10"/>
    </row>
    <row r="1066" spans="1:18" x14ac:dyDescent="0.25">
      <c r="E1066" s="10"/>
      <c r="H1066" s="10"/>
      <c r="P1066" s="10"/>
      <c r="Q1066" s="10"/>
      <c r="R1066" s="10"/>
    </row>
    <row r="1067" spans="1:18" x14ac:dyDescent="0.25">
      <c r="E1067" s="10"/>
      <c r="H1067" s="10"/>
      <c r="P1067" s="10"/>
      <c r="Q1067" s="10"/>
      <c r="R1067" s="10"/>
    </row>
    <row r="1068" spans="1:18" x14ac:dyDescent="0.25">
      <c r="E1068" s="10"/>
      <c r="H1068" s="10"/>
      <c r="P1068" s="10"/>
      <c r="Q1068" s="10"/>
      <c r="R1068" s="10"/>
    </row>
    <row r="1069" spans="1:18" x14ac:dyDescent="0.25">
      <c r="A1069" s="10" t="s">
        <v>45</v>
      </c>
      <c r="B1069" s="10"/>
      <c r="C1069" s="10"/>
      <c r="D1069" s="10"/>
      <c r="E1069" s="19">
        <v>0</v>
      </c>
      <c r="F1069" s="20"/>
      <c r="G1069" s="20"/>
      <c r="H1069" s="19">
        <v>0</v>
      </c>
      <c r="I1069" s="20"/>
      <c r="J1069" s="20"/>
      <c r="K1069" s="20"/>
      <c r="L1069" s="20"/>
      <c r="M1069" s="19"/>
      <c r="N1069" s="20"/>
      <c r="O1069" s="20"/>
      <c r="P1069" s="19"/>
      <c r="Q1069" s="18"/>
      <c r="R1069" s="18"/>
    </row>
    <row r="1070" spans="1:18" x14ac:dyDescent="0.25">
      <c r="E1070" s="20"/>
      <c r="F1070" s="21"/>
      <c r="G1070" s="21"/>
      <c r="H1070" s="20"/>
      <c r="I1070" s="21"/>
      <c r="J1070" s="21"/>
      <c r="K1070" s="21"/>
      <c r="L1070" s="21"/>
      <c r="M1070" s="21"/>
      <c r="N1070" s="21"/>
      <c r="O1070" s="21"/>
      <c r="P1070" s="20"/>
      <c r="Q1070" s="18"/>
      <c r="R1070" s="18"/>
    </row>
    <row r="1071" spans="1:18" x14ac:dyDescent="0.25">
      <c r="E1071" s="20"/>
      <c r="F1071" s="21"/>
      <c r="G1071" s="21"/>
      <c r="H1071" s="20"/>
      <c r="I1071" s="21"/>
      <c r="J1071" s="21"/>
      <c r="K1071" s="21"/>
      <c r="L1071" s="21"/>
      <c r="M1071" s="21"/>
      <c r="N1071" s="21"/>
      <c r="O1071" s="21"/>
      <c r="P1071" s="20"/>
      <c r="Q1071" s="18"/>
      <c r="R1071" s="18"/>
    </row>
    <row r="1072" spans="1:18" x14ac:dyDescent="0.25">
      <c r="E1072" s="20"/>
      <c r="F1072" s="21"/>
      <c r="G1072" s="21"/>
      <c r="H1072" s="20"/>
      <c r="I1072" s="21"/>
      <c r="J1072" s="21"/>
      <c r="K1072" s="21"/>
      <c r="L1072" s="21"/>
      <c r="M1072" s="21"/>
      <c r="N1072" s="21"/>
      <c r="O1072" s="21"/>
      <c r="P1072" s="20"/>
      <c r="Q1072" s="18"/>
      <c r="R1072" s="18"/>
    </row>
    <row r="1073" spans="1:18" x14ac:dyDescent="0.25">
      <c r="E1073" s="20"/>
      <c r="F1073" s="21"/>
      <c r="G1073" s="21"/>
      <c r="H1073" s="20"/>
      <c r="I1073" s="21"/>
      <c r="J1073" s="21"/>
      <c r="K1073" s="21"/>
      <c r="L1073" s="21"/>
      <c r="M1073" s="21"/>
      <c r="N1073" s="21"/>
      <c r="O1073" s="21"/>
      <c r="P1073" s="20"/>
      <c r="Q1073" s="18"/>
      <c r="R1073" s="18"/>
    </row>
    <row r="1074" spans="1:18" x14ac:dyDescent="0.25">
      <c r="A1074" s="10" t="s">
        <v>46</v>
      </c>
      <c r="B1074" s="10"/>
      <c r="C1074" s="10"/>
      <c r="D1074" s="10"/>
      <c r="E1074" s="19">
        <v>0</v>
      </c>
      <c r="F1074" s="20"/>
      <c r="G1074" s="20"/>
      <c r="H1074" s="19">
        <v>0</v>
      </c>
      <c r="I1074" s="20"/>
      <c r="J1074" s="20"/>
      <c r="K1074" s="20"/>
      <c r="L1074" s="20"/>
      <c r="M1074" s="20"/>
      <c r="N1074" s="20"/>
      <c r="O1074" s="20"/>
      <c r="P1074" s="19"/>
      <c r="Q1074" s="18"/>
      <c r="R1074" s="18"/>
    </row>
    <row r="1075" spans="1:18" x14ac:dyDescent="0.25">
      <c r="E1075" s="20"/>
      <c r="F1075" s="21"/>
      <c r="G1075" s="21"/>
      <c r="H1075" s="20"/>
      <c r="I1075" s="21"/>
      <c r="J1075" s="21"/>
      <c r="K1075" s="21"/>
      <c r="L1075" s="21"/>
      <c r="M1075" s="21"/>
      <c r="N1075" s="21"/>
      <c r="O1075" s="21"/>
      <c r="P1075" s="20"/>
      <c r="Q1075" s="18"/>
      <c r="R1075" s="18"/>
    </row>
    <row r="1076" spans="1:18" x14ac:dyDescent="0.25">
      <c r="E1076" s="20"/>
      <c r="F1076" s="21"/>
      <c r="G1076" s="21"/>
      <c r="H1076" s="20"/>
      <c r="I1076" s="21"/>
      <c r="J1076" s="21"/>
      <c r="K1076" s="21"/>
      <c r="L1076" s="21"/>
      <c r="M1076" s="21"/>
      <c r="N1076" s="21"/>
      <c r="O1076" s="21"/>
      <c r="P1076" s="20"/>
      <c r="Q1076" s="18"/>
      <c r="R1076" s="18"/>
    </row>
    <row r="1077" spans="1:18" x14ac:dyDescent="0.25">
      <c r="E1077" s="20"/>
      <c r="F1077" s="21"/>
      <c r="G1077" s="21"/>
      <c r="H1077" s="20"/>
      <c r="I1077" s="21"/>
      <c r="J1077" s="21"/>
      <c r="K1077" s="21"/>
      <c r="L1077" s="21"/>
      <c r="M1077" s="21"/>
      <c r="N1077" s="21"/>
      <c r="O1077" s="21"/>
      <c r="P1077" s="20"/>
      <c r="Q1077" s="18"/>
      <c r="R1077" s="18"/>
    </row>
    <row r="1078" spans="1:18" x14ac:dyDescent="0.25">
      <c r="E1078" s="20"/>
      <c r="F1078" s="21"/>
      <c r="G1078" s="21"/>
      <c r="H1078" s="20"/>
      <c r="I1078" s="21"/>
      <c r="J1078" s="21"/>
      <c r="K1078" s="21"/>
      <c r="L1078" s="21"/>
      <c r="M1078" s="21"/>
      <c r="N1078" s="21"/>
      <c r="O1078" s="21"/>
      <c r="P1078" s="20"/>
      <c r="Q1078" s="18"/>
      <c r="R1078" s="18"/>
    </row>
    <row r="1079" spans="1:18" x14ac:dyDescent="0.25">
      <c r="E1079" s="20"/>
      <c r="F1079" s="21"/>
      <c r="G1079" s="21"/>
      <c r="H1079" s="20"/>
      <c r="I1079" s="21"/>
      <c r="J1079" s="21"/>
      <c r="K1079" s="21"/>
      <c r="L1079" s="21"/>
      <c r="M1079" s="21"/>
      <c r="N1079" s="21"/>
      <c r="O1079" s="21"/>
      <c r="P1079" s="20"/>
      <c r="Q1079" s="18"/>
      <c r="R1079" s="18"/>
    </row>
    <row r="1080" spans="1:18" x14ac:dyDescent="0.25">
      <c r="E1080" s="20"/>
      <c r="F1080" s="21"/>
      <c r="G1080" s="21"/>
      <c r="H1080" s="20"/>
      <c r="I1080" s="21"/>
      <c r="J1080" s="21"/>
      <c r="K1080" s="21"/>
      <c r="L1080" s="21"/>
      <c r="M1080" s="21"/>
      <c r="N1080" s="21"/>
      <c r="O1080" s="21"/>
      <c r="P1080" s="20"/>
      <c r="Q1080" s="18"/>
      <c r="R1080" s="18"/>
    </row>
    <row r="1081" spans="1:18" x14ac:dyDescent="0.25">
      <c r="A1081" s="10" t="s">
        <v>114</v>
      </c>
      <c r="B1081" s="10"/>
      <c r="C1081" s="10"/>
      <c r="D1081" s="10"/>
      <c r="E1081" s="19">
        <f>E1065+E1069-E1074</f>
        <v>57620</v>
      </c>
      <c r="F1081" s="20"/>
      <c r="G1081" s="20"/>
      <c r="H1081" s="19">
        <f>H1065+H1069-H1074</f>
        <v>0</v>
      </c>
      <c r="I1081" s="20"/>
      <c r="J1081" s="20"/>
      <c r="K1081" s="20"/>
      <c r="L1081" s="20" t="s">
        <v>49</v>
      </c>
      <c r="M1081" s="20"/>
      <c r="N1081" s="20"/>
      <c r="O1081" s="20"/>
      <c r="P1081" s="19">
        <f>(E1053*12)+P985</f>
        <v>9900</v>
      </c>
      <c r="Q1081" s="17"/>
      <c r="R1081" s="17"/>
    </row>
    <row r="1082" spans="1:18" x14ac:dyDescent="0.25">
      <c r="E1082" s="10" t="s">
        <v>41</v>
      </c>
      <c r="H1082" s="10" t="s">
        <v>48</v>
      </c>
      <c r="P1082" s="10" t="s">
        <v>50</v>
      </c>
      <c r="Q1082" s="10"/>
      <c r="R1082" s="10"/>
    </row>
    <row r="1097" spans="1:18" ht="17.25" x14ac:dyDescent="0.4">
      <c r="A1097" s="8" t="s">
        <v>115</v>
      </c>
      <c r="B1097" s="7"/>
      <c r="C1097" s="7"/>
      <c r="D1097" s="6"/>
      <c r="E1097" s="6"/>
      <c r="F1097" s="6"/>
      <c r="G1097" s="16" t="s">
        <v>116</v>
      </c>
      <c r="H1097" s="6"/>
      <c r="I1097" s="6"/>
      <c r="J1097" s="6"/>
      <c r="K1097" s="6"/>
      <c r="L1097" s="6"/>
      <c r="M1097" s="6"/>
      <c r="N1097" s="6"/>
      <c r="O1097" s="6"/>
      <c r="P1097" s="6"/>
      <c r="Q1097" s="6"/>
      <c r="R1097" s="6"/>
    </row>
    <row r="1098" spans="1:18" ht="17.25" x14ac:dyDescent="0.4">
      <c r="A1098" s="6"/>
      <c r="B1098" s="6"/>
      <c r="C1098" s="6"/>
      <c r="D1098" s="15" t="s">
        <v>74</v>
      </c>
      <c r="E1098" s="6"/>
      <c r="F1098" s="6"/>
      <c r="G1098" s="15" t="s">
        <v>117</v>
      </c>
      <c r="H1098" s="6"/>
      <c r="I1098" s="6"/>
      <c r="J1098" s="6"/>
      <c r="K1098" s="6"/>
      <c r="L1098" s="6"/>
      <c r="M1098" s="6"/>
      <c r="N1098" s="6"/>
      <c r="O1098" s="6"/>
      <c r="P1098" s="6"/>
      <c r="Q1098" s="6"/>
      <c r="R1098" s="6"/>
    </row>
    <row r="1099" spans="1:18" x14ac:dyDescent="0.25">
      <c r="K1099" s="6"/>
      <c r="L1099" s="6"/>
      <c r="M1099" s="6"/>
      <c r="N1099" s="6"/>
      <c r="O1099" s="6"/>
      <c r="P1099" s="6"/>
      <c r="Q1099" s="6"/>
      <c r="R1099" s="6"/>
    </row>
    <row r="1100" spans="1:18" x14ac:dyDescent="0.25">
      <c r="A1100" s="1" t="s">
        <v>118</v>
      </c>
      <c r="K1100" s="6"/>
      <c r="L1100" s="6"/>
      <c r="M1100" s="6"/>
      <c r="N1100" s="6"/>
      <c r="O1100" s="6"/>
      <c r="P1100" s="6"/>
      <c r="Q1100" s="6"/>
      <c r="R1100" s="6"/>
    </row>
    <row r="1101" spans="1:18" x14ac:dyDescent="0.25">
      <c r="A1101" s="1" t="s">
        <v>136</v>
      </c>
      <c r="K1101" s="6"/>
      <c r="L1101" s="6"/>
      <c r="M1101" s="6"/>
      <c r="N1101" s="6"/>
      <c r="O1101" s="6"/>
      <c r="P1101" s="6"/>
      <c r="Q1101" s="6"/>
      <c r="R1101" s="6"/>
    </row>
    <row r="1102" spans="1:18" x14ac:dyDescent="0.25">
      <c r="A1102" s="1" t="s">
        <v>165</v>
      </c>
      <c r="K1102" s="6"/>
      <c r="L1102" s="6"/>
      <c r="M1102" s="6"/>
      <c r="N1102" s="6"/>
      <c r="O1102" s="6"/>
      <c r="P1102" s="6"/>
      <c r="Q1102" s="6"/>
      <c r="R1102" s="6"/>
    </row>
    <row r="1103" spans="1:18" x14ac:dyDescent="0.25">
      <c r="A1103" s="6"/>
      <c r="B1103" s="6"/>
      <c r="C1103" s="6"/>
      <c r="D1103" s="6"/>
      <c r="E1103" s="6" t="s">
        <v>41</v>
      </c>
      <c r="F1103" s="6"/>
      <c r="G1103" s="6"/>
      <c r="H1103" s="6" t="s">
        <v>42</v>
      </c>
      <c r="I1103" s="6"/>
      <c r="J1103" s="6"/>
      <c r="K1103" s="6"/>
      <c r="L1103" s="6"/>
      <c r="M1103" s="6" t="s">
        <v>41</v>
      </c>
      <c r="N1103" s="6"/>
      <c r="O1103" s="6"/>
      <c r="P1103" s="6" t="s">
        <v>43</v>
      </c>
      <c r="Q1103" s="6"/>
      <c r="R1103" s="6"/>
    </row>
    <row r="1104" spans="1:18" x14ac:dyDescent="0.25">
      <c r="A1104" s="1" t="s">
        <v>9</v>
      </c>
      <c r="E1104" s="6">
        <v>0</v>
      </c>
      <c r="H1104" s="6"/>
      <c r="K1104" s="6"/>
      <c r="L1104" s="1" t="s">
        <v>52</v>
      </c>
      <c r="M1104" s="1">
        <v>300</v>
      </c>
      <c r="R1104" s="6"/>
    </row>
    <row r="1105" spans="1:18" x14ac:dyDescent="0.25">
      <c r="A1105" s="1" t="s">
        <v>10</v>
      </c>
      <c r="E1105" s="6">
        <v>70</v>
      </c>
      <c r="H1105" s="6"/>
      <c r="K1105" s="6"/>
      <c r="L1105" s="1" t="s">
        <v>57</v>
      </c>
      <c r="M1105" s="1">
        <v>0</v>
      </c>
      <c r="R1105" s="6"/>
    </row>
    <row r="1106" spans="1:18" x14ac:dyDescent="0.25">
      <c r="A1106" s="1" t="s">
        <v>31</v>
      </c>
      <c r="E1106" s="6">
        <v>0</v>
      </c>
      <c r="H1106" s="6"/>
      <c r="K1106" s="6"/>
      <c r="L1106" s="1" t="s">
        <v>58</v>
      </c>
      <c r="M1106" s="1">
        <v>0</v>
      </c>
      <c r="R1106" s="6"/>
    </row>
    <row r="1107" spans="1:18" x14ac:dyDescent="0.25">
      <c r="E1107" s="6"/>
      <c r="H1107" s="6"/>
      <c r="K1107" s="6"/>
      <c r="L1107" s="1" t="s">
        <v>59</v>
      </c>
      <c r="M1107" s="1">
        <v>0</v>
      </c>
      <c r="R1107" s="6"/>
    </row>
    <row r="1108" spans="1:18" x14ac:dyDescent="0.25">
      <c r="E1108" s="6"/>
      <c r="H1108" s="6"/>
      <c r="K1108" s="6"/>
      <c r="R1108" s="6"/>
    </row>
    <row r="1109" spans="1:18" x14ac:dyDescent="0.25">
      <c r="E1109" s="6"/>
      <c r="H1109" s="6"/>
      <c r="K1109" s="6"/>
      <c r="R1109" s="6"/>
    </row>
    <row r="1110" spans="1:18" x14ac:dyDescent="0.25">
      <c r="E1110" s="6"/>
      <c r="H1110" s="6"/>
      <c r="K1110" s="6"/>
      <c r="R1110" s="6"/>
    </row>
    <row r="1111" spans="1:18" x14ac:dyDescent="0.25">
      <c r="A1111" s="1" t="s">
        <v>11</v>
      </c>
      <c r="E1111" s="6">
        <v>400</v>
      </c>
      <c r="H1111" s="6"/>
      <c r="K1111" s="6"/>
      <c r="L1111" s="1" t="s">
        <v>53</v>
      </c>
      <c r="M1111" s="1">
        <v>2300</v>
      </c>
      <c r="R1111" s="6"/>
    </row>
    <row r="1112" spans="1:18" x14ac:dyDescent="0.25">
      <c r="A1112" s="1" t="s">
        <v>12</v>
      </c>
      <c r="E1112" s="6">
        <v>0</v>
      </c>
      <c r="H1112" s="6"/>
      <c r="K1112" s="6"/>
      <c r="L1112" s="1" t="s">
        <v>54</v>
      </c>
      <c r="M1112" s="1">
        <v>0</v>
      </c>
      <c r="R1112" s="6"/>
    </row>
    <row r="1113" spans="1:18" x14ac:dyDescent="0.25">
      <c r="A1113" s="1" t="s">
        <v>13</v>
      </c>
      <c r="E1113" s="6">
        <v>0</v>
      </c>
      <c r="H1113" s="6"/>
      <c r="K1113" s="6"/>
      <c r="L1113" s="1" t="s">
        <v>55</v>
      </c>
      <c r="M1113" s="1">
        <v>0</v>
      </c>
      <c r="R1113" s="6"/>
    </row>
    <row r="1114" spans="1:18" x14ac:dyDescent="0.25">
      <c r="A1114" s="1" t="s">
        <v>14</v>
      </c>
      <c r="E1114" s="6">
        <v>0</v>
      </c>
      <c r="H1114" s="6"/>
      <c r="K1114" s="6"/>
      <c r="L1114" s="1" t="s">
        <v>56</v>
      </c>
      <c r="M1114" s="1">
        <v>0</v>
      </c>
      <c r="R1114" s="6"/>
    </row>
    <row r="1115" spans="1:18" x14ac:dyDescent="0.25">
      <c r="A1115" s="1" t="s">
        <v>35</v>
      </c>
      <c r="E1115" s="6">
        <v>0</v>
      </c>
      <c r="H1115" s="6"/>
      <c r="K1115" s="6"/>
      <c r="R1115" s="6"/>
    </row>
    <row r="1116" spans="1:18" x14ac:dyDescent="0.25">
      <c r="A1116" s="1" t="s">
        <v>32</v>
      </c>
      <c r="E1116" s="6">
        <v>0</v>
      </c>
      <c r="H1116" s="6"/>
      <c r="K1116" s="6"/>
      <c r="R1116" s="6"/>
    </row>
    <row r="1117" spans="1:18" x14ac:dyDescent="0.25">
      <c r="A1117" s="1" t="s">
        <v>33</v>
      </c>
      <c r="E1117" s="6">
        <v>200</v>
      </c>
      <c r="F1117" s="1" t="s">
        <v>126</v>
      </c>
      <c r="H1117" s="6"/>
      <c r="K1117" s="6"/>
      <c r="R1117" s="6"/>
    </row>
    <row r="1118" spans="1:18" x14ac:dyDescent="0.25">
      <c r="E1118" s="6"/>
      <c r="H1118" s="6"/>
      <c r="K1118" s="6"/>
      <c r="R1118" s="6"/>
    </row>
    <row r="1119" spans="1:18" x14ac:dyDescent="0.25">
      <c r="E1119" s="6"/>
      <c r="H1119" s="6"/>
      <c r="K1119" s="6"/>
      <c r="R1119" s="6"/>
    </row>
    <row r="1120" spans="1:18" x14ac:dyDescent="0.25">
      <c r="E1120" s="6"/>
      <c r="H1120" s="6"/>
      <c r="K1120" s="6"/>
      <c r="R1120" s="6"/>
    </row>
    <row r="1121" spans="1:18" x14ac:dyDescent="0.25">
      <c r="E1121" s="6"/>
      <c r="H1121" s="6"/>
      <c r="K1121" s="6"/>
      <c r="R1121" s="6"/>
    </row>
    <row r="1122" spans="1:18" x14ac:dyDescent="0.25">
      <c r="E1122" s="6"/>
      <c r="H1122" s="6"/>
      <c r="K1122" s="6"/>
      <c r="R1122" s="6"/>
    </row>
    <row r="1123" spans="1:18" x14ac:dyDescent="0.25">
      <c r="E1123" s="6"/>
      <c r="H1123" s="6"/>
      <c r="K1123" s="6"/>
      <c r="R1123" s="6"/>
    </row>
    <row r="1124" spans="1:18" x14ac:dyDescent="0.25">
      <c r="A1124" s="1" t="s">
        <v>15</v>
      </c>
      <c r="E1124" s="6">
        <v>70</v>
      </c>
      <c r="H1124" s="6"/>
      <c r="K1124" s="6"/>
      <c r="R1124" s="6"/>
    </row>
    <row r="1125" spans="1:18" x14ac:dyDescent="0.25">
      <c r="A1125" s="1" t="s">
        <v>34</v>
      </c>
      <c r="E1125" s="6">
        <v>20</v>
      </c>
      <c r="H1125" s="6"/>
      <c r="K1125" s="6"/>
      <c r="R1125" s="6"/>
    </row>
    <row r="1126" spans="1:18" x14ac:dyDescent="0.25">
      <c r="A1126" s="1" t="s">
        <v>16</v>
      </c>
      <c r="E1126" s="6">
        <v>0</v>
      </c>
      <c r="H1126" s="6"/>
      <c r="K1126" s="6"/>
      <c r="R1126" s="6"/>
    </row>
    <row r="1127" spans="1:18" x14ac:dyDescent="0.25">
      <c r="A1127" s="1" t="s">
        <v>17</v>
      </c>
      <c r="E1127" s="6">
        <v>0</v>
      </c>
      <c r="H1127" s="6"/>
      <c r="K1127" s="6"/>
      <c r="R1127" s="6"/>
    </row>
    <row r="1128" spans="1:18" x14ac:dyDescent="0.25">
      <c r="A1128" s="1" t="s">
        <v>18</v>
      </c>
      <c r="E1128" s="6">
        <v>120</v>
      </c>
      <c r="H1128" s="6"/>
      <c r="K1128" s="6"/>
      <c r="R1128" s="6"/>
    </row>
    <row r="1129" spans="1:18" x14ac:dyDescent="0.25">
      <c r="A1129" s="1" t="s">
        <v>19</v>
      </c>
      <c r="E1129" s="6">
        <v>20</v>
      </c>
      <c r="H1129" s="6"/>
      <c r="K1129" s="6"/>
      <c r="R1129" s="6"/>
    </row>
    <row r="1130" spans="1:18" x14ac:dyDescent="0.25">
      <c r="A1130" s="1" t="s">
        <v>20</v>
      </c>
      <c r="E1130" s="6">
        <v>40</v>
      </c>
      <c r="H1130" s="6"/>
      <c r="K1130" s="6"/>
      <c r="R1130" s="6"/>
    </row>
    <row r="1131" spans="1:18" x14ac:dyDescent="0.25">
      <c r="A1131" s="1" t="s">
        <v>21</v>
      </c>
      <c r="E1131" s="6">
        <v>60</v>
      </c>
      <c r="H1131" s="6"/>
      <c r="K1131" s="6"/>
      <c r="R1131" s="6"/>
    </row>
    <row r="1132" spans="1:18" x14ac:dyDescent="0.25">
      <c r="A1132" s="1" t="s">
        <v>22</v>
      </c>
      <c r="E1132" s="6">
        <v>10</v>
      </c>
      <c r="H1132" s="6"/>
      <c r="K1132" s="6"/>
      <c r="R1132" s="6"/>
    </row>
    <row r="1133" spans="1:18" x14ac:dyDescent="0.25">
      <c r="A1133" s="1" t="s">
        <v>37</v>
      </c>
      <c r="E1133" s="6">
        <v>50</v>
      </c>
      <c r="H1133" s="6"/>
      <c r="K1133" s="6"/>
      <c r="R1133" s="6"/>
    </row>
    <row r="1134" spans="1:18" x14ac:dyDescent="0.25">
      <c r="A1134" s="1" t="s">
        <v>61</v>
      </c>
      <c r="E1134" s="6">
        <v>0</v>
      </c>
      <c r="H1134" s="6"/>
      <c r="K1134" s="6"/>
      <c r="R1134" s="6"/>
    </row>
    <row r="1135" spans="1:18" x14ac:dyDescent="0.25">
      <c r="A1135" s="1" t="s">
        <v>62</v>
      </c>
      <c r="E1135" s="6">
        <v>10</v>
      </c>
      <c r="H1135" s="6"/>
      <c r="K1135" s="6"/>
      <c r="R1135" s="6"/>
    </row>
    <row r="1136" spans="1:18" x14ac:dyDescent="0.25">
      <c r="E1136" s="6"/>
      <c r="H1136" s="6"/>
      <c r="K1136" s="6"/>
      <c r="R1136" s="6"/>
    </row>
    <row r="1137" spans="1:18" x14ac:dyDescent="0.25">
      <c r="E1137" s="6"/>
      <c r="H1137" s="6"/>
      <c r="K1137" s="6"/>
      <c r="R1137" s="6"/>
    </row>
    <row r="1138" spans="1:18" x14ac:dyDescent="0.25">
      <c r="E1138" s="6"/>
      <c r="H1138" s="6"/>
      <c r="K1138" s="6"/>
      <c r="R1138" s="6"/>
    </row>
    <row r="1139" spans="1:18" x14ac:dyDescent="0.25">
      <c r="E1139" s="6"/>
      <c r="H1139" s="6"/>
      <c r="K1139" s="6"/>
      <c r="R1139" s="6"/>
    </row>
    <row r="1140" spans="1:18" x14ac:dyDescent="0.25">
      <c r="E1140" s="6"/>
      <c r="H1140" s="6"/>
      <c r="K1140" s="6"/>
      <c r="R1140" s="6"/>
    </row>
    <row r="1141" spans="1:18" x14ac:dyDescent="0.25">
      <c r="A1141" s="1" t="s">
        <v>36</v>
      </c>
      <c r="E1141" s="6">
        <v>0</v>
      </c>
      <c r="H1141" s="6"/>
      <c r="K1141" s="6"/>
      <c r="R1141" s="6"/>
    </row>
    <row r="1142" spans="1:18" x14ac:dyDescent="0.25">
      <c r="A1142" s="1" t="s">
        <v>23</v>
      </c>
      <c r="E1142" s="6">
        <v>100</v>
      </c>
      <c r="H1142" s="6"/>
      <c r="K1142" s="6"/>
      <c r="R1142" s="6"/>
    </row>
    <row r="1143" spans="1:18" x14ac:dyDescent="0.25">
      <c r="A1143" s="1" t="s">
        <v>24</v>
      </c>
      <c r="E1143" s="6">
        <v>100</v>
      </c>
      <c r="H1143" s="6"/>
      <c r="K1143" s="6"/>
      <c r="R1143" s="6"/>
    </row>
    <row r="1144" spans="1:18" x14ac:dyDescent="0.25">
      <c r="A1144" s="1" t="s">
        <v>25</v>
      </c>
      <c r="E1144" s="6">
        <v>100</v>
      </c>
      <c r="H1144" s="6"/>
      <c r="K1144" s="6"/>
      <c r="R1144" s="6"/>
    </row>
    <row r="1145" spans="1:18" x14ac:dyDescent="0.25">
      <c r="A1145" s="1" t="s">
        <v>26</v>
      </c>
      <c r="E1145" s="6">
        <v>0</v>
      </c>
      <c r="H1145" s="6"/>
      <c r="K1145" s="6"/>
      <c r="R1145" s="6"/>
    </row>
    <row r="1146" spans="1:18" x14ac:dyDescent="0.25">
      <c r="A1146" s="1" t="s">
        <v>38</v>
      </c>
      <c r="E1146" s="6">
        <v>0</v>
      </c>
      <c r="H1146" s="6"/>
      <c r="K1146" s="6"/>
      <c r="R1146" s="6"/>
    </row>
    <row r="1147" spans="1:18" x14ac:dyDescent="0.25">
      <c r="A1147" s="1" t="s">
        <v>39</v>
      </c>
      <c r="E1147" s="6">
        <v>0</v>
      </c>
      <c r="H1147" s="6"/>
      <c r="K1147" s="6"/>
      <c r="R1147" s="6"/>
    </row>
    <row r="1148" spans="1:18" x14ac:dyDescent="0.25">
      <c r="E1148" s="6"/>
      <c r="H1148" s="6"/>
      <c r="K1148" s="6"/>
      <c r="R1148" s="6"/>
    </row>
    <row r="1149" spans="1:18" x14ac:dyDescent="0.25">
      <c r="E1149" s="6"/>
      <c r="H1149" s="6"/>
      <c r="K1149" s="6"/>
      <c r="R1149" s="6"/>
    </row>
    <row r="1150" spans="1:18" x14ac:dyDescent="0.25">
      <c r="E1150" s="6"/>
      <c r="H1150" s="6"/>
      <c r="K1150" s="6"/>
      <c r="R1150" s="6"/>
    </row>
    <row r="1151" spans="1:18" x14ac:dyDescent="0.25">
      <c r="E1151" s="6"/>
      <c r="H1151" s="6"/>
      <c r="K1151" s="6"/>
      <c r="R1151" s="6"/>
    </row>
    <row r="1152" spans="1:18" x14ac:dyDescent="0.25">
      <c r="A1152" s="1" t="s">
        <v>27</v>
      </c>
      <c r="E1152" s="6">
        <v>100</v>
      </c>
      <c r="H1152" s="6"/>
      <c r="K1152" s="6"/>
      <c r="R1152" s="6"/>
    </row>
    <row r="1153" spans="1:18" x14ac:dyDescent="0.25">
      <c r="A1153" s="1" t="s">
        <v>28</v>
      </c>
      <c r="E1153" s="6">
        <v>0</v>
      </c>
      <c r="H1153" s="6"/>
      <c r="K1153" s="6"/>
      <c r="R1153" s="6"/>
    </row>
    <row r="1154" spans="1:18" x14ac:dyDescent="0.25">
      <c r="A1154" s="1" t="s">
        <v>29</v>
      </c>
      <c r="E1154" s="6">
        <v>0</v>
      </c>
      <c r="H1154" s="6"/>
      <c r="K1154" s="6"/>
      <c r="R1154" s="6"/>
    </row>
    <row r="1155" spans="1:18" x14ac:dyDescent="0.25">
      <c r="A1155" s="1" t="s">
        <v>30</v>
      </c>
      <c r="E1155" s="6">
        <v>0</v>
      </c>
      <c r="H1155" s="6"/>
      <c r="K1155" s="6"/>
      <c r="R1155" s="6"/>
    </row>
    <row r="1156" spans="1:18" x14ac:dyDescent="0.25">
      <c r="E1156" s="6"/>
      <c r="H1156" s="6"/>
      <c r="K1156" s="6"/>
      <c r="R1156" s="6"/>
    </row>
    <row r="1157" spans="1:18" x14ac:dyDescent="0.25">
      <c r="E1157" s="6"/>
      <c r="H1157" s="6"/>
      <c r="K1157" s="6"/>
      <c r="R1157" s="6"/>
    </row>
    <row r="1158" spans="1:18" x14ac:dyDescent="0.25">
      <c r="E1158" s="6"/>
      <c r="H1158" s="6"/>
      <c r="K1158" s="6"/>
      <c r="R1158" s="6"/>
    </row>
    <row r="1159" spans="1:18" x14ac:dyDescent="0.25">
      <c r="E1159" s="6"/>
      <c r="H1159" s="6"/>
      <c r="K1159" s="6"/>
      <c r="R1159" s="6"/>
    </row>
    <row r="1160" spans="1:18" x14ac:dyDescent="0.25">
      <c r="E1160" s="6"/>
      <c r="H1160" s="6"/>
      <c r="K1160" s="6"/>
      <c r="R1160" s="6"/>
    </row>
    <row r="1161" spans="1:18" x14ac:dyDescent="0.25">
      <c r="A1161" s="6" t="s">
        <v>40</v>
      </c>
      <c r="B1161" s="6"/>
      <c r="C1161" s="6"/>
      <c r="D1161" s="6"/>
      <c r="E1161" s="11">
        <f>SUM(E1104:E1160)</f>
        <v>1470</v>
      </c>
      <c r="F1161" s="6"/>
      <c r="G1161" s="6"/>
      <c r="H1161" s="11"/>
      <c r="I1161" s="6"/>
      <c r="J1161" s="6"/>
      <c r="K1161" s="6" t="s">
        <v>51</v>
      </c>
      <c r="L1161" s="6"/>
      <c r="M1161" s="11">
        <f>SUM(M1104:M1160)</f>
        <v>2600</v>
      </c>
      <c r="N1161" s="6"/>
      <c r="O1161" s="6"/>
      <c r="P1161" s="11"/>
      <c r="Q1161" s="6"/>
      <c r="R1161" s="6"/>
    </row>
    <row r="1162" spans="1:18" x14ac:dyDescent="0.25">
      <c r="E1162" s="6" t="s">
        <v>41</v>
      </c>
      <c r="H1162" s="6" t="s">
        <v>42</v>
      </c>
      <c r="K1162" s="6"/>
      <c r="M1162" s="1" t="s">
        <v>41</v>
      </c>
      <c r="P1162" s="1" t="s">
        <v>43</v>
      </c>
      <c r="R1162" s="6"/>
    </row>
    <row r="1163" spans="1:18" x14ac:dyDescent="0.25">
      <c r="A1163" s="6"/>
      <c r="B1163" s="6"/>
      <c r="C1163" s="6"/>
      <c r="D1163" s="6"/>
      <c r="E1163" s="6"/>
      <c r="F1163" s="6"/>
      <c r="G1163" s="6"/>
      <c r="H1163" s="6"/>
      <c r="I1163" s="6"/>
      <c r="J1163" s="6"/>
      <c r="K1163" s="6"/>
      <c r="L1163" s="6"/>
      <c r="M1163" s="6"/>
      <c r="N1163" s="6"/>
      <c r="O1163" s="6"/>
      <c r="P1163" s="6"/>
      <c r="Q1163" s="6"/>
      <c r="R1163" s="6"/>
    </row>
    <row r="1164" spans="1:18" x14ac:dyDescent="0.25">
      <c r="A1164" s="10" t="s">
        <v>44</v>
      </c>
      <c r="B1164" s="10"/>
      <c r="C1164" s="10"/>
      <c r="D1164" s="10"/>
      <c r="E1164" s="9">
        <f>(M1161-E1161)*12+E1081</f>
        <v>71180</v>
      </c>
      <c r="F1164" s="10"/>
      <c r="G1164" s="10"/>
      <c r="H1164" s="9">
        <v>0</v>
      </c>
      <c r="I1164" s="10"/>
      <c r="J1164" s="10"/>
      <c r="K1164" s="10"/>
      <c r="L1164" s="10"/>
      <c r="M1164" s="10"/>
      <c r="N1164" s="10"/>
      <c r="O1164" s="10"/>
      <c r="P1164" s="9"/>
      <c r="Q1164" s="10"/>
      <c r="R1164" s="10"/>
    </row>
    <row r="1165" spans="1:18" x14ac:dyDescent="0.25">
      <c r="E1165" s="10"/>
      <c r="H1165" s="10"/>
      <c r="P1165" s="10"/>
      <c r="Q1165" s="10"/>
      <c r="R1165" s="10"/>
    </row>
    <row r="1166" spans="1:18" x14ac:dyDescent="0.25">
      <c r="E1166" s="10"/>
      <c r="H1166" s="10"/>
      <c r="P1166" s="10"/>
      <c r="Q1166" s="10"/>
      <c r="R1166" s="10"/>
    </row>
    <row r="1167" spans="1:18" x14ac:dyDescent="0.25">
      <c r="E1167" s="10"/>
      <c r="H1167" s="10"/>
      <c r="P1167" s="10"/>
      <c r="Q1167" s="10"/>
      <c r="R1167" s="10"/>
    </row>
    <row r="1168" spans="1:18" x14ac:dyDescent="0.25">
      <c r="A1168" s="10" t="s">
        <v>45</v>
      </c>
      <c r="B1168" s="10"/>
      <c r="C1168" s="10"/>
      <c r="D1168" s="10"/>
      <c r="E1168" s="19">
        <f>E1169+E1170+E1171+E1172</f>
        <v>14000</v>
      </c>
      <c r="F1168" s="20"/>
      <c r="G1168" s="20"/>
      <c r="H1168" s="19">
        <v>0</v>
      </c>
      <c r="I1168" s="20"/>
      <c r="J1168" s="20"/>
      <c r="K1168" s="20"/>
      <c r="L1168" s="20"/>
      <c r="M1168" s="19"/>
      <c r="N1168" s="20"/>
      <c r="O1168" s="20"/>
      <c r="P1168" s="19"/>
      <c r="Q1168" s="18"/>
      <c r="R1168" s="18"/>
    </row>
    <row r="1169" spans="1:18" x14ac:dyDescent="0.25">
      <c r="A1169" s="1" t="s">
        <v>136</v>
      </c>
      <c r="E1169" s="20">
        <v>14000</v>
      </c>
      <c r="F1169" s="21"/>
      <c r="G1169" s="21"/>
      <c r="H1169" s="20"/>
      <c r="I1169" s="21"/>
      <c r="J1169" s="21"/>
      <c r="K1169" s="21"/>
      <c r="L1169" s="21"/>
      <c r="M1169" s="21"/>
      <c r="N1169" s="21"/>
      <c r="O1169" s="21"/>
      <c r="P1169" s="20"/>
      <c r="Q1169" s="18"/>
      <c r="R1169" s="18"/>
    </row>
    <row r="1170" spans="1:18" x14ac:dyDescent="0.25">
      <c r="E1170" s="20"/>
      <c r="F1170" s="21"/>
      <c r="G1170" s="21"/>
      <c r="H1170" s="20"/>
      <c r="I1170" s="21"/>
      <c r="J1170" s="21"/>
      <c r="K1170" s="21"/>
      <c r="L1170" s="21"/>
      <c r="M1170" s="21"/>
      <c r="N1170" s="21"/>
      <c r="O1170" s="21"/>
      <c r="P1170" s="20"/>
      <c r="Q1170" s="18"/>
      <c r="R1170" s="18"/>
    </row>
    <row r="1171" spans="1:18" x14ac:dyDescent="0.25">
      <c r="E1171" s="20"/>
      <c r="F1171" s="21"/>
      <c r="G1171" s="21"/>
      <c r="H1171" s="20"/>
      <c r="I1171" s="21"/>
      <c r="J1171" s="21"/>
      <c r="K1171" s="21"/>
      <c r="L1171" s="21"/>
      <c r="M1171" s="21"/>
      <c r="N1171" s="21"/>
      <c r="O1171" s="21"/>
      <c r="P1171" s="20"/>
      <c r="Q1171" s="18"/>
      <c r="R1171" s="18"/>
    </row>
    <row r="1172" spans="1:18" x14ac:dyDescent="0.25">
      <c r="E1172" s="20"/>
      <c r="F1172" s="21"/>
      <c r="G1172" s="21"/>
      <c r="H1172" s="20"/>
      <c r="I1172" s="21"/>
      <c r="J1172" s="21"/>
      <c r="K1172" s="21"/>
      <c r="L1172" s="21"/>
      <c r="M1172" s="21"/>
      <c r="N1172" s="21"/>
      <c r="O1172" s="21"/>
      <c r="P1172" s="20"/>
      <c r="Q1172" s="18"/>
      <c r="R1172" s="18"/>
    </row>
    <row r="1173" spans="1:18" x14ac:dyDescent="0.25">
      <c r="A1173" s="10" t="s">
        <v>46</v>
      </c>
      <c r="B1173" s="10"/>
      <c r="C1173" s="10"/>
      <c r="D1173" s="10"/>
      <c r="E1173" s="19">
        <f>E1174+E1175+E1176+E1177+E1178+E1179</f>
        <v>19000</v>
      </c>
      <c r="F1173" s="20"/>
      <c r="G1173" s="20"/>
      <c r="H1173" s="19">
        <v>0</v>
      </c>
      <c r="I1173" s="20"/>
      <c r="J1173" s="20"/>
      <c r="K1173" s="20"/>
      <c r="L1173" s="20"/>
      <c r="M1173" s="20"/>
      <c r="N1173" s="20"/>
      <c r="O1173" s="20"/>
      <c r="P1173" s="19"/>
      <c r="Q1173" s="18"/>
      <c r="R1173" s="18"/>
    </row>
    <row r="1174" spans="1:18" x14ac:dyDescent="0.25">
      <c r="A1174" s="1" t="s">
        <v>136</v>
      </c>
      <c r="E1174" s="20">
        <v>0</v>
      </c>
      <c r="F1174" s="21"/>
      <c r="G1174" s="21"/>
      <c r="H1174" s="20"/>
      <c r="I1174" s="21"/>
      <c r="J1174" s="21"/>
      <c r="K1174" s="21"/>
      <c r="L1174" s="21"/>
      <c r="M1174" s="21"/>
      <c r="N1174" s="21"/>
      <c r="O1174" s="21"/>
      <c r="P1174" s="20"/>
      <c r="Q1174" s="18"/>
      <c r="R1174" s="18"/>
    </row>
    <row r="1175" spans="1:18" x14ac:dyDescent="0.25">
      <c r="A1175" s="1" t="s">
        <v>137</v>
      </c>
      <c r="E1175" s="20">
        <v>5000</v>
      </c>
      <c r="F1175" s="21"/>
      <c r="G1175" s="21"/>
      <c r="H1175" s="20"/>
      <c r="I1175" s="21"/>
      <c r="J1175" s="21"/>
      <c r="K1175" s="21"/>
      <c r="L1175" s="21"/>
      <c r="M1175" s="21"/>
      <c r="N1175" s="21"/>
      <c r="O1175" s="21"/>
      <c r="P1175" s="20"/>
      <c r="Q1175" s="18"/>
      <c r="R1175" s="18"/>
    </row>
    <row r="1176" spans="1:18" x14ac:dyDescent="0.25">
      <c r="A1176" s="1" t="s">
        <v>171</v>
      </c>
      <c r="E1176" s="20">
        <v>14000</v>
      </c>
      <c r="F1176" s="21"/>
      <c r="G1176" s="21"/>
      <c r="H1176" s="20"/>
      <c r="I1176" s="21"/>
      <c r="J1176" s="21"/>
      <c r="K1176" s="21"/>
      <c r="L1176" s="21"/>
      <c r="M1176" s="21"/>
      <c r="N1176" s="21"/>
      <c r="O1176" s="21"/>
      <c r="P1176" s="20"/>
      <c r="Q1176" s="18"/>
      <c r="R1176" s="18"/>
    </row>
    <row r="1177" spans="1:18" x14ac:dyDescent="0.25">
      <c r="E1177" s="20"/>
      <c r="F1177" s="21"/>
      <c r="G1177" s="21"/>
      <c r="H1177" s="20"/>
      <c r="I1177" s="21"/>
      <c r="J1177" s="21"/>
      <c r="K1177" s="21"/>
      <c r="L1177" s="21"/>
      <c r="M1177" s="21"/>
      <c r="N1177" s="21"/>
      <c r="O1177" s="21"/>
      <c r="P1177" s="20"/>
      <c r="Q1177" s="18"/>
      <c r="R1177" s="18"/>
    </row>
    <row r="1178" spans="1:18" x14ac:dyDescent="0.25">
      <c r="E1178" s="20"/>
      <c r="F1178" s="21"/>
      <c r="G1178" s="21"/>
      <c r="H1178" s="20"/>
      <c r="I1178" s="21"/>
      <c r="J1178" s="21"/>
      <c r="K1178" s="21"/>
      <c r="L1178" s="21"/>
      <c r="M1178" s="21"/>
      <c r="N1178" s="21"/>
      <c r="O1178" s="21"/>
      <c r="P1178" s="20"/>
      <c r="Q1178" s="18"/>
      <c r="R1178" s="18"/>
    </row>
    <row r="1179" spans="1:18" x14ac:dyDescent="0.25">
      <c r="E1179" s="20"/>
      <c r="F1179" s="21"/>
      <c r="G1179" s="21"/>
      <c r="H1179" s="20"/>
      <c r="I1179" s="21"/>
      <c r="J1179" s="21"/>
      <c r="K1179" s="21"/>
      <c r="L1179" s="21"/>
      <c r="M1179" s="21"/>
      <c r="N1179" s="21"/>
      <c r="O1179" s="21"/>
      <c r="P1179" s="20"/>
      <c r="Q1179" s="18"/>
      <c r="R1179" s="18"/>
    </row>
    <row r="1180" spans="1:18" x14ac:dyDescent="0.25">
      <c r="A1180" s="10" t="s">
        <v>163</v>
      </c>
      <c r="B1180" s="10"/>
      <c r="C1180" s="10"/>
      <c r="D1180" s="10"/>
      <c r="E1180" s="19">
        <f>E1164+E1168-E1173</f>
        <v>66180</v>
      </c>
      <c r="F1180" s="20"/>
      <c r="G1180" s="20"/>
      <c r="H1180" s="19">
        <f>H1164+H1168-H1173</f>
        <v>0</v>
      </c>
      <c r="I1180" s="20"/>
      <c r="J1180" s="20"/>
      <c r="K1180" s="20"/>
      <c r="L1180" s="20" t="s">
        <v>49</v>
      </c>
      <c r="M1180" s="20"/>
      <c r="N1180" s="20"/>
      <c r="O1180" s="20"/>
      <c r="P1180" s="19">
        <f>(E1152*12)+P1081</f>
        <v>11100</v>
      </c>
      <c r="Q1180" s="17"/>
      <c r="R1180" s="17"/>
    </row>
    <row r="1181" spans="1:18" x14ac:dyDescent="0.25">
      <c r="E1181" s="10" t="s">
        <v>41</v>
      </c>
      <c r="H1181" s="10" t="s">
        <v>48</v>
      </c>
      <c r="P1181" s="10" t="s">
        <v>164</v>
      </c>
      <c r="Q1181" s="10"/>
      <c r="R1181" s="10"/>
    </row>
    <row r="1185" spans="1:18" ht="17.25" x14ac:dyDescent="0.4">
      <c r="A1185" s="45"/>
      <c r="B1185" s="45"/>
      <c r="C1185" s="45"/>
      <c r="D1185" s="45"/>
      <c r="E1185" s="45" t="s">
        <v>119</v>
      </c>
      <c r="F1185" s="45"/>
      <c r="G1185" s="45" t="s">
        <v>120</v>
      </c>
      <c r="H1185" s="45"/>
      <c r="I1185" s="45"/>
      <c r="J1185" s="45"/>
      <c r="K1185" s="45"/>
      <c r="L1185" s="45"/>
      <c r="M1185" s="45"/>
      <c r="N1185" s="45"/>
      <c r="O1185" s="45"/>
    </row>
    <row r="1186" spans="1:18" ht="17.25" x14ac:dyDescent="0.4">
      <c r="A1186" s="45"/>
      <c r="B1186" s="45"/>
      <c r="C1186" s="45"/>
      <c r="D1186" s="45"/>
      <c r="E1186" s="45"/>
      <c r="F1186" s="45"/>
      <c r="G1186" s="45"/>
      <c r="H1186" s="45"/>
      <c r="I1186" s="45"/>
      <c r="J1186" s="45"/>
      <c r="K1186" s="45"/>
      <c r="L1186" s="45"/>
      <c r="M1186" s="45"/>
      <c r="N1186" s="45"/>
      <c r="O1186" s="45"/>
    </row>
    <row r="1187" spans="1:18" ht="17.25" x14ac:dyDescent="0.4">
      <c r="A1187" s="45"/>
      <c r="B1187" s="45"/>
      <c r="C1187" s="45"/>
      <c r="D1187" s="45"/>
      <c r="E1187" s="45"/>
      <c r="F1187" s="45"/>
      <c r="G1187" s="45"/>
      <c r="H1187" s="45"/>
      <c r="I1187" s="45"/>
      <c r="J1187" s="45"/>
      <c r="K1187" s="45"/>
      <c r="L1187" s="45"/>
      <c r="M1187" s="45"/>
      <c r="N1187" s="45"/>
      <c r="O1187" s="45"/>
    </row>
    <row r="1188" spans="1:18" ht="17.25" x14ac:dyDescent="0.4">
      <c r="A1188" s="45"/>
      <c r="B1188" s="45"/>
      <c r="C1188" s="45"/>
      <c r="D1188" s="45"/>
      <c r="E1188" s="45"/>
      <c r="F1188" s="45"/>
      <c r="G1188" s="45"/>
      <c r="H1188" s="45"/>
      <c r="I1188" s="45"/>
      <c r="J1188" s="45"/>
      <c r="K1188" s="45"/>
      <c r="L1188" s="45"/>
      <c r="M1188" s="45"/>
      <c r="N1188" s="45"/>
      <c r="O1188" s="45"/>
    </row>
    <row r="1193" spans="1:18" ht="17.25" x14ac:dyDescent="0.4">
      <c r="A1193" s="38"/>
      <c r="B1193" s="39"/>
      <c r="C1193" s="39"/>
      <c r="D1193" s="40"/>
      <c r="E1193" s="40"/>
      <c r="F1193" s="40"/>
      <c r="G1193" s="41"/>
      <c r="H1193" s="40"/>
      <c r="I1193" s="40"/>
      <c r="J1193" s="40"/>
      <c r="K1193" s="40"/>
      <c r="L1193" s="40"/>
      <c r="M1193" s="40"/>
      <c r="N1193" s="40"/>
      <c r="O1193" s="40"/>
      <c r="P1193" s="40"/>
      <c r="Q1193" s="40"/>
      <c r="R1193" s="40"/>
    </row>
    <row r="1194" spans="1:18" ht="17.25" x14ac:dyDescent="0.4">
      <c r="A1194" s="52" t="s">
        <v>121</v>
      </c>
      <c r="B1194" s="46"/>
      <c r="C1194" s="46"/>
      <c r="D1194" s="47"/>
      <c r="E1194" s="47"/>
      <c r="F1194" s="47"/>
      <c r="G1194" s="51" t="s">
        <v>123</v>
      </c>
      <c r="H1194" s="47"/>
      <c r="I1194" s="47"/>
      <c r="J1194" s="47"/>
      <c r="K1194" s="47"/>
      <c r="L1194" s="47"/>
      <c r="M1194" s="47"/>
      <c r="N1194" s="47"/>
      <c r="O1194" s="47"/>
      <c r="P1194" s="47"/>
      <c r="Q1194" s="47"/>
      <c r="R1194" s="47"/>
    </row>
    <row r="1195" spans="1:18" ht="17.25" x14ac:dyDescent="0.4">
      <c r="A1195" s="47"/>
      <c r="B1195" s="47"/>
      <c r="C1195" s="47"/>
      <c r="D1195" s="48" t="s">
        <v>74</v>
      </c>
      <c r="E1195" s="47"/>
      <c r="F1195" s="47"/>
      <c r="G1195" s="48" t="s">
        <v>122</v>
      </c>
      <c r="H1195" s="47"/>
      <c r="I1195" s="47"/>
      <c r="J1195" s="47"/>
      <c r="K1195" s="47"/>
      <c r="L1195" s="47"/>
      <c r="M1195" s="47"/>
      <c r="N1195" s="47"/>
      <c r="O1195" s="47"/>
      <c r="P1195" s="47"/>
      <c r="Q1195" s="47"/>
      <c r="R1195" s="47"/>
    </row>
    <row r="1196" spans="1:18" x14ac:dyDescent="0.25">
      <c r="A1196" s="40"/>
      <c r="B1196" s="40"/>
      <c r="C1196" s="40"/>
      <c r="D1196" s="40"/>
      <c r="E1196" s="40"/>
      <c r="F1196" s="40"/>
      <c r="G1196" s="40"/>
      <c r="H1196" s="40"/>
      <c r="I1196" s="40"/>
      <c r="J1196" s="40"/>
      <c r="K1196" s="40"/>
      <c r="L1196" s="40"/>
      <c r="M1196" s="40"/>
      <c r="N1196" s="40"/>
      <c r="O1196" s="40"/>
      <c r="P1196" s="40"/>
      <c r="Q1196" s="40"/>
      <c r="R1196" s="40"/>
    </row>
    <row r="1197" spans="1:18" x14ac:dyDescent="0.25">
      <c r="A1197" s="40"/>
      <c r="B1197" s="40"/>
      <c r="C1197" s="40"/>
      <c r="D1197" s="40"/>
      <c r="E1197" s="40"/>
      <c r="F1197" s="40"/>
      <c r="G1197" s="40"/>
      <c r="H1197" s="40"/>
      <c r="I1197" s="40"/>
      <c r="J1197" s="40"/>
      <c r="K1197" s="40"/>
      <c r="L1197" s="40"/>
      <c r="M1197" s="40"/>
      <c r="N1197" s="40"/>
      <c r="O1197" s="40"/>
      <c r="P1197" s="40"/>
      <c r="Q1197" s="40"/>
      <c r="R1197" s="40"/>
    </row>
    <row r="1198" spans="1:18" x14ac:dyDescent="0.25">
      <c r="A1198" s="40"/>
      <c r="B1198" s="40"/>
      <c r="C1198" s="40"/>
      <c r="D1198" s="40"/>
      <c r="E1198" s="40"/>
      <c r="F1198" s="40"/>
      <c r="G1198" s="40"/>
      <c r="H1198" s="40"/>
      <c r="I1198" s="40"/>
      <c r="J1198" s="40"/>
      <c r="K1198" s="40"/>
      <c r="L1198" s="40"/>
      <c r="M1198" s="40"/>
      <c r="N1198" s="40"/>
      <c r="O1198" s="40"/>
      <c r="P1198" s="40"/>
      <c r="Q1198" s="40"/>
      <c r="R1198" s="40"/>
    </row>
    <row r="1199" spans="1:18" ht="17.25" x14ac:dyDescent="0.4">
      <c r="A1199" s="53" t="s">
        <v>156</v>
      </c>
      <c r="B1199" s="46"/>
      <c r="C1199" s="46"/>
      <c r="D1199" s="47"/>
      <c r="E1199" s="47"/>
      <c r="F1199" s="47"/>
      <c r="G1199" s="49" t="s">
        <v>148</v>
      </c>
      <c r="H1199" s="47"/>
      <c r="I1199" s="47"/>
      <c r="J1199" s="47"/>
      <c r="K1199" s="47"/>
      <c r="L1199" s="47"/>
      <c r="M1199" s="47"/>
      <c r="N1199" s="47"/>
      <c r="O1199" s="47"/>
      <c r="P1199" s="47"/>
      <c r="Q1199" s="47"/>
      <c r="R1199" s="47"/>
    </row>
    <row r="1200" spans="1:18" ht="17.25" x14ac:dyDescent="0.4">
      <c r="A1200" s="47"/>
      <c r="B1200" s="47"/>
      <c r="C1200" s="47"/>
      <c r="D1200" s="55" t="s">
        <v>74</v>
      </c>
      <c r="E1200" s="47"/>
      <c r="F1200" s="47"/>
      <c r="G1200" s="55" t="s">
        <v>149</v>
      </c>
      <c r="H1200" s="47"/>
      <c r="I1200" s="47"/>
      <c r="J1200" s="47"/>
      <c r="K1200" s="47"/>
      <c r="L1200" s="47"/>
      <c r="M1200" s="47"/>
      <c r="N1200" s="47"/>
      <c r="O1200" s="47"/>
      <c r="P1200" s="47"/>
      <c r="Q1200" s="47"/>
      <c r="R1200" s="47"/>
    </row>
    <row r="1201" spans="1:18" x14ac:dyDescent="0.25">
      <c r="A1201" s="40"/>
      <c r="B1201" s="40"/>
      <c r="C1201" s="40"/>
      <c r="D1201" s="40"/>
      <c r="E1201" s="40"/>
      <c r="F1201" s="40"/>
      <c r="G1201" s="40"/>
      <c r="H1201" s="40"/>
      <c r="I1201" s="40"/>
      <c r="J1201" s="40"/>
      <c r="K1201" s="40"/>
      <c r="L1201" s="40"/>
      <c r="M1201" s="40"/>
      <c r="N1201" s="40"/>
      <c r="O1201" s="40"/>
      <c r="P1201" s="40"/>
      <c r="Q1201" s="40"/>
      <c r="R1201" s="40"/>
    </row>
    <row r="1202" spans="1:18" x14ac:dyDescent="0.25">
      <c r="A1202" s="40"/>
      <c r="B1202" s="40"/>
      <c r="C1202" s="40"/>
      <c r="D1202" s="40"/>
      <c r="E1202" s="40"/>
      <c r="F1202" s="40"/>
      <c r="G1202" s="40"/>
      <c r="H1202" s="40"/>
      <c r="I1202" s="40"/>
      <c r="J1202" s="40"/>
      <c r="K1202" s="40"/>
      <c r="L1202" s="40"/>
      <c r="M1202" s="40"/>
      <c r="N1202" s="40"/>
      <c r="O1202" s="40"/>
      <c r="P1202" s="40"/>
      <c r="Q1202" s="40"/>
      <c r="R1202" s="40"/>
    </row>
    <row r="1203" spans="1:18" x14ac:dyDescent="0.25">
      <c r="A1203" s="10" t="s">
        <v>158</v>
      </c>
      <c r="B1203" s="10"/>
      <c r="C1203" s="10"/>
      <c r="D1203" s="10"/>
      <c r="E1203" s="19">
        <f>ESCTEM!E349</f>
        <v>-17660</v>
      </c>
      <c r="F1203" s="20"/>
      <c r="G1203" s="20"/>
      <c r="H1203" s="19">
        <f>ESCTEM!H349</f>
        <v>0</v>
      </c>
      <c r="I1203" s="20"/>
      <c r="J1203" s="20"/>
      <c r="K1203" s="20"/>
      <c r="L1203" s="20" t="s">
        <v>49</v>
      </c>
      <c r="M1203" s="20"/>
      <c r="N1203" s="20"/>
      <c r="O1203" s="20"/>
      <c r="P1203" s="19">
        <f>ESCTEM!P349</f>
        <v>900</v>
      </c>
      <c r="Q1203" s="17"/>
      <c r="R1203" s="17"/>
    </row>
    <row r="1204" spans="1:18" x14ac:dyDescent="0.25">
      <c r="E1204" s="10" t="s">
        <v>41</v>
      </c>
      <c r="H1204" s="10" t="s">
        <v>48</v>
      </c>
      <c r="P1204" s="10" t="s">
        <v>162</v>
      </c>
      <c r="Q1204" s="10"/>
      <c r="R1204" s="10"/>
    </row>
    <row r="1205" spans="1:18" x14ac:dyDescent="0.25">
      <c r="A1205" s="40"/>
      <c r="B1205" s="40"/>
      <c r="C1205" s="40"/>
      <c r="D1205" s="40"/>
      <c r="E1205" s="40"/>
      <c r="F1205" s="40"/>
      <c r="G1205" s="40"/>
      <c r="H1205" s="40"/>
      <c r="I1205" s="40"/>
      <c r="J1205" s="40"/>
      <c r="K1205" s="40"/>
      <c r="L1205" s="40"/>
      <c r="M1205" s="40"/>
      <c r="N1205" s="40"/>
      <c r="O1205" s="40"/>
      <c r="P1205" s="40"/>
      <c r="Q1205" s="40"/>
      <c r="R1205" s="40"/>
    </row>
    <row r="1206" spans="1:18" x14ac:dyDescent="0.25">
      <c r="A1206" s="40"/>
      <c r="B1206" s="40"/>
      <c r="C1206" s="40"/>
      <c r="D1206" s="40"/>
      <c r="E1206" s="40"/>
      <c r="F1206" s="40"/>
      <c r="G1206" s="40"/>
      <c r="H1206" s="40"/>
      <c r="I1206" s="40"/>
      <c r="J1206" s="40"/>
      <c r="K1206" s="40"/>
      <c r="L1206" s="40"/>
      <c r="M1206" s="40"/>
      <c r="N1206" s="40"/>
      <c r="O1206" s="40"/>
      <c r="P1206" s="40"/>
      <c r="Q1206" s="40"/>
      <c r="R1206" s="40"/>
    </row>
    <row r="1207" spans="1:18" x14ac:dyDescent="0.25">
      <c r="A1207" s="40"/>
      <c r="B1207" s="40"/>
      <c r="C1207" s="40"/>
      <c r="D1207" s="40"/>
      <c r="E1207" s="40"/>
      <c r="F1207" s="40"/>
      <c r="G1207" s="40"/>
      <c r="H1207" s="40"/>
      <c r="I1207" s="40"/>
      <c r="J1207" s="40"/>
      <c r="K1207" s="40"/>
      <c r="L1207" s="40"/>
      <c r="M1207" s="40"/>
      <c r="N1207" s="40"/>
      <c r="O1207" s="40"/>
      <c r="P1207" s="40"/>
      <c r="Q1207" s="40"/>
      <c r="R1207" s="40"/>
    </row>
    <row r="1208" spans="1:18" x14ac:dyDescent="0.25">
      <c r="A1208" s="40"/>
      <c r="B1208" s="40"/>
      <c r="C1208" s="40"/>
      <c r="D1208" s="40"/>
      <c r="E1208" s="40"/>
      <c r="F1208" s="40"/>
      <c r="G1208" s="40"/>
      <c r="H1208" s="40"/>
      <c r="I1208" s="40"/>
      <c r="J1208" s="40"/>
      <c r="K1208" s="40"/>
      <c r="L1208" s="40"/>
      <c r="M1208" s="40"/>
      <c r="N1208" s="40"/>
      <c r="O1208" s="40"/>
      <c r="P1208" s="40"/>
      <c r="Q1208" s="40"/>
      <c r="R1208" s="40"/>
    </row>
    <row r="1209" spans="1:18" x14ac:dyDescent="0.25">
      <c r="A1209" s="40"/>
      <c r="B1209" s="40"/>
      <c r="C1209" s="40"/>
      <c r="D1209" s="40"/>
      <c r="E1209" s="40"/>
      <c r="F1209" s="40"/>
      <c r="G1209" s="40"/>
      <c r="H1209" s="40"/>
      <c r="I1209" s="40"/>
      <c r="J1209" s="40"/>
      <c r="K1209" s="40"/>
      <c r="L1209" s="40"/>
      <c r="M1209" s="40"/>
      <c r="N1209" s="42"/>
      <c r="O1209" s="40"/>
      <c r="P1209" s="40"/>
      <c r="Q1209" s="40"/>
      <c r="R1209" s="40"/>
    </row>
    <row r="1210" spans="1:18" x14ac:dyDescent="0.25">
      <c r="A1210" s="40"/>
      <c r="B1210" s="40"/>
      <c r="C1210" s="40"/>
      <c r="D1210" s="40"/>
      <c r="E1210" s="40"/>
      <c r="F1210" s="40"/>
      <c r="G1210" s="40"/>
      <c r="H1210" s="40"/>
      <c r="I1210" s="40"/>
      <c r="J1210" s="40"/>
      <c r="K1210" s="40"/>
      <c r="L1210" s="40"/>
      <c r="M1210" s="40"/>
      <c r="N1210" s="40"/>
      <c r="O1210" s="40"/>
      <c r="P1210" s="40"/>
      <c r="Q1210" s="40"/>
      <c r="R1210" s="40"/>
    </row>
    <row r="1211" spans="1:18" x14ac:dyDescent="0.25">
      <c r="A1211" s="40"/>
      <c r="B1211" s="40"/>
      <c r="C1211" s="40"/>
      <c r="D1211" s="40"/>
      <c r="E1211" s="40"/>
      <c r="F1211" s="40"/>
      <c r="G1211" s="40"/>
      <c r="H1211" s="40"/>
      <c r="I1211" s="40"/>
      <c r="J1211" s="40"/>
      <c r="K1211" s="40"/>
      <c r="L1211" s="40"/>
      <c r="M1211" s="40"/>
      <c r="N1211" s="40"/>
      <c r="O1211" s="40"/>
      <c r="P1211" s="40"/>
      <c r="Q1211" s="40"/>
      <c r="R1211" s="40"/>
    </row>
    <row r="1212" spans="1:18" x14ac:dyDescent="0.25">
      <c r="A1212" s="40"/>
      <c r="B1212" s="40"/>
      <c r="C1212" s="40"/>
      <c r="D1212" s="40"/>
      <c r="E1212" s="40"/>
      <c r="F1212" s="40"/>
      <c r="G1212" s="40"/>
      <c r="H1212" s="40"/>
      <c r="I1212" s="40"/>
      <c r="J1212" s="40"/>
      <c r="K1212" s="40"/>
      <c r="L1212" s="40"/>
      <c r="M1212" s="40"/>
      <c r="N1212" s="40"/>
      <c r="O1212" s="40"/>
      <c r="P1212" s="40"/>
      <c r="Q1212" s="40"/>
      <c r="R1212" s="40"/>
    </row>
    <row r="1213" spans="1:18" x14ac:dyDescent="0.25">
      <c r="A1213" s="40"/>
      <c r="B1213" s="40"/>
      <c r="C1213" s="40"/>
      <c r="D1213" s="40"/>
      <c r="E1213" s="40"/>
      <c r="F1213" s="40"/>
      <c r="G1213" s="40"/>
      <c r="H1213" s="40"/>
      <c r="I1213" s="40"/>
      <c r="J1213" s="40"/>
      <c r="K1213" s="40"/>
      <c r="L1213" s="40"/>
      <c r="M1213" s="40"/>
      <c r="N1213" s="40"/>
      <c r="O1213" s="40"/>
      <c r="P1213" s="40"/>
      <c r="Q1213" s="40"/>
      <c r="R1213" s="40"/>
    </row>
    <row r="1214" spans="1:18" x14ac:dyDescent="0.25">
      <c r="A1214" s="40"/>
      <c r="B1214" s="40"/>
      <c r="C1214" s="40"/>
      <c r="D1214" s="40"/>
      <c r="E1214" s="40"/>
      <c r="F1214" s="40"/>
      <c r="G1214" s="40"/>
      <c r="H1214" s="40"/>
      <c r="I1214" s="40"/>
      <c r="J1214" s="40"/>
      <c r="K1214" s="40"/>
      <c r="L1214" s="40"/>
      <c r="M1214" s="40"/>
      <c r="N1214" s="40"/>
      <c r="O1214" s="40"/>
      <c r="P1214" s="40"/>
      <c r="Q1214" s="40"/>
      <c r="R1214" s="40"/>
    </row>
    <row r="1215" spans="1:18" x14ac:dyDescent="0.25">
      <c r="A1215" s="40"/>
      <c r="B1215" s="40"/>
      <c r="C1215" s="40"/>
      <c r="D1215" s="40"/>
      <c r="E1215" s="40"/>
      <c r="F1215" s="40"/>
      <c r="G1215" s="40"/>
      <c r="H1215" s="40"/>
      <c r="I1215" s="40"/>
      <c r="J1215" s="40"/>
      <c r="K1215" s="40"/>
      <c r="L1215" s="40"/>
      <c r="M1215" s="40"/>
      <c r="N1215" s="40"/>
      <c r="O1215" s="40"/>
      <c r="P1215" s="40"/>
      <c r="Q1215" s="40"/>
      <c r="R1215" s="40"/>
    </row>
    <row r="1216" spans="1:18" x14ac:dyDescent="0.25">
      <c r="A1216" s="40"/>
      <c r="B1216" s="40"/>
      <c r="C1216" s="40"/>
      <c r="D1216" s="40"/>
      <c r="E1216" s="40"/>
      <c r="F1216" s="40"/>
      <c r="G1216" s="40"/>
      <c r="H1216" s="40"/>
      <c r="I1216" s="40"/>
      <c r="J1216" s="40"/>
      <c r="K1216" s="40"/>
      <c r="L1216" s="40"/>
      <c r="M1216" s="40"/>
      <c r="N1216" s="40"/>
      <c r="O1216" s="40"/>
      <c r="P1216" s="40"/>
      <c r="Q1216" s="40"/>
      <c r="R1216" s="40"/>
    </row>
    <row r="1217" spans="1:18" x14ac:dyDescent="0.25">
      <c r="A1217" s="40"/>
      <c r="B1217" s="40"/>
      <c r="C1217" s="40"/>
      <c r="D1217" s="40"/>
      <c r="E1217" s="40"/>
      <c r="F1217" s="40"/>
      <c r="G1217" s="40"/>
      <c r="H1217" s="40"/>
      <c r="I1217" s="40"/>
      <c r="J1217" s="40"/>
      <c r="K1217" s="40"/>
      <c r="L1217" s="40"/>
      <c r="M1217" s="40"/>
      <c r="N1217" s="40"/>
      <c r="O1217" s="40"/>
      <c r="P1217" s="40"/>
      <c r="Q1217" s="40"/>
      <c r="R1217" s="40"/>
    </row>
    <row r="1218" spans="1:18" x14ac:dyDescent="0.25">
      <c r="A1218" s="40"/>
      <c r="B1218" s="40"/>
      <c r="C1218" s="40"/>
      <c r="D1218" s="40"/>
      <c r="E1218" s="40"/>
      <c r="F1218" s="40"/>
      <c r="G1218" s="40"/>
      <c r="H1218" s="40"/>
      <c r="I1218" s="40"/>
      <c r="J1218" s="40"/>
      <c r="K1218" s="40"/>
      <c r="L1218" s="40"/>
      <c r="M1218" s="40"/>
      <c r="N1218" s="40"/>
      <c r="O1218" s="40"/>
      <c r="P1218" s="40"/>
      <c r="Q1218" s="40"/>
      <c r="R1218" s="40"/>
    </row>
    <row r="1219" spans="1:18" x14ac:dyDescent="0.25">
      <c r="A1219" s="40"/>
      <c r="B1219" s="40"/>
      <c r="C1219" s="40"/>
      <c r="D1219" s="40"/>
      <c r="E1219" s="40"/>
      <c r="F1219" s="40"/>
      <c r="G1219" s="40"/>
      <c r="H1219" s="40"/>
      <c r="I1219" s="40"/>
      <c r="J1219" s="40"/>
      <c r="K1219" s="40"/>
      <c r="L1219" s="40"/>
      <c r="M1219" s="40"/>
      <c r="N1219" s="40"/>
      <c r="O1219" s="40"/>
      <c r="P1219" s="40"/>
      <c r="Q1219" s="40"/>
      <c r="R1219" s="40"/>
    </row>
    <row r="1220" spans="1:18" x14ac:dyDescent="0.25">
      <c r="A1220" s="40"/>
      <c r="B1220" s="40"/>
      <c r="C1220" s="40"/>
      <c r="D1220" s="40"/>
      <c r="E1220" s="40"/>
      <c r="F1220" s="40"/>
      <c r="G1220" s="40"/>
      <c r="H1220" s="40"/>
      <c r="I1220" s="40"/>
      <c r="J1220" s="40"/>
      <c r="K1220" s="40"/>
      <c r="L1220" s="40"/>
      <c r="M1220" s="40"/>
      <c r="N1220" s="40"/>
      <c r="O1220" s="40"/>
      <c r="P1220" s="40"/>
      <c r="Q1220" s="40"/>
      <c r="R1220" s="40"/>
    </row>
    <row r="1221" spans="1:18" x14ac:dyDescent="0.25">
      <c r="A1221" s="40"/>
      <c r="B1221" s="40"/>
      <c r="C1221" s="40"/>
      <c r="D1221" s="40"/>
      <c r="E1221" s="40"/>
      <c r="F1221" s="40"/>
      <c r="G1221" s="40"/>
      <c r="H1221" s="40"/>
      <c r="I1221" s="40"/>
      <c r="J1221" s="40"/>
      <c r="K1221" s="40"/>
      <c r="L1221" s="40"/>
      <c r="M1221" s="40"/>
      <c r="N1221" s="40"/>
      <c r="O1221" s="40"/>
      <c r="P1221" s="40"/>
      <c r="Q1221" s="40"/>
      <c r="R1221" s="40"/>
    </row>
    <row r="1222" spans="1:18" x14ac:dyDescent="0.25">
      <c r="A1222" s="40"/>
      <c r="B1222" s="40"/>
      <c r="C1222" s="40"/>
      <c r="D1222" s="40"/>
      <c r="E1222" s="40"/>
      <c r="F1222" s="40"/>
      <c r="G1222" s="40"/>
      <c r="H1222" s="40"/>
      <c r="I1222" s="40"/>
      <c r="J1222" s="40"/>
      <c r="K1222" s="40"/>
      <c r="L1222" s="40"/>
      <c r="M1222" s="40"/>
      <c r="N1222" s="40"/>
      <c r="O1222" s="40"/>
      <c r="P1222" s="40"/>
      <c r="Q1222" s="40"/>
      <c r="R1222" s="40"/>
    </row>
    <row r="1223" spans="1:18" x14ac:dyDescent="0.25">
      <c r="A1223" s="40"/>
      <c r="B1223" s="40"/>
      <c r="C1223" s="40"/>
      <c r="D1223" s="40"/>
      <c r="E1223" s="40"/>
      <c r="F1223" s="40"/>
      <c r="G1223" s="40"/>
      <c r="H1223" s="40"/>
      <c r="I1223" s="40"/>
      <c r="J1223" s="40"/>
      <c r="K1223" s="40"/>
      <c r="L1223" s="40"/>
      <c r="M1223" s="40"/>
      <c r="N1223" s="40"/>
      <c r="O1223" s="40"/>
      <c r="P1223" s="40"/>
      <c r="Q1223" s="40"/>
      <c r="R1223" s="40"/>
    </row>
    <row r="1224" spans="1:18" x14ac:dyDescent="0.25">
      <c r="A1224" s="40"/>
      <c r="B1224" s="40"/>
      <c r="C1224" s="40"/>
      <c r="D1224" s="40"/>
      <c r="E1224" s="40"/>
      <c r="F1224" s="40"/>
      <c r="G1224" s="40"/>
      <c r="H1224" s="40"/>
      <c r="I1224" s="40"/>
      <c r="J1224" s="40"/>
      <c r="K1224" s="40"/>
      <c r="L1224" s="40"/>
      <c r="M1224" s="40"/>
      <c r="N1224" s="40"/>
      <c r="O1224" s="40"/>
      <c r="P1224" s="40"/>
      <c r="Q1224" s="40"/>
      <c r="R1224" s="40"/>
    </row>
    <row r="1225" spans="1:18" x14ac:dyDescent="0.25">
      <c r="A1225" s="40"/>
      <c r="B1225" s="40"/>
      <c r="C1225" s="40"/>
      <c r="D1225" s="40"/>
      <c r="E1225" s="40"/>
      <c r="F1225" s="40"/>
      <c r="G1225" s="40"/>
      <c r="H1225" s="40"/>
      <c r="I1225" s="40"/>
      <c r="J1225" s="40"/>
      <c r="K1225" s="40"/>
      <c r="L1225" s="40"/>
      <c r="M1225" s="40"/>
      <c r="N1225" s="40"/>
      <c r="O1225" s="40"/>
      <c r="P1225" s="40"/>
      <c r="Q1225" s="40"/>
      <c r="R1225" s="40"/>
    </row>
    <row r="1226" spans="1:18" x14ac:dyDescent="0.25">
      <c r="A1226" s="40"/>
      <c r="B1226" s="40"/>
      <c r="C1226" s="40"/>
      <c r="D1226" s="40"/>
      <c r="E1226" s="40"/>
      <c r="F1226" s="40"/>
      <c r="G1226" s="40"/>
      <c r="H1226" s="40"/>
      <c r="I1226" s="40"/>
      <c r="J1226" s="40"/>
      <c r="K1226" s="40"/>
      <c r="L1226" s="40"/>
      <c r="M1226" s="40"/>
      <c r="N1226" s="40"/>
      <c r="O1226" s="40"/>
      <c r="P1226" s="40"/>
      <c r="Q1226" s="40"/>
      <c r="R1226" s="40"/>
    </row>
    <row r="1227" spans="1:18" x14ac:dyDescent="0.25">
      <c r="A1227" s="40"/>
      <c r="B1227" s="40"/>
      <c r="C1227" s="40"/>
      <c r="D1227" s="40"/>
      <c r="E1227" s="40"/>
      <c r="F1227" s="40"/>
      <c r="G1227" s="40"/>
      <c r="H1227" s="40"/>
      <c r="I1227" s="40"/>
      <c r="J1227" s="40"/>
      <c r="K1227" s="40"/>
      <c r="L1227" s="40"/>
      <c r="M1227" s="40"/>
      <c r="N1227" s="40"/>
      <c r="O1227" s="40"/>
      <c r="P1227" s="40"/>
      <c r="Q1227" s="40"/>
      <c r="R1227" s="40"/>
    </row>
    <row r="1228" spans="1:18" x14ac:dyDescent="0.25">
      <c r="A1228" s="40"/>
      <c r="B1228" s="40"/>
      <c r="C1228" s="40"/>
      <c r="D1228" s="40"/>
      <c r="E1228" s="40"/>
      <c r="F1228" s="40"/>
      <c r="G1228" s="40"/>
      <c r="H1228" s="40"/>
      <c r="I1228" s="40"/>
      <c r="J1228" s="40"/>
      <c r="K1228" s="40"/>
      <c r="L1228" s="40"/>
      <c r="M1228" s="40"/>
      <c r="N1228" s="40"/>
      <c r="O1228" s="40"/>
      <c r="P1228" s="40"/>
      <c r="Q1228" s="40"/>
      <c r="R1228" s="40"/>
    </row>
    <row r="1229" spans="1:18" x14ac:dyDescent="0.25">
      <c r="A1229" s="40"/>
      <c r="B1229" s="40"/>
      <c r="C1229" s="40"/>
      <c r="D1229" s="40"/>
      <c r="E1229" s="40"/>
      <c r="F1229" s="40"/>
      <c r="G1229" s="40"/>
      <c r="H1229" s="40"/>
      <c r="I1229" s="40"/>
      <c r="J1229" s="40"/>
      <c r="K1229" s="40"/>
      <c r="L1229" s="40"/>
      <c r="M1229" s="40"/>
      <c r="N1229" s="40"/>
      <c r="O1229" s="40"/>
      <c r="P1229" s="40"/>
      <c r="Q1229" s="40"/>
      <c r="R1229" s="40"/>
    </row>
    <row r="1230" spans="1:18" x14ac:dyDescent="0.25">
      <c r="A1230" s="40"/>
      <c r="B1230" s="40"/>
      <c r="C1230" s="40"/>
      <c r="D1230" s="40"/>
      <c r="E1230" s="40"/>
      <c r="F1230" s="40"/>
      <c r="G1230" s="40"/>
      <c r="H1230" s="40"/>
      <c r="I1230" s="40"/>
      <c r="J1230" s="40"/>
      <c r="K1230" s="40"/>
      <c r="L1230" s="40"/>
      <c r="M1230" s="40"/>
      <c r="N1230" s="40"/>
      <c r="O1230" s="40"/>
      <c r="P1230" s="40"/>
      <c r="Q1230" s="40"/>
      <c r="R1230" s="40"/>
    </row>
    <row r="1231" spans="1:18" x14ac:dyDescent="0.25">
      <c r="A1231" s="40"/>
      <c r="B1231" s="40"/>
      <c r="C1231" s="40"/>
      <c r="D1231" s="40"/>
      <c r="E1231" s="40"/>
      <c r="F1231" s="40"/>
      <c r="G1231" s="40"/>
      <c r="H1231" s="40"/>
      <c r="I1231" s="40"/>
      <c r="J1231" s="40"/>
      <c r="K1231" s="40"/>
      <c r="L1231" s="40"/>
      <c r="M1231" s="40"/>
      <c r="N1231" s="40"/>
      <c r="O1231" s="40"/>
      <c r="P1231" s="40"/>
      <c r="Q1231" s="40"/>
      <c r="R1231" s="40"/>
    </row>
    <row r="1232" spans="1:18" x14ac:dyDescent="0.25">
      <c r="A1232" s="40"/>
      <c r="B1232" s="40"/>
      <c r="C1232" s="40"/>
      <c r="D1232" s="40"/>
      <c r="E1232" s="40"/>
      <c r="F1232" s="40"/>
      <c r="G1232" s="40"/>
      <c r="H1232" s="40"/>
      <c r="I1232" s="40"/>
      <c r="J1232" s="40"/>
      <c r="K1232" s="40"/>
      <c r="L1232" s="40"/>
      <c r="M1232" s="40"/>
      <c r="N1232" s="40"/>
      <c r="O1232" s="40"/>
      <c r="P1232" s="40"/>
      <c r="Q1232" s="40"/>
      <c r="R1232" s="40"/>
    </row>
    <row r="1233" spans="1:18" x14ac:dyDescent="0.25">
      <c r="A1233" s="40"/>
      <c r="B1233" s="40"/>
      <c r="C1233" s="40"/>
      <c r="D1233" s="40"/>
      <c r="E1233" s="40"/>
      <c r="F1233" s="40"/>
      <c r="G1233" s="40"/>
      <c r="H1233" s="40"/>
      <c r="I1233" s="40"/>
      <c r="J1233" s="40"/>
      <c r="K1233" s="40"/>
      <c r="L1233" s="40"/>
      <c r="M1233" s="40"/>
      <c r="N1233" s="40"/>
      <c r="O1233" s="40"/>
      <c r="P1233" s="40"/>
      <c r="Q1233" s="40"/>
      <c r="R1233" s="40"/>
    </row>
    <row r="1234" spans="1:18" x14ac:dyDescent="0.25">
      <c r="A1234" s="40"/>
      <c r="B1234" s="40"/>
      <c r="C1234" s="40"/>
      <c r="D1234" s="40"/>
      <c r="E1234" s="40"/>
      <c r="F1234" s="40"/>
      <c r="G1234" s="40"/>
      <c r="H1234" s="40"/>
      <c r="I1234" s="40"/>
      <c r="J1234" s="40"/>
      <c r="K1234" s="40"/>
      <c r="L1234" s="40"/>
      <c r="M1234" s="40"/>
      <c r="N1234" s="40"/>
      <c r="O1234" s="40"/>
      <c r="P1234" s="40"/>
      <c r="Q1234" s="40"/>
      <c r="R1234" s="40"/>
    </row>
    <row r="1235" spans="1:18" x14ac:dyDescent="0.25">
      <c r="A1235" s="40"/>
      <c r="B1235" s="40"/>
      <c r="C1235" s="40"/>
      <c r="D1235" s="40"/>
      <c r="E1235" s="40"/>
      <c r="F1235" s="40"/>
      <c r="G1235" s="40"/>
      <c r="H1235" s="40"/>
      <c r="I1235" s="40"/>
      <c r="J1235" s="40"/>
      <c r="K1235" s="40"/>
      <c r="L1235" s="40"/>
      <c r="M1235" s="40"/>
      <c r="N1235" s="40"/>
      <c r="O1235" s="40"/>
      <c r="P1235" s="40"/>
      <c r="Q1235" s="40"/>
      <c r="R1235" s="40"/>
    </row>
    <row r="1236" spans="1:18" x14ac:dyDescent="0.25">
      <c r="A1236" s="40"/>
      <c r="B1236" s="40"/>
      <c r="C1236" s="40"/>
      <c r="D1236" s="40"/>
      <c r="E1236" s="40"/>
      <c r="F1236" s="40"/>
      <c r="G1236" s="40"/>
      <c r="H1236" s="40"/>
      <c r="I1236" s="40"/>
      <c r="J1236" s="40"/>
      <c r="K1236" s="40"/>
      <c r="L1236" s="40"/>
      <c r="M1236" s="40"/>
      <c r="N1236" s="40"/>
      <c r="O1236" s="40"/>
      <c r="P1236" s="40"/>
      <c r="Q1236" s="40"/>
      <c r="R1236" s="40"/>
    </row>
    <row r="1237" spans="1:18" x14ac:dyDescent="0.25">
      <c r="A1237" s="40"/>
      <c r="B1237" s="40"/>
      <c r="C1237" s="40"/>
      <c r="D1237" s="40"/>
      <c r="E1237" s="40"/>
      <c r="F1237" s="40"/>
      <c r="G1237" s="40"/>
      <c r="H1237" s="40"/>
      <c r="I1237" s="40"/>
      <c r="J1237" s="40"/>
      <c r="K1237" s="40"/>
      <c r="L1237" s="40"/>
      <c r="M1237" s="40"/>
      <c r="N1237" s="40"/>
      <c r="O1237" s="40"/>
      <c r="P1237" s="40"/>
      <c r="Q1237" s="40"/>
      <c r="R1237" s="40"/>
    </row>
    <row r="1238" spans="1:18" x14ac:dyDescent="0.25">
      <c r="A1238" s="40"/>
      <c r="B1238" s="40"/>
      <c r="C1238" s="40"/>
      <c r="D1238" s="40"/>
      <c r="E1238" s="40"/>
      <c r="F1238" s="40"/>
      <c r="G1238" s="40"/>
      <c r="H1238" s="40"/>
      <c r="I1238" s="40"/>
      <c r="J1238" s="40"/>
      <c r="K1238" s="40"/>
      <c r="L1238" s="40"/>
      <c r="M1238" s="40"/>
      <c r="N1238" s="40"/>
      <c r="O1238" s="40"/>
      <c r="P1238" s="40"/>
      <c r="Q1238" s="40"/>
      <c r="R1238" s="40"/>
    </row>
    <row r="1239" spans="1:18" x14ac:dyDescent="0.25">
      <c r="A1239" s="40"/>
      <c r="B1239" s="40"/>
      <c r="C1239" s="40"/>
      <c r="D1239" s="40"/>
      <c r="E1239" s="40"/>
      <c r="F1239" s="40"/>
      <c r="G1239" s="40"/>
      <c r="H1239" s="40"/>
      <c r="I1239" s="40"/>
      <c r="J1239" s="40"/>
      <c r="K1239" s="40"/>
      <c r="L1239" s="40"/>
      <c r="M1239" s="40"/>
      <c r="N1239" s="40"/>
      <c r="O1239" s="40"/>
      <c r="P1239" s="40"/>
      <c r="Q1239" s="40"/>
      <c r="R1239" s="40"/>
    </row>
    <row r="1240" spans="1:18" x14ac:dyDescent="0.25">
      <c r="A1240" s="40"/>
      <c r="B1240" s="40"/>
      <c r="C1240" s="40"/>
      <c r="D1240" s="40"/>
      <c r="E1240" s="40"/>
      <c r="F1240" s="40"/>
      <c r="G1240" s="40"/>
      <c r="H1240" s="40"/>
      <c r="I1240" s="40"/>
      <c r="J1240" s="40"/>
      <c r="K1240" s="40"/>
      <c r="L1240" s="40"/>
      <c r="M1240" s="40"/>
      <c r="N1240" s="40"/>
      <c r="O1240" s="40"/>
      <c r="P1240" s="40"/>
      <c r="Q1240" s="40"/>
      <c r="R1240" s="40"/>
    </row>
    <row r="1241" spans="1:18" x14ac:dyDescent="0.25">
      <c r="A1241" s="40"/>
      <c r="B1241" s="40"/>
      <c r="C1241" s="40"/>
      <c r="D1241" s="40"/>
      <c r="E1241" s="40"/>
      <c r="F1241" s="40"/>
      <c r="G1241" s="40"/>
      <c r="H1241" s="40"/>
      <c r="I1241" s="40"/>
      <c r="J1241" s="40"/>
      <c r="K1241" s="40"/>
      <c r="L1241" s="40"/>
      <c r="M1241" s="40"/>
      <c r="N1241" s="40"/>
      <c r="O1241" s="40"/>
      <c r="P1241" s="40"/>
      <c r="Q1241" s="40"/>
      <c r="R1241" s="40"/>
    </row>
    <row r="1242" spans="1:18" x14ac:dyDescent="0.25">
      <c r="A1242" s="40"/>
      <c r="B1242" s="40"/>
      <c r="C1242" s="40"/>
      <c r="D1242" s="40"/>
      <c r="E1242" s="40"/>
      <c r="F1242" s="40"/>
      <c r="G1242" s="40"/>
      <c r="H1242" s="40"/>
      <c r="I1242" s="40"/>
      <c r="J1242" s="40"/>
      <c r="K1242" s="40"/>
      <c r="L1242" s="40"/>
      <c r="M1242" s="40"/>
      <c r="N1242" s="40"/>
      <c r="O1242" s="40"/>
      <c r="P1242" s="40"/>
      <c r="Q1242" s="40"/>
      <c r="R1242" s="40"/>
    </row>
    <row r="1243" spans="1:18" x14ac:dyDescent="0.25">
      <c r="A1243" s="40"/>
      <c r="B1243" s="40"/>
      <c r="C1243" s="40"/>
      <c r="D1243" s="40"/>
      <c r="E1243" s="40"/>
      <c r="F1243" s="40"/>
      <c r="G1243" s="40"/>
      <c r="H1243" s="40"/>
      <c r="I1243" s="40"/>
      <c r="J1243" s="40"/>
      <c r="K1243" s="40"/>
      <c r="L1243" s="40"/>
      <c r="M1243" s="40"/>
      <c r="N1243" s="40"/>
      <c r="O1243" s="40"/>
      <c r="P1243" s="40"/>
      <c r="Q1243" s="40"/>
      <c r="R1243" s="40"/>
    </row>
    <row r="1244" spans="1:18" x14ac:dyDescent="0.25">
      <c r="A1244" s="40"/>
      <c r="B1244" s="40"/>
      <c r="C1244" s="40"/>
      <c r="D1244" s="40"/>
      <c r="E1244" s="40"/>
      <c r="F1244" s="40"/>
      <c r="G1244" s="40"/>
      <c r="H1244" s="40"/>
      <c r="I1244" s="40"/>
      <c r="J1244" s="40"/>
      <c r="K1244" s="40"/>
      <c r="L1244" s="40"/>
      <c r="M1244" s="40"/>
      <c r="N1244" s="40"/>
      <c r="O1244" s="40"/>
      <c r="P1244" s="40"/>
      <c r="Q1244" s="40"/>
      <c r="R1244" s="40"/>
    </row>
    <row r="1245" spans="1:18" x14ac:dyDescent="0.25">
      <c r="A1245" s="40"/>
      <c r="B1245" s="40"/>
      <c r="C1245" s="40"/>
      <c r="D1245" s="40"/>
      <c r="E1245" s="40"/>
      <c r="F1245" s="40"/>
      <c r="G1245" s="40"/>
      <c r="H1245" s="40"/>
      <c r="I1245" s="40"/>
      <c r="J1245" s="40"/>
      <c r="K1245" s="40"/>
      <c r="L1245" s="40"/>
      <c r="M1245" s="40"/>
      <c r="N1245" s="40"/>
      <c r="O1245" s="40"/>
      <c r="P1245" s="40"/>
      <c r="Q1245" s="40"/>
      <c r="R1245" s="40"/>
    </row>
    <row r="1246" spans="1:18" x14ac:dyDescent="0.25">
      <c r="A1246" s="40"/>
      <c r="B1246" s="40"/>
      <c r="C1246" s="40"/>
      <c r="D1246" s="40"/>
      <c r="E1246" s="40"/>
      <c r="F1246" s="40"/>
      <c r="G1246" s="40"/>
      <c r="H1246" s="40"/>
      <c r="I1246" s="40"/>
      <c r="J1246" s="40"/>
      <c r="K1246" s="40"/>
      <c r="L1246" s="40"/>
      <c r="M1246" s="40"/>
      <c r="N1246" s="40"/>
      <c r="O1246" s="40"/>
      <c r="P1246" s="40"/>
      <c r="Q1246" s="40"/>
      <c r="R1246" s="40"/>
    </row>
    <row r="1247" spans="1:18" x14ac:dyDescent="0.25">
      <c r="A1247" s="40"/>
      <c r="B1247" s="40"/>
      <c r="C1247" s="40"/>
      <c r="D1247" s="40"/>
      <c r="E1247" s="40"/>
      <c r="F1247" s="40"/>
      <c r="G1247" s="40"/>
      <c r="H1247" s="40"/>
      <c r="I1247" s="40"/>
      <c r="J1247" s="40"/>
      <c r="K1247" s="40"/>
      <c r="L1247" s="40"/>
      <c r="M1247" s="40"/>
      <c r="N1247" s="40"/>
      <c r="O1247" s="40"/>
      <c r="P1247" s="40"/>
      <c r="Q1247" s="40"/>
      <c r="R1247" s="40"/>
    </row>
    <row r="1248" spans="1:18" x14ac:dyDescent="0.25">
      <c r="A1248" s="40"/>
      <c r="B1248" s="40"/>
      <c r="C1248" s="40"/>
      <c r="D1248" s="40"/>
      <c r="E1248" s="40"/>
      <c r="F1248" s="40"/>
      <c r="G1248" s="40"/>
      <c r="H1248" s="40"/>
      <c r="I1248" s="40"/>
      <c r="J1248" s="40"/>
      <c r="K1248" s="40"/>
      <c r="L1248" s="40"/>
      <c r="M1248" s="40"/>
      <c r="N1248" s="40"/>
      <c r="O1248" s="40"/>
      <c r="P1248" s="40"/>
      <c r="Q1248" s="40"/>
      <c r="R1248" s="40"/>
    </row>
    <row r="1249" spans="1:18" x14ac:dyDescent="0.25">
      <c r="A1249" s="40"/>
      <c r="B1249" s="40"/>
      <c r="C1249" s="40"/>
      <c r="D1249" s="40"/>
      <c r="E1249" s="40"/>
      <c r="F1249" s="40"/>
      <c r="G1249" s="40"/>
      <c r="H1249" s="40"/>
      <c r="I1249" s="40"/>
      <c r="J1249" s="40"/>
      <c r="K1249" s="40"/>
      <c r="L1249" s="40"/>
      <c r="M1249" s="40"/>
      <c r="N1249" s="40"/>
      <c r="O1249" s="40"/>
      <c r="P1249" s="40"/>
      <c r="Q1249" s="40"/>
      <c r="R1249" s="40"/>
    </row>
    <row r="1250" spans="1:18" x14ac:dyDescent="0.25">
      <c r="A1250" s="40"/>
      <c r="B1250" s="40"/>
      <c r="C1250" s="40"/>
      <c r="D1250" s="40"/>
      <c r="E1250" s="40"/>
      <c r="F1250" s="40"/>
      <c r="G1250" s="40"/>
      <c r="H1250" s="40"/>
      <c r="I1250" s="40"/>
      <c r="J1250" s="40"/>
      <c r="K1250" s="40"/>
      <c r="L1250" s="40"/>
      <c r="M1250" s="40"/>
      <c r="N1250" s="40"/>
      <c r="O1250" s="40"/>
      <c r="P1250" s="40"/>
      <c r="Q1250" s="40"/>
      <c r="R1250" s="40"/>
    </row>
    <row r="1251" spans="1:18" x14ac:dyDescent="0.25">
      <c r="A1251" s="40"/>
      <c r="B1251" s="40"/>
      <c r="C1251" s="40"/>
      <c r="D1251" s="40"/>
      <c r="E1251" s="40"/>
      <c r="F1251" s="40"/>
      <c r="G1251" s="40"/>
      <c r="H1251" s="40"/>
      <c r="I1251" s="40"/>
      <c r="J1251" s="40"/>
      <c r="K1251" s="40"/>
      <c r="L1251" s="40"/>
      <c r="M1251" s="40"/>
      <c r="N1251" s="40"/>
      <c r="O1251" s="40"/>
      <c r="P1251" s="40"/>
      <c r="Q1251" s="40"/>
      <c r="R1251" s="40"/>
    </row>
    <row r="1252" spans="1:18" x14ac:dyDescent="0.25">
      <c r="A1252" s="40"/>
      <c r="B1252" s="40"/>
      <c r="C1252" s="40"/>
      <c r="D1252" s="40"/>
      <c r="E1252" s="40"/>
      <c r="F1252" s="40"/>
      <c r="G1252" s="40"/>
      <c r="H1252" s="40"/>
      <c r="I1252" s="40"/>
      <c r="J1252" s="40"/>
      <c r="K1252" s="40"/>
      <c r="L1252" s="40"/>
      <c r="M1252" s="40"/>
      <c r="N1252" s="40"/>
      <c r="O1252" s="40"/>
      <c r="P1252" s="40"/>
      <c r="Q1252" s="40"/>
      <c r="R1252" s="40"/>
    </row>
    <row r="1253" spans="1:18" x14ac:dyDescent="0.25">
      <c r="A1253" s="40"/>
      <c r="B1253" s="40"/>
      <c r="C1253" s="40"/>
      <c r="D1253" s="40"/>
      <c r="E1253" s="40"/>
      <c r="F1253" s="40"/>
      <c r="G1253" s="40"/>
      <c r="H1253" s="40"/>
      <c r="I1253" s="40"/>
      <c r="J1253" s="40"/>
      <c r="K1253" s="40"/>
      <c r="L1253" s="40"/>
      <c r="M1253" s="40"/>
      <c r="N1253" s="40"/>
      <c r="O1253" s="40"/>
      <c r="P1253" s="40"/>
      <c r="Q1253" s="40"/>
      <c r="R1253" s="40"/>
    </row>
    <row r="1254" spans="1:18" x14ac:dyDescent="0.25">
      <c r="A1254" s="40"/>
      <c r="B1254" s="40"/>
      <c r="C1254" s="40"/>
      <c r="D1254" s="40"/>
      <c r="E1254" s="40"/>
      <c r="F1254" s="40"/>
      <c r="G1254" s="40"/>
      <c r="H1254" s="40"/>
      <c r="I1254" s="40"/>
      <c r="J1254" s="40"/>
      <c r="K1254" s="40"/>
      <c r="L1254" s="40"/>
      <c r="M1254" s="40"/>
      <c r="N1254" s="40"/>
      <c r="O1254" s="40"/>
      <c r="P1254" s="40"/>
      <c r="Q1254" s="40"/>
      <c r="R1254" s="40"/>
    </row>
    <row r="1255" spans="1:18" x14ac:dyDescent="0.25">
      <c r="A1255" s="40"/>
      <c r="B1255" s="40"/>
      <c r="C1255" s="40"/>
      <c r="D1255" s="40"/>
      <c r="E1255" s="40"/>
      <c r="F1255" s="40"/>
      <c r="G1255" s="40"/>
      <c r="H1255" s="40"/>
      <c r="I1255" s="40"/>
      <c r="J1255" s="40"/>
      <c r="K1255" s="40"/>
      <c r="L1255" s="40"/>
      <c r="M1255" s="40"/>
      <c r="N1255" s="40"/>
      <c r="O1255" s="40"/>
      <c r="P1255" s="40"/>
      <c r="Q1255" s="40"/>
      <c r="R1255" s="40"/>
    </row>
    <row r="1256" spans="1:18" x14ac:dyDescent="0.25">
      <c r="A1256" s="40"/>
      <c r="B1256" s="40"/>
      <c r="C1256" s="40"/>
      <c r="D1256" s="40"/>
      <c r="E1256" s="40"/>
      <c r="F1256" s="40"/>
      <c r="G1256" s="40"/>
      <c r="H1256" s="40"/>
      <c r="I1256" s="40"/>
      <c r="J1256" s="40"/>
      <c r="K1256" s="40"/>
      <c r="L1256" s="40"/>
      <c r="M1256" s="40"/>
      <c r="N1256" s="40"/>
      <c r="O1256" s="40"/>
      <c r="P1256" s="40"/>
      <c r="Q1256" s="40"/>
      <c r="R1256" s="40"/>
    </row>
    <row r="1257" spans="1:18" x14ac:dyDescent="0.25">
      <c r="A1257" s="40"/>
      <c r="B1257" s="40"/>
      <c r="C1257" s="40"/>
      <c r="D1257" s="40"/>
      <c r="E1257" s="40"/>
      <c r="F1257" s="40"/>
      <c r="G1257" s="40"/>
      <c r="H1257" s="40"/>
      <c r="I1257" s="40"/>
      <c r="J1257" s="40"/>
      <c r="K1257" s="40"/>
      <c r="L1257" s="40"/>
      <c r="M1257" s="40"/>
      <c r="N1257" s="40"/>
      <c r="O1257" s="40"/>
      <c r="P1257" s="40"/>
      <c r="Q1257" s="40"/>
      <c r="R1257" s="40"/>
    </row>
    <row r="1258" spans="1:18" x14ac:dyDescent="0.25">
      <c r="A1258" s="40"/>
      <c r="B1258" s="40"/>
      <c r="C1258" s="40"/>
      <c r="D1258" s="40"/>
      <c r="E1258" s="40"/>
      <c r="F1258" s="40"/>
      <c r="G1258" s="40"/>
      <c r="H1258" s="40"/>
      <c r="I1258" s="40"/>
      <c r="J1258" s="40"/>
      <c r="K1258" s="40"/>
      <c r="L1258" s="40"/>
      <c r="M1258" s="40"/>
      <c r="N1258" s="40"/>
      <c r="O1258" s="40"/>
      <c r="P1258" s="40"/>
      <c r="Q1258" s="40"/>
      <c r="R1258" s="40"/>
    </row>
    <row r="1259" spans="1:18" x14ac:dyDescent="0.25">
      <c r="A1259" s="40"/>
      <c r="B1259" s="40"/>
      <c r="C1259" s="40"/>
      <c r="D1259" s="40"/>
      <c r="E1259" s="40"/>
      <c r="F1259" s="40"/>
      <c r="G1259" s="40"/>
      <c r="H1259" s="40"/>
      <c r="I1259" s="40"/>
      <c r="J1259" s="40"/>
      <c r="K1259" s="40"/>
      <c r="L1259" s="40"/>
      <c r="M1259" s="40"/>
      <c r="N1259" s="40"/>
      <c r="O1259" s="40"/>
      <c r="P1259" s="40"/>
      <c r="Q1259" s="40"/>
      <c r="R1259" s="40"/>
    </row>
    <row r="1260" spans="1:18" x14ac:dyDescent="0.25">
      <c r="A1260" s="40"/>
      <c r="B1260" s="40"/>
      <c r="C1260" s="40"/>
      <c r="D1260" s="40"/>
      <c r="E1260" s="40"/>
      <c r="F1260" s="40"/>
      <c r="G1260" s="40"/>
      <c r="H1260" s="40"/>
      <c r="I1260" s="40"/>
      <c r="J1260" s="40"/>
      <c r="K1260" s="40"/>
      <c r="L1260" s="40"/>
      <c r="M1260" s="40"/>
      <c r="N1260" s="40"/>
      <c r="O1260" s="40"/>
      <c r="P1260" s="40"/>
      <c r="Q1260" s="40"/>
      <c r="R1260" s="40"/>
    </row>
    <row r="1261" spans="1:18" x14ac:dyDescent="0.25">
      <c r="A1261" s="40"/>
      <c r="B1261" s="40"/>
      <c r="C1261" s="40"/>
      <c r="D1261" s="40"/>
      <c r="E1261" s="40"/>
      <c r="F1261" s="40"/>
      <c r="G1261" s="40"/>
      <c r="H1261" s="40"/>
      <c r="I1261" s="40"/>
      <c r="J1261" s="40"/>
      <c r="K1261" s="40"/>
      <c r="L1261" s="40"/>
      <c r="M1261" s="40"/>
      <c r="N1261" s="40"/>
      <c r="O1261" s="40"/>
      <c r="P1261" s="40"/>
      <c r="Q1261" s="40"/>
      <c r="R1261" s="40"/>
    </row>
    <row r="1262" spans="1:18" x14ac:dyDescent="0.25">
      <c r="A1262" s="40"/>
      <c r="B1262" s="40"/>
      <c r="C1262" s="40"/>
      <c r="D1262" s="40"/>
      <c r="E1262" s="40"/>
      <c r="F1262" s="40"/>
      <c r="G1262" s="40"/>
      <c r="H1262" s="40"/>
      <c r="I1262" s="40"/>
      <c r="J1262" s="40"/>
      <c r="K1262" s="40"/>
      <c r="L1262" s="40"/>
      <c r="M1262" s="40"/>
      <c r="N1262" s="40"/>
      <c r="O1262" s="40"/>
      <c r="P1262" s="40"/>
      <c r="Q1262" s="40"/>
      <c r="R1262" s="40"/>
    </row>
    <row r="1263" spans="1:18" x14ac:dyDescent="0.25">
      <c r="A1263" s="40"/>
      <c r="B1263" s="40"/>
      <c r="C1263" s="40"/>
      <c r="D1263" s="40"/>
      <c r="E1263" s="40"/>
      <c r="F1263" s="40"/>
      <c r="G1263" s="40"/>
      <c r="H1263" s="40"/>
      <c r="I1263" s="40"/>
      <c r="J1263" s="40"/>
      <c r="K1263" s="40"/>
      <c r="L1263" s="40"/>
      <c r="M1263" s="40"/>
      <c r="N1263" s="40"/>
      <c r="O1263" s="40"/>
      <c r="P1263" s="40"/>
      <c r="Q1263" s="40"/>
      <c r="R1263" s="40"/>
    </row>
    <row r="1264" spans="1:18" x14ac:dyDescent="0.25">
      <c r="A1264" s="40"/>
      <c r="B1264" s="40"/>
      <c r="C1264" s="40"/>
      <c r="D1264" s="40"/>
      <c r="E1264" s="43"/>
      <c r="F1264" s="43"/>
      <c r="G1264" s="43"/>
      <c r="H1264" s="43"/>
      <c r="I1264" s="43"/>
      <c r="J1264" s="43"/>
      <c r="K1264" s="43"/>
      <c r="L1264" s="43"/>
      <c r="M1264" s="43"/>
      <c r="N1264" s="43"/>
      <c r="O1264" s="43"/>
      <c r="P1264" s="43"/>
      <c r="Q1264" s="44"/>
      <c r="R1264" s="44"/>
    </row>
    <row r="1265" spans="1:18" x14ac:dyDescent="0.25">
      <c r="A1265" s="40"/>
      <c r="B1265" s="40"/>
      <c r="C1265" s="40"/>
      <c r="D1265" s="40"/>
      <c r="E1265" s="43"/>
      <c r="F1265" s="43"/>
      <c r="G1265" s="43"/>
      <c r="H1265" s="43"/>
      <c r="I1265" s="43"/>
      <c r="J1265" s="43"/>
      <c r="K1265" s="43"/>
      <c r="L1265" s="43"/>
      <c r="M1265" s="43"/>
      <c r="N1265" s="43"/>
      <c r="O1265" s="43"/>
      <c r="P1265" s="43"/>
      <c r="Q1265" s="44"/>
      <c r="R1265" s="44"/>
    </row>
    <row r="1266" spans="1:18" x14ac:dyDescent="0.25">
      <c r="A1266" s="40"/>
      <c r="B1266" s="40"/>
      <c r="C1266" s="40"/>
      <c r="D1266" s="40"/>
      <c r="E1266" s="43"/>
      <c r="F1266" s="43"/>
      <c r="G1266" s="43"/>
      <c r="H1266" s="43"/>
      <c r="I1266" s="43"/>
      <c r="J1266" s="43"/>
      <c r="K1266" s="43"/>
      <c r="L1266" s="43"/>
      <c r="M1266" s="43"/>
      <c r="N1266" s="43"/>
      <c r="O1266" s="43"/>
      <c r="P1266" s="43"/>
      <c r="Q1266" s="44"/>
      <c r="R1266" s="44"/>
    </row>
    <row r="1267" spans="1:18" x14ac:dyDescent="0.25">
      <c r="A1267" s="40"/>
      <c r="B1267" s="40"/>
      <c r="C1267" s="40"/>
      <c r="D1267" s="40"/>
      <c r="E1267" s="43"/>
      <c r="F1267" s="43"/>
      <c r="G1267" s="43"/>
      <c r="H1267" s="43"/>
      <c r="I1267" s="43"/>
      <c r="J1267" s="43"/>
      <c r="K1267" s="43"/>
      <c r="L1267" s="43"/>
      <c r="M1267" s="43"/>
      <c r="N1267" s="43"/>
      <c r="O1267" s="43"/>
      <c r="P1267" s="43"/>
      <c r="Q1267" s="44"/>
      <c r="R1267" s="44"/>
    </row>
    <row r="1268" spans="1:18" x14ac:dyDescent="0.25">
      <c r="A1268" s="40"/>
      <c r="B1268" s="40"/>
      <c r="C1268" s="40"/>
      <c r="D1268" s="40"/>
      <c r="E1268" s="43"/>
      <c r="F1268" s="43"/>
      <c r="G1268" s="43"/>
      <c r="H1268" s="43"/>
      <c r="I1268" s="43"/>
      <c r="J1268" s="43"/>
      <c r="K1268" s="43"/>
      <c r="L1268" s="43"/>
      <c r="M1268" s="43"/>
      <c r="N1268" s="43"/>
      <c r="O1268" s="43"/>
      <c r="P1268" s="43"/>
      <c r="Q1268" s="44"/>
      <c r="R1268" s="44"/>
    </row>
    <row r="1269" spans="1:18" x14ac:dyDescent="0.25">
      <c r="A1269" s="40"/>
      <c r="B1269" s="40"/>
      <c r="C1269" s="40"/>
      <c r="D1269" s="40"/>
      <c r="E1269" s="43"/>
      <c r="F1269" s="43"/>
      <c r="G1269" s="43"/>
      <c r="H1269" s="43"/>
      <c r="I1269" s="43"/>
      <c r="J1269" s="43"/>
      <c r="K1269" s="43"/>
      <c r="L1269" s="43"/>
      <c r="M1269" s="43"/>
      <c r="N1269" s="43"/>
      <c r="O1269" s="43"/>
      <c r="P1269" s="43"/>
      <c r="Q1269" s="44"/>
      <c r="R1269" s="44"/>
    </row>
    <row r="1270" spans="1:18" x14ac:dyDescent="0.25">
      <c r="A1270" s="40"/>
      <c r="B1270" s="40"/>
      <c r="C1270" s="40"/>
      <c r="D1270" s="40"/>
      <c r="E1270" s="43"/>
      <c r="F1270" s="43"/>
      <c r="G1270" s="43"/>
      <c r="H1270" s="43"/>
      <c r="I1270" s="43"/>
      <c r="J1270" s="43"/>
      <c r="K1270" s="43"/>
      <c r="L1270" s="43"/>
      <c r="M1270" s="43"/>
      <c r="N1270" s="43"/>
      <c r="O1270" s="43"/>
      <c r="P1270" s="43"/>
      <c r="Q1270" s="44"/>
      <c r="R1270" s="44"/>
    </row>
    <row r="1271" spans="1:18" x14ac:dyDescent="0.25">
      <c r="A1271" s="40"/>
      <c r="B1271" s="40"/>
      <c r="C1271" s="40"/>
      <c r="D1271" s="40"/>
      <c r="E1271" s="43"/>
      <c r="F1271" s="43"/>
      <c r="G1271" s="43"/>
      <c r="H1271" s="43"/>
      <c r="I1271" s="43"/>
      <c r="J1271" s="43"/>
      <c r="K1271" s="43"/>
      <c r="L1271" s="43"/>
      <c r="M1271" s="43"/>
      <c r="N1271" s="43"/>
      <c r="O1271" s="43"/>
      <c r="P1271" s="43"/>
      <c r="Q1271" s="44"/>
      <c r="R1271" s="44"/>
    </row>
    <row r="1272" spans="1:18" x14ac:dyDescent="0.25">
      <c r="A1272" s="40"/>
      <c r="B1272" s="40"/>
      <c r="C1272" s="40"/>
      <c r="D1272" s="40"/>
      <c r="E1272" s="43"/>
      <c r="F1272" s="43"/>
      <c r="G1272" s="43"/>
      <c r="H1272" s="43"/>
      <c r="I1272" s="43"/>
      <c r="J1272" s="43"/>
      <c r="K1272" s="43"/>
      <c r="L1272" s="43"/>
      <c r="M1272" s="43"/>
      <c r="N1272" s="43"/>
      <c r="O1272" s="43"/>
      <c r="P1272" s="43"/>
      <c r="Q1272" s="44"/>
      <c r="R1272" s="44"/>
    </row>
    <row r="1273" spans="1:18" x14ac:dyDescent="0.25">
      <c r="A1273" s="40"/>
      <c r="B1273" s="40"/>
      <c r="C1273" s="40"/>
      <c r="D1273" s="40"/>
      <c r="E1273" s="43"/>
      <c r="F1273" s="43"/>
      <c r="G1273" s="43"/>
      <c r="H1273" s="43"/>
      <c r="I1273" s="43"/>
      <c r="J1273" s="43"/>
      <c r="K1273" s="43"/>
      <c r="L1273" s="43"/>
      <c r="M1273" s="43"/>
      <c r="N1273" s="43"/>
      <c r="O1273" s="43"/>
      <c r="P1273" s="43"/>
      <c r="Q1273" s="44"/>
      <c r="R1273" s="44"/>
    </row>
    <row r="1274" spans="1:18" x14ac:dyDescent="0.25">
      <c r="A1274" s="40"/>
      <c r="B1274" s="40"/>
      <c r="C1274" s="40"/>
      <c r="D1274" s="40"/>
      <c r="E1274" s="43"/>
      <c r="F1274" s="43"/>
      <c r="G1274" s="43"/>
      <c r="H1274" s="43"/>
      <c r="I1274" s="43"/>
      <c r="J1274" s="43"/>
      <c r="K1274" s="43"/>
      <c r="L1274" s="43"/>
      <c r="M1274" s="43"/>
      <c r="N1274" s="43"/>
      <c r="O1274" s="43"/>
      <c r="P1274" s="43"/>
      <c r="Q1274" s="44"/>
      <c r="R1274" s="44"/>
    </row>
    <row r="1275" spans="1:18" x14ac:dyDescent="0.25">
      <c r="A1275" s="40"/>
      <c r="B1275" s="40"/>
      <c r="C1275" s="40"/>
      <c r="D1275" s="40"/>
      <c r="E1275" s="43"/>
      <c r="F1275" s="43"/>
      <c r="G1275" s="43"/>
      <c r="H1275" s="43"/>
      <c r="I1275" s="43"/>
      <c r="J1275" s="43"/>
      <c r="K1275" s="43"/>
      <c r="L1275" s="43"/>
      <c r="M1275" s="43"/>
      <c r="N1275" s="43"/>
      <c r="O1275" s="43"/>
      <c r="P1275" s="43"/>
      <c r="Q1275" s="44"/>
      <c r="R1275" s="44"/>
    </row>
    <row r="1276" spans="1:18" x14ac:dyDescent="0.25">
      <c r="A1276" s="40"/>
      <c r="B1276" s="40"/>
      <c r="C1276" s="40"/>
      <c r="D1276" s="40"/>
      <c r="E1276" s="43"/>
      <c r="F1276" s="43"/>
      <c r="G1276" s="43"/>
      <c r="H1276" s="43"/>
      <c r="I1276" s="43"/>
      <c r="J1276" s="43"/>
      <c r="K1276" s="43"/>
      <c r="L1276" s="43"/>
      <c r="M1276" s="43"/>
      <c r="N1276" s="43"/>
      <c r="O1276" s="43"/>
      <c r="P1276" s="43"/>
      <c r="Q1276" s="44"/>
      <c r="R1276" s="44"/>
    </row>
    <row r="1277" spans="1:18" x14ac:dyDescent="0.25">
      <c r="A1277" s="40"/>
      <c r="B1277" s="40"/>
      <c r="C1277" s="40"/>
      <c r="D1277" s="40"/>
      <c r="E1277" s="40"/>
      <c r="F1277" s="40"/>
      <c r="G1277" s="40"/>
      <c r="H1277" s="40"/>
      <c r="I1277" s="40"/>
      <c r="J1277" s="40"/>
      <c r="K1277" s="40"/>
      <c r="L1277" s="40"/>
      <c r="M1277" s="40"/>
      <c r="N1277" s="40"/>
      <c r="O1277" s="40"/>
      <c r="P1277" s="40"/>
      <c r="Q1277" s="40"/>
      <c r="R1277" s="40"/>
    </row>
  </sheetData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1:R356"/>
  <sheetViews>
    <sheetView topLeftCell="A331" workbookViewId="0">
      <selection activeCell="P361" sqref="P361"/>
    </sheetView>
  </sheetViews>
  <sheetFormatPr baseColWidth="10" defaultRowHeight="15" x14ac:dyDescent="0.25"/>
  <cols>
    <col min="5" max="5" width="11.85546875" bestFit="1" customWidth="1"/>
    <col min="6" max="6" width="12.5703125" customWidth="1"/>
  </cols>
  <sheetData>
    <row r="11" spans="1:18" ht="17.25" x14ac:dyDescent="0.4">
      <c r="A11" s="52" t="s">
        <v>121</v>
      </c>
      <c r="B11" s="46"/>
      <c r="C11" s="46"/>
      <c r="D11" s="47"/>
      <c r="E11" s="47"/>
      <c r="F11" s="47"/>
      <c r="G11" s="51" t="s">
        <v>123</v>
      </c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</row>
    <row r="12" spans="1:18" ht="18" thickBot="1" x14ac:dyDescent="0.45">
      <c r="A12" s="47"/>
      <c r="B12" s="47"/>
      <c r="C12" s="47"/>
      <c r="D12" s="48" t="s">
        <v>74</v>
      </c>
      <c r="E12" s="47"/>
      <c r="F12" s="47"/>
      <c r="G12" s="48" t="s">
        <v>122</v>
      </c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</row>
    <row r="13" spans="1:18" ht="18.75" thickTop="1" thickBot="1" x14ac:dyDescent="0.45">
      <c r="A13" s="1"/>
      <c r="B13" s="1"/>
      <c r="C13" s="1"/>
      <c r="D13" s="1"/>
      <c r="E13" s="1"/>
      <c r="F13" s="56"/>
      <c r="G13" s="58" t="s">
        <v>138</v>
      </c>
      <c r="H13" s="59" t="s">
        <v>139</v>
      </c>
      <c r="I13" s="56"/>
      <c r="J13" s="1"/>
      <c r="K13" s="6"/>
      <c r="L13" s="6"/>
      <c r="M13" s="6"/>
      <c r="N13" s="6"/>
      <c r="O13" s="6"/>
      <c r="P13" s="6"/>
      <c r="Q13" s="6"/>
      <c r="R13" s="6"/>
    </row>
    <row r="14" spans="1:18" ht="16.5" thickTop="1" thickBot="1" x14ac:dyDescent="0.3">
      <c r="A14" s="1" t="s">
        <v>124</v>
      </c>
      <c r="B14" s="1"/>
      <c r="C14" s="1"/>
      <c r="D14" s="1"/>
      <c r="E14" s="1"/>
      <c r="F14" s="56" t="s">
        <v>140</v>
      </c>
      <c r="G14" s="56" t="s">
        <v>141</v>
      </c>
      <c r="H14" s="56" t="s">
        <v>159</v>
      </c>
      <c r="I14" s="56" t="s">
        <v>142</v>
      </c>
      <c r="J14" s="1"/>
      <c r="K14" s="6"/>
      <c r="L14" s="6"/>
      <c r="M14" s="6"/>
      <c r="N14" s="6"/>
      <c r="O14" s="6"/>
      <c r="P14" s="6"/>
      <c r="Q14" s="6"/>
      <c r="R14" s="6"/>
    </row>
    <row r="15" spans="1:18" ht="18.75" thickTop="1" thickBot="1" x14ac:dyDescent="0.45">
      <c r="A15" s="1" t="s">
        <v>125</v>
      </c>
      <c r="B15" s="1"/>
      <c r="C15" s="1"/>
      <c r="D15" s="1"/>
      <c r="E15" s="1"/>
      <c r="F15" s="57">
        <v>800</v>
      </c>
      <c r="G15" s="57">
        <v>1200</v>
      </c>
      <c r="H15" s="57">
        <v>900</v>
      </c>
      <c r="I15" s="57">
        <v>800</v>
      </c>
      <c r="J15" s="1"/>
      <c r="K15" s="6"/>
      <c r="L15" s="6"/>
      <c r="M15" s="6"/>
      <c r="N15" s="6"/>
      <c r="O15" s="6"/>
      <c r="P15" s="6"/>
      <c r="Q15" s="6"/>
      <c r="R15" s="6"/>
    </row>
    <row r="16" spans="1:18" ht="15.75" thickTop="1" x14ac:dyDescent="0.25">
      <c r="A16" s="1" t="s">
        <v>128</v>
      </c>
      <c r="B16" s="1"/>
      <c r="C16" s="1"/>
      <c r="D16" s="1"/>
      <c r="E16" s="1"/>
      <c r="F16" s="1"/>
      <c r="G16" s="1"/>
      <c r="H16" s="1"/>
      <c r="I16" s="1"/>
      <c r="J16" s="1"/>
      <c r="K16" s="6"/>
      <c r="L16" s="6"/>
      <c r="M16" s="6"/>
      <c r="N16" s="6"/>
      <c r="O16" s="6"/>
      <c r="P16" s="6"/>
      <c r="Q16" s="6"/>
      <c r="R16" s="6"/>
    </row>
    <row r="17" spans="1:18" x14ac:dyDescent="0.25">
      <c r="A17" s="6"/>
      <c r="B17" s="6"/>
      <c r="C17" s="6"/>
      <c r="D17" s="6"/>
      <c r="E17" s="6" t="s">
        <v>41</v>
      </c>
      <c r="F17" s="6"/>
      <c r="G17" s="6"/>
      <c r="H17" s="6" t="s">
        <v>42</v>
      </c>
      <c r="I17" s="6"/>
      <c r="J17" s="6"/>
      <c r="K17" s="6"/>
      <c r="L17" s="6"/>
      <c r="M17" s="6" t="s">
        <v>41</v>
      </c>
      <c r="N17" s="6"/>
      <c r="O17" s="6"/>
      <c r="P17" s="6" t="s">
        <v>43</v>
      </c>
      <c r="Q17" s="6"/>
      <c r="R17" s="6"/>
    </row>
    <row r="18" spans="1:18" x14ac:dyDescent="0.25">
      <c r="A18" s="1" t="s">
        <v>9</v>
      </c>
      <c r="B18" s="1"/>
      <c r="C18" s="1"/>
      <c r="D18" s="1"/>
      <c r="E18" s="6">
        <v>500</v>
      </c>
      <c r="F18" s="1"/>
      <c r="G18" s="1"/>
      <c r="H18" s="6"/>
      <c r="I18" s="1"/>
      <c r="J18" s="1"/>
      <c r="K18" s="6"/>
      <c r="L18" s="1" t="s">
        <v>52</v>
      </c>
      <c r="M18" s="1">
        <v>1100</v>
      </c>
      <c r="N18" s="1"/>
      <c r="O18" s="1"/>
      <c r="P18" s="1"/>
      <c r="Q18" s="1"/>
      <c r="R18" s="6"/>
    </row>
    <row r="19" spans="1:18" x14ac:dyDescent="0.25">
      <c r="A19" s="1" t="s">
        <v>127</v>
      </c>
      <c r="B19" s="1"/>
      <c r="C19" s="1"/>
      <c r="D19" s="1"/>
      <c r="E19" s="6">
        <v>400</v>
      </c>
      <c r="F19" s="1"/>
      <c r="G19" s="1"/>
      <c r="H19" s="6"/>
      <c r="I19" s="1"/>
      <c r="J19" s="1"/>
      <c r="K19" s="6"/>
      <c r="L19" s="1" t="s">
        <v>57</v>
      </c>
      <c r="M19" s="1">
        <v>90</v>
      </c>
      <c r="N19" s="1"/>
      <c r="O19" s="1"/>
      <c r="P19" s="1"/>
      <c r="Q19" s="1"/>
      <c r="R19" s="6"/>
    </row>
    <row r="20" spans="1:18" x14ac:dyDescent="0.25">
      <c r="A20" s="1" t="s">
        <v>10</v>
      </c>
      <c r="B20" s="1"/>
      <c r="C20" s="1"/>
      <c r="D20" s="1"/>
      <c r="E20" s="6">
        <v>100</v>
      </c>
      <c r="F20" s="1"/>
      <c r="G20" s="1"/>
      <c r="H20" s="6"/>
      <c r="I20" s="1"/>
      <c r="J20" s="1"/>
      <c r="K20" s="6"/>
      <c r="L20" s="1" t="s">
        <v>58</v>
      </c>
      <c r="M20" s="1">
        <v>0</v>
      </c>
      <c r="N20" s="1"/>
      <c r="O20" s="1"/>
      <c r="P20" s="1"/>
      <c r="Q20" s="1"/>
      <c r="R20" s="6"/>
    </row>
    <row r="21" spans="1:18" x14ac:dyDescent="0.25">
      <c r="A21" s="1" t="s">
        <v>31</v>
      </c>
      <c r="B21" s="1"/>
      <c r="C21" s="1"/>
      <c r="D21" s="1"/>
      <c r="E21" s="6">
        <v>0</v>
      </c>
      <c r="F21" s="1"/>
      <c r="G21" s="1"/>
      <c r="H21" s="6"/>
      <c r="I21" s="1"/>
      <c r="J21" s="1"/>
      <c r="K21" s="6"/>
      <c r="L21" s="1" t="s">
        <v>59</v>
      </c>
      <c r="M21" s="1">
        <v>0</v>
      </c>
      <c r="N21" s="1"/>
      <c r="O21" s="1"/>
      <c r="P21" s="1"/>
      <c r="Q21" s="1"/>
      <c r="R21" s="6"/>
    </row>
    <row r="22" spans="1:18" x14ac:dyDescent="0.25">
      <c r="A22" s="1"/>
      <c r="B22" s="1"/>
      <c r="C22" s="1"/>
      <c r="D22" s="1"/>
      <c r="E22" s="6"/>
      <c r="F22" s="1"/>
      <c r="G22" s="1"/>
      <c r="H22" s="6"/>
      <c r="I22" s="1"/>
      <c r="J22" s="1"/>
      <c r="K22" s="6"/>
      <c r="L22" s="1"/>
      <c r="M22" s="1"/>
      <c r="N22" s="1"/>
      <c r="O22" s="1"/>
      <c r="P22" s="1"/>
      <c r="Q22" s="1"/>
      <c r="R22" s="6"/>
    </row>
    <row r="23" spans="1:18" x14ac:dyDescent="0.25">
      <c r="A23" s="1"/>
      <c r="B23" s="1"/>
      <c r="C23" s="1"/>
      <c r="D23" s="1"/>
      <c r="E23" s="6"/>
      <c r="F23" s="1"/>
      <c r="G23" s="1"/>
      <c r="H23" s="6"/>
      <c r="I23" s="1"/>
      <c r="J23" s="1"/>
      <c r="K23" s="6"/>
      <c r="L23" s="1"/>
      <c r="M23" s="1"/>
      <c r="N23" s="1"/>
      <c r="O23" s="1"/>
      <c r="P23" s="1"/>
      <c r="Q23" s="1"/>
      <c r="R23" s="6"/>
    </row>
    <row r="24" spans="1:18" x14ac:dyDescent="0.25">
      <c r="A24" s="1"/>
      <c r="B24" s="1"/>
      <c r="C24" s="1"/>
      <c r="D24" s="1"/>
      <c r="E24" s="6"/>
      <c r="F24" s="1"/>
      <c r="G24" s="1"/>
      <c r="H24" s="6"/>
      <c r="I24" s="1"/>
      <c r="J24" s="1"/>
      <c r="K24" s="6"/>
      <c r="L24" s="1"/>
      <c r="M24" s="1"/>
      <c r="N24" s="1"/>
      <c r="O24" s="1"/>
      <c r="P24" s="1"/>
      <c r="Q24" s="1"/>
      <c r="R24" s="6"/>
    </row>
    <row r="25" spans="1:18" x14ac:dyDescent="0.25">
      <c r="A25" s="1" t="s">
        <v>11</v>
      </c>
      <c r="B25" s="1"/>
      <c r="C25" s="1"/>
      <c r="D25" s="1"/>
      <c r="E25" s="6">
        <v>500</v>
      </c>
      <c r="F25" s="1"/>
      <c r="G25" s="1"/>
      <c r="H25" s="6"/>
      <c r="I25" s="1"/>
      <c r="J25" s="1"/>
      <c r="K25" s="6"/>
      <c r="L25" s="1" t="s">
        <v>53</v>
      </c>
      <c r="M25" s="1">
        <v>800</v>
      </c>
      <c r="N25" s="1"/>
      <c r="O25" s="1"/>
      <c r="P25" s="1"/>
      <c r="Q25" s="1"/>
      <c r="R25" s="6"/>
    </row>
    <row r="26" spans="1:18" x14ac:dyDescent="0.25">
      <c r="A26" s="1" t="s">
        <v>12</v>
      </c>
      <c r="B26" s="1"/>
      <c r="C26" s="1"/>
      <c r="D26" s="1"/>
      <c r="E26" s="6">
        <v>200</v>
      </c>
      <c r="F26" s="1"/>
      <c r="G26" s="1"/>
      <c r="H26" s="6"/>
      <c r="I26" s="1"/>
      <c r="J26" s="1"/>
      <c r="K26" s="6"/>
      <c r="L26" s="1" t="s">
        <v>54</v>
      </c>
      <c r="M26" s="1">
        <v>0</v>
      </c>
      <c r="N26" s="1"/>
      <c r="O26" s="1"/>
      <c r="P26" s="1"/>
      <c r="Q26" s="1"/>
      <c r="R26" s="6"/>
    </row>
    <row r="27" spans="1:18" x14ac:dyDescent="0.25">
      <c r="A27" s="1" t="s">
        <v>13</v>
      </c>
      <c r="B27" s="1"/>
      <c r="C27" s="1"/>
      <c r="D27" s="1"/>
      <c r="E27" s="6">
        <v>100</v>
      </c>
      <c r="F27" s="1"/>
      <c r="G27" s="1"/>
      <c r="H27" s="6"/>
      <c r="I27" s="1"/>
      <c r="J27" s="1"/>
      <c r="K27" s="6"/>
      <c r="L27" s="1" t="s">
        <v>55</v>
      </c>
      <c r="M27" s="1">
        <v>0</v>
      </c>
      <c r="N27" s="1"/>
      <c r="O27" s="1"/>
      <c r="P27" s="1"/>
      <c r="Q27" s="1"/>
      <c r="R27" s="6"/>
    </row>
    <row r="28" spans="1:18" x14ac:dyDescent="0.25">
      <c r="A28" s="1" t="s">
        <v>14</v>
      </c>
      <c r="B28" s="1"/>
      <c r="C28" s="1"/>
      <c r="D28" s="1"/>
      <c r="E28" s="6">
        <v>100</v>
      </c>
      <c r="F28" s="1"/>
      <c r="G28" s="1"/>
      <c r="H28" s="6"/>
      <c r="I28" s="1"/>
      <c r="J28" s="1"/>
      <c r="K28" s="6"/>
      <c r="L28" s="1" t="s">
        <v>56</v>
      </c>
      <c r="M28" s="1">
        <v>0</v>
      </c>
      <c r="N28" s="1"/>
      <c r="O28" s="1"/>
      <c r="P28" s="1"/>
      <c r="Q28" s="1"/>
      <c r="R28" s="6"/>
    </row>
    <row r="29" spans="1:18" x14ac:dyDescent="0.25">
      <c r="A29" s="1" t="s">
        <v>35</v>
      </c>
      <c r="B29" s="1"/>
      <c r="C29" s="1"/>
      <c r="D29" s="1"/>
      <c r="E29" s="6">
        <v>100</v>
      </c>
      <c r="F29" s="1"/>
      <c r="G29" s="1"/>
      <c r="H29" s="6"/>
      <c r="I29" s="1"/>
      <c r="J29" s="1"/>
      <c r="K29" s="6"/>
      <c r="L29" s="1"/>
      <c r="M29" s="1"/>
      <c r="N29" s="1"/>
      <c r="O29" s="1"/>
      <c r="P29" s="1"/>
      <c r="Q29" s="1"/>
      <c r="R29" s="6"/>
    </row>
    <row r="30" spans="1:18" x14ac:dyDescent="0.25">
      <c r="A30" s="1" t="s">
        <v>32</v>
      </c>
      <c r="B30" s="1"/>
      <c r="C30" s="1"/>
      <c r="D30" s="1"/>
      <c r="E30" s="6">
        <v>50</v>
      </c>
      <c r="F30" s="1"/>
      <c r="G30" s="1"/>
      <c r="H30" s="6"/>
      <c r="I30" s="1"/>
      <c r="J30" s="1"/>
      <c r="K30" s="6"/>
      <c r="L30" s="1"/>
      <c r="M30" s="1"/>
      <c r="N30" s="1"/>
      <c r="O30" s="1"/>
      <c r="P30" s="1"/>
      <c r="Q30" s="1"/>
      <c r="R30" s="6"/>
    </row>
    <row r="31" spans="1:18" x14ac:dyDescent="0.25">
      <c r="A31" s="1" t="s">
        <v>33</v>
      </c>
      <c r="B31" s="1"/>
      <c r="C31" s="1"/>
      <c r="D31" s="1"/>
      <c r="E31" s="6">
        <v>0</v>
      </c>
      <c r="F31" s="1" t="s">
        <v>126</v>
      </c>
      <c r="G31" s="1"/>
      <c r="H31" s="6"/>
      <c r="I31" s="1"/>
      <c r="J31" s="1"/>
      <c r="K31" s="6"/>
      <c r="L31" s="1"/>
      <c r="M31" s="1"/>
      <c r="N31" s="1"/>
      <c r="O31" s="1"/>
      <c r="P31" s="1"/>
      <c r="Q31" s="1"/>
      <c r="R31" s="6"/>
    </row>
    <row r="32" spans="1:18" x14ac:dyDescent="0.25">
      <c r="A32" s="1"/>
      <c r="B32" s="1"/>
      <c r="C32" s="1"/>
      <c r="D32" s="1"/>
      <c r="E32" s="6"/>
      <c r="F32" s="1"/>
      <c r="G32" s="1"/>
      <c r="H32" s="6"/>
      <c r="I32" s="1"/>
      <c r="J32" s="1"/>
      <c r="K32" s="6"/>
      <c r="L32" s="1"/>
      <c r="M32" s="1"/>
      <c r="N32" s="1"/>
      <c r="O32" s="1"/>
      <c r="P32" s="1"/>
      <c r="Q32" s="1"/>
      <c r="R32" s="6"/>
    </row>
    <row r="33" spans="1:18" x14ac:dyDescent="0.25">
      <c r="A33" s="1"/>
      <c r="B33" s="1"/>
      <c r="C33" s="1"/>
      <c r="D33" s="1"/>
      <c r="E33" s="6"/>
      <c r="F33" s="1"/>
      <c r="G33" s="1"/>
      <c r="H33" s="6"/>
      <c r="I33" s="1"/>
      <c r="J33" s="1"/>
      <c r="K33" s="6"/>
      <c r="L33" s="1"/>
      <c r="M33" s="1"/>
      <c r="N33" s="1"/>
      <c r="O33" s="1"/>
      <c r="P33" s="1"/>
      <c r="Q33" s="1"/>
      <c r="R33" s="6"/>
    </row>
    <row r="34" spans="1:18" x14ac:dyDescent="0.25">
      <c r="A34" s="1"/>
      <c r="B34" s="1"/>
      <c r="C34" s="1"/>
      <c r="D34" s="1"/>
      <c r="E34" s="6"/>
      <c r="F34" s="1"/>
      <c r="G34" s="1"/>
      <c r="H34" s="6"/>
      <c r="I34" s="1"/>
      <c r="J34" s="1"/>
      <c r="K34" s="6"/>
      <c r="L34" s="1"/>
      <c r="M34" s="1"/>
      <c r="N34" s="1"/>
      <c r="O34" s="1"/>
      <c r="P34" s="1"/>
      <c r="Q34" s="1"/>
      <c r="R34" s="6"/>
    </row>
    <row r="35" spans="1:18" x14ac:dyDescent="0.25">
      <c r="A35" s="1"/>
      <c r="B35" s="1"/>
      <c r="C35" s="1"/>
      <c r="D35" s="1"/>
      <c r="E35" s="6"/>
      <c r="F35" s="1"/>
      <c r="G35" s="1"/>
      <c r="H35" s="6"/>
      <c r="I35" s="1"/>
      <c r="J35" s="1"/>
      <c r="K35" s="6"/>
      <c r="L35" s="1"/>
      <c r="M35" s="1"/>
      <c r="N35" s="1"/>
      <c r="O35" s="1"/>
      <c r="P35" s="1"/>
      <c r="Q35" s="1"/>
      <c r="R35" s="6"/>
    </row>
    <row r="36" spans="1:18" x14ac:dyDescent="0.25">
      <c r="A36" s="1"/>
      <c r="B36" s="1"/>
      <c r="C36" s="1"/>
      <c r="D36" s="1"/>
      <c r="E36" s="6"/>
      <c r="F36" s="1"/>
      <c r="G36" s="1"/>
      <c r="H36" s="6"/>
      <c r="I36" s="1"/>
      <c r="J36" s="1"/>
      <c r="K36" s="6"/>
      <c r="L36" s="1"/>
      <c r="M36" s="1"/>
      <c r="N36" s="1"/>
      <c r="O36" s="1"/>
      <c r="P36" s="1"/>
      <c r="Q36" s="1"/>
      <c r="R36" s="6"/>
    </row>
    <row r="37" spans="1:18" x14ac:dyDescent="0.25">
      <c r="A37" s="1"/>
      <c r="B37" s="1"/>
      <c r="C37" s="1"/>
      <c r="D37" s="1"/>
      <c r="E37" s="6"/>
      <c r="F37" s="1"/>
      <c r="G37" s="1"/>
      <c r="H37" s="6"/>
      <c r="I37" s="1"/>
      <c r="J37" s="1"/>
      <c r="K37" s="6"/>
      <c r="L37" s="1"/>
      <c r="M37" s="1"/>
      <c r="N37" s="1"/>
      <c r="O37" s="1"/>
      <c r="P37" s="1"/>
      <c r="Q37" s="1"/>
      <c r="R37" s="6"/>
    </row>
    <row r="38" spans="1:18" x14ac:dyDescent="0.25">
      <c r="A38" s="1" t="s">
        <v>15</v>
      </c>
      <c r="B38" s="1"/>
      <c r="C38" s="1"/>
      <c r="D38" s="1"/>
      <c r="E38" s="6">
        <v>70</v>
      </c>
      <c r="F38" s="1"/>
      <c r="G38" s="1"/>
      <c r="H38" s="6"/>
      <c r="I38" s="1"/>
      <c r="J38" s="1"/>
      <c r="K38" s="6"/>
      <c r="L38" s="1"/>
      <c r="M38" s="1"/>
      <c r="N38" s="1"/>
      <c r="O38" s="1"/>
      <c r="P38" s="1"/>
      <c r="Q38" s="1"/>
      <c r="R38" s="6"/>
    </row>
    <row r="39" spans="1:18" x14ac:dyDescent="0.25">
      <c r="A39" s="1" t="s">
        <v>34</v>
      </c>
      <c r="B39" s="1"/>
      <c r="C39" s="1"/>
      <c r="D39" s="1"/>
      <c r="E39" s="6">
        <v>40</v>
      </c>
      <c r="F39" s="1"/>
      <c r="G39" s="1"/>
      <c r="H39" s="6"/>
      <c r="I39" s="1"/>
      <c r="J39" s="1"/>
      <c r="K39" s="6"/>
      <c r="L39" s="1"/>
      <c r="M39" s="1"/>
      <c r="N39" s="1"/>
      <c r="O39" s="1"/>
      <c r="P39" s="1"/>
      <c r="Q39" s="1"/>
      <c r="R39" s="6"/>
    </row>
    <row r="40" spans="1:18" x14ac:dyDescent="0.25">
      <c r="A40" s="1" t="s">
        <v>16</v>
      </c>
      <c r="B40" s="1"/>
      <c r="C40" s="1"/>
      <c r="D40" s="1"/>
      <c r="E40" s="6">
        <v>60</v>
      </c>
      <c r="F40" s="1"/>
      <c r="G40" s="1"/>
      <c r="H40" s="6"/>
      <c r="I40" s="1"/>
      <c r="J40" s="1"/>
      <c r="K40" s="6"/>
      <c r="L40" s="1"/>
      <c r="M40" s="1"/>
      <c r="N40" s="1"/>
      <c r="O40" s="1"/>
      <c r="P40" s="1"/>
      <c r="Q40" s="1"/>
      <c r="R40" s="6"/>
    </row>
    <row r="41" spans="1:18" x14ac:dyDescent="0.25">
      <c r="A41" s="1" t="s">
        <v>17</v>
      </c>
      <c r="B41" s="1"/>
      <c r="C41" s="1"/>
      <c r="D41" s="1"/>
      <c r="E41" s="6">
        <v>40</v>
      </c>
      <c r="F41" s="1"/>
      <c r="G41" s="1"/>
      <c r="H41" s="6"/>
      <c r="I41" s="1"/>
      <c r="J41" s="1"/>
      <c r="K41" s="6"/>
      <c r="L41" s="1"/>
      <c r="M41" s="1"/>
      <c r="N41" s="1"/>
      <c r="O41" s="1"/>
      <c r="P41" s="1"/>
      <c r="Q41" s="1"/>
      <c r="R41" s="6"/>
    </row>
    <row r="42" spans="1:18" x14ac:dyDescent="0.25">
      <c r="A42" s="1" t="s">
        <v>18</v>
      </c>
      <c r="B42" s="1"/>
      <c r="C42" s="1"/>
      <c r="D42" s="1"/>
      <c r="E42" s="6">
        <v>60</v>
      </c>
      <c r="F42" s="1"/>
      <c r="G42" s="1"/>
      <c r="H42" s="6"/>
      <c r="I42" s="1"/>
      <c r="J42" s="1"/>
      <c r="K42" s="6"/>
      <c r="L42" s="1"/>
      <c r="M42" s="1"/>
      <c r="N42" s="1"/>
      <c r="O42" s="1"/>
      <c r="P42" s="1"/>
      <c r="Q42" s="1"/>
      <c r="R42" s="6"/>
    </row>
    <row r="43" spans="1:18" x14ac:dyDescent="0.25">
      <c r="A43" s="1" t="s">
        <v>19</v>
      </c>
      <c r="B43" s="1"/>
      <c r="C43" s="1"/>
      <c r="D43" s="1"/>
      <c r="E43" s="6">
        <v>20</v>
      </c>
      <c r="F43" s="1"/>
      <c r="G43" s="1"/>
      <c r="H43" s="6"/>
      <c r="I43" s="1"/>
      <c r="J43" s="1"/>
      <c r="K43" s="6"/>
      <c r="L43" s="1"/>
      <c r="M43" s="1"/>
      <c r="N43" s="1"/>
      <c r="O43" s="1"/>
      <c r="P43" s="1"/>
      <c r="Q43" s="1"/>
      <c r="R43" s="6"/>
    </row>
    <row r="44" spans="1:18" x14ac:dyDescent="0.25">
      <c r="A44" s="1" t="s">
        <v>20</v>
      </c>
      <c r="B44" s="1"/>
      <c r="C44" s="1"/>
      <c r="D44" s="1"/>
      <c r="E44" s="6">
        <v>0</v>
      </c>
      <c r="F44" s="1"/>
      <c r="G44" s="1"/>
      <c r="H44" s="6"/>
      <c r="I44" s="1"/>
      <c r="J44" s="1"/>
      <c r="K44" s="6"/>
      <c r="L44" s="1"/>
      <c r="M44" s="1"/>
      <c r="N44" s="1"/>
      <c r="O44" s="1"/>
      <c r="P44" s="1"/>
      <c r="Q44" s="1"/>
      <c r="R44" s="6"/>
    </row>
    <row r="45" spans="1:18" x14ac:dyDescent="0.25">
      <c r="A45" s="1" t="s">
        <v>21</v>
      </c>
      <c r="B45" s="1"/>
      <c r="C45" s="1"/>
      <c r="D45" s="1"/>
      <c r="E45" s="6">
        <v>0</v>
      </c>
      <c r="F45" s="1"/>
      <c r="G45" s="1"/>
      <c r="H45" s="6"/>
      <c r="I45" s="1"/>
      <c r="J45" s="1"/>
      <c r="K45" s="6"/>
      <c r="L45" s="1"/>
      <c r="M45" s="1"/>
      <c r="N45" s="1"/>
      <c r="O45" s="1"/>
      <c r="P45" s="1"/>
      <c r="Q45" s="1"/>
      <c r="R45" s="6"/>
    </row>
    <row r="46" spans="1:18" x14ac:dyDescent="0.25">
      <c r="A46" s="1" t="s">
        <v>22</v>
      </c>
      <c r="B46" s="1"/>
      <c r="C46" s="1"/>
      <c r="D46" s="1"/>
      <c r="E46" s="6">
        <v>0</v>
      </c>
      <c r="F46" s="1"/>
      <c r="G46" s="1"/>
      <c r="H46" s="6"/>
      <c r="I46" s="1"/>
      <c r="J46" s="1"/>
      <c r="K46" s="6"/>
      <c r="L46" s="1"/>
      <c r="M46" s="1"/>
      <c r="N46" s="1"/>
      <c r="O46" s="1"/>
      <c r="P46" s="1"/>
      <c r="Q46" s="1"/>
      <c r="R46" s="6"/>
    </row>
    <row r="47" spans="1:18" x14ac:dyDescent="0.25">
      <c r="A47" s="1" t="s">
        <v>37</v>
      </c>
      <c r="B47" s="1"/>
      <c r="C47" s="1"/>
      <c r="D47" s="1"/>
      <c r="E47" s="6">
        <v>0</v>
      </c>
      <c r="F47" s="1"/>
      <c r="G47" s="1"/>
      <c r="H47" s="6"/>
      <c r="I47" s="1"/>
      <c r="J47" s="1"/>
      <c r="K47" s="6"/>
      <c r="L47" s="1"/>
      <c r="M47" s="1"/>
      <c r="N47" s="1"/>
      <c r="O47" s="1"/>
      <c r="P47" s="1"/>
      <c r="Q47" s="1"/>
      <c r="R47" s="6"/>
    </row>
    <row r="48" spans="1:18" x14ac:dyDescent="0.25">
      <c r="A48" s="1" t="s">
        <v>61</v>
      </c>
      <c r="B48" s="1"/>
      <c r="C48" s="1"/>
      <c r="D48" s="1"/>
      <c r="E48" s="6">
        <v>0</v>
      </c>
      <c r="F48" s="1"/>
      <c r="G48" s="1"/>
      <c r="H48" s="6"/>
      <c r="I48" s="1"/>
      <c r="J48" s="1"/>
      <c r="K48" s="6"/>
      <c r="L48" s="1"/>
      <c r="M48" s="1"/>
      <c r="N48" s="1"/>
      <c r="O48" s="1"/>
      <c r="P48" s="1"/>
      <c r="Q48" s="1"/>
      <c r="R48" s="6"/>
    </row>
    <row r="49" spans="1:18" x14ac:dyDescent="0.25">
      <c r="A49" s="1" t="s">
        <v>62</v>
      </c>
      <c r="B49" s="1"/>
      <c r="C49" s="1"/>
      <c r="D49" s="1"/>
      <c r="E49" s="6">
        <v>0</v>
      </c>
      <c r="F49" s="1"/>
      <c r="G49" s="1"/>
      <c r="H49" s="6"/>
      <c r="I49" s="1"/>
      <c r="J49" s="1"/>
      <c r="K49" s="6"/>
      <c r="L49" s="1"/>
      <c r="M49" s="1"/>
      <c r="N49" s="1"/>
      <c r="O49" s="1"/>
      <c r="P49" s="1"/>
      <c r="Q49" s="1"/>
      <c r="R49" s="6"/>
    </row>
    <row r="50" spans="1:18" x14ac:dyDescent="0.25">
      <c r="A50" s="1"/>
      <c r="B50" s="1"/>
      <c r="C50" s="1"/>
      <c r="D50" s="1"/>
      <c r="E50" s="6"/>
      <c r="F50" s="1"/>
      <c r="G50" s="1"/>
      <c r="H50" s="6"/>
      <c r="I50" s="1"/>
      <c r="J50" s="1"/>
      <c r="K50" s="6"/>
      <c r="L50" s="1"/>
      <c r="M50" s="1"/>
      <c r="N50" s="1"/>
      <c r="O50" s="1"/>
      <c r="P50" s="1"/>
      <c r="Q50" s="1"/>
      <c r="R50" s="6"/>
    </row>
    <row r="51" spans="1:18" x14ac:dyDescent="0.25">
      <c r="A51" s="1"/>
      <c r="B51" s="1"/>
      <c r="C51" s="1"/>
      <c r="D51" s="1"/>
      <c r="E51" s="6"/>
      <c r="F51" s="1"/>
      <c r="G51" s="1"/>
      <c r="H51" s="6"/>
      <c r="I51" s="1"/>
      <c r="J51" s="1"/>
      <c r="K51" s="6"/>
      <c r="L51" s="1"/>
      <c r="M51" s="1"/>
      <c r="N51" s="1"/>
      <c r="O51" s="1"/>
      <c r="P51" s="1"/>
      <c r="Q51" s="1"/>
      <c r="R51" s="6"/>
    </row>
    <row r="52" spans="1:18" x14ac:dyDescent="0.25">
      <c r="A52" s="1"/>
      <c r="B52" s="1"/>
      <c r="C52" s="1"/>
      <c r="D52" s="1"/>
      <c r="E52" s="6"/>
      <c r="F52" s="1"/>
      <c r="G52" s="1"/>
      <c r="H52" s="6"/>
      <c r="I52" s="1"/>
      <c r="J52" s="1"/>
      <c r="K52" s="6"/>
      <c r="L52" s="1"/>
      <c r="M52" s="1"/>
      <c r="N52" s="1"/>
      <c r="O52" s="1"/>
      <c r="P52" s="1"/>
      <c r="Q52" s="1"/>
      <c r="R52" s="6"/>
    </row>
    <row r="53" spans="1:18" x14ac:dyDescent="0.25">
      <c r="A53" s="1"/>
      <c r="B53" s="1"/>
      <c r="C53" s="1"/>
      <c r="D53" s="1"/>
      <c r="E53" s="6"/>
      <c r="F53" s="1"/>
      <c r="G53" s="1"/>
      <c r="H53" s="6"/>
      <c r="I53" s="1"/>
      <c r="J53" s="1"/>
      <c r="K53" s="6"/>
      <c r="L53" s="1"/>
      <c r="M53" s="1"/>
      <c r="N53" s="1"/>
      <c r="O53" s="1"/>
      <c r="P53" s="1"/>
      <c r="Q53" s="1"/>
      <c r="R53" s="6"/>
    </row>
    <row r="54" spans="1:18" x14ac:dyDescent="0.25">
      <c r="A54" s="1"/>
      <c r="B54" s="1"/>
      <c r="C54" s="1"/>
      <c r="D54" s="1"/>
      <c r="E54" s="6"/>
      <c r="F54" s="1"/>
      <c r="G54" s="1"/>
      <c r="H54" s="6"/>
      <c r="I54" s="1"/>
      <c r="J54" s="1"/>
      <c r="K54" s="6"/>
      <c r="L54" s="1"/>
      <c r="M54" s="1"/>
      <c r="N54" s="1"/>
      <c r="O54" s="1"/>
      <c r="P54" s="1"/>
      <c r="Q54" s="1"/>
      <c r="R54" s="6"/>
    </row>
    <row r="55" spans="1:18" x14ac:dyDescent="0.25">
      <c r="A55" s="1" t="s">
        <v>36</v>
      </c>
      <c r="B55" s="1"/>
      <c r="C55" s="1"/>
      <c r="D55" s="1"/>
      <c r="E55" s="6">
        <v>100</v>
      </c>
      <c r="F55" s="1"/>
      <c r="G55" s="1"/>
      <c r="H55" s="6"/>
      <c r="I55" s="1"/>
      <c r="J55" s="1"/>
      <c r="K55" s="6"/>
      <c r="L55" s="1"/>
      <c r="M55" s="1"/>
      <c r="N55" s="1"/>
      <c r="O55" s="1"/>
      <c r="P55" s="1"/>
      <c r="Q55" s="1"/>
      <c r="R55" s="6"/>
    </row>
    <row r="56" spans="1:18" x14ac:dyDescent="0.25">
      <c r="A56" s="1" t="s">
        <v>23</v>
      </c>
      <c r="B56" s="1"/>
      <c r="C56" s="1"/>
      <c r="D56" s="1"/>
      <c r="E56" s="6">
        <v>200</v>
      </c>
      <c r="F56" s="1"/>
      <c r="G56" s="1"/>
      <c r="H56" s="6"/>
      <c r="I56" s="1"/>
      <c r="J56" s="1"/>
      <c r="K56" s="6"/>
      <c r="L56" s="1"/>
      <c r="M56" s="1"/>
      <c r="N56" s="1"/>
      <c r="O56" s="1"/>
      <c r="P56" s="1"/>
      <c r="Q56" s="1"/>
      <c r="R56" s="6"/>
    </row>
    <row r="57" spans="1:18" x14ac:dyDescent="0.25">
      <c r="A57" s="1" t="s">
        <v>24</v>
      </c>
      <c r="B57" s="1"/>
      <c r="C57" s="1"/>
      <c r="D57" s="1"/>
      <c r="E57" s="6">
        <v>200</v>
      </c>
      <c r="F57" s="1"/>
      <c r="G57" s="1"/>
      <c r="H57" s="6"/>
      <c r="I57" s="1"/>
      <c r="J57" s="1"/>
      <c r="K57" s="6"/>
      <c r="L57" s="1"/>
      <c r="M57" s="1"/>
      <c r="N57" s="1"/>
      <c r="O57" s="1"/>
      <c r="P57" s="1"/>
      <c r="Q57" s="1"/>
      <c r="R57" s="6"/>
    </row>
    <row r="58" spans="1:18" x14ac:dyDescent="0.25">
      <c r="A58" s="1" t="s">
        <v>25</v>
      </c>
      <c r="B58" s="1"/>
      <c r="C58" s="1"/>
      <c r="D58" s="1"/>
      <c r="E58" s="6">
        <v>40</v>
      </c>
      <c r="F58" s="1"/>
      <c r="G58" s="1"/>
      <c r="H58" s="6"/>
      <c r="I58" s="1"/>
      <c r="J58" s="1"/>
      <c r="K58" s="6"/>
      <c r="L58" s="1"/>
      <c r="M58" s="1"/>
      <c r="N58" s="1"/>
      <c r="O58" s="1"/>
      <c r="P58" s="1"/>
      <c r="Q58" s="1"/>
      <c r="R58" s="6"/>
    </row>
    <row r="59" spans="1:18" x14ac:dyDescent="0.25">
      <c r="A59" s="1" t="s">
        <v>26</v>
      </c>
      <c r="B59" s="1"/>
      <c r="C59" s="1"/>
      <c r="D59" s="1"/>
      <c r="E59" s="6">
        <v>100</v>
      </c>
      <c r="F59" s="1"/>
      <c r="G59" s="1"/>
      <c r="H59" s="6"/>
      <c r="I59" s="1"/>
      <c r="J59" s="1"/>
      <c r="K59" s="6"/>
      <c r="L59" s="1"/>
      <c r="M59" s="1"/>
      <c r="N59" s="1"/>
      <c r="O59" s="1"/>
      <c r="P59" s="1"/>
      <c r="Q59" s="1"/>
      <c r="R59" s="6"/>
    </row>
    <row r="60" spans="1:18" x14ac:dyDescent="0.25">
      <c r="A60" s="1" t="s">
        <v>38</v>
      </c>
      <c r="B60" s="1"/>
      <c r="C60" s="1"/>
      <c r="D60" s="1"/>
      <c r="E60" s="6">
        <v>0</v>
      </c>
      <c r="F60" s="1"/>
      <c r="G60" s="1"/>
      <c r="H60" s="6"/>
      <c r="I60" s="1"/>
      <c r="J60" s="1"/>
      <c r="K60" s="6"/>
      <c r="L60" s="1"/>
      <c r="M60" s="1"/>
      <c r="N60" s="1"/>
      <c r="O60" s="1"/>
      <c r="P60" s="1"/>
      <c r="Q60" s="1"/>
      <c r="R60" s="6"/>
    </row>
    <row r="61" spans="1:18" x14ac:dyDescent="0.25">
      <c r="A61" s="1" t="s">
        <v>39</v>
      </c>
      <c r="B61" s="1"/>
      <c r="C61" s="1"/>
      <c r="D61" s="1"/>
      <c r="E61" s="6">
        <v>0</v>
      </c>
      <c r="F61" s="1"/>
      <c r="G61" s="1"/>
      <c r="H61" s="6"/>
      <c r="I61" s="1"/>
      <c r="J61" s="1"/>
      <c r="K61" s="6"/>
      <c r="L61" s="1"/>
      <c r="M61" s="1"/>
      <c r="N61" s="1"/>
      <c r="O61" s="1"/>
      <c r="P61" s="1"/>
      <c r="Q61" s="1"/>
      <c r="R61" s="6"/>
    </row>
    <row r="62" spans="1:18" x14ac:dyDescent="0.25">
      <c r="A62" s="1"/>
      <c r="B62" s="1"/>
      <c r="C62" s="1"/>
      <c r="D62" s="1"/>
      <c r="E62" s="6"/>
      <c r="F62" s="1"/>
      <c r="G62" s="1"/>
      <c r="H62" s="6"/>
      <c r="I62" s="1"/>
      <c r="J62" s="1"/>
      <c r="K62" s="6"/>
      <c r="L62" s="1"/>
      <c r="M62" s="1"/>
      <c r="N62" s="1"/>
      <c r="O62" s="1"/>
      <c r="P62" s="1"/>
      <c r="Q62" s="1"/>
      <c r="R62" s="6"/>
    </row>
    <row r="63" spans="1:18" x14ac:dyDescent="0.25">
      <c r="A63" s="1"/>
      <c r="B63" s="1"/>
      <c r="C63" s="1"/>
      <c r="D63" s="1"/>
      <c r="E63" s="6"/>
      <c r="F63" s="1"/>
      <c r="G63" s="1"/>
      <c r="H63" s="6"/>
      <c r="I63" s="1"/>
      <c r="J63" s="1"/>
      <c r="K63" s="6"/>
      <c r="L63" s="1"/>
      <c r="M63" s="1"/>
      <c r="N63" s="1"/>
      <c r="O63" s="1"/>
      <c r="P63" s="1"/>
      <c r="Q63" s="1"/>
      <c r="R63" s="6"/>
    </row>
    <row r="64" spans="1:18" x14ac:dyDescent="0.25">
      <c r="A64" s="1"/>
      <c r="B64" s="1"/>
      <c r="C64" s="1"/>
      <c r="D64" s="1"/>
      <c r="E64" s="6"/>
      <c r="F64" s="1"/>
      <c r="G64" s="1"/>
      <c r="H64" s="6"/>
      <c r="I64" s="1"/>
      <c r="J64" s="1"/>
      <c r="K64" s="6"/>
      <c r="L64" s="1"/>
      <c r="M64" s="1"/>
      <c r="N64" s="1"/>
      <c r="O64" s="1"/>
      <c r="P64" s="1"/>
      <c r="Q64" s="1"/>
      <c r="R64" s="6"/>
    </row>
    <row r="65" spans="1:18" x14ac:dyDescent="0.25">
      <c r="A65" s="1"/>
      <c r="B65" s="1"/>
      <c r="C65" s="1"/>
      <c r="D65" s="1"/>
      <c r="E65" s="6"/>
      <c r="F65" s="1"/>
      <c r="G65" s="1"/>
      <c r="H65" s="6"/>
      <c r="I65" s="1"/>
      <c r="J65" s="1"/>
      <c r="K65" s="6"/>
      <c r="L65" s="1"/>
      <c r="M65" s="1"/>
      <c r="N65" s="1"/>
      <c r="O65" s="1"/>
      <c r="P65" s="1"/>
      <c r="Q65" s="1"/>
      <c r="R65" s="6"/>
    </row>
    <row r="66" spans="1:18" x14ac:dyDescent="0.25">
      <c r="A66" s="1" t="s">
        <v>27</v>
      </c>
      <c r="B66" s="1"/>
      <c r="C66" s="1"/>
      <c r="D66" s="1"/>
      <c r="E66" s="6">
        <v>100</v>
      </c>
      <c r="F66" s="1"/>
      <c r="G66" s="1"/>
      <c r="H66" s="6"/>
      <c r="I66" s="1"/>
      <c r="J66" s="1"/>
      <c r="K66" s="6"/>
      <c r="L66" s="1"/>
      <c r="M66" s="1"/>
      <c r="N66" s="1"/>
      <c r="O66" s="1"/>
      <c r="P66" s="1"/>
      <c r="Q66" s="1"/>
      <c r="R66" s="6"/>
    </row>
    <row r="67" spans="1:18" x14ac:dyDescent="0.25">
      <c r="A67" s="1" t="s">
        <v>28</v>
      </c>
      <c r="B67" s="1"/>
      <c r="C67" s="1"/>
      <c r="D67" s="1"/>
      <c r="E67" s="6">
        <v>0</v>
      </c>
      <c r="F67" s="1"/>
      <c r="G67" s="1"/>
      <c r="H67" s="6"/>
      <c r="I67" s="1"/>
      <c r="J67" s="1"/>
      <c r="K67" s="6"/>
      <c r="L67" s="1"/>
      <c r="M67" s="1"/>
      <c r="N67" s="1"/>
      <c r="O67" s="1"/>
      <c r="P67" s="1"/>
      <c r="Q67" s="1"/>
      <c r="R67" s="6"/>
    </row>
    <row r="68" spans="1:18" x14ac:dyDescent="0.25">
      <c r="A68" s="1" t="s">
        <v>29</v>
      </c>
      <c r="B68" s="1"/>
      <c r="C68" s="1"/>
      <c r="D68" s="1"/>
      <c r="E68" s="6">
        <v>0</v>
      </c>
      <c r="F68" s="1"/>
      <c r="G68" s="1"/>
      <c r="H68" s="6"/>
      <c r="I68" s="1"/>
      <c r="J68" s="1"/>
      <c r="K68" s="6"/>
      <c r="L68" s="1"/>
      <c r="M68" s="1"/>
      <c r="N68" s="1"/>
      <c r="O68" s="1"/>
      <c r="P68" s="1"/>
      <c r="Q68" s="1"/>
      <c r="R68" s="6"/>
    </row>
    <row r="69" spans="1:18" x14ac:dyDescent="0.25">
      <c r="A69" s="1" t="s">
        <v>30</v>
      </c>
      <c r="B69" s="1"/>
      <c r="C69" s="1"/>
      <c r="D69" s="1"/>
      <c r="E69" s="6">
        <v>0</v>
      </c>
      <c r="F69" s="1"/>
      <c r="G69" s="1"/>
      <c r="H69" s="6"/>
      <c r="I69" s="1"/>
      <c r="J69" s="1"/>
      <c r="K69" s="6"/>
      <c r="L69" s="1"/>
      <c r="M69" s="1"/>
      <c r="N69" s="1"/>
      <c r="O69" s="1"/>
      <c r="P69" s="1"/>
      <c r="Q69" s="1"/>
      <c r="R69" s="6"/>
    </row>
    <row r="70" spans="1:18" x14ac:dyDescent="0.25">
      <c r="A70" s="1"/>
      <c r="B70" s="1"/>
      <c r="C70" s="1"/>
      <c r="D70" s="1"/>
      <c r="E70" s="6"/>
      <c r="F70" s="1"/>
      <c r="G70" s="1"/>
      <c r="H70" s="6"/>
      <c r="I70" s="1"/>
      <c r="J70" s="1"/>
      <c r="K70" s="6"/>
      <c r="L70" s="1"/>
      <c r="M70" s="1"/>
      <c r="N70" s="1"/>
      <c r="O70" s="1"/>
      <c r="P70" s="1"/>
      <c r="Q70" s="1"/>
      <c r="R70" s="6"/>
    </row>
    <row r="71" spans="1:18" x14ac:dyDescent="0.25">
      <c r="A71" s="1"/>
      <c r="B71" s="1"/>
      <c r="C71" s="1"/>
      <c r="D71" s="1"/>
      <c r="E71" s="6"/>
      <c r="F71" s="1"/>
      <c r="G71" s="1"/>
      <c r="H71" s="6"/>
      <c r="I71" s="1"/>
      <c r="J71" s="1"/>
      <c r="K71" s="6"/>
      <c r="L71" s="1"/>
      <c r="M71" s="1"/>
      <c r="N71" s="1"/>
      <c r="O71" s="1"/>
      <c r="P71" s="1"/>
      <c r="Q71" s="1"/>
      <c r="R71" s="6"/>
    </row>
    <row r="72" spans="1:18" x14ac:dyDescent="0.25">
      <c r="A72" s="1"/>
      <c r="B72" s="1"/>
      <c r="C72" s="1"/>
      <c r="D72" s="1"/>
      <c r="E72" s="6"/>
      <c r="F72" s="1"/>
      <c r="G72" s="1"/>
      <c r="H72" s="6"/>
      <c r="I72" s="1"/>
      <c r="J72" s="1"/>
      <c r="K72" s="6"/>
      <c r="L72" s="1"/>
      <c r="M72" s="1"/>
      <c r="N72" s="1"/>
      <c r="O72" s="1"/>
      <c r="P72" s="1"/>
      <c r="Q72" s="1"/>
      <c r="R72" s="6"/>
    </row>
    <row r="73" spans="1:18" x14ac:dyDescent="0.25">
      <c r="A73" s="1"/>
      <c r="B73" s="1"/>
      <c r="C73" s="1"/>
      <c r="D73" s="1"/>
      <c r="E73" s="6"/>
      <c r="F73" s="1"/>
      <c r="G73" s="1"/>
      <c r="H73" s="6"/>
      <c r="I73" s="1"/>
      <c r="J73" s="1"/>
      <c r="K73" s="6"/>
      <c r="L73" s="1"/>
      <c r="M73" s="1"/>
      <c r="N73" s="1"/>
      <c r="O73" s="1"/>
      <c r="P73" s="1"/>
      <c r="Q73" s="1"/>
      <c r="R73" s="6"/>
    </row>
    <row r="74" spans="1:18" x14ac:dyDescent="0.25">
      <c r="A74" s="1"/>
      <c r="B74" s="1"/>
      <c r="C74" s="1"/>
      <c r="D74" s="1"/>
      <c r="E74" s="6"/>
      <c r="F74" s="1"/>
      <c r="G74" s="1"/>
      <c r="H74" s="6"/>
      <c r="I74" s="1"/>
      <c r="J74" s="1"/>
      <c r="K74" s="6"/>
      <c r="L74" s="1"/>
      <c r="M74" s="1"/>
      <c r="N74" s="1"/>
      <c r="O74" s="1"/>
      <c r="P74" s="1"/>
      <c r="Q74" s="1"/>
      <c r="R74" s="6"/>
    </row>
    <row r="75" spans="1:18" x14ac:dyDescent="0.25">
      <c r="A75" s="6" t="s">
        <v>40</v>
      </c>
      <c r="B75" s="6"/>
      <c r="C75" s="6"/>
      <c r="D75" s="6"/>
      <c r="E75" s="11">
        <f>SUM(E18:E74)</f>
        <v>3080</v>
      </c>
      <c r="F75" s="6"/>
      <c r="G75" s="6"/>
      <c r="H75" s="11"/>
      <c r="I75" s="6"/>
      <c r="J75" s="6"/>
      <c r="K75" s="6" t="s">
        <v>51</v>
      </c>
      <c r="L75" s="6"/>
      <c r="M75" s="11">
        <f>SUM(M18:M74)</f>
        <v>1990</v>
      </c>
      <c r="N75" s="6"/>
      <c r="O75" s="6"/>
      <c r="P75" s="11"/>
      <c r="Q75" s="6"/>
      <c r="R75" s="6"/>
    </row>
    <row r="76" spans="1:18" x14ac:dyDescent="0.25">
      <c r="A76" s="1"/>
      <c r="B76" s="1"/>
      <c r="C76" s="1"/>
      <c r="D76" s="1"/>
      <c r="E76" s="6" t="s">
        <v>41</v>
      </c>
      <c r="F76" s="1"/>
      <c r="G76" s="1"/>
      <c r="H76" s="6" t="s">
        <v>42</v>
      </c>
      <c r="I76" s="1"/>
      <c r="J76" s="1"/>
      <c r="K76" s="6"/>
      <c r="L76" s="1"/>
      <c r="M76" s="1" t="s">
        <v>41</v>
      </c>
      <c r="N76" s="1"/>
      <c r="O76" s="1"/>
      <c r="P76" s="1" t="s">
        <v>43</v>
      </c>
      <c r="Q76" s="1"/>
      <c r="R76" s="6"/>
    </row>
    <row r="77" spans="1:18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</row>
    <row r="78" spans="1:18" x14ac:dyDescent="0.25">
      <c r="A78" s="10" t="s">
        <v>44</v>
      </c>
      <c r="B78" s="10"/>
      <c r="C78" s="10"/>
      <c r="D78" s="10"/>
      <c r="E78" s="9">
        <f>(M75-E75)*12+Finances0001!E1180</f>
        <v>31900</v>
      </c>
      <c r="F78" s="10"/>
      <c r="G78" s="10"/>
      <c r="H78" s="9">
        <v>0</v>
      </c>
      <c r="I78" s="10"/>
      <c r="J78" s="10"/>
      <c r="K78" s="10"/>
      <c r="L78" s="10"/>
      <c r="M78" s="10"/>
      <c r="N78" s="10"/>
      <c r="O78" s="10"/>
      <c r="P78" s="9"/>
      <c r="Q78" s="10"/>
      <c r="R78" s="10"/>
    </row>
    <row r="79" spans="1:18" x14ac:dyDescent="0.25">
      <c r="A79" s="1"/>
      <c r="B79" s="1"/>
      <c r="C79" s="1"/>
      <c r="D79" s="1"/>
      <c r="E79" s="10"/>
      <c r="F79" s="1"/>
      <c r="G79" s="1"/>
      <c r="H79" s="10"/>
      <c r="I79" s="1"/>
      <c r="J79" s="1"/>
      <c r="K79" s="1"/>
      <c r="L79" s="1"/>
      <c r="M79" s="1"/>
      <c r="N79" s="1"/>
      <c r="O79" s="1"/>
      <c r="P79" s="10"/>
      <c r="Q79" s="10"/>
      <c r="R79" s="10"/>
    </row>
    <row r="80" spans="1:18" x14ac:dyDescent="0.25">
      <c r="A80" s="1"/>
      <c r="B80" s="1"/>
      <c r="C80" s="1"/>
      <c r="D80" s="1"/>
      <c r="E80" s="10"/>
      <c r="F80" s="1"/>
      <c r="G80" s="1"/>
      <c r="H80" s="10"/>
      <c r="I80" s="1"/>
      <c r="J80" s="1"/>
      <c r="K80" s="1"/>
      <c r="L80" s="1"/>
      <c r="M80" s="1"/>
      <c r="N80" s="1"/>
      <c r="O80" s="1"/>
      <c r="P80" s="10"/>
      <c r="Q80" s="10"/>
      <c r="R80" s="10"/>
    </row>
    <row r="81" spans="1:18" x14ac:dyDescent="0.25">
      <c r="A81" s="1"/>
      <c r="B81" s="1"/>
      <c r="C81" s="1"/>
      <c r="D81" s="1"/>
      <c r="E81" s="10"/>
      <c r="F81" s="1"/>
      <c r="G81" s="1"/>
      <c r="H81" s="10"/>
      <c r="I81" s="1"/>
      <c r="J81" s="1"/>
      <c r="K81" s="1"/>
      <c r="L81" s="1"/>
      <c r="M81" s="1"/>
      <c r="N81" s="1"/>
      <c r="O81" s="1"/>
      <c r="P81" s="10"/>
      <c r="Q81" s="10"/>
      <c r="R81" s="10"/>
    </row>
    <row r="82" spans="1:18" x14ac:dyDescent="0.25">
      <c r="A82" s="10" t="s">
        <v>45</v>
      </c>
      <c r="B82" s="10"/>
      <c r="C82" s="10"/>
      <c r="D82" s="10"/>
      <c r="E82" s="19">
        <v>0</v>
      </c>
      <c r="F82" s="20"/>
      <c r="G82" s="20"/>
      <c r="H82" s="19">
        <v>0</v>
      </c>
      <c r="I82" s="20"/>
      <c r="J82" s="20"/>
      <c r="K82" s="20"/>
      <c r="L82" s="20"/>
      <c r="M82" s="19"/>
      <c r="N82" s="20"/>
      <c r="O82" s="20"/>
      <c r="P82" s="19"/>
      <c r="Q82" s="18"/>
      <c r="R82" s="18"/>
    </row>
    <row r="83" spans="1:18" x14ac:dyDescent="0.25">
      <c r="A83" s="1"/>
      <c r="B83" s="1"/>
      <c r="C83" s="1"/>
      <c r="D83" s="1"/>
      <c r="E83" s="20"/>
      <c r="F83" s="21"/>
      <c r="G83" s="21"/>
      <c r="H83" s="20"/>
      <c r="I83" s="21"/>
      <c r="J83" s="21"/>
      <c r="K83" s="21"/>
      <c r="L83" s="21"/>
      <c r="M83" s="21"/>
      <c r="N83" s="21"/>
      <c r="O83" s="21"/>
      <c r="P83" s="20"/>
      <c r="Q83" s="18"/>
      <c r="R83" s="18"/>
    </row>
    <row r="84" spans="1:18" x14ac:dyDescent="0.25">
      <c r="A84" s="1"/>
      <c r="B84" s="1"/>
      <c r="C84" s="1"/>
      <c r="D84" s="1"/>
      <c r="E84" s="20"/>
      <c r="F84" s="21"/>
      <c r="G84" s="21"/>
      <c r="H84" s="20"/>
      <c r="I84" s="21"/>
      <c r="J84" s="21"/>
      <c r="K84" s="21"/>
      <c r="L84" s="21"/>
      <c r="M84" s="21"/>
      <c r="N84" s="21"/>
      <c r="O84" s="21"/>
      <c r="P84" s="20"/>
      <c r="Q84" s="18"/>
      <c r="R84" s="18"/>
    </row>
    <row r="85" spans="1:18" x14ac:dyDescent="0.25">
      <c r="A85" s="1"/>
      <c r="B85" s="1"/>
      <c r="C85" s="1"/>
      <c r="D85" s="1"/>
      <c r="E85" s="20"/>
      <c r="F85" s="21"/>
      <c r="G85" s="21"/>
      <c r="H85" s="20"/>
      <c r="I85" s="21"/>
      <c r="J85" s="21"/>
      <c r="K85" s="21"/>
      <c r="L85" s="21"/>
      <c r="M85" s="21"/>
      <c r="N85" s="21"/>
      <c r="O85" s="21"/>
      <c r="P85" s="20"/>
      <c r="Q85" s="18"/>
      <c r="R85" s="18"/>
    </row>
    <row r="86" spans="1:18" x14ac:dyDescent="0.25">
      <c r="A86" s="1"/>
      <c r="B86" s="1"/>
      <c r="C86" s="1"/>
      <c r="D86" s="1"/>
      <c r="E86" s="20"/>
      <c r="F86" s="21"/>
      <c r="G86" s="21"/>
      <c r="H86" s="20"/>
      <c r="I86" s="21"/>
      <c r="J86" s="21"/>
      <c r="K86" s="21"/>
      <c r="L86" s="21"/>
      <c r="M86" s="21"/>
      <c r="N86" s="21"/>
      <c r="O86" s="21"/>
      <c r="P86" s="20"/>
      <c r="Q86" s="18"/>
      <c r="R86" s="18"/>
    </row>
    <row r="87" spans="1:18" x14ac:dyDescent="0.25">
      <c r="A87" s="10" t="s">
        <v>46</v>
      </c>
      <c r="B87" s="10"/>
      <c r="C87" s="10"/>
      <c r="D87" s="10"/>
      <c r="E87" s="19">
        <f>E88+E89+E90+E91+E92+E93</f>
        <v>9000</v>
      </c>
      <c r="F87" s="20"/>
      <c r="G87" s="20"/>
      <c r="H87" s="19">
        <v>0</v>
      </c>
      <c r="I87" s="20"/>
      <c r="J87" s="20"/>
      <c r="K87" s="20"/>
      <c r="L87" s="20"/>
      <c r="M87" s="20"/>
      <c r="N87" s="20"/>
      <c r="O87" s="20"/>
      <c r="P87" s="19"/>
      <c r="Q87" s="18"/>
      <c r="R87" s="18"/>
    </row>
    <row r="88" spans="1:18" ht="17.25" x14ac:dyDescent="0.4">
      <c r="A88" s="32" t="s">
        <v>133</v>
      </c>
      <c r="B88" s="1"/>
      <c r="C88" s="1"/>
      <c r="D88" s="1"/>
      <c r="E88" s="36">
        <v>9000</v>
      </c>
      <c r="F88" s="21"/>
      <c r="G88" s="21"/>
      <c r="H88" s="20"/>
      <c r="I88" s="21"/>
      <c r="J88" s="21"/>
      <c r="K88" s="21"/>
      <c r="L88" s="21"/>
      <c r="M88" s="21"/>
      <c r="N88" s="21"/>
      <c r="O88" s="21"/>
      <c r="P88" s="20"/>
      <c r="Q88" s="18"/>
      <c r="R88" s="18"/>
    </row>
    <row r="89" spans="1:18" x14ac:dyDescent="0.25">
      <c r="A89" s="1"/>
      <c r="B89" s="1"/>
      <c r="C89" s="1"/>
      <c r="D89" s="1"/>
      <c r="E89" s="20"/>
      <c r="F89" s="21"/>
      <c r="G89" s="21"/>
      <c r="H89" s="20"/>
      <c r="I89" s="21"/>
      <c r="J89" s="21"/>
      <c r="K89" s="21"/>
      <c r="L89" s="21"/>
      <c r="M89" s="21"/>
      <c r="N89" s="21"/>
      <c r="O89" s="21"/>
      <c r="P89" s="20"/>
      <c r="Q89" s="18"/>
      <c r="R89" s="18"/>
    </row>
    <row r="90" spans="1:18" x14ac:dyDescent="0.25">
      <c r="A90" s="1"/>
      <c r="B90" s="1"/>
      <c r="C90" s="1"/>
      <c r="D90" s="1"/>
      <c r="E90" s="20"/>
      <c r="F90" s="21"/>
      <c r="G90" s="21"/>
      <c r="H90" s="20"/>
      <c r="I90" s="21"/>
      <c r="J90" s="21"/>
      <c r="K90" s="21"/>
      <c r="L90" s="21"/>
      <c r="M90" s="21"/>
      <c r="N90" s="21"/>
      <c r="O90" s="21"/>
      <c r="P90" s="20"/>
      <c r="Q90" s="18"/>
      <c r="R90" s="18"/>
    </row>
    <row r="91" spans="1:18" x14ac:dyDescent="0.25">
      <c r="A91" s="1"/>
      <c r="B91" s="1"/>
      <c r="C91" s="1"/>
      <c r="D91" s="1"/>
      <c r="E91" s="20"/>
      <c r="F91" s="21"/>
      <c r="G91" s="21"/>
      <c r="H91" s="20"/>
      <c r="I91" s="21"/>
      <c r="J91" s="21"/>
      <c r="K91" s="21"/>
      <c r="L91" s="21"/>
      <c r="M91" s="21"/>
      <c r="N91" s="21"/>
      <c r="O91" s="21"/>
      <c r="P91" s="20"/>
      <c r="Q91" s="18"/>
      <c r="R91" s="18"/>
    </row>
    <row r="92" spans="1:18" x14ac:dyDescent="0.25">
      <c r="A92" s="1"/>
      <c r="B92" s="1"/>
      <c r="C92" s="1"/>
      <c r="D92" s="1"/>
      <c r="E92" s="20"/>
      <c r="F92" s="21"/>
      <c r="G92" s="21"/>
      <c r="H92" s="20"/>
      <c r="I92" s="21"/>
      <c r="J92" s="21"/>
      <c r="K92" s="21"/>
      <c r="L92" s="21"/>
      <c r="M92" s="21"/>
      <c r="N92" s="21"/>
      <c r="O92" s="21"/>
      <c r="P92" s="20"/>
      <c r="Q92" s="18"/>
      <c r="R92" s="18"/>
    </row>
    <row r="93" spans="1:18" x14ac:dyDescent="0.25">
      <c r="A93" s="1"/>
      <c r="B93" s="1"/>
      <c r="C93" s="1"/>
      <c r="D93" s="1"/>
      <c r="E93" s="20"/>
      <c r="F93" s="21"/>
      <c r="G93" s="21"/>
      <c r="H93" s="20"/>
      <c r="I93" s="21"/>
      <c r="J93" s="21"/>
      <c r="K93" s="21"/>
      <c r="L93" s="21"/>
      <c r="M93" s="21"/>
      <c r="N93" s="21"/>
      <c r="O93" s="21"/>
      <c r="P93" s="20"/>
      <c r="Q93" s="18"/>
      <c r="R93" s="18"/>
    </row>
    <row r="94" spans="1:18" x14ac:dyDescent="0.25">
      <c r="A94" s="10" t="s">
        <v>129</v>
      </c>
      <c r="B94" s="10"/>
      <c r="C94" s="10"/>
      <c r="D94" s="10"/>
      <c r="E94" s="19">
        <f>E78+E82-E87</f>
        <v>22900</v>
      </c>
      <c r="F94" s="20"/>
      <c r="G94" s="20"/>
      <c r="H94" s="19">
        <f>H78+H82-H87</f>
        <v>0</v>
      </c>
      <c r="I94" s="20"/>
      <c r="J94" s="20"/>
      <c r="K94" s="20"/>
      <c r="L94" s="20" t="s">
        <v>49</v>
      </c>
      <c r="M94" s="20"/>
      <c r="N94" s="20"/>
      <c r="O94" s="20"/>
      <c r="P94" s="19">
        <f>(E66*12)+Finances0001!P1180</f>
        <v>9300</v>
      </c>
      <c r="Q94" s="17"/>
      <c r="R94" s="17"/>
    </row>
    <row r="95" spans="1:18" x14ac:dyDescent="0.25">
      <c r="A95" s="1"/>
      <c r="B95" s="1"/>
      <c r="C95" s="1"/>
      <c r="D95" s="1"/>
      <c r="E95" s="10" t="s">
        <v>41</v>
      </c>
      <c r="F95" s="1"/>
      <c r="G95" s="1"/>
      <c r="H95" s="10" t="s">
        <v>48</v>
      </c>
      <c r="I95" s="1"/>
      <c r="J95" s="1"/>
      <c r="K95" s="1"/>
      <c r="L95" s="1"/>
      <c r="M95" s="1"/>
      <c r="N95" s="1"/>
      <c r="O95" s="1"/>
      <c r="P95" s="10" t="s">
        <v>50</v>
      </c>
      <c r="Q95" s="10"/>
      <c r="R95" s="10"/>
    </row>
    <row r="96" spans="1:18" ht="17.25" x14ac:dyDescent="0.4">
      <c r="A96" s="53" t="s">
        <v>130</v>
      </c>
      <c r="B96" s="46"/>
      <c r="C96" s="46"/>
      <c r="D96" s="47"/>
      <c r="E96" s="47"/>
      <c r="F96" s="47"/>
      <c r="G96" s="49" t="s">
        <v>131</v>
      </c>
      <c r="H96" s="47"/>
      <c r="I96" s="47"/>
      <c r="J96" s="47"/>
      <c r="K96" s="47"/>
      <c r="L96" s="47"/>
      <c r="M96" s="47"/>
      <c r="N96" s="47"/>
      <c r="O96" s="47"/>
      <c r="P96" s="47"/>
      <c r="Q96" s="47"/>
      <c r="R96" s="47"/>
    </row>
    <row r="97" spans="1:18" ht="17.25" x14ac:dyDescent="0.4">
      <c r="A97" s="47"/>
      <c r="B97" s="47"/>
      <c r="C97" s="47"/>
      <c r="D97" s="55" t="s">
        <v>74</v>
      </c>
      <c r="E97" s="47"/>
      <c r="F97" s="47"/>
      <c r="G97" s="55" t="s">
        <v>132</v>
      </c>
      <c r="H97" s="47"/>
      <c r="I97" s="47"/>
      <c r="J97" s="47"/>
      <c r="K97" s="47"/>
      <c r="L97" s="47"/>
      <c r="M97" s="47"/>
      <c r="N97" s="47"/>
      <c r="O97" s="47"/>
      <c r="P97" s="47"/>
      <c r="Q97" s="47"/>
      <c r="R97" s="47"/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6"/>
      <c r="L98" s="6"/>
      <c r="M98" s="6"/>
      <c r="N98" s="6"/>
      <c r="O98" s="6"/>
      <c r="P98" s="6"/>
      <c r="Q98" s="6"/>
      <c r="R98" s="6"/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6"/>
      <c r="L99" s="6"/>
      <c r="M99" s="6"/>
      <c r="N99" s="6"/>
      <c r="O99" s="6"/>
      <c r="P99" s="6"/>
      <c r="Q99" s="6"/>
      <c r="R99" s="6"/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6"/>
      <c r="L100" s="6"/>
      <c r="M100" s="6"/>
      <c r="N100" s="6"/>
      <c r="O100" s="6"/>
      <c r="P100" s="6"/>
      <c r="Q100" s="6"/>
      <c r="R100" s="6"/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6"/>
      <c r="L101" s="6"/>
      <c r="M101" s="6"/>
      <c r="N101" s="6"/>
      <c r="O101" s="6"/>
      <c r="P101" s="6"/>
      <c r="Q101" s="6"/>
      <c r="R101" s="6"/>
    </row>
    <row r="102" spans="1:18" x14ac:dyDescent="0.25">
      <c r="A102" s="6"/>
      <c r="B102" s="6"/>
      <c r="C102" s="6"/>
      <c r="D102" s="6"/>
      <c r="E102" s="6" t="s">
        <v>41</v>
      </c>
      <c r="F102" s="6"/>
      <c r="G102" s="6"/>
      <c r="H102" s="6" t="s">
        <v>42</v>
      </c>
      <c r="I102" s="6"/>
      <c r="J102" s="6"/>
      <c r="K102" s="6"/>
      <c r="L102" s="6"/>
      <c r="M102" s="6" t="s">
        <v>41</v>
      </c>
      <c r="N102" s="6"/>
      <c r="O102" s="6"/>
      <c r="P102" s="6" t="s">
        <v>43</v>
      </c>
      <c r="Q102" s="6"/>
      <c r="R102" s="6"/>
    </row>
    <row r="103" spans="1:18" x14ac:dyDescent="0.25">
      <c r="A103" s="1" t="s">
        <v>9</v>
      </c>
      <c r="B103" s="1"/>
      <c r="C103" s="1"/>
      <c r="D103" s="1"/>
      <c r="E103" s="6">
        <v>500</v>
      </c>
      <c r="F103" s="1"/>
      <c r="G103" s="1"/>
      <c r="H103" s="6"/>
      <c r="I103" s="1"/>
      <c r="J103" s="1"/>
      <c r="K103" s="6"/>
      <c r="L103" s="1" t="s">
        <v>52</v>
      </c>
      <c r="M103" s="1">
        <v>1115</v>
      </c>
      <c r="N103" s="1"/>
      <c r="O103" s="1"/>
      <c r="P103" s="1"/>
      <c r="Q103" s="1"/>
      <c r="R103" s="6"/>
    </row>
    <row r="104" spans="1:18" x14ac:dyDescent="0.25">
      <c r="A104" s="1" t="s">
        <v>10</v>
      </c>
      <c r="B104" s="1"/>
      <c r="C104" s="1"/>
      <c r="D104" s="1"/>
      <c r="E104" s="6">
        <v>60</v>
      </c>
      <c r="F104" s="1"/>
      <c r="G104" s="1"/>
      <c r="H104" s="6"/>
      <c r="I104" s="1"/>
      <c r="J104" s="1"/>
      <c r="K104" s="6"/>
      <c r="L104" s="1" t="s">
        <v>57</v>
      </c>
      <c r="M104" s="1">
        <v>90</v>
      </c>
      <c r="N104" s="1"/>
      <c r="O104" s="1"/>
      <c r="P104" s="1"/>
      <c r="Q104" s="1"/>
      <c r="R104" s="6"/>
    </row>
    <row r="105" spans="1:18" x14ac:dyDescent="0.25">
      <c r="A105" s="1" t="s">
        <v>31</v>
      </c>
      <c r="B105" s="1"/>
      <c r="C105" s="1"/>
      <c r="D105" s="1"/>
      <c r="E105" s="6">
        <v>0</v>
      </c>
      <c r="F105" s="1"/>
      <c r="G105" s="1"/>
      <c r="H105" s="6"/>
      <c r="I105" s="1"/>
      <c r="J105" s="1"/>
      <c r="K105" s="6"/>
      <c r="L105" s="1" t="s">
        <v>58</v>
      </c>
      <c r="M105" s="1">
        <v>0</v>
      </c>
      <c r="N105" s="1"/>
      <c r="O105" s="1"/>
      <c r="P105" s="1"/>
      <c r="Q105" s="1"/>
      <c r="R105" s="6"/>
    </row>
    <row r="106" spans="1:18" x14ac:dyDescent="0.25">
      <c r="A106" s="1"/>
      <c r="B106" s="1"/>
      <c r="C106" s="1"/>
      <c r="D106" s="1"/>
      <c r="E106" s="6"/>
      <c r="F106" s="1"/>
      <c r="G106" s="1"/>
      <c r="H106" s="6"/>
      <c r="I106" s="1"/>
      <c r="J106" s="1"/>
      <c r="K106" s="6"/>
      <c r="L106" s="1" t="s">
        <v>59</v>
      </c>
      <c r="M106" s="1">
        <v>0</v>
      </c>
      <c r="N106" s="1"/>
      <c r="O106" s="1"/>
      <c r="P106" s="1"/>
      <c r="Q106" s="1"/>
      <c r="R106" s="6"/>
    </row>
    <row r="107" spans="1:18" x14ac:dyDescent="0.25">
      <c r="A107" s="1"/>
      <c r="B107" s="1"/>
      <c r="C107" s="1"/>
      <c r="D107" s="1"/>
      <c r="E107" s="6"/>
      <c r="F107" s="1"/>
      <c r="G107" s="1"/>
      <c r="H107" s="6"/>
      <c r="I107" s="1"/>
      <c r="J107" s="1"/>
      <c r="K107" s="6"/>
      <c r="L107" s="1"/>
      <c r="M107" s="1"/>
      <c r="N107" s="1"/>
      <c r="O107" s="1"/>
      <c r="P107" s="1"/>
      <c r="Q107" s="1"/>
      <c r="R107" s="6"/>
    </row>
    <row r="108" spans="1:18" x14ac:dyDescent="0.25">
      <c r="A108" s="1"/>
      <c r="B108" s="1"/>
      <c r="C108" s="1"/>
      <c r="D108" s="1"/>
      <c r="E108" s="6"/>
      <c r="F108" s="1"/>
      <c r="G108" s="1"/>
      <c r="H108" s="6"/>
      <c r="I108" s="1"/>
      <c r="J108" s="1"/>
      <c r="K108" s="6"/>
      <c r="L108" s="1"/>
      <c r="M108" s="1"/>
      <c r="N108" s="1"/>
      <c r="O108" s="1"/>
      <c r="P108" s="1"/>
      <c r="Q108" s="1"/>
      <c r="R108" s="6"/>
    </row>
    <row r="109" spans="1:18" x14ac:dyDescent="0.25">
      <c r="A109" s="1"/>
      <c r="B109" s="1"/>
      <c r="C109" s="1"/>
      <c r="D109" s="1"/>
      <c r="E109" s="6"/>
      <c r="F109" s="1"/>
      <c r="G109" s="1"/>
      <c r="H109" s="6"/>
      <c r="I109" s="1"/>
      <c r="J109" s="1"/>
      <c r="K109" s="6"/>
      <c r="L109" s="1"/>
      <c r="M109" s="1"/>
      <c r="N109" s="1"/>
      <c r="O109" s="1"/>
      <c r="P109" s="1"/>
      <c r="Q109" s="1"/>
      <c r="R109" s="6"/>
    </row>
    <row r="110" spans="1:18" x14ac:dyDescent="0.25">
      <c r="A110" s="1" t="s">
        <v>11</v>
      </c>
      <c r="B110" s="1"/>
      <c r="C110" s="1"/>
      <c r="D110" s="1"/>
      <c r="E110" s="6">
        <v>500</v>
      </c>
      <c r="F110" s="1"/>
      <c r="G110" s="1"/>
      <c r="H110" s="6"/>
      <c r="I110" s="1"/>
      <c r="J110" s="1"/>
      <c r="K110" s="6"/>
      <c r="L110" s="1" t="s">
        <v>53</v>
      </c>
      <c r="M110" s="1">
        <v>800</v>
      </c>
      <c r="N110" s="1"/>
      <c r="O110" s="1"/>
      <c r="P110" s="1"/>
      <c r="Q110" s="1"/>
      <c r="R110" s="6"/>
    </row>
    <row r="111" spans="1:18" x14ac:dyDescent="0.25">
      <c r="A111" s="1" t="s">
        <v>12</v>
      </c>
      <c r="B111" s="1"/>
      <c r="C111" s="1"/>
      <c r="D111" s="1"/>
      <c r="E111" s="6">
        <v>100</v>
      </c>
      <c r="F111" s="1"/>
      <c r="G111" s="1"/>
      <c r="H111" s="6"/>
      <c r="I111" s="1"/>
      <c r="J111" s="1"/>
      <c r="K111" s="6"/>
      <c r="L111" s="1" t="s">
        <v>54</v>
      </c>
      <c r="M111" s="1">
        <v>0</v>
      </c>
      <c r="N111" s="1"/>
      <c r="O111" s="1"/>
      <c r="P111" s="1"/>
      <c r="Q111" s="1"/>
      <c r="R111" s="6"/>
    </row>
    <row r="112" spans="1:18" x14ac:dyDescent="0.25">
      <c r="A112" s="1" t="s">
        <v>13</v>
      </c>
      <c r="B112" s="1"/>
      <c r="C112" s="1"/>
      <c r="D112" s="1"/>
      <c r="E112" s="6">
        <v>0</v>
      </c>
      <c r="F112" s="1"/>
      <c r="G112" s="1"/>
      <c r="H112" s="6"/>
      <c r="I112" s="1"/>
      <c r="J112" s="1"/>
      <c r="K112" s="6"/>
      <c r="L112" s="1" t="s">
        <v>55</v>
      </c>
      <c r="M112" s="1">
        <v>0</v>
      </c>
      <c r="N112" s="1"/>
      <c r="O112" s="1"/>
      <c r="P112" s="1"/>
      <c r="Q112" s="1"/>
      <c r="R112" s="6"/>
    </row>
    <row r="113" spans="1:18" x14ac:dyDescent="0.25">
      <c r="A113" s="1" t="s">
        <v>14</v>
      </c>
      <c r="B113" s="1"/>
      <c r="C113" s="1"/>
      <c r="D113" s="1"/>
      <c r="E113" s="6">
        <v>100</v>
      </c>
      <c r="F113" s="1"/>
      <c r="G113" s="1"/>
      <c r="H113" s="6"/>
      <c r="I113" s="1"/>
      <c r="J113" s="1"/>
      <c r="K113" s="6"/>
      <c r="L113" s="1" t="s">
        <v>56</v>
      </c>
      <c r="M113" s="1">
        <v>0</v>
      </c>
      <c r="N113" s="1"/>
      <c r="O113" s="1"/>
      <c r="P113" s="1"/>
      <c r="Q113" s="1"/>
      <c r="R113" s="6"/>
    </row>
    <row r="114" spans="1:18" x14ac:dyDescent="0.25">
      <c r="A114" s="1" t="s">
        <v>35</v>
      </c>
      <c r="B114" s="1"/>
      <c r="C114" s="1"/>
      <c r="D114" s="1"/>
      <c r="E114" s="6">
        <v>100</v>
      </c>
      <c r="F114" s="1"/>
      <c r="G114" s="1"/>
      <c r="H114" s="6"/>
      <c r="I114" s="1"/>
      <c r="J114" s="1"/>
      <c r="K114" s="6"/>
      <c r="L114" s="1"/>
      <c r="M114" s="1"/>
      <c r="N114" s="1"/>
      <c r="O114" s="1"/>
      <c r="P114" s="1"/>
      <c r="Q114" s="1"/>
      <c r="R114" s="6"/>
    </row>
    <row r="115" spans="1:18" x14ac:dyDescent="0.25">
      <c r="A115" s="1" t="s">
        <v>32</v>
      </c>
      <c r="B115" s="1"/>
      <c r="C115" s="1"/>
      <c r="D115" s="1"/>
      <c r="E115" s="6">
        <v>50</v>
      </c>
      <c r="F115" s="1"/>
      <c r="G115" s="1"/>
      <c r="H115" s="6"/>
      <c r="I115" s="1"/>
      <c r="J115" s="1"/>
      <c r="K115" s="6"/>
      <c r="L115" s="1"/>
      <c r="M115" s="1"/>
      <c r="N115" s="1"/>
      <c r="O115" s="1"/>
      <c r="P115" s="1"/>
      <c r="Q115" s="1"/>
      <c r="R115" s="6"/>
    </row>
    <row r="116" spans="1:18" x14ac:dyDescent="0.25">
      <c r="A116" s="1" t="s">
        <v>33</v>
      </c>
      <c r="B116" s="1"/>
      <c r="C116" s="1"/>
      <c r="D116" s="1"/>
      <c r="E116" s="6">
        <v>0</v>
      </c>
      <c r="F116" s="1" t="s">
        <v>75</v>
      </c>
      <c r="G116" s="1"/>
      <c r="H116" s="6"/>
      <c r="I116" s="1"/>
      <c r="J116" s="1"/>
      <c r="K116" s="6"/>
      <c r="L116" s="1"/>
      <c r="M116" s="1"/>
      <c r="N116" s="1"/>
      <c r="O116" s="1"/>
      <c r="P116" s="1"/>
      <c r="Q116" s="1"/>
      <c r="R116" s="6"/>
    </row>
    <row r="117" spans="1:18" x14ac:dyDescent="0.25">
      <c r="A117" s="1"/>
      <c r="B117" s="1"/>
      <c r="C117" s="1"/>
      <c r="D117" s="1"/>
      <c r="E117" s="6"/>
      <c r="F117" s="1"/>
      <c r="G117" s="1"/>
      <c r="H117" s="6"/>
      <c r="I117" s="1"/>
      <c r="J117" s="1"/>
      <c r="K117" s="6"/>
      <c r="L117" s="1"/>
      <c r="M117" s="1"/>
      <c r="N117" s="1"/>
      <c r="O117" s="1"/>
      <c r="P117" s="1"/>
      <c r="Q117" s="1"/>
      <c r="R117" s="6"/>
    </row>
    <row r="118" spans="1:18" x14ac:dyDescent="0.25">
      <c r="A118" s="1"/>
      <c r="B118" s="1"/>
      <c r="C118" s="1"/>
      <c r="D118" s="1"/>
      <c r="E118" s="6"/>
      <c r="F118" s="1"/>
      <c r="G118" s="1"/>
      <c r="H118" s="6"/>
      <c r="I118" s="1"/>
      <c r="J118" s="1"/>
      <c r="K118" s="6"/>
      <c r="L118" s="1"/>
      <c r="M118" s="1"/>
      <c r="N118" s="1"/>
      <c r="O118" s="1"/>
      <c r="P118" s="1"/>
      <c r="Q118" s="1"/>
      <c r="R118" s="6"/>
    </row>
    <row r="119" spans="1:18" x14ac:dyDescent="0.25">
      <c r="A119" s="1"/>
      <c r="B119" s="1"/>
      <c r="C119" s="1"/>
      <c r="D119" s="1"/>
      <c r="E119" s="6"/>
      <c r="F119" s="1"/>
      <c r="G119" s="1"/>
      <c r="H119" s="6"/>
      <c r="I119" s="1"/>
      <c r="J119" s="1"/>
      <c r="K119" s="6"/>
      <c r="L119" s="1"/>
      <c r="M119" s="1"/>
      <c r="N119" s="1"/>
      <c r="O119" s="1"/>
      <c r="P119" s="1"/>
      <c r="Q119" s="1"/>
      <c r="R119" s="6"/>
    </row>
    <row r="120" spans="1:18" x14ac:dyDescent="0.25">
      <c r="A120" s="1"/>
      <c r="B120" s="1"/>
      <c r="C120" s="1"/>
      <c r="D120" s="1"/>
      <c r="E120" s="6"/>
      <c r="F120" s="1"/>
      <c r="G120" s="1"/>
      <c r="H120" s="6"/>
      <c r="I120" s="1"/>
      <c r="J120" s="1"/>
      <c r="K120" s="6"/>
      <c r="L120" s="1"/>
      <c r="M120" s="1"/>
      <c r="N120" s="1"/>
      <c r="O120" s="1"/>
      <c r="P120" s="1"/>
      <c r="Q120" s="1"/>
      <c r="R120" s="6"/>
    </row>
    <row r="121" spans="1:18" x14ac:dyDescent="0.25">
      <c r="A121" s="1"/>
      <c r="B121" s="1"/>
      <c r="C121" s="1"/>
      <c r="D121" s="1"/>
      <c r="E121" s="6"/>
      <c r="F121" s="1"/>
      <c r="G121" s="1"/>
      <c r="H121" s="6"/>
      <c r="I121" s="1"/>
      <c r="J121" s="1"/>
      <c r="K121" s="6"/>
      <c r="L121" s="1"/>
      <c r="M121" s="1"/>
      <c r="N121" s="1"/>
      <c r="O121" s="1"/>
      <c r="P121" s="1"/>
      <c r="Q121" s="1"/>
      <c r="R121" s="6"/>
    </row>
    <row r="122" spans="1:18" x14ac:dyDescent="0.25">
      <c r="A122" s="1"/>
      <c r="B122" s="1"/>
      <c r="C122" s="1"/>
      <c r="D122" s="1"/>
      <c r="E122" s="6"/>
      <c r="F122" s="1"/>
      <c r="G122" s="1"/>
      <c r="H122" s="6"/>
      <c r="I122" s="1"/>
      <c r="J122" s="1"/>
      <c r="K122" s="6"/>
      <c r="L122" s="1"/>
      <c r="M122" s="1"/>
      <c r="N122" s="1"/>
      <c r="O122" s="1"/>
      <c r="P122" s="1"/>
      <c r="Q122" s="1"/>
      <c r="R122" s="6"/>
    </row>
    <row r="123" spans="1:18" x14ac:dyDescent="0.25">
      <c r="A123" s="1" t="s">
        <v>15</v>
      </c>
      <c r="B123" s="1"/>
      <c r="C123" s="1"/>
      <c r="D123" s="1"/>
      <c r="E123" s="6">
        <v>70</v>
      </c>
      <c r="F123" s="1"/>
      <c r="G123" s="1"/>
      <c r="H123" s="6"/>
      <c r="I123" s="1"/>
      <c r="J123" s="1"/>
      <c r="K123" s="6"/>
      <c r="L123" s="1"/>
      <c r="M123" s="1"/>
      <c r="N123" s="1"/>
      <c r="O123" s="1"/>
      <c r="P123" s="1"/>
      <c r="Q123" s="1"/>
      <c r="R123" s="6"/>
    </row>
    <row r="124" spans="1:18" x14ac:dyDescent="0.25">
      <c r="A124" s="1" t="s">
        <v>34</v>
      </c>
      <c r="B124" s="1"/>
      <c r="C124" s="1"/>
      <c r="D124" s="1"/>
      <c r="E124" s="6">
        <v>30</v>
      </c>
      <c r="F124" s="1"/>
      <c r="G124" s="1"/>
      <c r="H124" s="6"/>
      <c r="I124" s="1"/>
      <c r="J124" s="1"/>
      <c r="K124" s="6"/>
      <c r="L124" s="1"/>
      <c r="M124" s="1"/>
      <c r="N124" s="1"/>
      <c r="O124" s="1"/>
      <c r="P124" s="1"/>
      <c r="Q124" s="1"/>
      <c r="R124" s="6"/>
    </row>
    <row r="125" spans="1:18" x14ac:dyDescent="0.25">
      <c r="A125" s="1" t="s">
        <v>16</v>
      </c>
      <c r="B125" s="1"/>
      <c r="C125" s="1"/>
      <c r="D125" s="1"/>
      <c r="E125" s="6">
        <v>60</v>
      </c>
      <c r="F125" s="1"/>
      <c r="G125" s="1"/>
      <c r="H125" s="6"/>
      <c r="I125" s="1"/>
      <c r="J125" s="1"/>
      <c r="K125" s="6"/>
      <c r="L125" s="1"/>
      <c r="M125" s="1"/>
      <c r="N125" s="1"/>
      <c r="O125" s="1"/>
      <c r="P125" s="1"/>
      <c r="Q125" s="1"/>
      <c r="R125" s="6"/>
    </row>
    <row r="126" spans="1:18" x14ac:dyDescent="0.25">
      <c r="A126" s="1" t="s">
        <v>17</v>
      </c>
      <c r="B126" s="1"/>
      <c r="C126" s="1"/>
      <c r="D126" s="1"/>
      <c r="E126" s="6">
        <v>40</v>
      </c>
      <c r="F126" s="1"/>
      <c r="G126" s="1"/>
      <c r="H126" s="6"/>
      <c r="I126" s="1"/>
      <c r="J126" s="1"/>
      <c r="K126" s="6"/>
      <c r="L126" s="1"/>
      <c r="M126" s="1"/>
      <c r="N126" s="1"/>
      <c r="O126" s="1"/>
      <c r="P126" s="1"/>
      <c r="Q126" s="1"/>
      <c r="R126" s="6"/>
    </row>
    <row r="127" spans="1:18" x14ac:dyDescent="0.25">
      <c r="A127" s="1" t="s">
        <v>18</v>
      </c>
      <c r="B127" s="1"/>
      <c r="C127" s="1"/>
      <c r="D127" s="1"/>
      <c r="E127" s="6">
        <v>60</v>
      </c>
      <c r="F127" s="1"/>
      <c r="G127" s="1"/>
      <c r="H127" s="6"/>
      <c r="I127" s="1"/>
      <c r="J127" s="1"/>
      <c r="K127" s="6"/>
      <c r="L127" s="1"/>
      <c r="M127" s="1"/>
      <c r="N127" s="1"/>
      <c r="O127" s="1"/>
      <c r="P127" s="1"/>
      <c r="Q127" s="1"/>
      <c r="R127" s="6"/>
    </row>
    <row r="128" spans="1:18" x14ac:dyDescent="0.25">
      <c r="A128" s="1" t="s">
        <v>19</v>
      </c>
      <c r="B128" s="1"/>
      <c r="C128" s="1"/>
      <c r="D128" s="1"/>
      <c r="E128" s="6">
        <v>20</v>
      </c>
      <c r="F128" s="1"/>
      <c r="G128" s="1"/>
      <c r="H128" s="6"/>
      <c r="I128" s="1"/>
      <c r="J128" s="1"/>
      <c r="K128" s="6"/>
      <c r="L128" s="1"/>
      <c r="M128" s="1"/>
      <c r="N128" s="1"/>
      <c r="O128" s="1"/>
      <c r="P128" s="1"/>
      <c r="Q128" s="1"/>
      <c r="R128" s="6"/>
    </row>
    <row r="129" spans="1:18" x14ac:dyDescent="0.25">
      <c r="A129" s="1" t="s">
        <v>20</v>
      </c>
      <c r="B129" s="1"/>
      <c r="C129" s="1"/>
      <c r="D129" s="1"/>
      <c r="E129" s="6">
        <v>0</v>
      </c>
      <c r="F129" s="1"/>
      <c r="G129" s="1"/>
      <c r="H129" s="6"/>
      <c r="I129" s="1"/>
      <c r="J129" s="1"/>
      <c r="K129" s="6"/>
      <c r="L129" s="1"/>
      <c r="M129" s="1"/>
      <c r="N129" s="1"/>
      <c r="O129" s="1"/>
      <c r="P129" s="1"/>
      <c r="Q129" s="1"/>
      <c r="R129" s="6"/>
    </row>
    <row r="130" spans="1:18" x14ac:dyDescent="0.25">
      <c r="A130" s="1" t="s">
        <v>21</v>
      </c>
      <c r="B130" s="1"/>
      <c r="C130" s="1"/>
      <c r="D130" s="1"/>
      <c r="E130" s="6">
        <v>0</v>
      </c>
      <c r="F130" s="1"/>
      <c r="G130" s="1"/>
      <c r="H130" s="6"/>
      <c r="I130" s="1"/>
      <c r="J130" s="1"/>
      <c r="K130" s="6"/>
      <c r="L130" s="1"/>
      <c r="M130" s="1"/>
      <c r="N130" s="1"/>
      <c r="O130" s="1"/>
      <c r="P130" s="1"/>
      <c r="Q130" s="1"/>
      <c r="R130" s="6"/>
    </row>
    <row r="131" spans="1:18" x14ac:dyDescent="0.25">
      <c r="A131" s="1" t="s">
        <v>22</v>
      </c>
      <c r="B131" s="1"/>
      <c r="C131" s="1"/>
      <c r="D131" s="1"/>
      <c r="E131" s="6">
        <v>0</v>
      </c>
      <c r="F131" s="1"/>
      <c r="G131" s="1"/>
      <c r="H131" s="6"/>
      <c r="I131" s="1"/>
      <c r="J131" s="1"/>
      <c r="K131" s="6"/>
      <c r="L131" s="1"/>
      <c r="M131" s="1"/>
      <c r="N131" s="1"/>
      <c r="O131" s="1"/>
      <c r="P131" s="1"/>
      <c r="Q131" s="1"/>
      <c r="R131" s="6"/>
    </row>
    <row r="132" spans="1:18" x14ac:dyDescent="0.25">
      <c r="A132" s="1" t="s">
        <v>37</v>
      </c>
      <c r="B132" s="1"/>
      <c r="C132" s="1"/>
      <c r="D132" s="1"/>
      <c r="E132" s="6">
        <v>0</v>
      </c>
      <c r="F132" s="1"/>
      <c r="G132" s="1"/>
      <c r="H132" s="6"/>
      <c r="I132" s="1"/>
      <c r="J132" s="1"/>
      <c r="K132" s="6"/>
      <c r="L132" s="1"/>
      <c r="M132" s="1"/>
      <c r="N132" s="1"/>
      <c r="O132" s="1"/>
      <c r="P132" s="1"/>
      <c r="Q132" s="1"/>
      <c r="R132" s="6"/>
    </row>
    <row r="133" spans="1:18" x14ac:dyDescent="0.25">
      <c r="A133" s="1" t="s">
        <v>61</v>
      </c>
      <c r="B133" s="1"/>
      <c r="C133" s="1"/>
      <c r="D133" s="1"/>
      <c r="E133" s="6">
        <v>0</v>
      </c>
      <c r="F133" s="1"/>
      <c r="G133" s="1"/>
      <c r="H133" s="6"/>
      <c r="I133" s="1"/>
      <c r="J133" s="1"/>
      <c r="K133" s="6"/>
      <c r="L133" s="1"/>
      <c r="M133" s="1"/>
      <c r="N133" s="1"/>
      <c r="O133" s="1"/>
      <c r="P133" s="1"/>
      <c r="Q133" s="1"/>
      <c r="R133" s="6"/>
    </row>
    <row r="134" spans="1:18" x14ac:dyDescent="0.25">
      <c r="A134" s="1" t="s">
        <v>62</v>
      </c>
      <c r="B134" s="1"/>
      <c r="C134" s="1"/>
      <c r="D134" s="1"/>
      <c r="E134" s="6">
        <v>0</v>
      </c>
      <c r="F134" s="1"/>
      <c r="G134" s="1"/>
      <c r="H134" s="6"/>
      <c r="I134" s="1"/>
      <c r="J134" s="1"/>
      <c r="K134" s="6"/>
      <c r="L134" s="1"/>
      <c r="M134" s="1"/>
      <c r="N134" s="1"/>
      <c r="O134" s="1"/>
      <c r="P134" s="1"/>
      <c r="Q134" s="1"/>
      <c r="R134" s="6"/>
    </row>
    <row r="135" spans="1:18" x14ac:dyDescent="0.25">
      <c r="A135" s="1"/>
      <c r="B135" s="1"/>
      <c r="C135" s="1"/>
      <c r="D135" s="1"/>
      <c r="E135" s="6"/>
      <c r="F135" s="1"/>
      <c r="G135" s="1"/>
      <c r="H135" s="6"/>
      <c r="I135" s="1"/>
      <c r="J135" s="1"/>
      <c r="K135" s="6"/>
      <c r="L135" s="1"/>
      <c r="M135" s="1"/>
      <c r="N135" s="1"/>
      <c r="O135" s="1"/>
      <c r="P135" s="1"/>
      <c r="Q135" s="1"/>
      <c r="R135" s="6"/>
    </row>
    <row r="136" spans="1:18" x14ac:dyDescent="0.25">
      <c r="A136" s="1"/>
      <c r="B136" s="1"/>
      <c r="C136" s="1"/>
      <c r="D136" s="1"/>
      <c r="E136" s="6"/>
      <c r="F136" s="1"/>
      <c r="G136" s="1"/>
      <c r="H136" s="6"/>
      <c r="I136" s="1"/>
      <c r="J136" s="1"/>
      <c r="K136" s="6"/>
      <c r="L136" s="1"/>
      <c r="M136" s="1"/>
      <c r="N136" s="1"/>
      <c r="O136" s="1"/>
      <c r="P136" s="1"/>
      <c r="Q136" s="1"/>
      <c r="R136" s="6"/>
    </row>
    <row r="137" spans="1:18" x14ac:dyDescent="0.25">
      <c r="A137" s="1"/>
      <c r="B137" s="1"/>
      <c r="C137" s="1"/>
      <c r="D137" s="1"/>
      <c r="E137" s="6"/>
      <c r="F137" s="1"/>
      <c r="G137" s="1"/>
      <c r="H137" s="6"/>
      <c r="I137" s="1"/>
      <c r="J137" s="1"/>
      <c r="K137" s="6"/>
      <c r="L137" s="1"/>
      <c r="M137" s="1"/>
      <c r="N137" s="1"/>
      <c r="O137" s="1"/>
      <c r="P137" s="1"/>
      <c r="Q137" s="1"/>
      <c r="R137" s="6"/>
    </row>
    <row r="138" spans="1:18" x14ac:dyDescent="0.25">
      <c r="A138" s="1"/>
      <c r="B138" s="1"/>
      <c r="C138" s="1"/>
      <c r="D138" s="1"/>
      <c r="E138" s="6"/>
      <c r="F138" s="1"/>
      <c r="G138" s="1"/>
      <c r="H138" s="6"/>
      <c r="I138" s="1"/>
      <c r="J138" s="1"/>
      <c r="K138" s="6"/>
      <c r="L138" s="1"/>
      <c r="M138" s="1"/>
      <c r="N138" s="1"/>
      <c r="O138" s="1"/>
      <c r="P138" s="1"/>
      <c r="Q138" s="1"/>
      <c r="R138" s="6"/>
    </row>
    <row r="139" spans="1:18" x14ac:dyDescent="0.25">
      <c r="A139" s="1"/>
      <c r="B139" s="1"/>
      <c r="C139" s="1"/>
      <c r="D139" s="1"/>
      <c r="E139" s="6"/>
      <c r="F139" s="1"/>
      <c r="G139" s="1"/>
      <c r="H139" s="6"/>
      <c r="I139" s="1"/>
      <c r="J139" s="1"/>
      <c r="K139" s="6"/>
      <c r="L139" s="1"/>
      <c r="M139" s="1"/>
      <c r="N139" s="1"/>
      <c r="O139" s="1"/>
      <c r="P139" s="1"/>
      <c r="Q139" s="1"/>
      <c r="R139" s="6"/>
    </row>
    <row r="140" spans="1:18" x14ac:dyDescent="0.25">
      <c r="A140" s="1" t="s">
        <v>36</v>
      </c>
      <c r="B140" s="1"/>
      <c r="C140" s="1"/>
      <c r="D140" s="1"/>
      <c r="E140" s="6">
        <v>0</v>
      </c>
      <c r="F140" s="1"/>
      <c r="G140" s="1"/>
      <c r="H140" s="6"/>
      <c r="I140" s="1"/>
      <c r="J140" s="1"/>
      <c r="K140" s="6"/>
      <c r="L140" s="1"/>
      <c r="M140" s="1"/>
      <c r="N140" s="1"/>
      <c r="O140" s="1"/>
      <c r="P140" s="1"/>
      <c r="Q140" s="1"/>
      <c r="R140" s="6"/>
    </row>
    <row r="141" spans="1:18" x14ac:dyDescent="0.25">
      <c r="A141" s="1" t="s">
        <v>23</v>
      </c>
      <c r="B141" s="1"/>
      <c r="C141" s="1"/>
      <c r="D141" s="1"/>
      <c r="E141" s="6">
        <v>200</v>
      </c>
      <c r="F141" s="1"/>
      <c r="G141" s="1"/>
      <c r="H141" s="6"/>
      <c r="I141" s="1"/>
      <c r="J141" s="1"/>
      <c r="K141" s="6"/>
      <c r="L141" s="1"/>
      <c r="M141" s="1"/>
      <c r="N141" s="1"/>
      <c r="O141" s="1"/>
      <c r="P141" s="1"/>
      <c r="Q141" s="1"/>
      <c r="R141" s="6"/>
    </row>
    <row r="142" spans="1:18" x14ac:dyDescent="0.25">
      <c r="A142" s="1" t="s">
        <v>24</v>
      </c>
      <c r="B142" s="1"/>
      <c r="C142" s="1"/>
      <c r="D142" s="1"/>
      <c r="E142" s="6">
        <v>100</v>
      </c>
      <c r="F142" s="1"/>
      <c r="G142" s="1"/>
      <c r="H142" s="6"/>
      <c r="I142" s="1"/>
      <c r="J142" s="1"/>
      <c r="K142" s="6"/>
      <c r="L142" s="1"/>
      <c r="M142" s="1"/>
      <c r="N142" s="1"/>
      <c r="O142" s="1"/>
      <c r="P142" s="1"/>
      <c r="Q142" s="1"/>
      <c r="R142" s="6"/>
    </row>
    <row r="143" spans="1:18" x14ac:dyDescent="0.25">
      <c r="A143" s="1" t="s">
        <v>25</v>
      </c>
      <c r="B143" s="1"/>
      <c r="C143" s="1"/>
      <c r="D143" s="1"/>
      <c r="E143" s="6">
        <v>0</v>
      </c>
      <c r="F143" s="1"/>
      <c r="G143" s="1"/>
      <c r="H143" s="6"/>
      <c r="I143" s="1"/>
      <c r="J143" s="1"/>
      <c r="K143" s="6"/>
      <c r="L143" s="1"/>
      <c r="M143" s="1"/>
      <c r="N143" s="1"/>
      <c r="O143" s="1"/>
      <c r="P143" s="1"/>
      <c r="Q143" s="1"/>
      <c r="R143" s="6"/>
    </row>
    <row r="144" spans="1:18" x14ac:dyDescent="0.25">
      <c r="A144" s="1" t="s">
        <v>26</v>
      </c>
      <c r="B144" s="1"/>
      <c r="C144" s="1"/>
      <c r="D144" s="1"/>
      <c r="E144" s="6">
        <v>0</v>
      </c>
      <c r="F144" s="1"/>
      <c r="G144" s="1"/>
      <c r="H144" s="6"/>
      <c r="I144" s="1"/>
      <c r="J144" s="1"/>
      <c r="K144" s="6"/>
      <c r="L144" s="1"/>
      <c r="M144" s="1"/>
      <c r="N144" s="1"/>
      <c r="O144" s="1"/>
      <c r="P144" s="1"/>
      <c r="Q144" s="1"/>
      <c r="R144" s="6"/>
    </row>
    <row r="145" spans="1:18" x14ac:dyDescent="0.25">
      <c r="A145" s="1" t="s">
        <v>38</v>
      </c>
      <c r="B145" s="1"/>
      <c r="C145" s="1"/>
      <c r="D145" s="1"/>
      <c r="E145" s="6">
        <v>0</v>
      </c>
      <c r="F145" s="1"/>
      <c r="G145" s="1"/>
      <c r="H145" s="6"/>
      <c r="I145" s="1"/>
      <c r="J145" s="1"/>
      <c r="K145" s="6"/>
      <c r="L145" s="1"/>
      <c r="M145" s="1"/>
      <c r="N145" s="1"/>
      <c r="O145" s="1"/>
      <c r="P145" s="1"/>
      <c r="Q145" s="1"/>
      <c r="R145" s="6"/>
    </row>
    <row r="146" spans="1:18" x14ac:dyDescent="0.25">
      <c r="A146" s="1" t="s">
        <v>39</v>
      </c>
      <c r="B146" s="1"/>
      <c r="C146" s="1"/>
      <c r="D146" s="1"/>
      <c r="E146" s="6">
        <v>0</v>
      </c>
      <c r="F146" s="1"/>
      <c r="G146" s="1"/>
      <c r="H146" s="6"/>
      <c r="I146" s="1"/>
      <c r="J146" s="1"/>
      <c r="K146" s="6"/>
      <c r="L146" s="1"/>
      <c r="M146" s="1"/>
      <c r="N146" s="1"/>
      <c r="O146" s="1"/>
      <c r="P146" s="1"/>
      <c r="Q146" s="1"/>
      <c r="R146" s="6"/>
    </row>
    <row r="147" spans="1:18" x14ac:dyDescent="0.25">
      <c r="A147" s="1"/>
      <c r="B147" s="1"/>
      <c r="C147" s="1"/>
      <c r="D147" s="1"/>
      <c r="E147" s="6"/>
      <c r="F147" s="1"/>
      <c r="G147" s="1"/>
      <c r="H147" s="6"/>
      <c r="I147" s="1"/>
      <c r="J147" s="1"/>
      <c r="K147" s="6"/>
      <c r="L147" s="1"/>
      <c r="M147" s="1"/>
      <c r="N147" s="1"/>
      <c r="O147" s="1"/>
      <c r="P147" s="1"/>
      <c r="Q147" s="1"/>
      <c r="R147" s="6"/>
    </row>
    <row r="148" spans="1:18" x14ac:dyDescent="0.25">
      <c r="A148" s="1"/>
      <c r="B148" s="1"/>
      <c r="C148" s="1"/>
      <c r="D148" s="1"/>
      <c r="E148" s="6"/>
      <c r="F148" s="1"/>
      <c r="G148" s="1"/>
      <c r="H148" s="6"/>
      <c r="I148" s="1"/>
      <c r="J148" s="1"/>
      <c r="K148" s="6"/>
      <c r="L148" s="1"/>
      <c r="M148" s="1"/>
      <c r="N148" s="1"/>
      <c r="O148" s="1"/>
      <c r="P148" s="1"/>
      <c r="Q148" s="1"/>
      <c r="R148" s="6"/>
    </row>
    <row r="149" spans="1:18" x14ac:dyDescent="0.25">
      <c r="A149" s="1"/>
      <c r="B149" s="1"/>
      <c r="C149" s="1"/>
      <c r="D149" s="1"/>
      <c r="E149" s="6"/>
      <c r="F149" s="1"/>
      <c r="G149" s="1"/>
      <c r="H149" s="6"/>
      <c r="I149" s="1"/>
      <c r="J149" s="1"/>
      <c r="K149" s="6"/>
      <c r="L149" s="1"/>
      <c r="M149" s="1"/>
      <c r="N149" s="1"/>
      <c r="O149" s="1"/>
      <c r="P149" s="1"/>
      <c r="Q149" s="1"/>
      <c r="R149" s="6"/>
    </row>
    <row r="150" spans="1:18" x14ac:dyDescent="0.25">
      <c r="A150" s="1"/>
      <c r="B150" s="1"/>
      <c r="C150" s="1"/>
      <c r="D150" s="1"/>
      <c r="E150" s="6"/>
      <c r="F150" s="1"/>
      <c r="G150" s="1"/>
      <c r="H150" s="6"/>
      <c r="I150" s="1"/>
      <c r="J150" s="1"/>
      <c r="K150" s="6"/>
      <c r="L150" s="1"/>
      <c r="M150" s="1"/>
      <c r="N150" s="1"/>
      <c r="O150" s="1"/>
      <c r="P150" s="1"/>
      <c r="Q150" s="1"/>
      <c r="R150" s="6"/>
    </row>
    <row r="151" spans="1:18" x14ac:dyDescent="0.25">
      <c r="A151" s="1" t="s">
        <v>27</v>
      </c>
      <c r="B151" s="1"/>
      <c r="C151" s="1"/>
      <c r="D151" s="1"/>
      <c r="E151" s="6">
        <v>100</v>
      </c>
      <c r="F151" s="1"/>
      <c r="G151" s="1"/>
      <c r="H151" s="6"/>
      <c r="I151" s="1"/>
      <c r="J151" s="1"/>
      <c r="K151" s="6"/>
      <c r="L151" s="1"/>
      <c r="M151" s="1"/>
      <c r="N151" s="1"/>
      <c r="O151" s="1"/>
      <c r="P151" s="1"/>
      <c r="Q151" s="1"/>
      <c r="R151" s="6"/>
    </row>
    <row r="152" spans="1:18" x14ac:dyDescent="0.25">
      <c r="A152" s="1" t="s">
        <v>28</v>
      </c>
      <c r="B152" s="1"/>
      <c r="C152" s="1"/>
      <c r="D152" s="1"/>
      <c r="E152" s="6">
        <v>0</v>
      </c>
      <c r="F152" s="1"/>
      <c r="G152" s="1"/>
      <c r="H152" s="6"/>
      <c r="I152" s="1"/>
      <c r="J152" s="1"/>
      <c r="K152" s="6"/>
      <c r="L152" s="1"/>
      <c r="M152" s="1"/>
      <c r="N152" s="1"/>
      <c r="O152" s="1"/>
      <c r="P152" s="1"/>
      <c r="Q152" s="1"/>
      <c r="R152" s="6"/>
    </row>
    <row r="153" spans="1:18" x14ac:dyDescent="0.25">
      <c r="A153" s="1" t="s">
        <v>29</v>
      </c>
      <c r="B153" s="1"/>
      <c r="C153" s="1"/>
      <c r="D153" s="1"/>
      <c r="E153" s="6">
        <v>0</v>
      </c>
      <c r="F153" s="1"/>
      <c r="G153" s="1"/>
      <c r="H153" s="6"/>
      <c r="I153" s="1"/>
      <c r="J153" s="1"/>
      <c r="K153" s="6"/>
      <c r="L153" s="1"/>
      <c r="M153" s="1"/>
      <c r="N153" s="1"/>
      <c r="O153" s="1"/>
      <c r="P153" s="1"/>
      <c r="Q153" s="1"/>
      <c r="R153" s="6"/>
    </row>
    <row r="154" spans="1:18" x14ac:dyDescent="0.25">
      <c r="A154" s="1" t="s">
        <v>30</v>
      </c>
      <c r="B154" s="1"/>
      <c r="C154" s="1"/>
      <c r="D154" s="1"/>
      <c r="E154" s="6">
        <v>0</v>
      </c>
      <c r="F154" s="1"/>
      <c r="G154" s="1"/>
      <c r="H154" s="6"/>
      <c r="I154" s="1"/>
      <c r="J154" s="1"/>
      <c r="K154" s="6"/>
      <c r="L154" s="1"/>
      <c r="M154" s="1"/>
      <c r="N154" s="1"/>
      <c r="O154" s="1"/>
      <c r="P154" s="1"/>
      <c r="Q154" s="1"/>
      <c r="R154" s="6"/>
    </row>
    <row r="155" spans="1:18" x14ac:dyDescent="0.25">
      <c r="A155" s="1"/>
      <c r="B155" s="1"/>
      <c r="C155" s="1"/>
      <c r="D155" s="1"/>
      <c r="E155" s="6"/>
      <c r="F155" s="1"/>
      <c r="G155" s="1"/>
      <c r="H155" s="6"/>
      <c r="I155" s="1"/>
      <c r="J155" s="1"/>
      <c r="K155" s="6"/>
      <c r="L155" s="1"/>
      <c r="M155" s="1"/>
      <c r="N155" s="1"/>
      <c r="O155" s="1"/>
      <c r="P155" s="1"/>
      <c r="Q155" s="1"/>
      <c r="R155" s="6"/>
    </row>
    <row r="156" spans="1:18" x14ac:dyDescent="0.25">
      <c r="A156" s="1"/>
      <c r="B156" s="1"/>
      <c r="C156" s="1"/>
      <c r="D156" s="1"/>
      <c r="E156" s="6"/>
      <c r="F156" s="1"/>
      <c r="G156" s="1"/>
      <c r="H156" s="6"/>
      <c r="I156" s="1"/>
      <c r="J156" s="1"/>
      <c r="K156" s="6"/>
      <c r="L156" s="1"/>
      <c r="M156" s="1"/>
      <c r="N156" s="1"/>
      <c r="O156" s="1"/>
      <c r="P156" s="1"/>
      <c r="Q156" s="1"/>
      <c r="R156" s="6"/>
    </row>
    <row r="157" spans="1:18" x14ac:dyDescent="0.25">
      <c r="A157" s="1"/>
      <c r="B157" s="1"/>
      <c r="C157" s="1"/>
      <c r="D157" s="1"/>
      <c r="E157" s="6"/>
      <c r="F157" s="1"/>
      <c r="G157" s="1"/>
      <c r="H157" s="6"/>
      <c r="I157" s="1"/>
      <c r="J157" s="1"/>
      <c r="K157" s="6"/>
      <c r="L157" s="1"/>
      <c r="M157" s="1"/>
      <c r="N157" s="1"/>
      <c r="O157" s="1"/>
      <c r="P157" s="1"/>
      <c r="Q157" s="1"/>
      <c r="R157" s="6"/>
    </row>
    <row r="158" spans="1:18" x14ac:dyDescent="0.25">
      <c r="A158" s="1"/>
      <c r="B158" s="1"/>
      <c r="C158" s="1"/>
      <c r="D158" s="1"/>
      <c r="E158" s="6"/>
      <c r="F158" s="1"/>
      <c r="G158" s="1"/>
      <c r="H158" s="6"/>
      <c r="I158" s="1"/>
      <c r="J158" s="1"/>
      <c r="K158" s="6"/>
      <c r="L158" s="1"/>
      <c r="M158" s="1"/>
      <c r="N158" s="1"/>
      <c r="O158" s="1"/>
      <c r="P158" s="1"/>
      <c r="Q158" s="1"/>
      <c r="R158" s="6"/>
    </row>
    <row r="159" spans="1:18" x14ac:dyDescent="0.25">
      <c r="A159" s="1"/>
      <c r="B159" s="1"/>
      <c r="C159" s="1"/>
      <c r="D159" s="1"/>
      <c r="E159" s="6"/>
      <c r="F159" s="1"/>
      <c r="G159" s="1"/>
      <c r="H159" s="6"/>
      <c r="I159" s="1"/>
      <c r="J159" s="1"/>
      <c r="K159" s="6"/>
      <c r="L159" s="1"/>
      <c r="M159" s="1"/>
      <c r="N159" s="1"/>
      <c r="O159" s="1"/>
      <c r="P159" s="1"/>
      <c r="Q159" s="1"/>
      <c r="R159" s="6"/>
    </row>
    <row r="160" spans="1:18" x14ac:dyDescent="0.25">
      <c r="A160" s="6" t="s">
        <v>40</v>
      </c>
      <c r="B160" s="6"/>
      <c r="C160" s="6"/>
      <c r="D160" s="6"/>
      <c r="E160" s="11">
        <f>SUM(E103:E159)</f>
        <v>2090</v>
      </c>
      <c r="F160" s="6"/>
      <c r="G160" s="6"/>
      <c r="H160" s="11"/>
      <c r="I160" s="6"/>
      <c r="J160" s="6"/>
      <c r="K160" s="6" t="s">
        <v>51</v>
      </c>
      <c r="L160" s="6"/>
      <c r="M160" s="11">
        <f>SUM(M103:M159)</f>
        <v>2005</v>
      </c>
      <c r="N160" s="6"/>
      <c r="O160" s="6"/>
      <c r="P160" s="11"/>
      <c r="Q160" s="6"/>
      <c r="R160" s="6"/>
    </row>
    <row r="161" spans="1:18" x14ac:dyDescent="0.25">
      <c r="A161" s="1"/>
      <c r="B161" s="1"/>
      <c r="C161" s="1"/>
      <c r="D161" s="1"/>
      <c r="E161" s="6" t="s">
        <v>41</v>
      </c>
      <c r="F161" s="1"/>
      <c r="G161" s="1"/>
      <c r="H161" s="6" t="s">
        <v>42</v>
      </c>
      <c r="I161" s="1"/>
      <c r="J161" s="1"/>
      <c r="K161" s="6"/>
      <c r="L161" s="1"/>
      <c r="M161" s="1" t="s">
        <v>41</v>
      </c>
      <c r="N161" s="1"/>
      <c r="O161" s="1"/>
      <c r="P161" s="1" t="s">
        <v>43</v>
      </c>
      <c r="Q161" s="1"/>
      <c r="R161" s="6"/>
    </row>
    <row r="162" spans="1:18" x14ac:dyDescent="0.25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</row>
    <row r="163" spans="1:18" x14ac:dyDescent="0.25">
      <c r="A163" s="10" t="s">
        <v>44</v>
      </c>
      <c r="B163" s="10"/>
      <c r="C163" s="10"/>
      <c r="D163" s="10"/>
      <c r="E163" s="9">
        <f>(M160-E160)*12+E94</f>
        <v>21880</v>
      </c>
      <c r="F163" s="10"/>
      <c r="G163" s="10"/>
      <c r="H163" s="9">
        <v>0</v>
      </c>
      <c r="I163" s="10"/>
      <c r="J163" s="10"/>
      <c r="K163" s="10"/>
      <c r="L163" s="10"/>
      <c r="M163" s="10"/>
      <c r="N163" s="10"/>
      <c r="O163" s="10"/>
      <c r="P163" s="9"/>
      <c r="Q163" s="10"/>
      <c r="R163" s="10"/>
    </row>
    <row r="164" spans="1:18" x14ac:dyDescent="0.25">
      <c r="A164" s="1"/>
      <c r="B164" s="1"/>
      <c r="C164" s="1"/>
      <c r="D164" s="1"/>
      <c r="E164" s="10"/>
      <c r="F164" s="1"/>
      <c r="G164" s="1"/>
      <c r="H164" s="10"/>
      <c r="I164" s="1"/>
      <c r="J164" s="1"/>
      <c r="K164" s="1"/>
      <c r="L164" s="1"/>
      <c r="M164" s="1"/>
      <c r="N164" s="1"/>
      <c r="O164" s="1"/>
      <c r="P164" s="10"/>
      <c r="Q164" s="10"/>
      <c r="R164" s="10"/>
    </row>
    <row r="165" spans="1:18" x14ac:dyDescent="0.25">
      <c r="A165" s="1"/>
      <c r="B165" s="1"/>
      <c r="C165" s="1"/>
      <c r="D165" s="1"/>
      <c r="E165" s="10"/>
      <c r="F165" s="1"/>
      <c r="G165" s="1"/>
      <c r="H165" s="10"/>
      <c r="I165" s="1"/>
      <c r="J165" s="1"/>
      <c r="K165" s="1"/>
      <c r="L165" s="1"/>
      <c r="M165" s="1"/>
      <c r="N165" s="1"/>
      <c r="O165" s="1"/>
      <c r="P165" s="10"/>
      <c r="Q165" s="10"/>
      <c r="R165" s="10"/>
    </row>
    <row r="166" spans="1:18" x14ac:dyDescent="0.25">
      <c r="A166" s="1"/>
      <c r="B166" s="1"/>
      <c r="C166" s="1"/>
      <c r="D166" s="1"/>
      <c r="E166" s="10"/>
      <c r="F166" s="1"/>
      <c r="G166" s="1"/>
      <c r="H166" s="10"/>
      <c r="I166" s="1"/>
      <c r="J166" s="1"/>
      <c r="K166" s="1"/>
      <c r="L166" s="1"/>
      <c r="M166" s="1"/>
      <c r="N166" s="1"/>
      <c r="O166" s="1"/>
      <c r="P166" s="10"/>
      <c r="Q166" s="10"/>
      <c r="R166" s="10"/>
    </row>
    <row r="167" spans="1:18" x14ac:dyDescent="0.25">
      <c r="A167" s="10" t="s">
        <v>45</v>
      </c>
      <c r="B167" s="10"/>
      <c r="C167" s="10"/>
      <c r="D167" s="10"/>
      <c r="E167" s="19">
        <f>E168+E169+E170+E171</f>
        <v>0</v>
      </c>
      <c r="F167" s="20"/>
      <c r="G167" s="20"/>
      <c r="H167" s="19">
        <v>0</v>
      </c>
      <c r="I167" s="20"/>
      <c r="J167" s="20"/>
      <c r="K167" s="20"/>
      <c r="L167" s="20"/>
      <c r="M167" s="19"/>
      <c r="N167" s="20"/>
      <c r="O167" s="20"/>
      <c r="P167" s="19"/>
      <c r="Q167" s="18"/>
      <c r="R167" s="18"/>
    </row>
    <row r="168" spans="1:18" x14ac:dyDescent="0.25">
      <c r="A168" s="1" t="s">
        <v>135</v>
      </c>
      <c r="B168" s="1"/>
      <c r="C168" s="1"/>
      <c r="D168" s="1"/>
      <c r="E168" s="20">
        <v>0</v>
      </c>
      <c r="F168" s="21"/>
      <c r="G168" s="21"/>
      <c r="H168" s="20"/>
      <c r="I168" s="21"/>
      <c r="J168" s="21"/>
      <c r="K168" s="21"/>
      <c r="L168" s="21"/>
      <c r="M168" s="21"/>
      <c r="N168" s="21"/>
      <c r="O168" s="21"/>
      <c r="P168" s="20"/>
      <c r="Q168" s="18"/>
      <c r="R168" s="18"/>
    </row>
    <row r="169" spans="1:18" x14ac:dyDescent="0.25">
      <c r="A169" s="1"/>
      <c r="B169" s="1"/>
      <c r="C169" s="1"/>
      <c r="D169" s="1"/>
      <c r="E169" s="20"/>
      <c r="F169" s="21"/>
      <c r="G169" s="21"/>
      <c r="H169" s="20"/>
      <c r="I169" s="21"/>
      <c r="J169" s="21"/>
      <c r="K169" s="21"/>
      <c r="L169" s="21"/>
      <c r="M169" s="21"/>
      <c r="N169" s="21"/>
      <c r="O169" s="21"/>
      <c r="P169" s="20"/>
      <c r="Q169" s="18"/>
      <c r="R169" s="18"/>
    </row>
    <row r="170" spans="1:18" x14ac:dyDescent="0.25">
      <c r="A170" s="1"/>
      <c r="B170" s="1"/>
      <c r="C170" s="1"/>
      <c r="D170" s="1"/>
      <c r="E170" s="20"/>
      <c r="F170" s="21"/>
      <c r="G170" s="21"/>
      <c r="H170" s="20"/>
      <c r="I170" s="21"/>
      <c r="J170" s="21"/>
      <c r="K170" s="21"/>
      <c r="L170" s="21"/>
      <c r="M170" s="21"/>
      <c r="N170" s="21"/>
      <c r="O170" s="21"/>
      <c r="P170" s="20"/>
      <c r="Q170" s="18"/>
      <c r="R170" s="18"/>
    </row>
    <row r="171" spans="1:18" x14ac:dyDescent="0.25">
      <c r="A171" s="1"/>
      <c r="B171" s="1"/>
      <c r="C171" s="1"/>
      <c r="D171" s="1"/>
      <c r="E171" s="20"/>
      <c r="F171" s="21"/>
      <c r="G171" s="21"/>
      <c r="H171" s="20"/>
      <c r="I171" s="21"/>
      <c r="J171" s="21"/>
      <c r="K171" s="21"/>
      <c r="L171" s="21"/>
      <c r="M171" s="21"/>
      <c r="N171" s="21"/>
      <c r="O171" s="21"/>
      <c r="P171" s="20"/>
      <c r="Q171" s="18"/>
      <c r="R171" s="18"/>
    </row>
    <row r="172" spans="1:18" x14ac:dyDescent="0.25">
      <c r="A172" s="10" t="s">
        <v>46</v>
      </c>
      <c r="B172" s="10"/>
      <c r="C172" s="10"/>
      <c r="D172" s="10"/>
      <c r="E172" s="19">
        <f>E173+E174+E175+E176+E177+E178</f>
        <v>9000</v>
      </c>
      <c r="F172" s="20"/>
      <c r="G172" s="20"/>
      <c r="H172" s="19">
        <v>0</v>
      </c>
      <c r="I172" s="20"/>
      <c r="J172" s="20"/>
      <c r="K172" s="20"/>
      <c r="L172" s="20"/>
      <c r="M172" s="20"/>
      <c r="N172" s="20"/>
      <c r="O172" s="20"/>
      <c r="P172" s="19"/>
      <c r="Q172" s="18"/>
      <c r="R172" s="18"/>
    </row>
    <row r="173" spans="1:18" ht="17.25" x14ac:dyDescent="0.4">
      <c r="A173" s="32" t="s">
        <v>134</v>
      </c>
      <c r="B173" s="1"/>
      <c r="C173" s="1"/>
      <c r="D173" s="1"/>
      <c r="E173" s="36">
        <v>9000</v>
      </c>
      <c r="F173" s="21"/>
      <c r="G173" s="21"/>
      <c r="H173" s="20"/>
      <c r="I173" s="21"/>
      <c r="J173" s="21"/>
      <c r="K173" s="21"/>
      <c r="L173" s="21"/>
      <c r="M173" s="21"/>
      <c r="N173" s="21"/>
      <c r="O173" s="21"/>
      <c r="P173" s="20"/>
      <c r="Q173" s="18"/>
      <c r="R173" s="18"/>
    </row>
    <row r="174" spans="1:18" x14ac:dyDescent="0.25">
      <c r="A174" s="1"/>
      <c r="B174" s="1"/>
      <c r="C174" s="1"/>
      <c r="D174" s="1"/>
      <c r="E174" s="20"/>
      <c r="F174" s="21"/>
      <c r="G174" s="21"/>
      <c r="H174" s="20"/>
      <c r="I174" s="21"/>
      <c r="J174" s="21"/>
      <c r="K174" s="21"/>
      <c r="L174" s="21"/>
      <c r="M174" s="21"/>
      <c r="N174" s="21"/>
      <c r="O174" s="21"/>
      <c r="P174" s="20"/>
      <c r="Q174" s="18"/>
      <c r="R174" s="18"/>
    </row>
    <row r="175" spans="1:18" x14ac:dyDescent="0.25">
      <c r="A175" s="1"/>
      <c r="B175" s="1"/>
      <c r="C175" s="1"/>
      <c r="D175" s="1"/>
      <c r="E175" s="20"/>
      <c r="F175" s="21"/>
      <c r="G175" s="21"/>
      <c r="H175" s="20"/>
      <c r="I175" s="21"/>
      <c r="J175" s="21"/>
      <c r="K175" s="21"/>
      <c r="L175" s="21"/>
      <c r="M175" s="21"/>
      <c r="N175" s="21"/>
      <c r="O175" s="21"/>
      <c r="P175" s="20"/>
      <c r="Q175" s="18"/>
      <c r="R175" s="18"/>
    </row>
    <row r="176" spans="1:18" x14ac:dyDescent="0.25">
      <c r="A176" s="1"/>
      <c r="B176" s="1"/>
      <c r="C176" s="1"/>
      <c r="D176" s="1"/>
      <c r="E176" s="20"/>
      <c r="F176" s="21"/>
      <c r="G176" s="21"/>
      <c r="H176" s="20"/>
      <c r="I176" s="21"/>
      <c r="J176" s="21"/>
      <c r="K176" s="21"/>
      <c r="L176" s="21"/>
      <c r="M176" s="21"/>
      <c r="N176" s="21"/>
      <c r="O176" s="21"/>
      <c r="P176" s="20"/>
      <c r="Q176" s="18"/>
      <c r="R176" s="18"/>
    </row>
    <row r="177" spans="1:18" x14ac:dyDescent="0.25">
      <c r="A177" s="1"/>
      <c r="B177" s="1"/>
      <c r="C177" s="1"/>
      <c r="D177" s="1"/>
      <c r="E177" s="20"/>
      <c r="F177" s="21"/>
      <c r="G177" s="21"/>
      <c r="H177" s="20"/>
      <c r="I177" s="21"/>
      <c r="J177" s="21"/>
      <c r="K177" s="21"/>
      <c r="L177" s="21"/>
      <c r="M177" s="21"/>
      <c r="N177" s="21"/>
      <c r="O177" s="21"/>
      <c r="P177" s="20"/>
      <c r="Q177" s="18"/>
      <c r="R177" s="18"/>
    </row>
    <row r="178" spans="1:18" x14ac:dyDescent="0.25">
      <c r="A178" s="1"/>
      <c r="B178" s="1"/>
      <c r="C178" s="1"/>
      <c r="D178" s="1"/>
      <c r="E178" s="20"/>
      <c r="F178" s="21"/>
      <c r="G178" s="21"/>
      <c r="H178" s="20"/>
      <c r="I178" s="21"/>
      <c r="J178" s="21"/>
      <c r="K178" s="21"/>
      <c r="L178" s="21"/>
      <c r="M178" s="21"/>
      <c r="N178" s="21"/>
      <c r="O178" s="21"/>
      <c r="P178" s="20"/>
      <c r="Q178" s="18"/>
      <c r="R178" s="18"/>
    </row>
    <row r="179" spans="1:18" x14ac:dyDescent="0.25">
      <c r="A179" s="10" t="s">
        <v>143</v>
      </c>
      <c r="B179" s="10"/>
      <c r="C179" s="10"/>
      <c r="D179" s="10"/>
      <c r="E179" s="19">
        <f>E163+E167-E172</f>
        <v>12880</v>
      </c>
      <c r="F179" s="20"/>
      <c r="G179" s="20"/>
      <c r="H179" s="19">
        <f>H163+H167-H172</f>
        <v>0</v>
      </c>
      <c r="I179" s="20"/>
      <c r="J179" s="20"/>
      <c r="K179" s="20"/>
      <c r="L179" s="20" t="s">
        <v>49</v>
      </c>
      <c r="M179" s="20"/>
      <c r="N179" s="20"/>
      <c r="O179" s="20"/>
      <c r="P179" s="19">
        <f>(E151*12)+P94-E167</f>
        <v>10500</v>
      </c>
      <c r="Q179" s="17"/>
      <c r="R179" s="17"/>
    </row>
    <row r="180" spans="1:18" x14ac:dyDescent="0.25">
      <c r="A180" s="1"/>
      <c r="B180" s="1"/>
      <c r="C180" s="1"/>
      <c r="D180" s="1"/>
      <c r="E180" s="10" t="s">
        <v>41</v>
      </c>
      <c r="F180" s="1"/>
      <c r="G180" s="1"/>
      <c r="H180" s="10" t="s">
        <v>48</v>
      </c>
      <c r="I180" s="1"/>
      <c r="J180" s="1"/>
      <c r="K180" s="1"/>
      <c r="L180" s="1"/>
      <c r="M180" s="1"/>
      <c r="N180" s="1"/>
      <c r="O180" s="1"/>
      <c r="P180" s="10" t="s">
        <v>50</v>
      </c>
      <c r="Q180" s="10"/>
      <c r="R180" s="10"/>
    </row>
    <row r="181" spans="1:18" ht="17.25" x14ac:dyDescent="0.4">
      <c r="A181" s="54" t="s">
        <v>144</v>
      </c>
      <c r="B181" s="46"/>
      <c r="C181" s="46"/>
      <c r="D181" s="47"/>
      <c r="E181" s="47"/>
      <c r="F181" s="47"/>
      <c r="G181" s="50" t="s">
        <v>145</v>
      </c>
      <c r="H181" s="47"/>
      <c r="I181" s="47"/>
      <c r="J181" s="47"/>
      <c r="K181" s="47"/>
      <c r="L181" s="47"/>
      <c r="M181" s="47"/>
      <c r="N181" s="47"/>
      <c r="O181" s="47"/>
      <c r="P181" s="47"/>
      <c r="Q181" s="47"/>
      <c r="R181" s="47"/>
    </row>
    <row r="182" spans="1:18" ht="17.25" x14ac:dyDescent="0.4">
      <c r="A182" s="47"/>
      <c r="B182" s="47"/>
      <c r="C182" s="47"/>
      <c r="D182" s="55" t="s">
        <v>74</v>
      </c>
      <c r="E182" s="47"/>
      <c r="F182" s="47"/>
      <c r="G182" s="55" t="s">
        <v>146</v>
      </c>
      <c r="H182" s="47"/>
      <c r="I182" s="47"/>
      <c r="J182" s="47"/>
      <c r="K182" s="47"/>
      <c r="L182" s="47"/>
      <c r="M182" s="47"/>
      <c r="N182" s="47"/>
      <c r="O182" s="47"/>
      <c r="P182" s="47"/>
      <c r="Q182" s="47"/>
      <c r="R182" s="47"/>
    </row>
    <row r="183" spans="1:18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6"/>
      <c r="L183" s="6"/>
      <c r="M183" s="6"/>
      <c r="N183" s="6"/>
      <c r="O183" s="6"/>
      <c r="P183" s="6"/>
      <c r="Q183" s="6"/>
      <c r="R183" s="6"/>
    </row>
    <row r="184" spans="1:18" x14ac:dyDescent="0.25">
      <c r="A184" s="1" t="s">
        <v>147</v>
      </c>
      <c r="B184" s="1"/>
      <c r="C184" s="1"/>
      <c r="D184" s="1"/>
      <c r="E184" s="1"/>
      <c r="F184" s="1"/>
      <c r="G184" s="1"/>
      <c r="H184" s="1"/>
      <c r="I184" s="1"/>
      <c r="J184" s="1"/>
      <c r="K184" s="6"/>
      <c r="L184" s="6"/>
      <c r="M184" s="6"/>
      <c r="N184" s="6"/>
      <c r="O184" s="6"/>
      <c r="P184" s="6"/>
      <c r="Q184" s="6"/>
      <c r="R184" s="6"/>
    </row>
    <row r="185" spans="1:18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6"/>
      <c r="L185" s="6"/>
      <c r="M185" s="6"/>
      <c r="N185" s="6"/>
      <c r="O185" s="6"/>
      <c r="P185" s="6"/>
      <c r="Q185" s="6"/>
      <c r="R185" s="6"/>
    </row>
    <row r="186" spans="1:18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6"/>
      <c r="L186" s="6"/>
      <c r="M186" s="6"/>
      <c r="N186" s="6"/>
      <c r="O186" s="6"/>
      <c r="P186" s="6"/>
      <c r="Q186" s="6"/>
      <c r="R186" s="6"/>
    </row>
    <row r="187" spans="1:18" x14ac:dyDescent="0.25">
      <c r="A187" s="6"/>
      <c r="B187" s="6"/>
      <c r="C187" s="6"/>
      <c r="D187" s="6"/>
      <c r="E187" s="6" t="s">
        <v>41</v>
      </c>
      <c r="F187" s="6"/>
      <c r="G187" s="6"/>
      <c r="H187" s="6" t="s">
        <v>42</v>
      </c>
      <c r="I187" s="6"/>
      <c r="J187" s="6"/>
      <c r="K187" s="6"/>
      <c r="L187" s="6"/>
      <c r="M187" s="6" t="s">
        <v>41</v>
      </c>
      <c r="N187" s="6"/>
      <c r="O187" s="6"/>
      <c r="P187" s="6" t="s">
        <v>43</v>
      </c>
      <c r="Q187" s="6"/>
      <c r="R187" s="6"/>
    </row>
    <row r="188" spans="1:18" x14ac:dyDescent="0.25">
      <c r="A188" s="1" t="s">
        <v>9</v>
      </c>
      <c r="B188" s="1"/>
      <c r="C188" s="1"/>
      <c r="D188" s="1"/>
      <c r="E188" s="6">
        <v>500</v>
      </c>
      <c r="F188" s="1"/>
      <c r="G188" s="1"/>
      <c r="H188" s="6"/>
      <c r="I188" s="1"/>
      <c r="J188" s="1"/>
      <c r="K188" s="6"/>
      <c r="L188" s="1" t="s">
        <v>52</v>
      </c>
      <c r="M188" s="1">
        <v>1130</v>
      </c>
      <c r="N188" s="1"/>
      <c r="O188" s="1"/>
      <c r="P188" s="1"/>
      <c r="Q188" s="1"/>
      <c r="R188" s="6"/>
    </row>
    <row r="189" spans="1:18" x14ac:dyDescent="0.25">
      <c r="A189" s="1" t="s">
        <v>10</v>
      </c>
      <c r="B189" s="1"/>
      <c r="C189" s="1"/>
      <c r="D189" s="1"/>
      <c r="E189" s="6">
        <v>60</v>
      </c>
      <c r="F189" s="1"/>
      <c r="G189" s="1"/>
      <c r="H189" s="6"/>
      <c r="I189" s="1"/>
      <c r="J189" s="1"/>
      <c r="K189" s="6"/>
      <c r="L189" s="1" t="s">
        <v>57</v>
      </c>
      <c r="M189" s="1">
        <v>90</v>
      </c>
      <c r="N189" s="1"/>
      <c r="O189" s="1"/>
      <c r="P189" s="1"/>
      <c r="Q189" s="1"/>
      <c r="R189" s="6"/>
    </row>
    <row r="190" spans="1:18" x14ac:dyDescent="0.25">
      <c r="A190" s="1" t="s">
        <v>31</v>
      </c>
      <c r="B190" s="1"/>
      <c r="C190" s="1"/>
      <c r="D190" s="1"/>
      <c r="E190" s="6">
        <v>0</v>
      </c>
      <c r="F190" s="1"/>
      <c r="G190" s="1"/>
      <c r="H190" s="6"/>
      <c r="I190" s="1"/>
      <c r="J190" s="1"/>
      <c r="K190" s="6"/>
      <c r="L190" s="1" t="s">
        <v>58</v>
      </c>
      <c r="M190" s="1">
        <v>0</v>
      </c>
      <c r="N190" s="1"/>
      <c r="O190" s="1"/>
      <c r="P190" s="1"/>
      <c r="Q190" s="1"/>
      <c r="R190" s="6"/>
    </row>
    <row r="191" spans="1:18" x14ac:dyDescent="0.25">
      <c r="A191" s="1"/>
      <c r="B191" s="1"/>
      <c r="C191" s="1"/>
      <c r="D191" s="1"/>
      <c r="E191" s="6"/>
      <c r="F191" s="1"/>
      <c r="G191" s="1"/>
      <c r="H191" s="6"/>
      <c r="I191" s="1"/>
      <c r="J191" s="1"/>
      <c r="K191" s="6"/>
      <c r="L191" s="1" t="s">
        <v>59</v>
      </c>
      <c r="M191" s="1">
        <v>0</v>
      </c>
      <c r="N191" s="1"/>
      <c r="O191" s="1"/>
      <c r="P191" s="1"/>
      <c r="Q191" s="1"/>
      <c r="R191" s="6"/>
    </row>
    <row r="192" spans="1:18" x14ac:dyDescent="0.25">
      <c r="A192" s="1"/>
      <c r="B192" s="1"/>
      <c r="C192" s="1"/>
      <c r="D192" s="1"/>
      <c r="E192" s="6"/>
      <c r="F192" s="1"/>
      <c r="G192" s="1"/>
      <c r="H192" s="6"/>
      <c r="I192" s="1"/>
      <c r="J192" s="1"/>
      <c r="K192" s="6"/>
      <c r="L192" s="1"/>
      <c r="M192" s="1"/>
      <c r="N192" s="1"/>
      <c r="O192" s="1"/>
      <c r="P192" s="1"/>
      <c r="Q192" s="1"/>
      <c r="R192" s="6"/>
    </row>
    <row r="193" spans="1:18" x14ac:dyDescent="0.25">
      <c r="A193" s="1"/>
      <c r="B193" s="1"/>
      <c r="C193" s="1"/>
      <c r="D193" s="1"/>
      <c r="E193" s="6"/>
      <c r="F193" s="1"/>
      <c r="G193" s="1"/>
      <c r="H193" s="6"/>
      <c r="I193" s="1"/>
      <c r="J193" s="1"/>
      <c r="K193" s="6"/>
      <c r="L193" s="1"/>
      <c r="M193" s="1"/>
      <c r="N193" s="1"/>
      <c r="O193" s="1"/>
      <c r="P193" s="1"/>
      <c r="Q193" s="1"/>
      <c r="R193" s="6"/>
    </row>
    <row r="194" spans="1:18" x14ac:dyDescent="0.25">
      <c r="A194" s="1"/>
      <c r="B194" s="1"/>
      <c r="C194" s="1"/>
      <c r="D194" s="1"/>
      <c r="E194" s="6"/>
      <c r="F194" s="1"/>
      <c r="G194" s="1"/>
      <c r="H194" s="6"/>
      <c r="I194" s="1"/>
      <c r="J194" s="1"/>
      <c r="K194" s="6"/>
      <c r="L194" s="1"/>
      <c r="M194" s="1"/>
      <c r="N194" s="1"/>
      <c r="O194" s="1"/>
      <c r="P194" s="1"/>
      <c r="Q194" s="1"/>
      <c r="R194" s="6"/>
    </row>
    <row r="195" spans="1:18" x14ac:dyDescent="0.25">
      <c r="A195" s="1" t="s">
        <v>11</v>
      </c>
      <c r="B195" s="1"/>
      <c r="C195" s="1"/>
      <c r="D195" s="1"/>
      <c r="E195" s="6">
        <v>500</v>
      </c>
      <c r="F195" s="1"/>
      <c r="G195" s="1"/>
      <c r="H195" s="6"/>
      <c r="I195" s="1"/>
      <c r="J195" s="1"/>
      <c r="K195" s="6"/>
      <c r="L195" s="1" t="s">
        <v>53</v>
      </c>
      <c r="M195" s="1">
        <v>800</v>
      </c>
      <c r="N195" s="1"/>
      <c r="O195" s="1"/>
      <c r="P195" s="1"/>
      <c r="Q195" s="1"/>
      <c r="R195" s="6"/>
    </row>
    <row r="196" spans="1:18" x14ac:dyDescent="0.25">
      <c r="A196" s="1" t="s">
        <v>12</v>
      </c>
      <c r="B196" s="1"/>
      <c r="C196" s="1"/>
      <c r="D196" s="1"/>
      <c r="E196" s="6">
        <v>300</v>
      </c>
      <c r="F196" s="1"/>
      <c r="G196" s="1"/>
      <c r="H196" s="6"/>
      <c r="I196" s="1"/>
      <c r="J196" s="1"/>
      <c r="K196" s="6"/>
      <c r="L196" s="1" t="s">
        <v>54</v>
      </c>
      <c r="M196" s="1">
        <v>0</v>
      </c>
      <c r="N196" s="1"/>
      <c r="O196" s="1"/>
      <c r="P196" s="1"/>
      <c r="Q196" s="1"/>
      <c r="R196" s="6"/>
    </row>
    <row r="197" spans="1:18" x14ac:dyDescent="0.25">
      <c r="A197" s="1" t="s">
        <v>13</v>
      </c>
      <c r="B197" s="1"/>
      <c r="C197" s="1"/>
      <c r="D197" s="1"/>
      <c r="E197" s="6">
        <v>0</v>
      </c>
      <c r="F197" s="1"/>
      <c r="G197" s="1"/>
      <c r="H197" s="6"/>
      <c r="I197" s="1"/>
      <c r="J197" s="1"/>
      <c r="K197" s="6"/>
      <c r="L197" s="1" t="s">
        <v>55</v>
      </c>
      <c r="M197" s="1">
        <v>800</v>
      </c>
      <c r="N197" s="1"/>
      <c r="O197" s="1"/>
      <c r="P197" s="1"/>
      <c r="Q197" s="1"/>
      <c r="R197" s="6"/>
    </row>
    <row r="198" spans="1:18" x14ac:dyDescent="0.25">
      <c r="A198" s="1" t="s">
        <v>14</v>
      </c>
      <c r="B198" s="1"/>
      <c r="C198" s="1"/>
      <c r="D198" s="1"/>
      <c r="E198" s="6">
        <v>100</v>
      </c>
      <c r="F198" s="1"/>
      <c r="G198" s="1"/>
      <c r="H198" s="6"/>
      <c r="I198" s="1"/>
      <c r="J198" s="1"/>
      <c r="K198" s="6"/>
      <c r="L198" s="1" t="s">
        <v>56</v>
      </c>
      <c r="M198" s="1">
        <v>0</v>
      </c>
      <c r="N198" s="1"/>
      <c r="O198" s="1"/>
      <c r="P198" s="1"/>
      <c r="Q198" s="1"/>
      <c r="R198" s="6"/>
    </row>
    <row r="199" spans="1:18" x14ac:dyDescent="0.25">
      <c r="A199" s="1" t="s">
        <v>35</v>
      </c>
      <c r="B199" s="1"/>
      <c r="C199" s="1"/>
      <c r="D199" s="1"/>
      <c r="E199" s="6">
        <v>100</v>
      </c>
      <c r="F199" s="1"/>
      <c r="G199" s="1"/>
      <c r="H199" s="6"/>
      <c r="I199" s="1"/>
      <c r="J199" s="1"/>
      <c r="K199" s="6"/>
      <c r="L199" s="1"/>
      <c r="M199" s="1"/>
      <c r="N199" s="1"/>
      <c r="O199" s="1"/>
      <c r="P199" s="1"/>
      <c r="Q199" s="1"/>
      <c r="R199" s="6"/>
    </row>
    <row r="200" spans="1:18" x14ac:dyDescent="0.25">
      <c r="A200" s="1" t="s">
        <v>32</v>
      </c>
      <c r="B200" s="1"/>
      <c r="C200" s="1"/>
      <c r="D200" s="1"/>
      <c r="E200" s="6">
        <v>50</v>
      </c>
      <c r="F200" s="1"/>
      <c r="G200" s="1"/>
      <c r="H200" s="6"/>
      <c r="I200" s="1"/>
      <c r="J200" s="1"/>
      <c r="K200" s="6"/>
      <c r="L200" s="1"/>
      <c r="M200" s="1"/>
      <c r="N200" s="1"/>
      <c r="O200" s="1"/>
      <c r="P200" s="1"/>
      <c r="Q200" s="1"/>
      <c r="R200" s="6"/>
    </row>
    <row r="201" spans="1:18" x14ac:dyDescent="0.25">
      <c r="A201" s="1" t="s">
        <v>33</v>
      </c>
      <c r="B201" s="1"/>
      <c r="C201" s="1"/>
      <c r="D201" s="1"/>
      <c r="E201" s="6">
        <v>0</v>
      </c>
      <c r="F201" s="1" t="s">
        <v>75</v>
      </c>
      <c r="G201" s="1"/>
      <c r="H201" s="6"/>
      <c r="I201" s="1"/>
      <c r="J201" s="1"/>
      <c r="K201" s="6"/>
      <c r="L201" s="1"/>
      <c r="M201" s="1"/>
      <c r="N201" s="1"/>
      <c r="O201" s="1"/>
      <c r="P201" s="1"/>
      <c r="Q201" s="1"/>
      <c r="R201" s="6"/>
    </row>
    <row r="202" spans="1:18" x14ac:dyDescent="0.25">
      <c r="A202" s="1"/>
      <c r="B202" s="1"/>
      <c r="C202" s="1"/>
      <c r="D202" s="1"/>
      <c r="E202" s="6"/>
      <c r="F202" s="1"/>
      <c r="G202" s="1"/>
      <c r="H202" s="6"/>
      <c r="I202" s="1"/>
      <c r="J202" s="1"/>
      <c r="K202" s="6"/>
      <c r="L202" s="1"/>
      <c r="M202" s="1"/>
      <c r="N202" s="1"/>
      <c r="O202" s="1"/>
      <c r="P202" s="1"/>
      <c r="Q202" s="1"/>
      <c r="R202" s="6"/>
    </row>
    <row r="203" spans="1:18" x14ac:dyDescent="0.25">
      <c r="A203" s="1"/>
      <c r="B203" s="1"/>
      <c r="C203" s="1"/>
      <c r="D203" s="1"/>
      <c r="E203" s="6"/>
      <c r="F203" s="1"/>
      <c r="G203" s="1"/>
      <c r="H203" s="6"/>
      <c r="I203" s="1"/>
      <c r="J203" s="1"/>
      <c r="K203" s="6"/>
      <c r="L203" s="1"/>
      <c r="M203" s="1"/>
      <c r="N203" s="1"/>
      <c r="O203" s="1"/>
      <c r="P203" s="1"/>
      <c r="Q203" s="1"/>
      <c r="R203" s="6"/>
    </row>
    <row r="204" spans="1:18" x14ac:dyDescent="0.25">
      <c r="A204" s="1"/>
      <c r="B204" s="1"/>
      <c r="C204" s="1"/>
      <c r="D204" s="1"/>
      <c r="E204" s="6"/>
      <c r="F204" s="1"/>
      <c r="G204" s="1"/>
      <c r="H204" s="6"/>
      <c r="I204" s="1"/>
      <c r="J204" s="1"/>
      <c r="K204" s="6"/>
      <c r="L204" s="1"/>
      <c r="M204" s="1"/>
      <c r="N204" s="1"/>
      <c r="O204" s="1"/>
      <c r="P204" s="1"/>
      <c r="Q204" s="1"/>
      <c r="R204" s="6"/>
    </row>
    <row r="205" spans="1:18" x14ac:dyDescent="0.25">
      <c r="A205" s="1"/>
      <c r="B205" s="1"/>
      <c r="C205" s="1"/>
      <c r="D205" s="1"/>
      <c r="E205" s="6"/>
      <c r="F205" s="1"/>
      <c r="G205" s="1"/>
      <c r="H205" s="6"/>
      <c r="I205" s="1"/>
      <c r="J205" s="1"/>
      <c r="K205" s="6"/>
      <c r="L205" s="1"/>
      <c r="M205" s="1"/>
      <c r="N205" s="1"/>
      <c r="O205" s="1"/>
      <c r="P205" s="1"/>
      <c r="Q205" s="1"/>
      <c r="R205" s="6"/>
    </row>
    <row r="206" spans="1:18" x14ac:dyDescent="0.25">
      <c r="A206" s="1"/>
      <c r="B206" s="1"/>
      <c r="C206" s="1"/>
      <c r="D206" s="1"/>
      <c r="E206" s="6"/>
      <c r="F206" s="1"/>
      <c r="G206" s="1"/>
      <c r="H206" s="6"/>
      <c r="I206" s="1"/>
      <c r="J206" s="1"/>
      <c r="K206" s="6"/>
      <c r="L206" s="1"/>
      <c r="M206" s="1"/>
      <c r="N206" s="1"/>
      <c r="O206" s="1"/>
      <c r="P206" s="1"/>
      <c r="Q206" s="1"/>
      <c r="R206" s="6"/>
    </row>
    <row r="207" spans="1:18" x14ac:dyDescent="0.25">
      <c r="A207" s="1"/>
      <c r="B207" s="1"/>
      <c r="C207" s="1"/>
      <c r="D207" s="1"/>
      <c r="E207" s="6"/>
      <c r="F207" s="1"/>
      <c r="G207" s="1"/>
      <c r="H207" s="6"/>
      <c r="I207" s="1"/>
      <c r="J207" s="1"/>
      <c r="K207" s="6"/>
      <c r="L207" s="1"/>
      <c r="M207" s="1"/>
      <c r="N207" s="1"/>
      <c r="O207" s="1"/>
      <c r="P207" s="1"/>
      <c r="Q207" s="1"/>
      <c r="R207" s="6"/>
    </row>
    <row r="208" spans="1:18" x14ac:dyDescent="0.25">
      <c r="A208" s="1" t="s">
        <v>15</v>
      </c>
      <c r="B208" s="1"/>
      <c r="C208" s="1"/>
      <c r="D208" s="1"/>
      <c r="E208" s="6">
        <v>70</v>
      </c>
      <c r="F208" s="1"/>
      <c r="G208" s="1"/>
      <c r="H208" s="6"/>
      <c r="I208" s="1"/>
      <c r="J208" s="1"/>
      <c r="K208" s="6"/>
      <c r="L208" s="1"/>
      <c r="M208" s="1"/>
      <c r="N208" s="1"/>
      <c r="O208" s="1"/>
      <c r="P208" s="1"/>
      <c r="Q208" s="1"/>
      <c r="R208" s="6"/>
    </row>
    <row r="209" spans="1:18" x14ac:dyDescent="0.25">
      <c r="A209" s="1" t="s">
        <v>34</v>
      </c>
      <c r="B209" s="1"/>
      <c r="C209" s="1"/>
      <c r="D209" s="1"/>
      <c r="E209" s="6">
        <v>30</v>
      </c>
      <c r="F209" s="1"/>
      <c r="G209" s="1"/>
      <c r="H209" s="6"/>
      <c r="I209" s="1"/>
      <c r="J209" s="1"/>
      <c r="K209" s="6"/>
      <c r="L209" s="1"/>
      <c r="M209" s="1"/>
      <c r="N209" s="1"/>
      <c r="O209" s="1"/>
      <c r="P209" s="1"/>
      <c r="Q209" s="1"/>
      <c r="R209" s="6"/>
    </row>
    <row r="210" spans="1:18" x14ac:dyDescent="0.25">
      <c r="A210" s="1" t="s">
        <v>16</v>
      </c>
      <c r="B210" s="1"/>
      <c r="C210" s="1"/>
      <c r="D210" s="1"/>
      <c r="E210" s="6">
        <v>60</v>
      </c>
      <c r="F210" s="1"/>
      <c r="G210" s="1"/>
      <c r="H210" s="6"/>
      <c r="I210" s="1"/>
      <c r="J210" s="1"/>
      <c r="K210" s="6"/>
      <c r="L210" s="1"/>
      <c r="M210" s="1"/>
      <c r="N210" s="1"/>
      <c r="O210" s="1"/>
      <c r="P210" s="1"/>
      <c r="Q210" s="1"/>
      <c r="R210" s="6"/>
    </row>
    <row r="211" spans="1:18" x14ac:dyDescent="0.25">
      <c r="A211" s="1" t="s">
        <v>17</v>
      </c>
      <c r="B211" s="1"/>
      <c r="C211" s="1"/>
      <c r="D211" s="1"/>
      <c r="E211" s="6">
        <v>40</v>
      </c>
      <c r="F211" s="1"/>
      <c r="G211" s="1"/>
      <c r="H211" s="6"/>
      <c r="I211" s="1"/>
      <c r="J211" s="1"/>
      <c r="K211" s="6"/>
      <c r="L211" s="1"/>
      <c r="M211" s="1"/>
      <c r="N211" s="1"/>
      <c r="O211" s="1"/>
      <c r="P211" s="1"/>
      <c r="Q211" s="1"/>
      <c r="R211" s="6"/>
    </row>
    <row r="212" spans="1:18" x14ac:dyDescent="0.25">
      <c r="A212" s="1" t="s">
        <v>18</v>
      </c>
      <c r="B212" s="1"/>
      <c r="C212" s="1"/>
      <c r="D212" s="1"/>
      <c r="E212" s="6">
        <v>60</v>
      </c>
      <c r="F212" s="1"/>
      <c r="G212" s="1"/>
      <c r="H212" s="6"/>
      <c r="I212" s="1"/>
      <c r="J212" s="1"/>
      <c r="K212" s="6"/>
      <c r="L212" s="1"/>
      <c r="M212" s="1"/>
      <c r="N212" s="1"/>
      <c r="O212" s="1"/>
      <c r="P212" s="1"/>
      <c r="Q212" s="1"/>
      <c r="R212" s="6"/>
    </row>
    <row r="213" spans="1:18" x14ac:dyDescent="0.25">
      <c r="A213" s="1" t="s">
        <v>19</v>
      </c>
      <c r="B213" s="1"/>
      <c r="C213" s="1"/>
      <c r="D213" s="1"/>
      <c r="E213" s="6">
        <v>20</v>
      </c>
      <c r="F213" s="1"/>
      <c r="G213" s="1"/>
      <c r="H213" s="6"/>
      <c r="I213" s="1"/>
      <c r="J213" s="1"/>
      <c r="K213" s="6"/>
      <c r="L213" s="1"/>
      <c r="M213" s="1"/>
      <c r="N213" s="1"/>
      <c r="O213" s="1"/>
      <c r="P213" s="1"/>
      <c r="Q213" s="1"/>
      <c r="R213" s="6"/>
    </row>
    <row r="214" spans="1:18" x14ac:dyDescent="0.25">
      <c r="A214" s="1" t="s">
        <v>20</v>
      </c>
      <c r="B214" s="1"/>
      <c r="C214" s="1"/>
      <c r="D214" s="1"/>
      <c r="E214" s="6">
        <v>0</v>
      </c>
      <c r="F214" s="1"/>
      <c r="G214" s="1"/>
      <c r="H214" s="6"/>
      <c r="I214" s="1"/>
      <c r="J214" s="1"/>
      <c r="K214" s="6"/>
      <c r="L214" s="1"/>
      <c r="M214" s="1"/>
      <c r="N214" s="1"/>
      <c r="O214" s="1"/>
      <c r="P214" s="1"/>
      <c r="Q214" s="1"/>
      <c r="R214" s="6"/>
    </row>
    <row r="215" spans="1:18" x14ac:dyDescent="0.25">
      <c r="A215" s="1" t="s">
        <v>21</v>
      </c>
      <c r="B215" s="1"/>
      <c r="C215" s="1"/>
      <c r="D215" s="1"/>
      <c r="E215" s="6">
        <v>0</v>
      </c>
      <c r="F215" s="1"/>
      <c r="G215" s="1"/>
      <c r="H215" s="6"/>
      <c r="I215" s="1"/>
      <c r="J215" s="1"/>
      <c r="K215" s="6"/>
      <c r="L215" s="1"/>
      <c r="M215" s="1"/>
      <c r="N215" s="1"/>
      <c r="O215" s="1"/>
      <c r="P215" s="1"/>
      <c r="Q215" s="1"/>
      <c r="R215" s="6"/>
    </row>
    <row r="216" spans="1:18" x14ac:dyDescent="0.25">
      <c r="A216" s="1" t="s">
        <v>22</v>
      </c>
      <c r="B216" s="1"/>
      <c r="C216" s="1"/>
      <c r="D216" s="1"/>
      <c r="E216" s="6">
        <v>0</v>
      </c>
      <c r="F216" s="1"/>
      <c r="G216" s="1"/>
      <c r="H216" s="6"/>
      <c r="I216" s="1"/>
      <c r="J216" s="1"/>
      <c r="K216" s="6"/>
      <c r="L216" s="1"/>
      <c r="M216" s="1"/>
      <c r="N216" s="1"/>
      <c r="O216" s="1"/>
      <c r="P216" s="1"/>
      <c r="Q216" s="1"/>
      <c r="R216" s="6"/>
    </row>
    <row r="217" spans="1:18" x14ac:dyDescent="0.25">
      <c r="A217" s="1" t="s">
        <v>37</v>
      </c>
      <c r="B217" s="1"/>
      <c r="C217" s="1"/>
      <c r="D217" s="1"/>
      <c r="E217" s="6">
        <v>0</v>
      </c>
      <c r="F217" s="1"/>
      <c r="G217" s="1"/>
      <c r="H217" s="6"/>
      <c r="I217" s="1"/>
      <c r="J217" s="1"/>
      <c r="K217" s="6"/>
      <c r="L217" s="1"/>
      <c r="M217" s="1"/>
      <c r="N217" s="1"/>
      <c r="O217" s="1"/>
      <c r="P217" s="1"/>
      <c r="Q217" s="1"/>
      <c r="R217" s="6"/>
    </row>
    <row r="218" spans="1:18" x14ac:dyDescent="0.25">
      <c r="A218" s="1" t="s">
        <v>61</v>
      </c>
      <c r="B218" s="1"/>
      <c r="C218" s="1"/>
      <c r="D218" s="1"/>
      <c r="E218" s="6">
        <v>0</v>
      </c>
      <c r="F218" s="1"/>
      <c r="G218" s="1"/>
      <c r="H218" s="6"/>
      <c r="I218" s="1"/>
      <c r="J218" s="1"/>
      <c r="K218" s="6"/>
      <c r="L218" s="1"/>
      <c r="M218" s="1"/>
      <c r="N218" s="1"/>
      <c r="O218" s="1"/>
      <c r="P218" s="1"/>
      <c r="Q218" s="1"/>
      <c r="R218" s="6"/>
    </row>
    <row r="219" spans="1:18" x14ac:dyDescent="0.25">
      <c r="A219" s="1" t="s">
        <v>62</v>
      </c>
      <c r="B219" s="1"/>
      <c r="C219" s="1"/>
      <c r="D219" s="1"/>
      <c r="E219" s="6">
        <v>0</v>
      </c>
      <c r="F219" s="1"/>
      <c r="G219" s="1"/>
      <c r="H219" s="6"/>
      <c r="I219" s="1"/>
      <c r="J219" s="1"/>
      <c r="K219" s="6"/>
      <c r="L219" s="1"/>
      <c r="M219" s="1"/>
      <c r="N219" s="1"/>
      <c r="O219" s="1"/>
      <c r="P219" s="1"/>
      <c r="Q219" s="1"/>
      <c r="R219" s="6"/>
    </row>
    <row r="220" spans="1:18" x14ac:dyDescent="0.25">
      <c r="A220" s="1"/>
      <c r="B220" s="1"/>
      <c r="C220" s="1"/>
      <c r="D220" s="1"/>
      <c r="E220" s="6"/>
      <c r="F220" s="1"/>
      <c r="G220" s="1"/>
      <c r="H220" s="6"/>
      <c r="I220" s="1"/>
      <c r="J220" s="1"/>
      <c r="K220" s="6"/>
      <c r="L220" s="1"/>
      <c r="M220" s="1"/>
      <c r="N220" s="1"/>
      <c r="O220" s="1"/>
      <c r="P220" s="1"/>
      <c r="Q220" s="1"/>
      <c r="R220" s="6"/>
    </row>
    <row r="221" spans="1:18" x14ac:dyDescent="0.25">
      <c r="A221" s="1"/>
      <c r="B221" s="1"/>
      <c r="C221" s="1"/>
      <c r="D221" s="1"/>
      <c r="E221" s="6"/>
      <c r="F221" s="1"/>
      <c r="G221" s="1"/>
      <c r="H221" s="6"/>
      <c r="I221" s="1"/>
      <c r="J221" s="1"/>
      <c r="K221" s="6"/>
      <c r="L221" s="1"/>
      <c r="M221" s="1"/>
      <c r="N221" s="1"/>
      <c r="O221" s="1"/>
      <c r="P221" s="1"/>
      <c r="Q221" s="1"/>
      <c r="R221" s="6"/>
    </row>
    <row r="222" spans="1:18" x14ac:dyDescent="0.25">
      <c r="A222" s="1"/>
      <c r="B222" s="1"/>
      <c r="C222" s="1"/>
      <c r="D222" s="1"/>
      <c r="E222" s="6"/>
      <c r="F222" s="1"/>
      <c r="G222" s="1"/>
      <c r="H222" s="6"/>
      <c r="I222" s="1"/>
      <c r="J222" s="1"/>
      <c r="K222" s="6"/>
      <c r="L222" s="1"/>
      <c r="M222" s="1"/>
      <c r="N222" s="1"/>
      <c r="O222" s="1"/>
      <c r="P222" s="1"/>
      <c r="Q222" s="1"/>
      <c r="R222" s="6"/>
    </row>
    <row r="223" spans="1:18" x14ac:dyDescent="0.25">
      <c r="A223" s="1"/>
      <c r="B223" s="1"/>
      <c r="C223" s="1"/>
      <c r="D223" s="1"/>
      <c r="E223" s="6"/>
      <c r="F223" s="1"/>
      <c r="G223" s="1"/>
      <c r="H223" s="6"/>
      <c r="I223" s="1"/>
      <c r="J223" s="1"/>
      <c r="K223" s="6"/>
      <c r="L223" s="1"/>
      <c r="M223" s="1"/>
      <c r="N223" s="1"/>
      <c r="O223" s="1"/>
      <c r="P223" s="1"/>
      <c r="Q223" s="1"/>
      <c r="R223" s="6"/>
    </row>
    <row r="224" spans="1:18" x14ac:dyDescent="0.25">
      <c r="A224" s="1"/>
      <c r="B224" s="1"/>
      <c r="C224" s="1"/>
      <c r="D224" s="1"/>
      <c r="E224" s="6"/>
      <c r="F224" s="1"/>
      <c r="G224" s="1"/>
      <c r="H224" s="6"/>
      <c r="I224" s="1"/>
      <c r="J224" s="1"/>
      <c r="K224" s="6"/>
      <c r="L224" s="1"/>
      <c r="M224" s="1"/>
      <c r="N224" s="1"/>
      <c r="O224" s="1"/>
      <c r="P224" s="1"/>
      <c r="Q224" s="1"/>
      <c r="R224" s="6"/>
    </row>
    <row r="225" spans="1:18" x14ac:dyDescent="0.25">
      <c r="A225" s="1" t="s">
        <v>36</v>
      </c>
      <c r="B225" s="1"/>
      <c r="C225" s="1"/>
      <c r="D225" s="1"/>
      <c r="E225" s="6">
        <v>100</v>
      </c>
      <c r="F225" s="1"/>
      <c r="G225" s="1"/>
      <c r="H225" s="6"/>
      <c r="I225" s="1"/>
      <c r="J225" s="1"/>
      <c r="K225" s="6"/>
      <c r="L225" s="1"/>
      <c r="M225" s="1"/>
      <c r="N225" s="1"/>
      <c r="O225" s="1"/>
      <c r="P225" s="1"/>
      <c r="Q225" s="1"/>
      <c r="R225" s="6"/>
    </row>
    <row r="226" spans="1:18" x14ac:dyDescent="0.25">
      <c r="A226" s="1" t="s">
        <v>23</v>
      </c>
      <c r="B226" s="1"/>
      <c r="C226" s="1"/>
      <c r="D226" s="1"/>
      <c r="E226" s="6">
        <v>100</v>
      </c>
      <c r="F226" s="1"/>
      <c r="G226" s="1"/>
      <c r="H226" s="6"/>
      <c r="I226" s="1"/>
      <c r="J226" s="1"/>
      <c r="K226" s="6"/>
      <c r="L226" s="1"/>
      <c r="M226" s="1"/>
      <c r="N226" s="1"/>
      <c r="O226" s="1"/>
      <c r="P226" s="1"/>
      <c r="Q226" s="1"/>
      <c r="R226" s="6"/>
    </row>
    <row r="227" spans="1:18" x14ac:dyDescent="0.25">
      <c r="A227" s="1" t="s">
        <v>24</v>
      </c>
      <c r="B227" s="1"/>
      <c r="C227" s="1"/>
      <c r="D227" s="1"/>
      <c r="E227" s="6">
        <v>200</v>
      </c>
      <c r="F227" s="1"/>
      <c r="G227" s="1"/>
      <c r="H227" s="6"/>
      <c r="I227" s="1"/>
      <c r="J227" s="1"/>
      <c r="K227" s="6"/>
      <c r="L227" s="1"/>
      <c r="M227" s="1"/>
      <c r="N227" s="1"/>
      <c r="O227" s="1"/>
      <c r="P227" s="1"/>
      <c r="Q227" s="1"/>
      <c r="R227" s="6"/>
    </row>
    <row r="228" spans="1:18" x14ac:dyDescent="0.25">
      <c r="A228" s="1" t="s">
        <v>25</v>
      </c>
      <c r="B228" s="1"/>
      <c r="C228" s="1"/>
      <c r="D228" s="1"/>
      <c r="E228" s="6">
        <v>0</v>
      </c>
      <c r="F228" s="1"/>
      <c r="G228" s="1"/>
      <c r="H228" s="6"/>
      <c r="I228" s="1"/>
      <c r="J228" s="1"/>
      <c r="K228" s="6"/>
      <c r="L228" s="1"/>
      <c r="M228" s="1"/>
      <c r="N228" s="1"/>
      <c r="O228" s="1"/>
      <c r="P228" s="1"/>
      <c r="Q228" s="1"/>
      <c r="R228" s="6"/>
    </row>
    <row r="229" spans="1:18" x14ac:dyDescent="0.25">
      <c r="A229" s="1" t="s">
        <v>26</v>
      </c>
      <c r="B229" s="1"/>
      <c r="C229" s="1"/>
      <c r="D229" s="1"/>
      <c r="E229" s="6">
        <v>0</v>
      </c>
      <c r="F229" s="1"/>
      <c r="G229" s="1"/>
      <c r="H229" s="6"/>
      <c r="I229" s="1"/>
      <c r="J229" s="1"/>
      <c r="K229" s="6"/>
      <c r="L229" s="1"/>
      <c r="M229" s="1"/>
      <c r="N229" s="1"/>
      <c r="O229" s="1"/>
      <c r="P229" s="1"/>
      <c r="Q229" s="1"/>
      <c r="R229" s="6"/>
    </row>
    <row r="230" spans="1:18" x14ac:dyDescent="0.25">
      <c r="A230" s="1" t="s">
        <v>38</v>
      </c>
      <c r="B230" s="1"/>
      <c r="C230" s="1"/>
      <c r="D230" s="1"/>
      <c r="E230" s="6">
        <v>0</v>
      </c>
      <c r="F230" s="1"/>
      <c r="G230" s="1"/>
      <c r="H230" s="6"/>
      <c r="I230" s="1"/>
      <c r="J230" s="1"/>
      <c r="K230" s="6"/>
      <c r="L230" s="1"/>
      <c r="M230" s="1"/>
      <c r="N230" s="1"/>
      <c r="O230" s="1"/>
      <c r="P230" s="1"/>
      <c r="Q230" s="1"/>
      <c r="R230" s="6"/>
    </row>
    <row r="231" spans="1:18" x14ac:dyDescent="0.25">
      <c r="A231" s="1" t="s">
        <v>39</v>
      </c>
      <c r="B231" s="1"/>
      <c r="C231" s="1"/>
      <c r="D231" s="1"/>
      <c r="E231" s="6">
        <v>0</v>
      </c>
      <c r="F231" s="1"/>
      <c r="G231" s="1"/>
      <c r="H231" s="6"/>
      <c r="I231" s="1"/>
      <c r="J231" s="1"/>
      <c r="K231" s="6"/>
      <c r="L231" s="1"/>
      <c r="M231" s="1"/>
      <c r="N231" s="1"/>
      <c r="O231" s="1"/>
      <c r="P231" s="1"/>
      <c r="Q231" s="1"/>
      <c r="R231" s="6"/>
    </row>
    <row r="232" spans="1:18" x14ac:dyDescent="0.25">
      <c r="A232" s="1"/>
      <c r="B232" s="1"/>
      <c r="C232" s="1"/>
      <c r="D232" s="1"/>
      <c r="E232" s="6"/>
      <c r="F232" s="1"/>
      <c r="G232" s="1"/>
      <c r="H232" s="6"/>
      <c r="I232" s="1"/>
      <c r="J232" s="1"/>
      <c r="K232" s="6"/>
      <c r="L232" s="1"/>
      <c r="M232" s="1"/>
      <c r="N232" s="1"/>
      <c r="O232" s="1"/>
      <c r="P232" s="1"/>
      <c r="Q232" s="1"/>
      <c r="R232" s="6"/>
    </row>
    <row r="233" spans="1:18" x14ac:dyDescent="0.25">
      <c r="A233" s="1"/>
      <c r="B233" s="1"/>
      <c r="C233" s="1"/>
      <c r="D233" s="1"/>
      <c r="E233" s="6"/>
      <c r="F233" s="1"/>
      <c r="G233" s="1"/>
      <c r="H233" s="6"/>
      <c r="I233" s="1"/>
      <c r="J233" s="1"/>
      <c r="K233" s="6"/>
      <c r="L233" s="1"/>
      <c r="M233" s="1"/>
      <c r="N233" s="1"/>
      <c r="O233" s="1"/>
      <c r="P233" s="1"/>
      <c r="Q233" s="1"/>
      <c r="R233" s="6"/>
    </row>
    <row r="234" spans="1:18" x14ac:dyDescent="0.25">
      <c r="A234" s="1"/>
      <c r="B234" s="1"/>
      <c r="C234" s="1"/>
      <c r="D234" s="1"/>
      <c r="E234" s="6"/>
      <c r="F234" s="1"/>
      <c r="G234" s="1"/>
      <c r="H234" s="6"/>
      <c r="I234" s="1"/>
      <c r="J234" s="1"/>
      <c r="K234" s="6"/>
      <c r="L234" s="1"/>
      <c r="M234" s="1"/>
      <c r="N234" s="1"/>
      <c r="O234" s="1"/>
      <c r="P234" s="1"/>
      <c r="Q234" s="1"/>
      <c r="R234" s="6"/>
    </row>
    <row r="235" spans="1:18" x14ac:dyDescent="0.25">
      <c r="A235" s="1"/>
      <c r="B235" s="1"/>
      <c r="C235" s="1"/>
      <c r="D235" s="1"/>
      <c r="E235" s="6"/>
      <c r="F235" s="1"/>
      <c r="G235" s="1"/>
      <c r="H235" s="6"/>
      <c r="I235" s="1"/>
      <c r="J235" s="1"/>
      <c r="K235" s="6"/>
      <c r="L235" s="1"/>
      <c r="M235" s="1"/>
      <c r="N235" s="1"/>
      <c r="O235" s="1"/>
      <c r="P235" s="1"/>
      <c r="Q235" s="1"/>
      <c r="R235" s="6"/>
    </row>
    <row r="236" spans="1:18" x14ac:dyDescent="0.25">
      <c r="A236" s="1" t="s">
        <v>27</v>
      </c>
      <c r="B236" s="1"/>
      <c r="C236" s="1"/>
      <c r="D236" s="1"/>
      <c r="E236" s="6">
        <v>100</v>
      </c>
      <c r="F236" s="1"/>
      <c r="G236" s="1"/>
      <c r="H236" s="6"/>
      <c r="I236" s="1"/>
      <c r="J236" s="1"/>
      <c r="K236" s="6"/>
      <c r="L236" s="1"/>
      <c r="M236" s="1"/>
      <c r="N236" s="1"/>
      <c r="O236" s="1"/>
      <c r="P236" s="1"/>
      <c r="Q236" s="1"/>
      <c r="R236" s="6"/>
    </row>
    <row r="237" spans="1:18" x14ac:dyDescent="0.25">
      <c r="A237" s="1" t="s">
        <v>28</v>
      </c>
      <c r="B237" s="1"/>
      <c r="C237" s="1"/>
      <c r="D237" s="1"/>
      <c r="E237" s="6">
        <v>0</v>
      </c>
      <c r="F237" s="1"/>
      <c r="G237" s="1"/>
      <c r="H237" s="6"/>
      <c r="I237" s="1"/>
      <c r="J237" s="1"/>
      <c r="K237" s="6"/>
      <c r="L237" s="1"/>
      <c r="M237" s="1"/>
      <c r="N237" s="1"/>
      <c r="O237" s="1"/>
      <c r="P237" s="1"/>
      <c r="Q237" s="1"/>
      <c r="R237" s="6"/>
    </row>
    <row r="238" spans="1:18" x14ac:dyDescent="0.25">
      <c r="A238" s="1" t="s">
        <v>29</v>
      </c>
      <c r="B238" s="1"/>
      <c r="C238" s="1"/>
      <c r="D238" s="1"/>
      <c r="E238" s="6">
        <v>0</v>
      </c>
      <c r="F238" s="1"/>
      <c r="G238" s="1"/>
      <c r="H238" s="6"/>
      <c r="I238" s="1"/>
      <c r="J238" s="1"/>
      <c r="K238" s="6"/>
      <c r="L238" s="1"/>
      <c r="M238" s="1"/>
      <c r="N238" s="1"/>
      <c r="O238" s="1"/>
      <c r="P238" s="1"/>
      <c r="Q238" s="1"/>
      <c r="R238" s="6"/>
    </row>
    <row r="239" spans="1:18" x14ac:dyDescent="0.25">
      <c r="A239" s="1" t="s">
        <v>30</v>
      </c>
      <c r="B239" s="1"/>
      <c r="C239" s="1"/>
      <c r="D239" s="1"/>
      <c r="E239" s="6">
        <v>0</v>
      </c>
      <c r="F239" s="1"/>
      <c r="G239" s="1"/>
      <c r="H239" s="6"/>
      <c r="I239" s="1"/>
      <c r="J239" s="1"/>
      <c r="K239" s="6"/>
      <c r="L239" s="1"/>
      <c r="M239" s="1"/>
      <c r="N239" s="1"/>
      <c r="O239" s="1"/>
      <c r="P239" s="1"/>
      <c r="Q239" s="1"/>
      <c r="R239" s="6"/>
    </row>
    <row r="240" spans="1:18" x14ac:dyDescent="0.25">
      <c r="A240" s="1"/>
      <c r="B240" s="1"/>
      <c r="C240" s="1"/>
      <c r="D240" s="1"/>
      <c r="E240" s="6"/>
      <c r="F240" s="1"/>
      <c r="G240" s="1"/>
      <c r="H240" s="6"/>
      <c r="I240" s="1"/>
      <c r="J240" s="1"/>
      <c r="K240" s="6"/>
      <c r="L240" s="1"/>
      <c r="M240" s="1"/>
      <c r="N240" s="1"/>
      <c r="O240" s="1"/>
      <c r="P240" s="1"/>
      <c r="Q240" s="1"/>
      <c r="R240" s="6"/>
    </row>
    <row r="241" spans="1:18" x14ac:dyDescent="0.25">
      <c r="A241" s="1"/>
      <c r="B241" s="1"/>
      <c r="C241" s="1"/>
      <c r="D241" s="1"/>
      <c r="E241" s="6"/>
      <c r="F241" s="1"/>
      <c r="G241" s="1"/>
      <c r="H241" s="6"/>
      <c r="I241" s="1"/>
      <c r="J241" s="1"/>
      <c r="K241" s="6"/>
      <c r="L241" s="1"/>
      <c r="M241" s="1"/>
      <c r="N241" s="1"/>
      <c r="O241" s="1"/>
      <c r="P241" s="1"/>
      <c r="Q241" s="1"/>
      <c r="R241" s="6"/>
    </row>
    <row r="242" spans="1:18" x14ac:dyDescent="0.25">
      <c r="A242" s="1"/>
      <c r="B242" s="1"/>
      <c r="C242" s="1"/>
      <c r="D242" s="1"/>
      <c r="E242" s="6"/>
      <c r="F242" s="1"/>
      <c r="G242" s="1"/>
      <c r="H242" s="6"/>
      <c r="I242" s="1"/>
      <c r="J242" s="1"/>
      <c r="K242" s="6"/>
      <c r="L242" s="1"/>
      <c r="M242" s="1"/>
      <c r="N242" s="1"/>
      <c r="O242" s="1"/>
      <c r="P242" s="1"/>
      <c r="Q242" s="1"/>
      <c r="R242" s="6"/>
    </row>
    <row r="243" spans="1:18" x14ac:dyDescent="0.25">
      <c r="A243" s="1"/>
      <c r="B243" s="1"/>
      <c r="C243" s="1"/>
      <c r="D243" s="1"/>
      <c r="E243" s="6"/>
      <c r="F243" s="1"/>
      <c r="G243" s="1"/>
      <c r="H243" s="6"/>
      <c r="I243" s="1"/>
      <c r="J243" s="1"/>
      <c r="K243" s="6"/>
      <c r="L243" s="1"/>
      <c r="M243" s="1"/>
      <c r="N243" s="1"/>
      <c r="O243" s="1"/>
      <c r="P243" s="1"/>
      <c r="Q243" s="1"/>
      <c r="R243" s="6"/>
    </row>
    <row r="244" spans="1:18" x14ac:dyDescent="0.25">
      <c r="A244" s="1"/>
      <c r="B244" s="1"/>
      <c r="C244" s="1"/>
      <c r="D244" s="1"/>
      <c r="E244" s="6"/>
      <c r="F244" s="1"/>
      <c r="G244" s="1"/>
      <c r="H244" s="6"/>
      <c r="I244" s="1"/>
      <c r="J244" s="1"/>
      <c r="K244" s="6"/>
      <c r="L244" s="1"/>
      <c r="M244" s="1"/>
      <c r="N244" s="1"/>
      <c r="O244" s="1"/>
      <c r="P244" s="1"/>
      <c r="Q244" s="1"/>
      <c r="R244" s="6"/>
    </row>
    <row r="245" spans="1:18" x14ac:dyDescent="0.25">
      <c r="A245" s="6" t="s">
        <v>40</v>
      </c>
      <c r="B245" s="6"/>
      <c r="C245" s="6"/>
      <c r="D245" s="6"/>
      <c r="E245" s="11">
        <f>SUM(E188:E244)</f>
        <v>2390</v>
      </c>
      <c r="F245" s="6"/>
      <c r="G245" s="6"/>
      <c r="H245" s="11"/>
      <c r="I245" s="6"/>
      <c r="J245" s="6"/>
      <c r="K245" s="6" t="s">
        <v>51</v>
      </c>
      <c r="L245" s="6"/>
      <c r="M245" s="11">
        <f>SUM(M188:M244)</f>
        <v>2820</v>
      </c>
      <c r="N245" s="6"/>
      <c r="O245" s="6"/>
      <c r="P245" s="11"/>
      <c r="Q245" s="6"/>
      <c r="R245" s="6"/>
    </row>
    <row r="246" spans="1:18" x14ac:dyDescent="0.25">
      <c r="A246" s="1"/>
      <c r="B246" s="1"/>
      <c r="C246" s="1"/>
      <c r="D246" s="1"/>
      <c r="E246" s="6" t="s">
        <v>41</v>
      </c>
      <c r="F246" s="1"/>
      <c r="G246" s="1"/>
      <c r="H246" s="6" t="s">
        <v>42</v>
      </c>
      <c r="I246" s="1"/>
      <c r="J246" s="1"/>
      <c r="K246" s="6"/>
      <c r="L246" s="1"/>
      <c r="M246" s="1" t="s">
        <v>41</v>
      </c>
      <c r="N246" s="1"/>
      <c r="O246" s="1"/>
      <c r="P246" s="1" t="s">
        <v>43</v>
      </c>
      <c r="Q246" s="1"/>
      <c r="R246" s="6"/>
    </row>
    <row r="247" spans="1:18" x14ac:dyDescent="0.25">
      <c r="A247" s="6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</row>
    <row r="248" spans="1:18" x14ac:dyDescent="0.25">
      <c r="A248" s="10" t="s">
        <v>44</v>
      </c>
      <c r="B248" s="10"/>
      <c r="C248" s="10"/>
      <c r="D248" s="10"/>
      <c r="E248" s="9">
        <f>(M245-E245)*12+E179</f>
        <v>18040</v>
      </c>
      <c r="F248" s="10"/>
      <c r="G248" s="10"/>
      <c r="H248" s="9">
        <v>0</v>
      </c>
      <c r="I248" s="10"/>
      <c r="J248" s="10"/>
      <c r="K248" s="10"/>
      <c r="L248" s="10"/>
      <c r="M248" s="10"/>
      <c r="N248" s="10"/>
      <c r="O248" s="10"/>
      <c r="P248" s="9"/>
      <c r="Q248" s="10"/>
      <c r="R248" s="10"/>
    </row>
    <row r="249" spans="1:18" x14ac:dyDescent="0.25">
      <c r="A249" s="1"/>
      <c r="B249" s="1"/>
      <c r="C249" s="1"/>
      <c r="D249" s="1"/>
      <c r="E249" s="10"/>
      <c r="F249" s="1"/>
      <c r="G249" s="1"/>
      <c r="H249" s="10"/>
      <c r="I249" s="1"/>
      <c r="J249" s="1"/>
      <c r="K249" s="1"/>
      <c r="L249" s="1"/>
      <c r="M249" s="1"/>
      <c r="N249" s="1"/>
      <c r="O249" s="1"/>
      <c r="P249" s="10"/>
      <c r="Q249" s="10"/>
      <c r="R249" s="10"/>
    </row>
    <row r="250" spans="1:18" x14ac:dyDescent="0.25">
      <c r="A250" s="1"/>
      <c r="B250" s="1"/>
      <c r="C250" s="1"/>
      <c r="D250" s="1"/>
      <c r="E250" s="10"/>
      <c r="F250" s="1"/>
      <c r="G250" s="1"/>
      <c r="H250" s="10"/>
      <c r="I250" s="1"/>
      <c r="J250" s="1"/>
      <c r="K250" s="1"/>
      <c r="L250" s="1"/>
      <c r="M250" s="1"/>
      <c r="N250" s="1"/>
      <c r="O250" s="1"/>
      <c r="P250" s="10"/>
      <c r="Q250" s="10"/>
      <c r="R250" s="10"/>
    </row>
    <row r="251" spans="1:18" x14ac:dyDescent="0.25">
      <c r="A251" s="1"/>
      <c r="B251" s="1"/>
      <c r="C251" s="1"/>
      <c r="D251" s="1"/>
      <c r="E251" s="10"/>
      <c r="F251" s="1"/>
      <c r="G251" s="1"/>
      <c r="H251" s="10"/>
      <c r="I251" s="1"/>
      <c r="J251" s="1"/>
      <c r="K251" s="1"/>
      <c r="L251" s="1"/>
      <c r="M251" s="1"/>
      <c r="N251" s="1"/>
      <c r="O251" s="1"/>
      <c r="P251" s="10"/>
      <c r="Q251" s="10"/>
      <c r="R251" s="10"/>
    </row>
    <row r="252" spans="1:18" x14ac:dyDescent="0.25">
      <c r="A252" s="10" t="s">
        <v>45</v>
      </c>
      <c r="B252" s="10"/>
      <c r="C252" s="10"/>
      <c r="D252" s="10"/>
      <c r="E252" s="19">
        <v>0</v>
      </c>
      <c r="F252" s="20"/>
      <c r="G252" s="20"/>
      <c r="H252" s="19">
        <v>0</v>
      </c>
      <c r="I252" s="20"/>
      <c r="J252" s="20"/>
      <c r="K252" s="20"/>
      <c r="L252" s="20"/>
      <c r="M252" s="19"/>
      <c r="N252" s="20"/>
      <c r="O252" s="20"/>
      <c r="P252" s="19"/>
      <c r="Q252" s="18"/>
      <c r="R252" s="18"/>
    </row>
    <row r="253" spans="1:18" x14ac:dyDescent="0.25">
      <c r="A253" s="1"/>
      <c r="B253" s="1"/>
      <c r="C253" s="1"/>
      <c r="D253" s="1"/>
      <c r="E253" s="20"/>
      <c r="F253" s="21"/>
      <c r="G253" s="21"/>
      <c r="H253" s="20"/>
      <c r="I253" s="21"/>
      <c r="J253" s="21"/>
      <c r="K253" s="21"/>
      <c r="L253" s="21"/>
      <c r="M253" s="21"/>
      <c r="N253" s="21"/>
      <c r="O253" s="21"/>
      <c r="P253" s="20"/>
      <c r="Q253" s="18"/>
      <c r="R253" s="18"/>
    </row>
    <row r="254" spans="1:18" x14ac:dyDescent="0.25">
      <c r="A254" s="1"/>
      <c r="B254" s="1"/>
      <c r="C254" s="1"/>
      <c r="D254" s="1"/>
      <c r="E254" s="20"/>
      <c r="F254" s="21"/>
      <c r="G254" s="21"/>
      <c r="H254" s="20"/>
      <c r="I254" s="21"/>
      <c r="J254" s="21"/>
      <c r="K254" s="21"/>
      <c r="L254" s="21"/>
      <c r="M254" s="21"/>
      <c r="N254" s="21"/>
      <c r="O254" s="21"/>
      <c r="P254" s="20"/>
      <c r="Q254" s="18"/>
      <c r="R254" s="18"/>
    </row>
    <row r="255" spans="1:18" x14ac:dyDescent="0.25">
      <c r="A255" s="1"/>
      <c r="B255" s="1"/>
      <c r="C255" s="1"/>
      <c r="D255" s="1"/>
      <c r="E255" s="20"/>
      <c r="F255" s="21"/>
      <c r="G255" s="21"/>
      <c r="H255" s="20"/>
      <c r="I255" s="21"/>
      <c r="J255" s="21"/>
      <c r="K255" s="21"/>
      <c r="L255" s="21"/>
      <c r="M255" s="21"/>
      <c r="N255" s="21"/>
      <c r="O255" s="21"/>
      <c r="P255" s="20"/>
      <c r="Q255" s="18"/>
      <c r="R255" s="18"/>
    </row>
    <row r="256" spans="1:18" x14ac:dyDescent="0.25">
      <c r="A256" s="1"/>
      <c r="B256" s="1"/>
      <c r="C256" s="1"/>
      <c r="D256" s="1"/>
      <c r="E256" s="20"/>
      <c r="F256" s="21"/>
      <c r="G256" s="21"/>
      <c r="H256" s="20"/>
      <c r="I256" s="21"/>
      <c r="J256" s="21"/>
      <c r="K256" s="21"/>
      <c r="L256" s="21"/>
      <c r="M256" s="21"/>
      <c r="N256" s="21"/>
      <c r="O256" s="21"/>
      <c r="P256" s="20"/>
      <c r="Q256" s="18"/>
      <c r="R256" s="18"/>
    </row>
    <row r="257" spans="1:18" x14ac:dyDescent="0.25">
      <c r="A257" s="10" t="s">
        <v>46</v>
      </c>
      <c r="B257" s="10"/>
      <c r="C257" s="10"/>
      <c r="D257" s="10"/>
      <c r="E257" s="19">
        <v>0</v>
      </c>
      <c r="F257" s="20"/>
      <c r="G257" s="20"/>
      <c r="H257" s="19">
        <v>0</v>
      </c>
      <c r="I257" s="20"/>
      <c r="J257" s="20"/>
      <c r="K257" s="20"/>
      <c r="L257" s="20"/>
      <c r="M257" s="20"/>
      <c r="N257" s="20"/>
      <c r="O257" s="20"/>
      <c r="P257" s="19"/>
      <c r="Q257" s="18"/>
      <c r="R257" s="18"/>
    </row>
    <row r="258" spans="1:18" x14ac:dyDescent="0.25">
      <c r="A258" s="1"/>
      <c r="B258" s="1"/>
      <c r="C258" s="1"/>
      <c r="D258" s="1"/>
      <c r="E258" s="20"/>
      <c r="F258" s="21"/>
      <c r="G258" s="21"/>
      <c r="H258" s="20"/>
      <c r="I258" s="21"/>
      <c r="J258" s="21"/>
      <c r="K258" s="21"/>
      <c r="L258" s="21"/>
      <c r="M258" s="21"/>
      <c r="N258" s="21"/>
      <c r="O258" s="21"/>
      <c r="P258" s="20"/>
      <c r="Q258" s="18"/>
      <c r="R258" s="18"/>
    </row>
    <row r="259" spans="1:18" x14ac:dyDescent="0.25">
      <c r="A259" s="1"/>
      <c r="B259" s="1"/>
      <c r="C259" s="1"/>
      <c r="D259" s="1"/>
      <c r="E259" s="20"/>
      <c r="F259" s="21"/>
      <c r="G259" s="21"/>
      <c r="H259" s="20"/>
      <c r="I259" s="21"/>
      <c r="J259" s="21"/>
      <c r="K259" s="21"/>
      <c r="L259" s="21"/>
      <c r="M259" s="21"/>
      <c r="N259" s="21"/>
      <c r="O259" s="21"/>
      <c r="P259" s="20"/>
      <c r="Q259" s="18"/>
      <c r="R259" s="18"/>
    </row>
    <row r="260" spans="1:18" x14ac:dyDescent="0.25">
      <c r="A260" s="1"/>
      <c r="B260" s="1"/>
      <c r="C260" s="1"/>
      <c r="D260" s="1"/>
      <c r="E260" s="20"/>
      <c r="F260" s="21"/>
      <c r="G260" s="21"/>
      <c r="H260" s="20"/>
      <c r="I260" s="21"/>
      <c r="J260" s="21"/>
      <c r="K260" s="21"/>
      <c r="L260" s="21"/>
      <c r="M260" s="21"/>
      <c r="N260" s="21"/>
      <c r="O260" s="21"/>
      <c r="P260" s="20"/>
      <c r="Q260" s="18"/>
      <c r="R260" s="18"/>
    </row>
    <row r="261" spans="1:18" x14ac:dyDescent="0.25">
      <c r="A261" s="1"/>
      <c r="B261" s="1"/>
      <c r="C261" s="1"/>
      <c r="D261" s="1"/>
      <c r="E261" s="20"/>
      <c r="F261" s="21"/>
      <c r="G261" s="21"/>
      <c r="H261" s="20"/>
      <c r="I261" s="21"/>
      <c r="J261" s="21"/>
      <c r="K261" s="21"/>
      <c r="L261" s="21"/>
      <c r="M261" s="21"/>
      <c r="N261" s="21"/>
      <c r="O261" s="21"/>
      <c r="P261" s="20"/>
      <c r="Q261" s="18"/>
      <c r="R261" s="18"/>
    </row>
    <row r="262" spans="1:18" x14ac:dyDescent="0.25">
      <c r="A262" s="1"/>
      <c r="B262" s="1"/>
      <c r="C262" s="1"/>
      <c r="D262" s="1"/>
      <c r="E262" s="20"/>
      <c r="F262" s="21"/>
      <c r="G262" s="21"/>
      <c r="H262" s="20"/>
      <c r="I262" s="21"/>
      <c r="J262" s="21"/>
      <c r="K262" s="21"/>
      <c r="L262" s="21"/>
      <c r="M262" s="21"/>
      <c r="N262" s="21"/>
      <c r="O262" s="21"/>
      <c r="P262" s="20"/>
      <c r="Q262" s="18"/>
      <c r="R262" s="18"/>
    </row>
    <row r="263" spans="1:18" x14ac:dyDescent="0.25">
      <c r="A263" s="1"/>
      <c r="B263" s="1"/>
      <c r="C263" s="1"/>
      <c r="D263" s="1"/>
      <c r="E263" s="20"/>
      <c r="F263" s="21"/>
      <c r="G263" s="21"/>
      <c r="H263" s="20"/>
      <c r="I263" s="21"/>
      <c r="J263" s="21"/>
      <c r="K263" s="21"/>
      <c r="L263" s="21"/>
      <c r="M263" s="21"/>
      <c r="N263" s="21"/>
      <c r="O263" s="21"/>
      <c r="P263" s="20"/>
      <c r="Q263" s="18"/>
      <c r="R263" s="18"/>
    </row>
    <row r="264" spans="1:18" x14ac:dyDescent="0.25">
      <c r="A264" s="10" t="s">
        <v>157</v>
      </c>
      <c r="B264" s="10"/>
      <c r="C264" s="10"/>
      <c r="D264" s="10"/>
      <c r="E264" s="19">
        <f>E248+E252-E257</f>
        <v>18040</v>
      </c>
      <c r="F264" s="20"/>
      <c r="G264" s="20"/>
      <c r="H264" s="19">
        <f>H248+H252-H257</f>
        <v>0</v>
      </c>
      <c r="I264" s="20"/>
      <c r="J264" s="20"/>
      <c r="K264" s="20"/>
      <c r="L264" s="20" t="s">
        <v>49</v>
      </c>
      <c r="M264" s="20"/>
      <c r="N264" s="20"/>
      <c r="O264" s="20"/>
      <c r="P264" s="19">
        <f>(E236*12)+P179</f>
        <v>11700</v>
      </c>
      <c r="Q264" s="17"/>
      <c r="R264" s="17"/>
    </row>
    <row r="265" spans="1:18" x14ac:dyDescent="0.25">
      <c r="A265" s="1"/>
      <c r="B265" s="1"/>
      <c r="C265" s="1"/>
      <c r="D265" s="1"/>
      <c r="E265" s="10" t="s">
        <v>41</v>
      </c>
      <c r="F265" s="1"/>
      <c r="G265" s="1"/>
      <c r="H265" s="10" t="s">
        <v>48</v>
      </c>
      <c r="I265" s="1"/>
      <c r="J265" s="1"/>
      <c r="K265" s="1"/>
      <c r="L265" s="1"/>
      <c r="M265" s="1"/>
      <c r="N265" s="1"/>
      <c r="O265" s="1"/>
      <c r="P265" s="10" t="s">
        <v>50</v>
      </c>
      <c r="Q265" s="10"/>
      <c r="R265" s="10"/>
    </row>
    <row r="266" spans="1:18" ht="17.25" x14ac:dyDescent="0.4">
      <c r="A266" s="53" t="s">
        <v>156</v>
      </c>
      <c r="B266" s="46"/>
      <c r="C266" s="46"/>
      <c r="D266" s="47"/>
      <c r="E266" s="47"/>
      <c r="F266" s="47"/>
      <c r="G266" s="49" t="s">
        <v>148</v>
      </c>
      <c r="H266" s="47"/>
      <c r="I266" s="47"/>
      <c r="J266" s="47"/>
      <c r="K266" s="47"/>
      <c r="L266" s="47"/>
      <c r="M266" s="47"/>
      <c r="N266" s="47"/>
      <c r="O266" s="47"/>
      <c r="P266" s="47"/>
      <c r="Q266" s="47"/>
      <c r="R266" s="47"/>
    </row>
    <row r="267" spans="1:18" ht="17.25" x14ac:dyDescent="0.4">
      <c r="A267" s="47"/>
      <c r="B267" s="47"/>
      <c r="C267" s="47"/>
      <c r="D267" s="55" t="s">
        <v>74</v>
      </c>
      <c r="E267" s="47"/>
      <c r="F267" s="47"/>
      <c r="G267" s="55" t="s">
        <v>149</v>
      </c>
      <c r="H267" s="47"/>
      <c r="I267" s="47"/>
      <c r="J267" s="47"/>
      <c r="K267" s="47"/>
      <c r="L267" s="47"/>
      <c r="M267" s="47"/>
      <c r="N267" s="47"/>
      <c r="O267" s="47"/>
      <c r="P267" s="47"/>
      <c r="Q267" s="47"/>
      <c r="R267" s="47"/>
    </row>
    <row r="268" spans="1:18" x14ac:dyDescent="0.25">
      <c r="A268" s="1" t="s">
        <v>161</v>
      </c>
      <c r="B268" s="1"/>
      <c r="C268" s="1"/>
      <c r="D268" s="1"/>
      <c r="E268" s="1"/>
      <c r="F268" s="1"/>
      <c r="G268" s="1"/>
      <c r="H268" s="1"/>
      <c r="I268" s="1"/>
      <c r="J268" s="1"/>
      <c r="K268" s="6"/>
      <c r="L268" s="6"/>
      <c r="M268" s="6"/>
      <c r="N268" s="6"/>
      <c r="O268" s="6"/>
      <c r="P268" s="6"/>
      <c r="Q268" s="6"/>
      <c r="R268" s="6"/>
    </row>
    <row r="269" spans="1:18" x14ac:dyDescent="0.25">
      <c r="A269" s="1" t="s">
        <v>150</v>
      </c>
      <c r="B269" s="1"/>
      <c r="C269" s="1"/>
      <c r="D269" s="1"/>
      <c r="E269" s="1" t="s">
        <v>151</v>
      </c>
      <c r="F269" s="1"/>
      <c r="G269" s="1"/>
      <c r="H269" s="1"/>
      <c r="I269" s="1"/>
      <c r="J269" s="1"/>
      <c r="K269" s="6"/>
      <c r="L269" s="6"/>
      <c r="M269" s="6"/>
      <c r="N269" s="6"/>
      <c r="O269" s="6"/>
      <c r="P269" s="6"/>
      <c r="Q269" s="6"/>
      <c r="R269" s="6"/>
    </row>
    <row r="270" spans="1:18" x14ac:dyDescent="0.25">
      <c r="A270" s="1"/>
      <c r="B270" s="1"/>
      <c r="C270" s="1"/>
      <c r="D270" s="1"/>
      <c r="E270" s="1" t="s">
        <v>154</v>
      </c>
      <c r="F270" s="1"/>
      <c r="G270" s="1"/>
      <c r="H270" s="1"/>
      <c r="I270" s="1"/>
      <c r="J270" s="1"/>
      <c r="K270" s="6"/>
      <c r="L270" s="6"/>
      <c r="M270" s="6"/>
      <c r="N270" s="6"/>
      <c r="O270" s="6"/>
      <c r="P270" s="6"/>
      <c r="Q270" s="6"/>
      <c r="R270" s="6"/>
    </row>
    <row r="271" spans="1:18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6"/>
      <c r="L271" s="6"/>
      <c r="M271" s="6"/>
      <c r="N271" s="6"/>
      <c r="O271" s="6"/>
      <c r="P271" s="6"/>
      <c r="Q271" s="6"/>
      <c r="R271" s="6"/>
    </row>
    <row r="272" spans="1:18" x14ac:dyDescent="0.25">
      <c r="A272" s="6"/>
      <c r="B272" s="6"/>
      <c r="C272" s="6"/>
      <c r="D272" s="6"/>
      <c r="E272" s="6" t="s">
        <v>41</v>
      </c>
      <c r="F272" s="6"/>
      <c r="G272" s="6"/>
      <c r="H272" s="6" t="s">
        <v>42</v>
      </c>
      <c r="I272" s="6"/>
      <c r="J272" s="6"/>
      <c r="K272" s="6"/>
      <c r="L272" s="6"/>
      <c r="M272" s="6" t="s">
        <v>41</v>
      </c>
      <c r="N272" s="6"/>
      <c r="O272" s="6"/>
      <c r="P272" s="6" t="s">
        <v>43</v>
      </c>
      <c r="Q272" s="6"/>
      <c r="R272" s="6"/>
    </row>
    <row r="273" spans="1:18" x14ac:dyDescent="0.25">
      <c r="A273" s="1" t="s">
        <v>9</v>
      </c>
      <c r="B273" s="1"/>
      <c r="C273" s="1"/>
      <c r="D273" s="1"/>
      <c r="E273" s="6">
        <v>0</v>
      </c>
      <c r="F273" s="1"/>
      <c r="G273" s="1"/>
      <c r="H273" s="6"/>
      <c r="I273" s="1"/>
      <c r="J273" s="1"/>
      <c r="K273" s="6"/>
      <c r="L273" s="1" t="s">
        <v>52</v>
      </c>
      <c r="M273" s="1">
        <v>1150</v>
      </c>
      <c r="N273" s="1"/>
      <c r="O273" s="1"/>
      <c r="P273" s="1"/>
      <c r="Q273" s="1"/>
      <c r="R273" s="6"/>
    </row>
    <row r="274" spans="1:18" x14ac:dyDescent="0.25">
      <c r="A274" s="1" t="s">
        <v>160</v>
      </c>
      <c r="B274" s="1"/>
      <c r="C274" s="1"/>
      <c r="D274" s="1"/>
      <c r="E274" s="6">
        <v>500</v>
      </c>
      <c r="F274" s="1"/>
      <c r="G274" s="1"/>
      <c r="H274" s="6"/>
      <c r="I274" s="1"/>
      <c r="J274" s="1"/>
      <c r="K274" s="6"/>
      <c r="L274" s="1" t="s">
        <v>57</v>
      </c>
      <c r="M274" s="1">
        <v>90</v>
      </c>
      <c r="N274" s="1"/>
      <c r="O274" s="1"/>
      <c r="P274" s="1"/>
      <c r="Q274" s="1"/>
      <c r="R274" s="6"/>
    </row>
    <row r="275" spans="1:18" x14ac:dyDescent="0.25">
      <c r="A275" s="1" t="s">
        <v>10</v>
      </c>
      <c r="B275" s="1"/>
      <c r="C275" s="1"/>
      <c r="D275" s="1"/>
      <c r="E275" s="6">
        <v>60</v>
      </c>
      <c r="F275" s="1"/>
      <c r="G275" s="1"/>
      <c r="H275" s="6"/>
      <c r="I275" s="1"/>
      <c r="J275" s="1"/>
      <c r="K275" s="6"/>
      <c r="L275" s="1" t="s">
        <v>58</v>
      </c>
      <c r="M275" s="1">
        <v>0</v>
      </c>
      <c r="N275" s="1"/>
      <c r="O275" s="1"/>
      <c r="P275" s="1"/>
      <c r="Q275" s="1"/>
      <c r="R275" s="6"/>
    </row>
    <row r="276" spans="1:18" x14ac:dyDescent="0.25">
      <c r="A276" s="1" t="s">
        <v>31</v>
      </c>
      <c r="B276" s="1"/>
      <c r="C276" s="1"/>
      <c r="D276" s="1"/>
      <c r="E276" s="6">
        <v>0</v>
      </c>
      <c r="F276" s="1"/>
      <c r="G276" s="1"/>
      <c r="H276" s="6"/>
      <c r="I276" s="1"/>
      <c r="J276" s="1"/>
      <c r="K276" s="6"/>
      <c r="L276" s="1" t="s">
        <v>59</v>
      </c>
      <c r="M276" s="1">
        <v>0</v>
      </c>
      <c r="N276" s="1"/>
      <c r="O276" s="1"/>
      <c r="P276" s="1"/>
      <c r="Q276" s="1"/>
      <c r="R276" s="6"/>
    </row>
    <row r="277" spans="1:18" x14ac:dyDescent="0.25">
      <c r="A277" s="1"/>
      <c r="B277" s="1"/>
      <c r="C277" s="1"/>
      <c r="D277" s="1"/>
      <c r="E277" s="6"/>
      <c r="F277" s="1"/>
      <c r="G277" s="1"/>
      <c r="H277" s="6"/>
      <c r="I277" s="1"/>
      <c r="J277" s="1"/>
      <c r="K277" s="6"/>
      <c r="L277" s="1"/>
      <c r="M277" s="1"/>
      <c r="N277" s="1"/>
      <c r="O277" s="1"/>
      <c r="P277" s="1"/>
      <c r="Q277" s="1"/>
      <c r="R277" s="6"/>
    </row>
    <row r="278" spans="1:18" x14ac:dyDescent="0.25">
      <c r="A278" s="1"/>
      <c r="B278" s="1"/>
      <c r="C278" s="1"/>
      <c r="D278" s="1"/>
      <c r="E278" s="6"/>
      <c r="F278" s="1"/>
      <c r="G278" s="1"/>
      <c r="H278" s="6"/>
      <c r="I278" s="1"/>
      <c r="J278" s="1"/>
      <c r="K278" s="6"/>
      <c r="L278" s="1"/>
      <c r="M278" s="1"/>
      <c r="N278" s="1"/>
      <c r="O278" s="1"/>
      <c r="P278" s="1"/>
      <c r="Q278" s="1"/>
      <c r="R278" s="6"/>
    </row>
    <row r="279" spans="1:18" x14ac:dyDescent="0.25">
      <c r="A279" s="1"/>
      <c r="B279" s="1"/>
      <c r="C279" s="1"/>
      <c r="D279" s="1"/>
      <c r="E279" s="6"/>
      <c r="F279" s="1"/>
      <c r="G279" s="1"/>
      <c r="H279" s="6"/>
      <c r="I279" s="1"/>
      <c r="J279" s="1"/>
      <c r="K279" s="6"/>
      <c r="L279" s="1"/>
      <c r="M279" s="1"/>
      <c r="N279" s="1"/>
      <c r="O279" s="1"/>
      <c r="P279" s="1"/>
      <c r="Q279" s="1"/>
      <c r="R279" s="6"/>
    </row>
    <row r="280" spans="1:18" x14ac:dyDescent="0.25">
      <c r="A280" s="1" t="s">
        <v>11</v>
      </c>
      <c r="B280" s="1"/>
      <c r="C280" s="1"/>
      <c r="D280" s="1"/>
      <c r="E280" s="6">
        <v>500</v>
      </c>
      <c r="F280" s="1"/>
      <c r="G280" s="1"/>
      <c r="H280" s="6"/>
      <c r="I280" s="1"/>
      <c r="J280" s="1"/>
      <c r="K280" s="6"/>
      <c r="L280" s="1" t="s">
        <v>53</v>
      </c>
      <c r="M280" s="1">
        <v>400</v>
      </c>
      <c r="N280" s="1"/>
      <c r="O280" s="1"/>
      <c r="P280" s="1"/>
      <c r="Q280" s="1"/>
      <c r="R280" s="6"/>
    </row>
    <row r="281" spans="1:18" x14ac:dyDescent="0.25">
      <c r="A281" s="1" t="s">
        <v>12</v>
      </c>
      <c r="B281" s="1"/>
      <c r="C281" s="1"/>
      <c r="D281" s="1"/>
      <c r="E281" s="6">
        <v>0</v>
      </c>
      <c r="F281" s="1"/>
      <c r="G281" s="1"/>
      <c r="H281" s="6"/>
      <c r="I281" s="1"/>
      <c r="J281" s="1"/>
      <c r="K281" s="6"/>
      <c r="L281" s="1" t="s">
        <v>54</v>
      </c>
      <c r="M281" s="1">
        <v>0</v>
      </c>
      <c r="N281" s="1"/>
      <c r="O281" s="1"/>
      <c r="P281" s="1"/>
      <c r="Q281" s="1"/>
      <c r="R281" s="6"/>
    </row>
    <row r="282" spans="1:18" x14ac:dyDescent="0.25">
      <c r="A282" s="1" t="s">
        <v>13</v>
      </c>
      <c r="B282" s="1"/>
      <c r="C282" s="1"/>
      <c r="D282" s="1"/>
      <c r="E282" s="6">
        <v>100</v>
      </c>
      <c r="F282" s="1"/>
      <c r="G282" s="1"/>
      <c r="H282" s="6"/>
      <c r="I282" s="1"/>
      <c r="J282" s="1"/>
      <c r="K282" s="6"/>
      <c r="L282" s="1" t="s">
        <v>55</v>
      </c>
      <c r="M282" s="1">
        <v>0</v>
      </c>
      <c r="N282" s="1"/>
      <c r="O282" s="1"/>
      <c r="P282" s="1"/>
      <c r="Q282" s="1"/>
      <c r="R282" s="6"/>
    </row>
    <row r="283" spans="1:18" x14ac:dyDescent="0.25">
      <c r="A283" s="1" t="s">
        <v>14</v>
      </c>
      <c r="B283" s="1"/>
      <c r="C283" s="1"/>
      <c r="D283" s="1"/>
      <c r="E283" s="6">
        <v>0</v>
      </c>
      <c r="F283" s="1"/>
      <c r="G283" s="1"/>
      <c r="H283" s="6"/>
      <c r="I283" s="1"/>
      <c r="J283" s="1"/>
      <c r="K283" s="6"/>
      <c r="L283" s="1" t="s">
        <v>56</v>
      </c>
      <c r="M283" s="1">
        <v>0</v>
      </c>
      <c r="N283" s="1"/>
      <c r="O283" s="1"/>
      <c r="P283" s="1"/>
      <c r="Q283" s="1"/>
      <c r="R283" s="6"/>
    </row>
    <row r="284" spans="1:18" x14ac:dyDescent="0.25">
      <c r="A284" s="1" t="s">
        <v>35</v>
      </c>
      <c r="B284" s="1"/>
      <c r="C284" s="1"/>
      <c r="D284" s="1"/>
      <c r="E284" s="6">
        <v>100</v>
      </c>
      <c r="F284" s="1"/>
      <c r="G284" s="1"/>
      <c r="H284" s="6"/>
      <c r="I284" s="1"/>
      <c r="J284" s="1"/>
      <c r="K284" s="6"/>
      <c r="L284" s="1"/>
      <c r="M284" s="1"/>
      <c r="N284" s="1"/>
      <c r="O284" s="1"/>
      <c r="P284" s="1"/>
      <c r="Q284" s="1"/>
      <c r="R284" s="6"/>
    </row>
    <row r="285" spans="1:18" x14ac:dyDescent="0.25">
      <c r="A285" s="1" t="s">
        <v>32</v>
      </c>
      <c r="B285" s="1"/>
      <c r="C285" s="1"/>
      <c r="D285" s="1"/>
      <c r="E285" s="6">
        <v>0</v>
      </c>
      <c r="F285" s="1"/>
      <c r="G285" s="1"/>
      <c r="H285" s="6"/>
      <c r="I285" s="1"/>
      <c r="J285" s="1"/>
      <c r="K285" s="6"/>
      <c r="L285" s="1"/>
      <c r="M285" s="1"/>
      <c r="N285" s="1"/>
      <c r="O285" s="1"/>
      <c r="P285" s="1"/>
      <c r="Q285" s="1"/>
      <c r="R285" s="6"/>
    </row>
    <row r="286" spans="1:18" x14ac:dyDescent="0.25">
      <c r="A286" s="1" t="s">
        <v>33</v>
      </c>
      <c r="B286" s="1"/>
      <c r="C286" s="1"/>
      <c r="D286" s="1"/>
      <c r="E286" s="6">
        <v>0</v>
      </c>
      <c r="F286" s="1" t="s">
        <v>75</v>
      </c>
      <c r="G286" s="1"/>
      <c r="H286" s="6"/>
      <c r="I286" s="1"/>
      <c r="J286" s="1"/>
      <c r="K286" s="6"/>
      <c r="L286" s="1"/>
      <c r="M286" s="1"/>
      <c r="N286" s="1"/>
      <c r="O286" s="1"/>
      <c r="P286" s="1"/>
      <c r="Q286" s="1"/>
      <c r="R286" s="6"/>
    </row>
    <row r="287" spans="1:18" x14ac:dyDescent="0.25">
      <c r="A287" s="1"/>
      <c r="B287" s="1"/>
      <c r="C287" s="1"/>
      <c r="D287" s="1"/>
      <c r="E287" s="6"/>
      <c r="F287" s="1"/>
      <c r="G287" s="1"/>
      <c r="H287" s="6"/>
      <c r="I287" s="1"/>
      <c r="J287" s="1"/>
      <c r="K287" s="6"/>
      <c r="L287" s="1"/>
      <c r="M287" s="1"/>
      <c r="N287" s="1"/>
      <c r="O287" s="1"/>
      <c r="P287" s="1"/>
      <c r="Q287" s="1"/>
      <c r="R287" s="6"/>
    </row>
    <row r="288" spans="1:18" x14ac:dyDescent="0.25">
      <c r="A288" s="1"/>
      <c r="B288" s="1"/>
      <c r="C288" s="1"/>
      <c r="D288" s="1"/>
      <c r="E288" s="6"/>
      <c r="F288" s="1"/>
      <c r="G288" s="1"/>
      <c r="H288" s="6"/>
      <c r="I288" s="1"/>
      <c r="J288" s="1"/>
      <c r="K288" s="6"/>
      <c r="L288" s="1"/>
      <c r="M288" s="1"/>
      <c r="N288" s="1"/>
      <c r="O288" s="1"/>
      <c r="P288" s="1"/>
      <c r="Q288" s="1"/>
      <c r="R288" s="6"/>
    </row>
    <row r="289" spans="1:18" x14ac:dyDescent="0.25">
      <c r="A289" s="1"/>
      <c r="B289" s="1"/>
      <c r="C289" s="1"/>
      <c r="D289" s="1"/>
      <c r="E289" s="6"/>
      <c r="F289" s="1"/>
      <c r="G289" s="1"/>
      <c r="H289" s="6"/>
      <c r="I289" s="1"/>
      <c r="J289" s="1"/>
      <c r="K289" s="6"/>
      <c r="L289" s="1"/>
      <c r="M289" s="1"/>
      <c r="N289" s="1"/>
      <c r="O289" s="1"/>
      <c r="P289" s="1"/>
      <c r="Q289" s="1"/>
      <c r="R289" s="6"/>
    </row>
    <row r="290" spans="1:18" x14ac:dyDescent="0.25">
      <c r="A290" s="1"/>
      <c r="B290" s="1"/>
      <c r="C290" s="1"/>
      <c r="D290" s="1"/>
      <c r="E290" s="6"/>
      <c r="F290" s="1"/>
      <c r="G290" s="1"/>
      <c r="H290" s="6"/>
      <c r="I290" s="1"/>
      <c r="J290" s="1"/>
      <c r="K290" s="6"/>
      <c r="L290" s="1"/>
      <c r="M290" s="1"/>
      <c r="N290" s="1"/>
      <c r="O290" s="1"/>
      <c r="P290" s="1"/>
      <c r="Q290" s="1"/>
      <c r="R290" s="6"/>
    </row>
    <row r="291" spans="1:18" x14ac:dyDescent="0.25">
      <c r="A291" s="1"/>
      <c r="B291" s="1"/>
      <c r="C291" s="1"/>
      <c r="D291" s="1"/>
      <c r="E291" s="6"/>
      <c r="F291" s="1"/>
      <c r="G291" s="1"/>
      <c r="H291" s="6"/>
      <c r="I291" s="1"/>
      <c r="J291" s="1"/>
      <c r="K291" s="6"/>
      <c r="L291" s="1"/>
      <c r="M291" s="1"/>
      <c r="N291" s="1"/>
      <c r="O291" s="1"/>
      <c r="P291" s="1"/>
      <c r="Q291" s="1"/>
      <c r="R291" s="6"/>
    </row>
    <row r="292" spans="1:18" x14ac:dyDescent="0.25">
      <c r="A292" s="1"/>
      <c r="B292" s="1"/>
      <c r="C292" s="1"/>
      <c r="D292" s="1"/>
      <c r="E292" s="6"/>
      <c r="F292" s="1"/>
      <c r="G292" s="1"/>
      <c r="H292" s="6"/>
      <c r="I292" s="1"/>
      <c r="J292" s="1"/>
      <c r="K292" s="6"/>
      <c r="L292" s="1"/>
      <c r="M292" s="1"/>
      <c r="N292" s="1"/>
      <c r="O292" s="1"/>
      <c r="P292" s="1"/>
      <c r="Q292" s="1"/>
      <c r="R292" s="6"/>
    </row>
    <row r="293" spans="1:18" x14ac:dyDescent="0.25">
      <c r="A293" s="1" t="s">
        <v>15</v>
      </c>
      <c r="B293" s="1"/>
      <c r="C293" s="1"/>
      <c r="D293" s="1"/>
      <c r="E293" s="6">
        <v>70</v>
      </c>
      <c r="F293" s="1"/>
      <c r="G293" s="1"/>
      <c r="H293" s="6"/>
      <c r="I293" s="1"/>
      <c r="J293" s="1"/>
      <c r="K293" s="6"/>
      <c r="L293" s="1"/>
      <c r="M293" s="1"/>
      <c r="N293" s="1"/>
      <c r="O293" s="1"/>
      <c r="P293" s="1"/>
      <c r="Q293" s="1"/>
      <c r="R293" s="6"/>
    </row>
    <row r="294" spans="1:18" x14ac:dyDescent="0.25">
      <c r="A294" s="1" t="s">
        <v>34</v>
      </c>
      <c r="B294" s="1"/>
      <c r="C294" s="1"/>
      <c r="D294" s="1"/>
      <c r="E294" s="6">
        <v>30</v>
      </c>
      <c r="F294" s="1"/>
      <c r="G294" s="1"/>
      <c r="H294" s="6"/>
      <c r="I294" s="1"/>
      <c r="J294" s="1"/>
      <c r="K294" s="6"/>
      <c r="L294" s="1"/>
      <c r="M294" s="1"/>
      <c r="N294" s="1"/>
      <c r="O294" s="1"/>
      <c r="P294" s="1"/>
      <c r="Q294" s="1"/>
      <c r="R294" s="6"/>
    </row>
    <row r="295" spans="1:18" x14ac:dyDescent="0.25">
      <c r="A295" s="1" t="s">
        <v>16</v>
      </c>
      <c r="B295" s="1"/>
      <c r="C295" s="1"/>
      <c r="D295" s="1"/>
      <c r="E295" s="6">
        <v>60</v>
      </c>
      <c r="F295" s="1"/>
      <c r="G295" s="1"/>
      <c r="H295" s="6"/>
      <c r="I295" s="1"/>
      <c r="J295" s="1"/>
      <c r="K295" s="6"/>
      <c r="L295" s="1"/>
      <c r="M295" s="1"/>
      <c r="N295" s="1"/>
      <c r="O295" s="1"/>
      <c r="P295" s="1"/>
      <c r="Q295" s="1"/>
      <c r="R295" s="6"/>
    </row>
    <row r="296" spans="1:18" x14ac:dyDescent="0.25">
      <c r="A296" s="1" t="s">
        <v>17</v>
      </c>
      <c r="B296" s="1"/>
      <c r="C296" s="1"/>
      <c r="D296" s="1"/>
      <c r="E296" s="6">
        <v>40</v>
      </c>
      <c r="F296" s="1"/>
      <c r="G296" s="1"/>
      <c r="H296" s="6"/>
      <c r="I296" s="1"/>
      <c r="J296" s="1"/>
      <c r="K296" s="6"/>
      <c r="L296" s="1"/>
      <c r="M296" s="1"/>
      <c r="N296" s="1"/>
      <c r="O296" s="1"/>
      <c r="P296" s="1"/>
      <c r="Q296" s="1"/>
      <c r="R296" s="6"/>
    </row>
    <row r="297" spans="1:18" x14ac:dyDescent="0.25">
      <c r="A297" s="1" t="s">
        <v>18</v>
      </c>
      <c r="B297" s="1"/>
      <c r="C297" s="1"/>
      <c r="D297" s="1"/>
      <c r="E297" s="6">
        <v>60</v>
      </c>
      <c r="F297" s="1"/>
      <c r="G297" s="1"/>
      <c r="H297" s="6"/>
      <c r="I297" s="1"/>
      <c r="J297" s="1"/>
      <c r="K297" s="6"/>
      <c r="L297" s="1"/>
      <c r="M297" s="1"/>
      <c r="N297" s="1"/>
      <c r="O297" s="1"/>
      <c r="P297" s="1"/>
      <c r="Q297" s="1"/>
      <c r="R297" s="6"/>
    </row>
    <row r="298" spans="1:18" x14ac:dyDescent="0.25">
      <c r="A298" s="1" t="s">
        <v>19</v>
      </c>
      <c r="B298" s="1"/>
      <c r="C298" s="1"/>
      <c r="D298" s="1"/>
      <c r="E298" s="6">
        <v>20</v>
      </c>
      <c r="F298" s="1"/>
      <c r="G298" s="1"/>
      <c r="H298" s="6"/>
      <c r="I298" s="1"/>
      <c r="J298" s="1"/>
      <c r="K298" s="6"/>
      <c r="L298" s="1"/>
      <c r="M298" s="1"/>
      <c r="N298" s="1"/>
      <c r="O298" s="1"/>
      <c r="P298" s="1"/>
      <c r="Q298" s="1"/>
      <c r="R298" s="6"/>
    </row>
    <row r="299" spans="1:18" x14ac:dyDescent="0.25">
      <c r="A299" s="1" t="s">
        <v>20</v>
      </c>
      <c r="B299" s="1"/>
      <c r="C299" s="1"/>
      <c r="D299" s="1"/>
      <c r="E299" s="6">
        <v>0</v>
      </c>
      <c r="F299" s="1"/>
      <c r="G299" s="1"/>
      <c r="H299" s="6"/>
      <c r="I299" s="1"/>
      <c r="J299" s="1"/>
      <c r="K299" s="6"/>
      <c r="L299" s="1"/>
      <c r="M299" s="1"/>
      <c r="N299" s="1"/>
      <c r="O299" s="1"/>
      <c r="P299" s="1"/>
      <c r="Q299" s="1"/>
      <c r="R299" s="6"/>
    </row>
    <row r="300" spans="1:18" x14ac:dyDescent="0.25">
      <c r="A300" s="1" t="s">
        <v>21</v>
      </c>
      <c r="B300" s="1"/>
      <c r="C300" s="1"/>
      <c r="D300" s="1"/>
      <c r="E300" s="6">
        <v>0</v>
      </c>
      <c r="F300" s="1"/>
      <c r="G300" s="1"/>
      <c r="H300" s="6"/>
      <c r="I300" s="1"/>
      <c r="J300" s="1"/>
      <c r="K300" s="6"/>
      <c r="L300" s="1"/>
      <c r="M300" s="1"/>
      <c r="N300" s="1"/>
      <c r="O300" s="1"/>
      <c r="P300" s="1"/>
      <c r="Q300" s="1"/>
      <c r="R300" s="6"/>
    </row>
    <row r="301" spans="1:18" x14ac:dyDescent="0.25">
      <c r="A301" s="1" t="s">
        <v>22</v>
      </c>
      <c r="B301" s="1"/>
      <c r="C301" s="1"/>
      <c r="D301" s="1"/>
      <c r="E301" s="6">
        <v>0</v>
      </c>
      <c r="F301" s="1"/>
      <c r="G301" s="1"/>
      <c r="H301" s="6"/>
      <c r="I301" s="1"/>
      <c r="J301" s="1"/>
      <c r="K301" s="6"/>
      <c r="L301" s="1"/>
      <c r="M301" s="1"/>
      <c r="N301" s="1"/>
      <c r="O301" s="1"/>
      <c r="P301" s="1"/>
      <c r="Q301" s="1"/>
      <c r="R301" s="6"/>
    </row>
    <row r="302" spans="1:18" x14ac:dyDescent="0.25">
      <c r="A302" s="1" t="s">
        <v>37</v>
      </c>
      <c r="B302" s="1"/>
      <c r="C302" s="1"/>
      <c r="D302" s="1"/>
      <c r="E302" s="6">
        <v>0</v>
      </c>
      <c r="F302" s="1"/>
      <c r="G302" s="1"/>
      <c r="H302" s="6"/>
      <c r="I302" s="1"/>
      <c r="J302" s="1"/>
      <c r="K302" s="6"/>
      <c r="L302" s="1"/>
      <c r="M302" s="1"/>
      <c r="N302" s="1"/>
      <c r="O302" s="1"/>
      <c r="P302" s="1"/>
      <c r="Q302" s="1"/>
      <c r="R302" s="6"/>
    </row>
    <row r="303" spans="1:18" x14ac:dyDescent="0.25">
      <c r="A303" s="1" t="s">
        <v>61</v>
      </c>
      <c r="B303" s="1"/>
      <c r="C303" s="1"/>
      <c r="D303" s="1"/>
      <c r="E303" s="6">
        <v>0</v>
      </c>
      <c r="F303" s="1"/>
      <c r="G303" s="1"/>
      <c r="H303" s="6"/>
      <c r="I303" s="1"/>
      <c r="J303" s="1"/>
      <c r="K303" s="6"/>
      <c r="L303" s="1"/>
      <c r="M303" s="1"/>
      <c r="N303" s="1"/>
      <c r="O303" s="1"/>
      <c r="P303" s="1"/>
      <c r="Q303" s="1"/>
      <c r="R303" s="6"/>
    </row>
    <row r="304" spans="1:18" x14ac:dyDescent="0.25">
      <c r="A304" s="1" t="s">
        <v>62</v>
      </c>
      <c r="B304" s="1"/>
      <c r="C304" s="1"/>
      <c r="D304" s="1"/>
      <c r="E304" s="6">
        <v>0</v>
      </c>
      <c r="F304" s="1"/>
      <c r="G304" s="1"/>
      <c r="H304" s="6"/>
      <c r="I304" s="1"/>
      <c r="J304" s="1"/>
      <c r="K304" s="6"/>
      <c r="L304" s="1"/>
      <c r="M304" s="1"/>
      <c r="N304" s="1"/>
      <c r="O304" s="1"/>
      <c r="P304" s="1"/>
      <c r="Q304" s="1"/>
      <c r="R304" s="6"/>
    </row>
    <row r="305" spans="1:18" x14ac:dyDescent="0.25">
      <c r="A305" s="1"/>
      <c r="B305" s="1"/>
      <c r="C305" s="1"/>
      <c r="D305" s="1"/>
      <c r="E305" s="6"/>
      <c r="F305" s="1"/>
      <c r="G305" s="1"/>
      <c r="H305" s="6"/>
      <c r="I305" s="1"/>
      <c r="J305" s="1"/>
      <c r="K305" s="6"/>
      <c r="L305" s="1"/>
      <c r="M305" s="1"/>
      <c r="N305" s="1"/>
      <c r="O305" s="1"/>
      <c r="P305" s="1"/>
      <c r="Q305" s="1"/>
      <c r="R305" s="6"/>
    </row>
    <row r="306" spans="1:18" x14ac:dyDescent="0.25">
      <c r="A306" s="1"/>
      <c r="B306" s="1"/>
      <c r="C306" s="1"/>
      <c r="D306" s="1"/>
      <c r="E306" s="6"/>
      <c r="F306" s="1"/>
      <c r="G306" s="1"/>
      <c r="H306" s="6"/>
      <c r="I306" s="1"/>
      <c r="J306" s="1"/>
      <c r="K306" s="6"/>
      <c r="L306" s="1"/>
      <c r="M306" s="1"/>
      <c r="N306" s="1"/>
      <c r="O306" s="1"/>
      <c r="P306" s="1"/>
      <c r="Q306" s="1"/>
      <c r="R306" s="6"/>
    </row>
    <row r="307" spans="1:18" x14ac:dyDescent="0.25">
      <c r="A307" s="1"/>
      <c r="B307" s="1"/>
      <c r="C307" s="1"/>
      <c r="D307" s="1"/>
      <c r="E307" s="6"/>
      <c r="F307" s="1"/>
      <c r="G307" s="1"/>
      <c r="H307" s="6"/>
      <c r="I307" s="1"/>
      <c r="J307" s="1"/>
      <c r="K307" s="6"/>
      <c r="L307" s="1"/>
      <c r="M307" s="1"/>
      <c r="N307" s="1"/>
      <c r="O307" s="1"/>
      <c r="P307" s="1"/>
      <c r="Q307" s="1"/>
      <c r="R307" s="6"/>
    </row>
    <row r="308" spans="1:18" x14ac:dyDescent="0.25">
      <c r="A308" s="1"/>
      <c r="B308" s="1"/>
      <c r="C308" s="1"/>
      <c r="D308" s="1"/>
      <c r="E308" s="6"/>
      <c r="F308" s="1"/>
      <c r="G308" s="1"/>
      <c r="H308" s="6"/>
      <c r="I308" s="1"/>
      <c r="J308" s="1"/>
      <c r="K308" s="6"/>
      <c r="L308" s="1"/>
      <c r="M308" s="1"/>
      <c r="N308" s="1"/>
      <c r="O308" s="1"/>
      <c r="P308" s="1"/>
      <c r="Q308" s="1"/>
      <c r="R308" s="6"/>
    </row>
    <row r="309" spans="1:18" x14ac:dyDescent="0.25">
      <c r="A309" s="1"/>
      <c r="B309" s="1"/>
      <c r="C309" s="1"/>
      <c r="D309" s="1"/>
      <c r="E309" s="6"/>
      <c r="F309" s="1"/>
      <c r="G309" s="1"/>
      <c r="H309" s="6"/>
      <c r="I309" s="1"/>
      <c r="J309" s="1"/>
      <c r="K309" s="6"/>
      <c r="L309" s="1"/>
      <c r="M309" s="1"/>
      <c r="N309" s="1"/>
      <c r="O309" s="1"/>
      <c r="P309" s="1"/>
      <c r="Q309" s="1"/>
      <c r="R309" s="6"/>
    </row>
    <row r="310" spans="1:18" x14ac:dyDescent="0.25">
      <c r="A310" s="1" t="s">
        <v>36</v>
      </c>
      <c r="B310" s="1"/>
      <c r="C310" s="1"/>
      <c r="D310" s="1"/>
      <c r="E310" s="6">
        <v>200</v>
      </c>
      <c r="F310" s="1"/>
      <c r="G310" s="1"/>
      <c r="H310" s="6"/>
      <c r="I310" s="1"/>
      <c r="J310" s="1"/>
      <c r="K310" s="6"/>
      <c r="L310" s="1"/>
      <c r="M310" s="1"/>
      <c r="N310" s="1"/>
      <c r="O310" s="1"/>
      <c r="P310" s="1"/>
      <c r="Q310" s="1"/>
      <c r="R310" s="6"/>
    </row>
    <row r="311" spans="1:18" x14ac:dyDescent="0.25">
      <c r="A311" s="1" t="s">
        <v>23</v>
      </c>
      <c r="B311" s="1"/>
      <c r="C311" s="1"/>
      <c r="D311" s="1"/>
      <c r="E311" s="6">
        <v>200</v>
      </c>
      <c r="F311" s="1"/>
      <c r="G311" s="1"/>
      <c r="H311" s="6"/>
      <c r="I311" s="1"/>
      <c r="J311" s="1"/>
      <c r="K311" s="6"/>
      <c r="L311" s="1"/>
      <c r="M311" s="1"/>
      <c r="N311" s="1"/>
      <c r="O311" s="1"/>
      <c r="P311" s="1"/>
      <c r="Q311" s="1"/>
      <c r="R311" s="6"/>
    </row>
    <row r="312" spans="1:18" x14ac:dyDescent="0.25">
      <c r="A312" s="1" t="s">
        <v>24</v>
      </c>
      <c r="B312" s="1"/>
      <c r="C312" s="1"/>
      <c r="D312" s="1"/>
      <c r="E312" s="6">
        <v>100</v>
      </c>
      <c r="F312" s="1"/>
      <c r="G312" s="1"/>
      <c r="H312" s="6"/>
      <c r="I312" s="1"/>
      <c r="J312" s="1"/>
      <c r="K312" s="6"/>
      <c r="L312" s="1"/>
      <c r="M312" s="1"/>
      <c r="N312" s="1"/>
      <c r="O312" s="1"/>
      <c r="P312" s="1"/>
      <c r="Q312" s="1"/>
      <c r="R312" s="6"/>
    </row>
    <row r="313" spans="1:18" x14ac:dyDescent="0.25">
      <c r="A313" s="1" t="s">
        <v>25</v>
      </c>
      <c r="B313" s="1"/>
      <c r="C313" s="1"/>
      <c r="D313" s="1"/>
      <c r="E313" s="6">
        <v>100</v>
      </c>
      <c r="F313" s="1"/>
      <c r="G313" s="1"/>
      <c r="H313" s="6"/>
      <c r="I313" s="1"/>
      <c r="J313" s="1"/>
      <c r="K313" s="6"/>
      <c r="L313" s="1"/>
      <c r="M313" s="1"/>
      <c r="N313" s="1"/>
      <c r="O313" s="1"/>
      <c r="P313" s="1"/>
      <c r="Q313" s="1"/>
      <c r="R313" s="6"/>
    </row>
    <row r="314" spans="1:18" x14ac:dyDescent="0.25">
      <c r="A314" s="1" t="s">
        <v>26</v>
      </c>
      <c r="B314" s="1"/>
      <c r="C314" s="1"/>
      <c r="D314" s="1"/>
      <c r="E314" s="6">
        <v>0</v>
      </c>
      <c r="F314" s="1"/>
      <c r="G314" s="1"/>
      <c r="H314" s="6"/>
      <c r="I314" s="1"/>
      <c r="J314" s="1"/>
      <c r="K314" s="6"/>
      <c r="L314" s="1"/>
      <c r="M314" s="1"/>
      <c r="N314" s="1"/>
      <c r="O314" s="1"/>
      <c r="P314" s="1"/>
      <c r="Q314" s="1"/>
      <c r="R314" s="6"/>
    </row>
    <row r="315" spans="1:18" x14ac:dyDescent="0.25">
      <c r="A315" s="1" t="s">
        <v>38</v>
      </c>
      <c r="B315" s="1"/>
      <c r="C315" s="1"/>
      <c r="D315" s="1"/>
      <c r="E315" s="6">
        <v>0</v>
      </c>
      <c r="F315" s="1"/>
      <c r="G315" s="1"/>
      <c r="H315" s="6"/>
      <c r="I315" s="1"/>
      <c r="J315" s="1"/>
      <c r="K315" s="6"/>
      <c r="L315" s="1"/>
      <c r="M315" s="1"/>
      <c r="N315" s="1"/>
      <c r="O315" s="1"/>
      <c r="P315" s="1"/>
      <c r="Q315" s="1"/>
      <c r="R315" s="6"/>
    </row>
    <row r="316" spans="1:18" x14ac:dyDescent="0.25">
      <c r="A316" s="1" t="s">
        <v>39</v>
      </c>
      <c r="B316" s="1"/>
      <c r="C316" s="1"/>
      <c r="D316" s="1"/>
      <c r="E316" s="6">
        <v>0</v>
      </c>
      <c r="F316" s="1"/>
      <c r="G316" s="1"/>
      <c r="H316" s="6"/>
      <c r="I316" s="1"/>
      <c r="J316" s="1"/>
      <c r="K316" s="6"/>
      <c r="L316" s="1"/>
      <c r="M316" s="1"/>
      <c r="N316" s="1"/>
      <c r="O316" s="1"/>
      <c r="P316" s="1"/>
      <c r="Q316" s="1"/>
      <c r="R316" s="6"/>
    </row>
    <row r="317" spans="1:18" x14ac:dyDescent="0.25">
      <c r="A317" s="1"/>
      <c r="B317" s="1"/>
      <c r="C317" s="1"/>
      <c r="D317" s="1"/>
      <c r="E317" s="6"/>
      <c r="F317" s="1"/>
      <c r="G317" s="1"/>
      <c r="H317" s="6"/>
      <c r="I317" s="1"/>
      <c r="J317" s="1"/>
      <c r="K317" s="6"/>
      <c r="L317" s="1"/>
      <c r="M317" s="1"/>
      <c r="N317" s="1"/>
      <c r="O317" s="1"/>
      <c r="P317" s="1"/>
      <c r="Q317" s="1"/>
      <c r="R317" s="6"/>
    </row>
    <row r="318" spans="1:18" x14ac:dyDescent="0.25">
      <c r="A318" s="1"/>
      <c r="B318" s="1"/>
      <c r="C318" s="1"/>
      <c r="D318" s="1"/>
      <c r="E318" s="6"/>
      <c r="F318" s="1"/>
      <c r="G318" s="1"/>
      <c r="H318" s="6"/>
      <c r="I318" s="1"/>
      <c r="J318" s="1"/>
      <c r="K318" s="6"/>
      <c r="L318" s="1"/>
      <c r="M318" s="1"/>
      <c r="N318" s="1"/>
      <c r="O318" s="1"/>
      <c r="P318" s="1"/>
      <c r="Q318" s="1"/>
      <c r="R318" s="6"/>
    </row>
    <row r="319" spans="1:18" x14ac:dyDescent="0.25">
      <c r="A319" s="1"/>
      <c r="B319" s="1"/>
      <c r="C319" s="1"/>
      <c r="D319" s="1"/>
      <c r="E319" s="6"/>
      <c r="F319" s="1"/>
      <c r="G319" s="1"/>
      <c r="H319" s="6"/>
      <c r="I319" s="1"/>
      <c r="J319" s="1"/>
      <c r="K319" s="6"/>
      <c r="L319" s="1"/>
      <c r="M319" s="1"/>
      <c r="N319" s="1"/>
      <c r="O319" s="1"/>
      <c r="P319" s="1"/>
      <c r="Q319" s="1"/>
      <c r="R319" s="6"/>
    </row>
    <row r="320" spans="1:18" x14ac:dyDescent="0.25">
      <c r="A320" s="1"/>
      <c r="B320" s="1"/>
      <c r="C320" s="1"/>
      <c r="D320" s="1"/>
      <c r="E320" s="6"/>
      <c r="F320" s="1"/>
      <c r="G320" s="1"/>
      <c r="H320" s="6"/>
      <c r="I320" s="1"/>
      <c r="J320" s="1"/>
      <c r="K320" s="6"/>
      <c r="L320" s="1"/>
      <c r="M320" s="1"/>
      <c r="N320" s="1"/>
      <c r="O320" s="1"/>
      <c r="P320" s="1"/>
      <c r="Q320" s="1"/>
      <c r="R320" s="6"/>
    </row>
    <row r="321" spans="1:18" x14ac:dyDescent="0.25">
      <c r="A321" s="1" t="s">
        <v>27</v>
      </c>
      <c r="B321" s="1"/>
      <c r="C321" s="1"/>
      <c r="D321" s="1"/>
      <c r="E321" s="6">
        <v>100</v>
      </c>
      <c r="F321" s="1"/>
      <c r="G321" s="1"/>
      <c r="H321" s="6"/>
      <c r="I321" s="1"/>
      <c r="J321" s="1"/>
      <c r="K321" s="6"/>
      <c r="L321" s="1"/>
      <c r="M321" s="1"/>
      <c r="N321" s="1"/>
      <c r="O321" s="1"/>
      <c r="P321" s="1"/>
      <c r="Q321" s="1"/>
      <c r="R321" s="6"/>
    </row>
    <row r="322" spans="1:18" x14ac:dyDescent="0.25">
      <c r="A322" s="1" t="s">
        <v>28</v>
      </c>
      <c r="B322" s="1"/>
      <c r="C322" s="1"/>
      <c r="D322" s="1"/>
      <c r="E322" s="6">
        <v>0</v>
      </c>
      <c r="F322" s="1"/>
      <c r="G322" s="1"/>
      <c r="H322" s="6"/>
      <c r="I322" s="1"/>
      <c r="J322" s="1"/>
      <c r="K322" s="6"/>
      <c r="L322" s="1"/>
      <c r="M322" s="1"/>
      <c r="N322" s="1"/>
      <c r="O322" s="1"/>
      <c r="P322" s="1"/>
      <c r="Q322" s="1"/>
      <c r="R322" s="6"/>
    </row>
    <row r="323" spans="1:18" x14ac:dyDescent="0.25">
      <c r="A323" s="1" t="s">
        <v>29</v>
      </c>
      <c r="B323" s="1"/>
      <c r="C323" s="1"/>
      <c r="D323" s="1"/>
      <c r="E323" s="6">
        <v>0</v>
      </c>
      <c r="F323" s="1"/>
      <c r="G323" s="1"/>
      <c r="H323" s="6"/>
      <c r="I323" s="1"/>
      <c r="J323" s="1"/>
      <c r="K323" s="6"/>
      <c r="L323" s="1"/>
      <c r="M323" s="1"/>
      <c r="N323" s="1"/>
      <c r="O323" s="1"/>
      <c r="P323" s="1"/>
      <c r="Q323" s="1"/>
      <c r="R323" s="6"/>
    </row>
    <row r="324" spans="1:18" x14ac:dyDescent="0.25">
      <c r="A324" s="1" t="s">
        <v>30</v>
      </c>
      <c r="B324" s="1"/>
      <c r="C324" s="1"/>
      <c r="D324" s="1"/>
      <c r="E324" s="6">
        <v>0</v>
      </c>
      <c r="F324" s="1"/>
      <c r="G324" s="1"/>
      <c r="H324" s="6"/>
      <c r="I324" s="1"/>
      <c r="J324" s="1"/>
      <c r="K324" s="6"/>
      <c r="L324" s="1"/>
      <c r="M324" s="1"/>
      <c r="N324" s="1"/>
      <c r="O324" s="1"/>
      <c r="P324" s="1"/>
      <c r="Q324" s="1"/>
      <c r="R324" s="6"/>
    </row>
    <row r="325" spans="1:18" x14ac:dyDescent="0.25">
      <c r="A325" s="1"/>
      <c r="B325" s="1"/>
      <c r="C325" s="1"/>
      <c r="D325" s="1"/>
      <c r="E325" s="6"/>
      <c r="F325" s="1"/>
      <c r="G325" s="1"/>
      <c r="H325" s="6"/>
      <c r="I325" s="1"/>
      <c r="J325" s="1"/>
      <c r="K325" s="6"/>
      <c r="L325" s="1"/>
      <c r="M325" s="1"/>
      <c r="N325" s="1"/>
      <c r="O325" s="1"/>
      <c r="P325" s="1"/>
      <c r="Q325" s="1"/>
      <c r="R325" s="6"/>
    </row>
    <row r="326" spans="1:18" x14ac:dyDescent="0.25">
      <c r="A326" s="1"/>
      <c r="B326" s="1"/>
      <c r="C326" s="1"/>
      <c r="D326" s="1"/>
      <c r="E326" s="6"/>
      <c r="F326" s="1"/>
      <c r="G326" s="1"/>
      <c r="H326" s="6"/>
      <c r="I326" s="1"/>
      <c r="J326" s="1"/>
      <c r="K326" s="6"/>
      <c r="L326" s="1"/>
      <c r="M326" s="1"/>
      <c r="N326" s="1"/>
      <c r="O326" s="1"/>
      <c r="P326" s="1"/>
      <c r="Q326" s="1"/>
      <c r="R326" s="6"/>
    </row>
    <row r="327" spans="1:18" x14ac:dyDescent="0.25">
      <c r="A327" s="1"/>
      <c r="B327" s="1"/>
      <c r="C327" s="1"/>
      <c r="D327" s="1"/>
      <c r="E327" s="6"/>
      <c r="F327" s="1"/>
      <c r="G327" s="1"/>
      <c r="H327" s="6"/>
      <c r="I327" s="1"/>
      <c r="J327" s="1"/>
      <c r="K327" s="6"/>
      <c r="L327" s="1"/>
      <c r="M327" s="1"/>
      <c r="N327" s="1"/>
      <c r="O327" s="1"/>
      <c r="P327" s="1"/>
      <c r="Q327" s="1"/>
      <c r="R327" s="6"/>
    </row>
    <row r="328" spans="1:18" x14ac:dyDescent="0.25">
      <c r="A328" s="1"/>
      <c r="B328" s="1"/>
      <c r="C328" s="1"/>
      <c r="D328" s="1"/>
      <c r="E328" s="6"/>
      <c r="F328" s="1"/>
      <c r="G328" s="1"/>
      <c r="H328" s="6"/>
      <c r="I328" s="1"/>
      <c r="J328" s="1"/>
      <c r="K328" s="6"/>
      <c r="L328" s="1"/>
      <c r="M328" s="1"/>
      <c r="N328" s="1"/>
      <c r="O328" s="1"/>
      <c r="P328" s="1"/>
      <c r="Q328" s="1"/>
      <c r="R328" s="6"/>
    </row>
    <row r="329" spans="1:18" x14ac:dyDescent="0.25">
      <c r="A329" s="1"/>
      <c r="B329" s="1"/>
      <c r="C329" s="1"/>
      <c r="D329" s="1"/>
      <c r="E329" s="6"/>
      <c r="F329" s="1"/>
      <c r="G329" s="1"/>
      <c r="H329" s="6"/>
      <c r="I329" s="1"/>
      <c r="J329" s="1"/>
      <c r="K329" s="6"/>
      <c r="L329" s="1"/>
      <c r="M329" s="1"/>
      <c r="N329" s="1"/>
      <c r="O329" s="1"/>
      <c r="P329" s="1"/>
      <c r="Q329" s="1"/>
      <c r="R329" s="6"/>
    </row>
    <row r="330" spans="1:18" x14ac:dyDescent="0.25">
      <c r="A330" s="6" t="s">
        <v>40</v>
      </c>
      <c r="B330" s="6"/>
      <c r="C330" s="6"/>
      <c r="D330" s="6"/>
      <c r="E330" s="11">
        <f>SUM(E273:E329)</f>
        <v>2240</v>
      </c>
      <c r="F330" s="6"/>
      <c r="G330" s="6"/>
      <c r="H330" s="11"/>
      <c r="I330" s="6"/>
      <c r="J330" s="6"/>
      <c r="K330" s="6" t="s">
        <v>51</v>
      </c>
      <c r="L330" s="6"/>
      <c r="M330" s="11">
        <f>SUM(M273:M329)</f>
        <v>1640</v>
      </c>
      <c r="N330" s="6"/>
      <c r="O330" s="6"/>
      <c r="P330" s="11"/>
      <c r="Q330" s="6"/>
      <c r="R330" s="6"/>
    </row>
    <row r="331" spans="1:18" x14ac:dyDescent="0.25">
      <c r="A331" s="1"/>
      <c r="B331" s="1"/>
      <c r="C331" s="1"/>
      <c r="D331" s="1"/>
      <c r="E331" s="6" t="s">
        <v>41</v>
      </c>
      <c r="F331" s="1"/>
      <c r="G331" s="1"/>
      <c r="H331" s="6" t="s">
        <v>42</v>
      </c>
      <c r="I331" s="1"/>
      <c r="J331" s="1"/>
      <c r="K331" s="6"/>
      <c r="L331" s="1"/>
      <c r="M331" s="1" t="s">
        <v>41</v>
      </c>
      <c r="N331" s="1"/>
      <c r="O331" s="1"/>
      <c r="P331" s="1" t="s">
        <v>43</v>
      </c>
      <c r="Q331" s="1"/>
      <c r="R331" s="6"/>
    </row>
    <row r="332" spans="1:18" x14ac:dyDescent="0.25">
      <c r="A332" s="6"/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</row>
    <row r="333" spans="1:18" x14ac:dyDescent="0.25">
      <c r="A333" s="10" t="s">
        <v>44</v>
      </c>
      <c r="B333" s="10"/>
      <c r="C333" s="10"/>
      <c r="D333" s="10"/>
      <c r="E333" s="9">
        <f>(M330-E330)*12+E264</f>
        <v>10840</v>
      </c>
      <c r="F333" s="10"/>
      <c r="G333" s="10"/>
      <c r="H333" s="9">
        <v>0</v>
      </c>
      <c r="I333" s="10"/>
      <c r="J333" s="10"/>
      <c r="K333" s="10"/>
      <c r="L333" s="10"/>
      <c r="M333" s="10"/>
      <c r="N333" s="10"/>
      <c r="O333" s="10"/>
      <c r="P333" s="9"/>
      <c r="Q333" s="10"/>
      <c r="R333" s="10"/>
    </row>
    <row r="334" spans="1:18" x14ac:dyDescent="0.25">
      <c r="A334" s="1"/>
      <c r="B334" s="1"/>
      <c r="C334" s="1"/>
      <c r="D334" s="1"/>
      <c r="E334" s="10"/>
      <c r="F334" s="1"/>
      <c r="G334" s="1"/>
      <c r="H334" s="10"/>
      <c r="I334" s="1"/>
      <c r="J334" s="1"/>
      <c r="K334" s="1"/>
      <c r="L334" s="1"/>
      <c r="M334" s="1"/>
      <c r="N334" s="1"/>
      <c r="O334" s="1"/>
      <c r="P334" s="10"/>
      <c r="Q334" s="10"/>
      <c r="R334" s="10"/>
    </row>
    <row r="335" spans="1:18" x14ac:dyDescent="0.25">
      <c r="A335" s="1"/>
      <c r="B335" s="1"/>
      <c r="C335" s="1"/>
      <c r="D335" s="1"/>
      <c r="E335" s="10"/>
      <c r="F335" s="1"/>
      <c r="G335" s="1"/>
      <c r="H335" s="10"/>
      <c r="I335" s="1"/>
      <c r="J335" s="1"/>
      <c r="K335" s="1"/>
      <c r="L335" s="1"/>
      <c r="M335" s="1"/>
      <c r="N335" s="1"/>
      <c r="O335" s="1"/>
      <c r="P335" s="10"/>
      <c r="Q335" s="10"/>
      <c r="R335" s="10"/>
    </row>
    <row r="336" spans="1:18" x14ac:dyDescent="0.25">
      <c r="A336" s="1"/>
      <c r="B336" s="1"/>
      <c r="C336" s="1"/>
      <c r="D336" s="1"/>
      <c r="E336" s="10"/>
      <c r="F336" s="1"/>
      <c r="G336" s="1"/>
      <c r="H336" s="10"/>
      <c r="I336" s="1"/>
      <c r="J336" s="1"/>
      <c r="K336" s="1"/>
      <c r="L336" s="1"/>
      <c r="M336" s="1"/>
      <c r="N336" s="1"/>
      <c r="O336" s="1"/>
      <c r="P336" s="10"/>
      <c r="Q336" s="10"/>
      <c r="R336" s="10"/>
    </row>
    <row r="337" spans="1:18" x14ac:dyDescent="0.25">
      <c r="A337" s="10" t="s">
        <v>45</v>
      </c>
      <c r="B337" s="10"/>
      <c r="C337" s="10"/>
      <c r="D337" s="10"/>
      <c r="E337" s="19">
        <f>E338+E339+E340+E341</f>
        <v>12000</v>
      </c>
      <c r="F337" s="20"/>
      <c r="G337" s="20"/>
      <c r="H337" s="19">
        <v>0</v>
      </c>
      <c r="I337" s="20"/>
      <c r="J337" s="20"/>
      <c r="K337" s="20"/>
      <c r="L337" s="20"/>
      <c r="M337" s="19"/>
      <c r="N337" s="20"/>
      <c r="O337" s="20"/>
      <c r="P337" s="19"/>
      <c r="Q337" s="18"/>
      <c r="R337" s="18"/>
    </row>
    <row r="338" spans="1:18" x14ac:dyDescent="0.25">
      <c r="A338" s="1" t="s">
        <v>135</v>
      </c>
      <c r="B338" s="1"/>
      <c r="C338" s="1"/>
      <c r="D338" s="1"/>
      <c r="E338" s="20">
        <v>12000</v>
      </c>
      <c r="F338" s="21"/>
      <c r="G338" s="21"/>
      <c r="H338" s="20"/>
      <c r="I338" s="21"/>
      <c r="J338" s="21"/>
      <c r="K338" s="21"/>
      <c r="L338" s="21"/>
      <c r="M338" s="21"/>
      <c r="N338" s="21"/>
      <c r="O338" s="21"/>
      <c r="P338" s="20"/>
      <c r="Q338" s="18"/>
      <c r="R338" s="18"/>
    </row>
    <row r="339" spans="1:18" x14ac:dyDescent="0.25">
      <c r="A339" s="1"/>
      <c r="B339" s="1"/>
      <c r="C339" s="1"/>
      <c r="D339" s="1"/>
      <c r="E339" s="20"/>
      <c r="F339" s="21"/>
      <c r="G339" s="21"/>
      <c r="H339" s="20"/>
      <c r="I339" s="21"/>
      <c r="J339" s="21"/>
      <c r="K339" s="21"/>
      <c r="L339" s="21"/>
      <c r="M339" s="21"/>
      <c r="N339" s="21"/>
      <c r="O339" s="21"/>
      <c r="P339" s="20"/>
      <c r="Q339" s="18"/>
      <c r="R339" s="18"/>
    </row>
    <row r="340" spans="1:18" x14ac:dyDescent="0.25">
      <c r="A340" s="1"/>
      <c r="B340" s="1"/>
      <c r="C340" s="1"/>
      <c r="D340" s="1"/>
      <c r="E340" s="20"/>
      <c r="F340" s="21"/>
      <c r="G340" s="21"/>
      <c r="H340" s="20"/>
      <c r="I340" s="21"/>
      <c r="J340" s="21"/>
      <c r="K340" s="21"/>
      <c r="L340" s="21"/>
      <c r="M340" s="21"/>
      <c r="N340" s="21"/>
      <c r="O340" s="21"/>
      <c r="P340" s="20"/>
      <c r="Q340" s="18"/>
      <c r="R340" s="18"/>
    </row>
    <row r="341" spans="1:18" x14ac:dyDescent="0.25">
      <c r="A341" s="1"/>
      <c r="B341" s="1"/>
      <c r="C341" s="1"/>
      <c r="D341" s="1"/>
      <c r="E341" s="20"/>
      <c r="F341" s="21"/>
      <c r="G341" s="21"/>
      <c r="H341" s="20"/>
      <c r="I341" s="21"/>
      <c r="J341" s="21"/>
      <c r="K341" s="21"/>
      <c r="L341" s="21"/>
      <c r="M341" s="21"/>
      <c r="N341" s="21"/>
      <c r="O341" s="21"/>
      <c r="P341" s="20"/>
      <c r="Q341" s="18"/>
      <c r="R341" s="18"/>
    </row>
    <row r="342" spans="1:18" x14ac:dyDescent="0.25">
      <c r="A342" s="10" t="s">
        <v>46</v>
      </c>
      <c r="B342" s="10"/>
      <c r="C342" s="10"/>
      <c r="D342" s="10"/>
      <c r="E342" s="19">
        <f>E343+E344+E345+E346+E347+E348</f>
        <v>40500</v>
      </c>
      <c r="F342" s="20"/>
      <c r="G342" s="20"/>
      <c r="H342" s="19">
        <v>0</v>
      </c>
      <c r="I342" s="20"/>
      <c r="J342" s="20"/>
      <c r="K342" s="20"/>
      <c r="L342" s="20"/>
      <c r="M342" s="20"/>
      <c r="N342" s="20"/>
      <c r="O342" s="20"/>
      <c r="P342" s="19"/>
      <c r="Q342" s="18"/>
      <c r="R342" s="18"/>
    </row>
    <row r="343" spans="1:18" x14ac:dyDescent="0.25">
      <c r="A343" s="1" t="s">
        <v>152</v>
      </c>
      <c r="B343" s="1"/>
      <c r="C343" s="1"/>
      <c r="D343" s="1"/>
      <c r="E343" s="20">
        <v>9000</v>
      </c>
      <c r="F343" s="21"/>
      <c r="G343" s="21"/>
      <c r="H343" s="20"/>
      <c r="I343" s="21"/>
      <c r="J343" s="21"/>
      <c r="K343" s="21"/>
      <c r="L343" s="21"/>
      <c r="M343" s="21"/>
      <c r="N343" s="21"/>
      <c r="O343" s="21"/>
      <c r="P343" s="20"/>
      <c r="Q343" s="18"/>
      <c r="R343" s="18"/>
    </row>
    <row r="344" spans="1:18" x14ac:dyDescent="0.25">
      <c r="A344" s="1" t="s">
        <v>153</v>
      </c>
      <c r="B344" s="1"/>
      <c r="C344" s="1"/>
      <c r="D344" s="1"/>
      <c r="E344" s="20">
        <v>1500</v>
      </c>
      <c r="F344" s="21"/>
      <c r="G344" s="21"/>
      <c r="H344" s="20"/>
      <c r="I344" s="21"/>
      <c r="J344" s="21"/>
      <c r="K344" s="21"/>
      <c r="L344" s="21"/>
      <c r="M344" s="21"/>
      <c r="N344" s="21"/>
      <c r="O344" s="21"/>
      <c r="P344" s="20"/>
      <c r="Q344" s="18"/>
      <c r="R344" s="18"/>
    </row>
    <row r="345" spans="1:18" x14ac:dyDescent="0.25">
      <c r="A345" s="1" t="s">
        <v>338</v>
      </c>
      <c r="B345" s="1"/>
      <c r="C345" s="1"/>
      <c r="D345" s="1"/>
      <c r="E345" s="20">
        <v>30000</v>
      </c>
      <c r="F345" s="21"/>
      <c r="G345" s="21"/>
      <c r="H345" s="20"/>
      <c r="I345" s="21"/>
      <c r="J345" s="21"/>
      <c r="K345" s="21"/>
      <c r="L345" s="21"/>
      <c r="M345" s="21"/>
      <c r="N345" s="21"/>
      <c r="O345" s="21"/>
      <c r="P345" s="20"/>
      <c r="Q345" s="18"/>
      <c r="R345" s="18"/>
    </row>
    <row r="346" spans="1:18" x14ac:dyDescent="0.25">
      <c r="A346" s="1"/>
      <c r="B346" s="1"/>
      <c r="C346" s="1"/>
      <c r="D346" s="1"/>
      <c r="E346" s="20"/>
      <c r="F346" s="21"/>
      <c r="G346" s="21"/>
      <c r="H346" s="20"/>
      <c r="I346" s="21"/>
      <c r="J346" s="21"/>
      <c r="K346" s="21"/>
      <c r="L346" s="21"/>
      <c r="M346" s="21"/>
      <c r="N346" s="21"/>
      <c r="O346" s="21"/>
      <c r="P346" s="20"/>
      <c r="Q346" s="18"/>
      <c r="R346" s="18"/>
    </row>
    <row r="347" spans="1:18" x14ac:dyDescent="0.25">
      <c r="A347" s="1"/>
      <c r="B347" s="1"/>
      <c r="C347" s="1"/>
      <c r="D347" s="1"/>
      <c r="E347" s="20"/>
      <c r="F347" s="21"/>
      <c r="G347" s="21"/>
      <c r="H347" s="20"/>
      <c r="I347" s="21"/>
      <c r="J347" s="21"/>
      <c r="K347" s="21"/>
      <c r="L347" s="21"/>
      <c r="M347" s="21"/>
      <c r="N347" s="21"/>
      <c r="O347" s="21"/>
      <c r="P347" s="20"/>
      <c r="Q347" s="18"/>
      <c r="R347" s="18"/>
    </row>
    <row r="348" spans="1:18" x14ac:dyDescent="0.25">
      <c r="A348" s="1"/>
      <c r="B348" s="1"/>
      <c r="C348" s="1"/>
      <c r="D348" s="1"/>
      <c r="E348" s="20"/>
      <c r="F348" s="21"/>
      <c r="G348" s="21"/>
      <c r="H348" s="20"/>
      <c r="I348" s="21"/>
      <c r="J348" s="21"/>
      <c r="K348" s="21"/>
      <c r="L348" s="21"/>
      <c r="M348" s="21"/>
      <c r="N348" s="21"/>
      <c r="O348" s="21"/>
      <c r="P348" s="20"/>
      <c r="Q348" s="18"/>
      <c r="R348" s="18"/>
    </row>
    <row r="349" spans="1:18" x14ac:dyDescent="0.25">
      <c r="A349" s="10" t="s">
        <v>158</v>
      </c>
      <c r="B349" s="10"/>
      <c r="C349" s="10"/>
      <c r="D349" s="10"/>
      <c r="E349" s="19">
        <f>E333+E337-E342</f>
        <v>-17660</v>
      </c>
      <c r="F349" s="20"/>
      <c r="G349" s="20"/>
      <c r="H349" s="19">
        <f>H333+H337-H342</f>
        <v>0</v>
      </c>
      <c r="I349" s="20"/>
      <c r="J349" s="20"/>
      <c r="K349" s="20"/>
      <c r="L349" s="20" t="s">
        <v>49</v>
      </c>
      <c r="M349" s="20"/>
      <c r="N349" s="20"/>
      <c r="O349" s="20"/>
      <c r="P349" s="19">
        <f>(E321*12)+P264-E337</f>
        <v>900</v>
      </c>
      <c r="Q349" s="17"/>
      <c r="R349" s="17"/>
    </row>
    <row r="350" spans="1:18" x14ac:dyDescent="0.25">
      <c r="A350" s="1"/>
      <c r="B350" s="1"/>
      <c r="C350" s="1"/>
      <c r="D350" s="1"/>
      <c r="E350" s="10" t="s">
        <v>41</v>
      </c>
      <c r="F350" s="1"/>
      <c r="G350" s="1"/>
      <c r="H350" s="10" t="s">
        <v>48</v>
      </c>
      <c r="I350" s="1"/>
      <c r="J350" s="1"/>
      <c r="K350" s="1"/>
      <c r="L350" s="1"/>
      <c r="M350" s="1"/>
      <c r="N350" s="1"/>
      <c r="O350" s="1"/>
      <c r="P350" s="10" t="s">
        <v>162</v>
      </c>
      <c r="Q350" s="10"/>
      <c r="R350" s="10"/>
    </row>
    <row r="351" spans="1:18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</row>
    <row r="354" spans="1:1" x14ac:dyDescent="0.25">
      <c r="A354" t="s">
        <v>335</v>
      </c>
    </row>
    <row r="355" spans="1:1" x14ac:dyDescent="0.25">
      <c r="A355" t="s">
        <v>336</v>
      </c>
    </row>
    <row r="356" spans="1:1" x14ac:dyDescent="0.25">
      <c r="A356" t="s">
        <v>337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1:R356"/>
  <sheetViews>
    <sheetView topLeftCell="A326" workbookViewId="0">
      <selection activeCell="E196" sqref="E196"/>
    </sheetView>
  </sheetViews>
  <sheetFormatPr baseColWidth="10" defaultRowHeight="15" x14ac:dyDescent="0.25"/>
  <cols>
    <col min="5" max="5" width="11.85546875" bestFit="1" customWidth="1"/>
    <col min="6" max="6" width="12.5703125" customWidth="1"/>
  </cols>
  <sheetData>
    <row r="11" spans="1:18" ht="17.25" x14ac:dyDescent="0.4">
      <c r="A11" s="52" t="s">
        <v>121</v>
      </c>
      <c r="B11" s="46"/>
      <c r="C11" s="46"/>
      <c r="D11" s="47"/>
      <c r="E11" s="47"/>
      <c r="F11" s="47"/>
      <c r="G11" s="51" t="s">
        <v>123</v>
      </c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</row>
    <row r="12" spans="1:18" ht="18" thickBot="1" x14ac:dyDescent="0.45">
      <c r="A12" s="47"/>
      <c r="B12" s="47"/>
      <c r="C12" s="47"/>
      <c r="D12" s="48" t="s">
        <v>74</v>
      </c>
      <c r="E12" s="47"/>
      <c r="F12" s="47"/>
      <c r="G12" s="48" t="s">
        <v>218</v>
      </c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</row>
    <row r="13" spans="1:18" ht="18.75" thickTop="1" thickBot="1" x14ac:dyDescent="0.45">
      <c r="A13" s="1"/>
      <c r="B13" s="1"/>
      <c r="C13" s="1"/>
      <c r="D13" s="1"/>
      <c r="E13" s="1"/>
      <c r="F13" s="56"/>
      <c r="G13" s="58" t="s">
        <v>138</v>
      </c>
      <c r="H13" s="59" t="s">
        <v>139</v>
      </c>
      <c r="I13" s="56"/>
      <c r="J13" s="1"/>
      <c r="K13" s="6"/>
      <c r="L13" s="6"/>
      <c r="M13" s="6"/>
      <c r="N13" s="6"/>
      <c r="O13" s="6"/>
      <c r="P13" s="6"/>
      <c r="Q13" s="6"/>
      <c r="R13" s="6"/>
    </row>
    <row r="14" spans="1:18" ht="16.5" thickTop="1" thickBot="1" x14ac:dyDescent="0.3">
      <c r="A14" s="1" t="s">
        <v>219</v>
      </c>
      <c r="B14" s="1"/>
      <c r="C14" s="1"/>
      <c r="D14" s="1"/>
      <c r="E14" s="1"/>
      <c r="F14" s="56" t="s">
        <v>140</v>
      </c>
      <c r="G14" s="56" t="s">
        <v>141</v>
      </c>
      <c r="H14" s="56" t="s">
        <v>159</v>
      </c>
      <c r="I14" s="56" t="s">
        <v>142</v>
      </c>
      <c r="J14" s="1"/>
      <c r="K14" s="6"/>
      <c r="L14" s="6"/>
      <c r="M14" s="6"/>
      <c r="N14" s="6"/>
      <c r="O14" s="6"/>
      <c r="P14" s="6"/>
      <c r="Q14" s="6"/>
      <c r="R14" s="6"/>
    </row>
    <row r="15" spans="1:18" ht="18.75" thickTop="1" thickBot="1" x14ac:dyDescent="0.45">
      <c r="A15" s="1" t="s">
        <v>220</v>
      </c>
      <c r="B15" s="1"/>
      <c r="C15" s="1"/>
      <c r="D15" s="1"/>
      <c r="E15" s="1"/>
      <c r="F15" s="57">
        <v>800</v>
      </c>
      <c r="G15" s="57">
        <v>1200</v>
      </c>
      <c r="H15" s="57">
        <v>900</v>
      </c>
      <c r="I15" s="57">
        <v>800</v>
      </c>
      <c r="J15" s="1"/>
      <c r="K15" s="6"/>
      <c r="L15" s="6"/>
      <c r="M15" s="6"/>
      <c r="N15" s="6"/>
      <c r="O15" s="6"/>
      <c r="P15" s="6"/>
      <c r="Q15" s="6"/>
      <c r="R15" s="6"/>
    </row>
    <row r="16" spans="1:18" ht="15.75" thickTop="1" x14ac:dyDescent="0.25">
      <c r="A16" s="1" t="s">
        <v>128</v>
      </c>
      <c r="B16" s="1"/>
      <c r="C16" s="1"/>
      <c r="D16" s="1"/>
      <c r="E16" s="1"/>
      <c r="F16" s="1"/>
      <c r="G16" s="1"/>
      <c r="H16" s="1"/>
      <c r="I16" s="1"/>
      <c r="J16" s="1"/>
      <c r="K16" s="6"/>
      <c r="L16" s="6"/>
      <c r="M16" s="6"/>
      <c r="N16" s="6"/>
      <c r="O16" s="6"/>
      <c r="P16" s="6"/>
      <c r="Q16" s="6"/>
      <c r="R16" s="6"/>
    </row>
    <row r="17" spans="1:18" x14ac:dyDescent="0.25">
      <c r="A17" s="6"/>
      <c r="B17" s="6"/>
      <c r="C17" s="6"/>
      <c r="D17" s="6"/>
      <c r="E17" s="6" t="s">
        <v>41</v>
      </c>
      <c r="F17" s="6"/>
      <c r="G17" s="6"/>
      <c r="H17" s="6" t="s">
        <v>42</v>
      </c>
      <c r="I17" s="6"/>
      <c r="J17" s="6"/>
      <c r="K17" s="6"/>
      <c r="L17" s="6"/>
      <c r="M17" s="6" t="s">
        <v>41</v>
      </c>
      <c r="N17" s="6"/>
      <c r="O17" s="6"/>
      <c r="P17" s="6" t="s">
        <v>43</v>
      </c>
      <c r="Q17" s="6"/>
      <c r="R17" s="6"/>
    </row>
    <row r="18" spans="1:18" x14ac:dyDescent="0.25">
      <c r="A18" s="1" t="s">
        <v>9</v>
      </c>
      <c r="B18" s="1"/>
      <c r="C18" s="1"/>
      <c r="D18" s="1"/>
      <c r="E18" s="6">
        <v>600</v>
      </c>
      <c r="F18" s="1"/>
      <c r="G18" s="1"/>
      <c r="H18" s="6"/>
      <c r="I18" s="1"/>
      <c r="J18" s="1"/>
      <c r="K18" s="6"/>
      <c r="L18" s="1" t="s">
        <v>52</v>
      </c>
      <c r="M18" s="1">
        <v>1100</v>
      </c>
      <c r="N18" s="1"/>
      <c r="O18" s="1"/>
      <c r="P18" s="1"/>
      <c r="Q18" s="1"/>
      <c r="R18" s="6"/>
    </row>
    <row r="19" spans="1:18" x14ac:dyDescent="0.25">
      <c r="A19" s="1" t="s">
        <v>127</v>
      </c>
      <c r="B19" s="1"/>
      <c r="C19" s="1"/>
      <c r="D19" s="1"/>
      <c r="E19" s="6">
        <v>600</v>
      </c>
      <c r="F19" s="1"/>
      <c r="G19" s="1"/>
      <c r="H19" s="6"/>
      <c r="I19" s="1"/>
      <c r="J19" s="1"/>
      <c r="K19" s="6"/>
      <c r="L19" s="1" t="s">
        <v>57</v>
      </c>
      <c r="M19" s="1">
        <v>200</v>
      </c>
      <c r="N19" s="1"/>
      <c r="O19" s="1"/>
      <c r="P19" s="1"/>
      <c r="Q19" s="1"/>
      <c r="R19" s="6"/>
    </row>
    <row r="20" spans="1:18" x14ac:dyDescent="0.25">
      <c r="A20" s="1" t="s">
        <v>10</v>
      </c>
      <c r="B20" s="1"/>
      <c r="C20" s="1"/>
      <c r="D20" s="1"/>
      <c r="E20" s="6">
        <v>140</v>
      </c>
      <c r="F20" s="1"/>
      <c r="G20" s="1"/>
      <c r="H20" s="6"/>
      <c r="I20" s="1"/>
      <c r="J20" s="1"/>
      <c r="K20" s="6"/>
      <c r="L20" s="1" t="s">
        <v>58</v>
      </c>
      <c r="M20" s="1">
        <v>0</v>
      </c>
      <c r="N20" s="1"/>
      <c r="O20" s="1"/>
      <c r="P20" s="1"/>
      <c r="Q20" s="1"/>
      <c r="R20" s="6"/>
    </row>
    <row r="21" spans="1:18" x14ac:dyDescent="0.25">
      <c r="A21" s="1" t="s">
        <v>31</v>
      </c>
      <c r="B21" s="1"/>
      <c r="C21" s="1"/>
      <c r="D21" s="1"/>
      <c r="E21" s="6">
        <v>0</v>
      </c>
      <c r="F21" s="1"/>
      <c r="G21" s="1"/>
      <c r="H21" s="6"/>
      <c r="I21" s="1"/>
      <c r="J21" s="1"/>
      <c r="K21" s="6"/>
      <c r="L21" s="1" t="s">
        <v>59</v>
      </c>
      <c r="M21" s="1">
        <v>0</v>
      </c>
      <c r="N21" s="1"/>
      <c r="O21" s="1"/>
      <c r="P21" s="1"/>
      <c r="Q21" s="1"/>
      <c r="R21" s="6"/>
    </row>
    <row r="22" spans="1:18" x14ac:dyDescent="0.25">
      <c r="A22" s="1"/>
      <c r="B22" s="1"/>
      <c r="C22" s="1"/>
      <c r="D22" s="1"/>
      <c r="E22" s="6"/>
      <c r="F22" s="1"/>
      <c r="G22" s="1"/>
      <c r="H22" s="6"/>
      <c r="I22" s="1"/>
      <c r="J22" s="1"/>
      <c r="K22" s="6"/>
      <c r="L22" s="1"/>
      <c r="M22" s="1"/>
      <c r="N22" s="1"/>
      <c r="O22" s="1"/>
      <c r="P22" s="1"/>
      <c r="Q22" s="1"/>
      <c r="R22" s="6"/>
    </row>
    <row r="23" spans="1:18" x14ac:dyDescent="0.25">
      <c r="A23" s="1"/>
      <c r="B23" s="1"/>
      <c r="C23" s="1"/>
      <c r="D23" s="1"/>
      <c r="E23" s="6"/>
      <c r="F23" s="1"/>
      <c r="G23" s="1"/>
      <c r="H23" s="6"/>
      <c r="I23" s="1"/>
      <c r="J23" s="1"/>
      <c r="K23" s="6"/>
      <c r="L23" s="1"/>
      <c r="M23" s="1"/>
      <c r="N23" s="1"/>
      <c r="O23" s="1"/>
      <c r="P23" s="1"/>
      <c r="Q23" s="1"/>
      <c r="R23" s="6"/>
    </row>
    <row r="24" spans="1:18" x14ac:dyDescent="0.25">
      <c r="A24" s="1"/>
      <c r="B24" s="1"/>
      <c r="C24" s="1"/>
      <c r="D24" s="1"/>
      <c r="E24" s="6"/>
      <c r="F24" s="1"/>
      <c r="G24" s="1"/>
      <c r="H24" s="6"/>
      <c r="I24" s="1"/>
      <c r="J24" s="1"/>
      <c r="K24" s="6"/>
      <c r="L24" s="1"/>
      <c r="M24" s="1"/>
      <c r="N24" s="1"/>
      <c r="O24" s="1"/>
      <c r="P24" s="1"/>
      <c r="Q24" s="1"/>
      <c r="R24" s="6"/>
    </row>
    <row r="25" spans="1:18" x14ac:dyDescent="0.25">
      <c r="A25" s="1" t="s">
        <v>11</v>
      </c>
      <c r="B25" s="1"/>
      <c r="C25" s="1"/>
      <c r="D25" s="1"/>
      <c r="E25" s="6">
        <v>400</v>
      </c>
      <c r="F25" s="1"/>
      <c r="G25" s="1"/>
      <c r="H25" s="6"/>
      <c r="I25" s="1"/>
      <c r="J25" s="1"/>
      <c r="K25" s="6"/>
      <c r="L25" s="1" t="s">
        <v>53</v>
      </c>
      <c r="M25" s="1">
        <v>900</v>
      </c>
      <c r="N25" s="1"/>
      <c r="O25" s="1"/>
      <c r="P25" s="1"/>
      <c r="Q25" s="1"/>
      <c r="R25" s="6"/>
    </row>
    <row r="26" spans="1:18" x14ac:dyDescent="0.25">
      <c r="A26" s="1" t="s">
        <v>12</v>
      </c>
      <c r="B26" s="1"/>
      <c r="C26" s="1"/>
      <c r="D26" s="1"/>
      <c r="E26" s="6">
        <v>100</v>
      </c>
      <c r="F26" s="1"/>
      <c r="G26" s="1"/>
      <c r="H26" s="6"/>
      <c r="I26" s="1"/>
      <c r="J26" s="1"/>
      <c r="K26" s="6"/>
      <c r="L26" s="1" t="s">
        <v>54</v>
      </c>
      <c r="M26" s="1">
        <v>0</v>
      </c>
      <c r="N26" s="1"/>
      <c r="O26" s="1"/>
      <c r="P26" s="1"/>
      <c r="Q26" s="1"/>
      <c r="R26" s="6"/>
    </row>
    <row r="27" spans="1:18" x14ac:dyDescent="0.25">
      <c r="A27" s="1" t="s">
        <v>13</v>
      </c>
      <c r="B27" s="1"/>
      <c r="C27" s="1"/>
      <c r="D27" s="1"/>
      <c r="E27" s="6">
        <v>0</v>
      </c>
      <c r="F27" s="1"/>
      <c r="G27" s="1"/>
      <c r="H27" s="6"/>
      <c r="I27" s="1"/>
      <c r="J27" s="1"/>
      <c r="K27" s="6"/>
      <c r="L27" s="1" t="s">
        <v>55</v>
      </c>
      <c r="M27" s="1">
        <v>0</v>
      </c>
      <c r="N27" s="1"/>
      <c r="O27" s="1"/>
      <c r="P27" s="1"/>
      <c r="Q27" s="1"/>
      <c r="R27" s="6"/>
    </row>
    <row r="28" spans="1:18" x14ac:dyDescent="0.25">
      <c r="A28" s="1" t="s">
        <v>14</v>
      </c>
      <c r="B28" s="1"/>
      <c r="C28" s="1"/>
      <c r="D28" s="1"/>
      <c r="E28" s="6">
        <v>100</v>
      </c>
      <c r="F28" s="1"/>
      <c r="G28" s="1"/>
      <c r="H28" s="6"/>
      <c r="I28" s="1"/>
      <c r="J28" s="1"/>
      <c r="K28" s="6"/>
      <c r="L28" s="1" t="s">
        <v>56</v>
      </c>
      <c r="M28" s="1">
        <v>0</v>
      </c>
      <c r="N28" s="1"/>
      <c r="O28" s="1"/>
      <c r="P28" s="1"/>
      <c r="Q28" s="1"/>
      <c r="R28" s="6"/>
    </row>
    <row r="29" spans="1:18" x14ac:dyDescent="0.25">
      <c r="A29" s="1" t="s">
        <v>35</v>
      </c>
      <c r="B29" s="1"/>
      <c r="C29" s="1"/>
      <c r="D29" s="1"/>
      <c r="E29" s="6">
        <v>100</v>
      </c>
      <c r="F29" s="1"/>
      <c r="G29" s="1"/>
      <c r="H29" s="6"/>
      <c r="I29" s="1"/>
      <c r="J29" s="1"/>
      <c r="K29" s="6"/>
      <c r="L29" s="1"/>
      <c r="M29" s="1"/>
      <c r="N29" s="1"/>
      <c r="O29" s="1"/>
      <c r="P29" s="1"/>
      <c r="Q29" s="1"/>
      <c r="R29" s="6"/>
    </row>
    <row r="30" spans="1:18" x14ac:dyDescent="0.25">
      <c r="A30" s="1" t="s">
        <v>32</v>
      </c>
      <c r="B30" s="1"/>
      <c r="C30" s="1"/>
      <c r="D30" s="1"/>
      <c r="E30" s="6">
        <v>50</v>
      </c>
      <c r="F30" s="1"/>
      <c r="G30" s="1"/>
      <c r="H30" s="6"/>
      <c r="I30" s="1"/>
      <c r="J30" s="1"/>
      <c r="K30" s="6"/>
      <c r="L30" s="1"/>
      <c r="M30" s="1"/>
      <c r="N30" s="1"/>
      <c r="O30" s="1"/>
      <c r="P30" s="1"/>
      <c r="Q30" s="1"/>
      <c r="R30" s="6"/>
    </row>
    <row r="31" spans="1:18" x14ac:dyDescent="0.25">
      <c r="A31" s="1" t="s">
        <v>33</v>
      </c>
      <c r="B31" s="1"/>
      <c r="C31" s="1"/>
      <c r="D31" s="1"/>
      <c r="E31" s="6">
        <v>0</v>
      </c>
      <c r="F31" s="1" t="s">
        <v>126</v>
      </c>
      <c r="G31" s="1"/>
      <c r="H31" s="6"/>
      <c r="I31" s="1"/>
      <c r="J31" s="1"/>
      <c r="K31" s="6"/>
      <c r="L31" s="1"/>
      <c r="M31" s="1"/>
      <c r="N31" s="1"/>
      <c r="O31" s="1"/>
      <c r="P31" s="1"/>
      <c r="Q31" s="1"/>
      <c r="R31" s="6"/>
    </row>
    <row r="32" spans="1:18" x14ac:dyDescent="0.25">
      <c r="A32" s="1"/>
      <c r="B32" s="1"/>
      <c r="C32" s="1"/>
      <c r="D32" s="1"/>
      <c r="E32" s="6"/>
      <c r="F32" s="1"/>
      <c r="G32" s="1"/>
      <c r="H32" s="6"/>
      <c r="I32" s="1"/>
      <c r="J32" s="1"/>
      <c r="K32" s="6"/>
      <c r="L32" s="1"/>
      <c r="M32" s="1"/>
      <c r="N32" s="1"/>
      <c r="O32" s="1"/>
      <c r="P32" s="1"/>
      <c r="Q32" s="1"/>
      <c r="R32" s="6"/>
    </row>
    <row r="33" spans="1:18" x14ac:dyDescent="0.25">
      <c r="A33" s="1"/>
      <c r="B33" s="1"/>
      <c r="C33" s="1"/>
      <c r="D33" s="1"/>
      <c r="E33" s="6"/>
      <c r="F33" s="1"/>
      <c r="G33" s="1"/>
      <c r="H33" s="6"/>
      <c r="I33" s="1"/>
      <c r="J33" s="1"/>
      <c r="K33" s="6"/>
      <c r="L33" s="1"/>
      <c r="M33" s="1"/>
      <c r="N33" s="1"/>
      <c r="O33" s="1"/>
      <c r="P33" s="1"/>
      <c r="Q33" s="1"/>
      <c r="R33" s="6"/>
    </row>
    <row r="34" spans="1:18" x14ac:dyDescent="0.25">
      <c r="A34" s="1"/>
      <c r="B34" s="1"/>
      <c r="C34" s="1"/>
      <c r="D34" s="1"/>
      <c r="E34" s="6"/>
      <c r="F34" s="1"/>
      <c r="G34" s="1"/>
      <c r="H34" s="6"/>
      <c r="I34" s="1"/>
      <c r="J34" s="1"/>
      <c r="K34" s="6"/>
      <c r="L34" s="1"/>
      <c r="M34" s="1"/>
      <c r="N34" s="1"/>
      <c r="O34" s="1"/>
      <c r="P34" s="1"/>
      <c r="Q34" s="1"/>
      <c r="R34" s="6"/>
    </row>
    <row r="35" spans="1:18" x14ac:dyDescent="0.25">
      <c r="A35" s="1"/>
      <c r="B35" s="1"/>
      <c r="C35" s="1"/>
      <c r="D35" s="1"/>
      <c r="E35" s="6"/>
      <c r="F35" s="1"/>
      <c r="G35" s="1"/>
      <c r="H35" s="6"/>
      <c r="I35" s="1"/>
      <c r="J35" s="1"/>
      <c r="K35" s="6"/>
      <c r="L35" s="1"/>
      <c r="M35" s="1"/>
      <c r="N35" s="1"/>
      <c r="O35" s="1"/>
      <c r="P35" s="1"/>
      <c r="Q35" s="1"/>
      <c r="R35" s="6"/>
    </row>
    <row r="36" spans="1:18" x14ac:dyDescent="0.25">
      <c r="A36" s="1"/>
      <c r="B36" s="1"/>
      <c r="C36" s="1"/>
      <c r="D36" s="1"/>
      <c r="E36" s="6"/>
      <c r="F36" s="1"/>
      <c r="G36" s="1"/>
      <c r="H36" s="6"/>
      <c r="I36" s="1"/>
      <c r="J36" s="1"/>
      <c r="K36" s="6"/>
      <c r="L36" s="1"/>
      <c r="M36" s="1"/>
      <c r="N36" s="1"/>
      <c r="O36" s="1"/>
      <c r="P36" s="1"/>
      <c r="Q36" s="1"/>
      <c r="R36" s="6"/>
    </row>
    <row r="37" spans="1:18" x14ac:dyDescent="0.25">
      <c r="A37" s="1"/>
      <c r="B37" s="1"/>
      <c r="C37" s="1"/>
      <c r="D37" s="1"/>
      <c r="E37" s="6"/>
      <c r="F37" s="1"/>
      <c r="G37" s="1"/>
      <c r="H37" s="6"/>
      <c r="I37" s="1"/>
      <c r="J37" s="1"/>
      <c r="K37" s="6"/>
      <c r="L37" s="1"/>
      <c r="M37" s="1"/>
      <c r="N37" s="1"/>
      <c r="O37" s="1"/>
      <c r="P37" s="1"/>
      <c r="Q37" s="1"/>
      <c r="R37" s="6"/>
    </row>
    <row r="38" spans="1:18" x14ac:dyDescent="0.25">
      <c r="A38" s="1" t="s">
        <v>15</v>
      </c>
      <c r="B38" s="1"/>
      <c r="C38" s="1"/>
      <c r="D38" s="1"/>
      <c r="E38" s="6">
        <v>70</v>
      </c>
      <c r="F38" s="1"/>
      <c r="G38" s="1"/>
      <c r="H38" s="6"/>
      <c r="I38" s="1"/>
      <c r="J38" s="1"/>
      <c r="K38" s="6"/>
      <c r="L38" s="1"/>
      <c r="M38" s="1"/>
      <c r="N38" s="1"/>
      <c r="O38" s="1"/>
      <c r="P38" s="1"/>
      <c r="Q38" s="1"/>
      <c r="R38" s="6"/>
    </row>
    <row r="39" spans="1:18" x14ac:dyDescent="0.25">
      <c r="A39" s="1" t="s">
        <v>34</v>
      </c>
      <c r="B39" s="1"/>
      <c r="C39" s="1"/>
      <c r="D39" s="1"/>
      <c r="E39" s="6">
        <v>40</v>
      </c>
      <c r="F39" s="1"/>
      <c r="G39" s="1"/>
      <c r="H39" s="6"/>
      <c r="I39" s="1"/>
      <c r="J39" s="1"/>
      <c r="K39" s="6"/>
      <c r="L39" s="1"/>
      <c r="M39" s="1"/>
      <c r="N39" s="1"/>
      <c r="O39" s="1"/>
      <c r="P39" s="1"/>
      <c r="Q39" s="1"/>
      <c r="R39" s="6"/>
    </row>
    <row r="40" spans="1:18" x14ac:dyDescent="0.25">
      <c r="A40" s="1" t="s">
        <v>16</v>
      </c>
      <c r="B40" s="1"/>
      <c r="C40" s="1"/>
      <c r="D40" s="1"/>
      <c r="E40" s="6">
        <v>60</v>
      </c>
      <c r="F40" s="1"/>
      <c r="G40" s="1"/>
      <c r="H40" s="6"/>
      <c r="I40" s="1"/>
      <c r="J40" s="1"/>
      <c r="K40" s="6"/>
      <c r="L40" s="1"/>
      <c r="M40" s="1"/>
      <c r="N40" s="1"/>
      <c r="O40" s="1"/>
      <c r="P40" s="1"/>
      <c r="Q40" s="1"/>
      <c r="R40" s="6"/>
    </row>
    <row r="41" spans="1:18" x14ac:dyDescent="0.25">
      <c r="A41" s="1" t="s">
        <v>17</v>
      </c>
      <c r="B41" s="1"/>
      <c r="C41" s="1"/>
      <c r="D41" s="1"/>
      <c r="E41" s="6">
        <v>40</v>
      </c>
      <c r="F41" s="1"/>
      <c r="G41" s="1"/>
      <c r="H41" s="6"/>
      <c r="I41" s="1"/>
      <c r="J41" s="1"/>
      <c r="K41" s="6"/>
      <c r="L41" s="1"/>
      <c r="M41" s="1"/>
      <c r="N41" s="1"/>
      <c r="O41" s="1"/>
      <c r="P41" s="1"/>
      <c r="Q41" s="1"/>
      <c r="R41" s="6"/>
    </row>
    <row r="42" spans="1:18" x14ac:dyDescent="0.25">
      <c r="A42" s="1" t="s">
        <v>18</v>
      </c>
      <c r="B42" s="1"/>
      <c r="C42" s="1"/>
      <c r="D42" s="1"/>
      <c r="E42" s="6">
        <v>60</v>
      </c>
      <c r="F42" s="1"/>
      <c r="G42" s="1"/>
      <c r="H42" s="6"/>
      <c r="I42" s="1"/>
      <c r="J42" s="1"/>
      <c r="K42" s="6"/>
      <c r="L42" s="1"/>
      <c r="M42" s="1"/>
      <c r="N42" s="1"/>
      <c r="O42" s="1"/>
      <c r="P42" s="1"/>
      <c r="Q42" s="1"/>
      <c r="R42" s="6"/>
    </row>
    <row r="43" spans="1:18" x14ac:dyDescent="0.25">
      <c r="A43" s="1" t="s">
        <v>19</v>
      </c>
      <c r="B43" s="1"/>
      <c r="C43" s="1"/>
      <c r="D43" s="1"/>
      <c r="E43" s="6">
        <v>20</v>
      </c>
      <c r="F43" s="1"/>
      <c r="G43" s="1"/>
      <c r="H43" s="6"/>
      <c r="I43" s="1"/>
      <c r="J43" s="1"/>
      <c r="K43" s="6"/>
      <c r="L43" s="1"/>
      <c r="M43" s="1"/>
      <c r="N43" s="1"/>
      <c r="O43" s="1"/>
      <c r="P43" s="1"/>
      <c r="Q43" s="1"/>
      <c r="R43" s="6"/>
    </row>
    <row r="44" spans="1:18" x14ac:dyDescent="0.25">
      <c r="A44" s="1" t="s">
        <v>20</v>
      </c>
      <c r="B44" s="1"/>
      <c r="C44" s="1"/>
      <c r="D44" s="1"/>
      <c r="E44" s="6">
        <v>0</v>
      </c>
      <c r="F44" s="1"/>
      <c r="G44" s="1"/>
      <c r="H44" s="6"/>
      <c r="I44" s="1"/>
      <c r="J44" s="1"/>
      <c r="K44" s="6"/>
      <c r="L44" s="1"/>
      <c r="M44" s="1"/>
      <c r="N44" s="1"/>
      <c r="O44" s="1"/>
      <c r="P44" s="1"/>
      <c r="Q44" s="1"/>
      <c r="R44" s="6"/>
    </row>
    <row r="45" spans="1:18" x14ac:dyDescent="0.25">
      <c r="A45" s="1" t="s">
        <v>21</v>
      </c>
      <c r="B45" s="1"/>
      <c r="C45" s="1"/>
      <c r="D45" s="1"/>
      <c r="E45" s="6">
        <v>0</v>
      </c>
      <c r="F45" s="1"/>
      <c r="G45" s="1"/>
      <c r="H45" s="6"/>
      <c r="I45" s="1"/>
      <c r="J45" s="1"/>
      <c r="K45" s="6"/>
      <c r="L45" s="1"/>
      <c r="M45" s="1"/>
      <c r="N45" s="1"/>
      <c r="O45" s="1"/>
      <c r="P45" s="1"/>
      <c r="Q45" s="1"/>
      <c r="R45" s="6"/>
    </row>
    <row r="46" spans="1:18" x14ac:dyDescent="0.25">
      <c r="A46" s="1" t="s">
        <v>22</v>
      </c>
      <c r="B46" s="1"/>
      <c r="C46" s="1"/>
      <c r="D46" s="1"/>
      <c r="E46" s="6">
        <v>0</v>
      </c>
      <c r="F46" s="1"/>
      <c r="G46" s="1"/>
      <c r="H46" s="6"/>
      <c r="I46" s="1"/>
      <c r="J46" s="1"/>
      <c r="K46" s="6"/>
      <c r="L46" s="1"/>
      <c r="M46" s="1"/>
      <c r="N46" s="1"/>
      <c r="O46" s="1"/>
      <c r="P46" s="1"/>
      <c r="Q46" s="1"/>
      <c r="R46" s="6"/>
    </row>
    <row r="47" spans="1:18" x14ac:dyDescent="0.25">
      <c r="A47" s="1" t="s">
        <v>37</v>
      </c>
      <c r="B47" s="1"/>
      <c r="C47" s="1"/>
      <c r="D47" s="1"/>
      <c r="E47" s="6">
        <v>0</v>
      </c>
      <c r="F47" s="1"/>
      <c r="G47" s="1"/>
      <c r="H47" s="6"/>
      <c r="I47" s="1"/>
      <c r="J47" s="1"/>
      <c r="K47" s="6"/>
      <c r="L47" s="1"/>
      <c r="M47" s="1"/>
      <c r="N47" s="1"/>
      <c r="O47" s="1"/>
      <c r="P47" s="1"/>
      <c r="Q47" s="1"/>
      <c r="R47" s="6"/>
    </row>
    <row r="48" spans="1:18" x14ac:dyDescent="0.25">
      <c r="A48" s="1" t="s">
        <v>61</v>
      </c>
      <c r="B48" s="1"/>
      <c r="C48" s="1"/>
      <c r="D48" s="1"/>
      <c r="E48" s="6">
        <v>0</v>
      </c>
      <c r="F48" s="1"/>
      <c r="G48" s="1"/>
      <c r="H48" s="6"/>
      <c r="I48" s="1"/>
      <c r="J48" s="1"/>
      <c r="K48" s="6"/>
      <c r="L48" s="1"/>
      <c r="M48" s="1"/>
      <c r="N48" s="1"/>
      <c r="O48" s="1"/>
      <c r="P48" s="1"/>
      <c r="Q48" s="1"/>
      <c r="R48" s="6"/>
    </row>
    <row r="49" spans="1:18" x14ac:dyDescent="0.25">
      <c r="A49" s="1" t="s">
        <v>62</v>
      </c>
      <c r="B49" s="1"/>
      <c r="C49" s="1"/>
      <c r="D49" s="1"/>
      <c r="E49" s="6">
        <v>0</v>
      </c>
      <c r="F49" s="1"/>
      <c r="G49" s="1"/>
      <c r="H49" s="6"/>
      <c r="I49" s="1"/>
      <c r="J49" s="1"/>
      <c r="K49" s="6"/>
      <c r="L49" s="1"/>
      <c r="M49" s="1"/>
      <c r="N49" s="1"/>
      <c r="O49" s="1"/>
      <c r="P49" s="1"/>
      <c r="Q49" s="1"/>
      <c r="R49" s="6"/>
    </row>
    <row r="50" spans="1:18" x14ac:dyDescent="0.25">
      <c r="A50" s="1"/>
      <c r="B50" s="1"/>
      <c r="C50" s="1"/>
      <c r="D50" s="1"/>
      <c r="E50" s="6"/>
      <c r="F50" s="1"/>
      <c r="G50" s="1"/>
      <c r="H50" s="6"/>
      <c r="I50" s="1"/>
      <c r="J50" s="1"/>
      <c r="K50" s="6"/>
      <c r="L50" s="1"/>
      <c r="M50" s="1"/>
      <c r="N50" s="1"/>
      <c r="O50" s="1"/>
      <c r="P50" s="1"/>
      <c r="Q50" s="1"/>
      <c r="R50" s="6"/>
    </row>
    <row r="51" spans="1:18" x14ac:dyDescent="0.25">
      <c r="A51" s="1"/>
      <c r="B51" s="1"/>
      <c r="C51" s="1"/>
      <c r="D51" s="1"/>
      <c r="E51" s="6"/>
      <c r="F51" s="1"/>
      <c r="G51" s="1"/>
      <c r="H51" s="6"/>
      <c r="I51" s="1"/>
      <c r="J51" s="1"/>
      <c r="K51" s="6"/>
      <c r="L51" s="1"/>
      <c r="M51" s="1"/>
      <c r="N51" s="1"/>
      <c r="O51" s="1"/>
      <c r="P51" s="1"/>
      <c r="Q51" s="1"/>
      <c r="R51" s="6"/>
    </row>
    <row r="52" spans="1:18" x14ac:dyDescent="0.25">
      <c r="A52" s="1"/>
      <c r="B52" s="1"/>
      <c r="C52" s="1"/>
      <c r="D52" s="1"/>
      <c r="E52" s="6"/>
      <c r="F52" s="1"/>
      <c r="G52" s="1"/>
      <c r="H52" s="6"/>
      <c r="I52" s="1"/>
      <c r="J52" s="1"/>
      <c r="K52" s="6"/>
      <c r="L52" s="1"/>
      <c r="M52" s="1"/>
      <c r="N52" s="1"/>
      <c r="O52" s="1"/>
      <c r="P52" s="1"/>
      <c r="Q52" s="1"/>
      <c r="R52" s="6"/>
    </row>
    <row r="53" spans="1:18" x14ac:dyDescent="0.25">
      <c r="A53" s="1"/>
      <c r="B53" s="1"/>
      <c r="C53" s="1"/>
      <c r="D53" s="1"/>
      <c r="E53" s="6"/>
      <c r="F53" s="1"/>
      <c r="G53" s="1"/>
      <c r="H53" s="6"/>
      <c r="I53" s="1"/>
      <c r="J53" s="1"/>
      <c r="K53" s="6"/>
      <c r="L53" s="1"/>
      <c r="M53" s="1"/>
      <c r="N53" s="1"/>
      <c r="O53" s="1"/>
      <c r="P53" s="1"/>
      <c r="Q53" s="1"/>
      <c r="R53" s="6"/>
    </row>
    <row r="54" spans="1:18" x14ac:dyDescent="0.25">
      <c r="A54" s="1"/>
      <c r="B54" s="1"/>
      <c r="C54" s="1"/>
      <c r="D54" s="1"/>
      <c r="E54" s="6"/>
      <c r="F54" s="1"/>
      <c r="G54" s="1"/>
      <c r="H54" s="6"/>
      <c r="I54" s="1"/>
      <c r="J54" s="1"/>
      <c r="K54" s="6"/>
      <c r="L54" s="1"/>
      <c r="M54" s="1"/>
      <c r="N54" s="1"/>
      <c r="O54" s="1"/>
      <c r="P54" s="1"/>
      <c r="Q54" s="1"/>
      <c r="R54" s="6"/>
    </row>
    <row r="55" spans="1:18" x14ac:dyDescent="0.25">
      <c r="A55" s="1" t="s">
        <v>36</v>
      </c>
      <c r="B55" s="1"/>
      <c r="C55" s="1"/>
      <c r="D55" s="1"/>
      <c r="E55" s="6">
        <v>100</v>
      </c>
      <c r="F55" s="1"/>
      <c r="G55" s="1"/>
      <c r="H55" s="6"/>
      <c r="I55" s="1"/>
      <c r="J55" s="1"/>
      <c r="K55" s="6"/>
      <c r="L55" s="1"/>
      <c r="M55" s="1"/>
      <c r="N55" s="1"/>
      <c r="O55" s="1"/>
      <c r="P55" s="1"/>
      <c r="Q55" s="1"/>
      <c r="R55" s="6"/>
    </row>
    <row r="56" spans="1:18" x14ac:dyDescent="0.25">
      <c r="A56" s="1" t="s">
        <v>23</v>
      </c>
      <c r="B56" s="1"/>
      <c r="C56" s="1"/>
      <c r="D56" s="1"/>
      <c r="E56" s="6">
        <v>200</v>
      </c>
      <c r="F56" s="1"/>
      <c r="G56" s="1"/>
      <c r="H56" s="6"/>
      <c r="I56" s="1"/>
      <c r="J56" s="1"/>
      <c r="K56" s="6"/>
      <c r="L56" s="1"/>
      <c r="M56" s="1"/>
      <c r="N56" s="1"/>
      <c r="O56" s="1"/>
      <c r="P56" s="1"/>
      <c r="Q56" s="1"/>
      <c r="R56" s="6"/>
    </row>
    <row r="57" spans="1:18" x14ac:dyDescent="0.25">
      <c r="A57" s="1" t="s">
        <v>24</v>
      </c>
      <c r="B57" s="1"/>
      <c r="C57" s="1"/>
      <c r="D57" s="1"/>
      <c r="E57" s="6">
        <v>100</v>
      </c>
      <c r="F57" s="1"/>
      <c r="G57" s="1"/>
      <c r="H57" s="6"/>
      <c r="I57" s="1"/>
      <c r="J57" s="1"/>
      <c r="K57" s="6"/>
      <c r="L57" s="1"/>
      <c r="M57" s="1"/>
      <c r="N57" s="1"/>
      <c r="O57" s="1"/>
      <c r="P57" s="1"/>
      <c r="Q57" s="1"/>
      <c r="R57" s="6"/>
    </row>
    <row r="58" spans="1:18" x14ac:dyDescent="0.25">
      <c r="A58" s="1" t="s">
        <v>25</v>
      </c>
      <c r="B58" s="1"/>
      <c r="C58" s="1"/>
      <c r="D58" s="1"/>
      <c r="E58" s="6">
        <v>100</v>
      </c>
      <c r="F58" s="1"/>
      <c r="G58" s="1"/>
      <c r="H58" s="6"/>
      <c r="I58" s="1"/>
      <c r="J58" s="1"/>
      <c r="K58" s="6"/>
      <c r="L58" s="1"/>
      <c r="M58" s="1"/>
      <c r="N58" s="1"/>
      <c r="O58" s="1"/>
      <c r="P58" s="1"/>
      <c r="Q58" s="1"/>
      <c r="R58" s="6"/>
    </row>
    <row r="59" spans="1:18" x14ac:dyDescent="0.25">
      <c r="A59" s="1" t="s">
        <v>26</v>
      </c>
      <c r="B59" s="1"/>
      <c r="C59" s="1"/>
      <c r="D59" s="1"/>
      <c r="E59" s="6">
        <v>100</v>
      </c>
      <c r="F59" s="1"/>
      <c r="G59" s="1"/>
      <c r="H59" s="6"/>
      <c r="I59" s="1"/>
      <c r="J59" s="1"/>
      <c r="K59" s="6"/>
      <c r="L59" s="1"/>
      <c r="M59" s="1"/>
      <c r="N59" s="1"/>
      <c r="O59" s="1"/>
      <c r="P59" s="1"/>
      <c r="Q59" s="1"/>
      <c r="R59" s="6"/>
    </row>
    <row r="60" spans="1:18" x14ac:dyDescent="0.25">
      <c r="A60" s="1" t="s">
        <v>38</v>
      </c>
      <c r="B60" s="1"/>
      <c r="C60" s="1"/>
      <c r="D60" s="1"/>
      <c r="E60" s="6">
        <v>0</v>
      </c>
      <c r="F60" s="1"/>
      <c r="G60" s="1"/>
      <c r="H60" s="6"/>
      <c r="I60" s="1"/>
      <c r="J60" s="1"/>
      <c r="K60" s="6"/>
      <c r="L60" s="1"/>
      <c r="M60" s="1"/>
      <c r="N60" s="1"/>
      <c r="O60" s="1"/>
      <c r="P60" s="1"/>
      <c r="Q60" s="1"/>
      <c r="R60" s="6"/>
    </row>
    <row r="61" spans="1:18" x14ac:dyDescent="0.25">
      <c r="A61" s="1" t="s">
        <v>39</v>
      </c>
      <c r="B61" s="1"/>
      <c r="C61" s="1"/>
      <c r="D61" s="1"/>
      <c r="E61" s="6">
        <v>0</v>
      </c>
      <c r="F61" s="1"/>
      <c r="G61" s="1"/>
      <c r="H61" s="6"/>
      <c r="I61" s="1"/>
      <c r="J61" s="1"/>
      <c r="K61" s="6"/>
      <c r="L61" s="1"/>
      <c r="M61" s="1"/>
      <c r="N61" s="1"/>
      <c r="O61" s="1"/>
      <c r="P61" s="1"/>
      <c r="Q61" s="1"/>
      <c r="R61" s="6"/>
    </row>
    <row r="62" spans="1:18" x14ac:dyDescent="0.25">
      <c r="A62" s="1"/>
      <c r="B62" s="1"/>
      <c r="C62" s="1"/>
      <c r="D62" s="1"/>
      <c r="E62" s="6"/>
      <c r="F62" s="1"/>
      <c r="G62" s="1"/>
      <c r="H62" s="6"/>
      <c r="I62" s="1"/>
      <c r="J62" s="1"/>
      <c r="K62" s="6"/>
      <c r="L62" s="1"/>
      <c r="M62" s="1"/>
      <c r="N62" s="1"/>
      <c r="O62" s="1"/>
      <c r="P62" s="1"/>
      <c r="Q62" s="1"/>
      <c r="R62" s="6"/>
    </row>
    <row r="63" spans="1:18" x14ac:dyDescent="0.25">
      <c r="A63" s="1"/>
      <c r="B63" s="1"/>
      <c r="C63" s="1"/>
      <c r="D63" s="1"/>
      <c r="E63" s="6"/>
      <c r="F63" s="1"/>
      <c r="G63" s="1"/>
      <c r="H63" s="6"/>
      <c r="I63" s="1"/>
      <c r="J63" s="1"/>
      <c r="K63" s="6"/>
      <c r="L63" s="1"/>
      <c r="M63" s="1"/>
      <c r="N63" s="1"/>
      <c r="O63" s="1"/>
      <c r="P63" s="1"/>
      <c r="Q63" s="1"/>
      <c r="R63" s="6"/>
    </row>
    <row r="64" spans="1:18" x14ac:dyDescent="0.25">
      <c r="A64" s="1"/>
      <c r="B64" s="1"/>
      <c r="C64" s="1"/>
      <c r="D64" s="1"/>
      <c r="E64" s="6"/>
      <c r="F64" s="1"/>
      <c r="G64" s="1"/>
      <c r="H64" s="6"/>
      <c r="I64" s="1"/>
      <c r="J64" s="1"/>
      <c r="K64" s="6"/>
      <c r="L64" s="1"/>
      <c r="M64" s="1"/>
      <c r="N64" s="1"/>
      <c r="O64" s="1"/>
      <c r="P64" s="1"/>
      <c r="Q64" s="1"/>
      <c r="R64" s="6"/>
    </row>
    <row r="65" spans="1:18" x14ac:dyDescent="0.25">
      <c r="A65" s="1"/>
      <c r="B65" s="1"/>
      <c r="C65" s="1"/>
      <c r="D65" s="1"/>
      <c r="E65" s="6"/>
      <c r="F65" s="1"/>
      <c r="G65" s="1"/>
      <c r="H65" s="6"/>
      <c r="I65" s="1"/>
      <c r="J65" s="1"/>
      <c r="K65" s="6"/>
      <c r="L65" s="1"/>
      <c r="M65" s="1"/>
      <c r="N65" s="1"/>
      <c r="O65" s="1"/>
      <c r="P65" s="1"/>
      <c r="Q65" s="1"/>
      <c r="R65" s="6"/>
    </row>
    <row r="66" spans="1:18" x14ac:dyDescent="0.25">
      <c r="A66" s="1" t="s">
        <v>27</v>
      </c>
      <c r="B66" s="1"/>
      <c r="C66" s="1"/>
      <c r="D66" s="1"/>
      <c r="E66" s="6">
        <v>100</v>
      </c>
      <c r="F66" s="1"/>
      <c r="G66" s="1"/>
      <c r="H66" s="6"/>
      <c r="I66" s="1"/>
      <c r="J66" s="1"/>
      <c r="K66" s="6"/>
      <c r="L66" s="1"/>
      <c r="M66" s="1"/>
      <c r="N66" s="1"/>
      <c r="O66" s="1"/>
      <c r="P66" s="1"/>
      <c r="Q66" s="1"/>
      <c r="R66" s="6"/>
    </row>
    <row r="67" spans="1:18" x14ac:dyDescent="0.25">
      <c r="A67" s="1" t="s">
        <v>28</v>
      </c>
      <c r="B67" s="1"/>
      <c r="C67" s="1"/>
      <c r="D67" s="1"/>
      <c r="E67" s="6">
        <v>0</v>
      </c>
      <c r="F67" s="1"/>
      <c r="G67" s="1"/>
      <c r="H67" s="6"/>
      <c r="I67" s="1"/>
      <c r="J67" s="1"/>
      <c r="K67" s="6"/>
      <c r="L67" s="1"/>
      <c r="M67" s="1"/>
      <c r="N67" s="1"/>
      <c r="O67" s="1"/>
      <c r="P67" s="1"/>
      <c r="Q67" s="1"/>
      <c r="R67" s="6"/>
    </row>
    <row r="68" spans="1:18" x14ac:dyDescent="0.25">
      <c r="A68" s="1" t="s">
        <v>29</v>
      </c>
      <c r="B68" s="1"/>
      <c r="C68" s="1"/>
      <c r="D68" s="1"/>
      <c r="E68" s="6">
        <v>0</v>
      </c>
      <c r="F68" s="1"/>
      <c r="G68" s="1"/>
      <c r="H68" s="6"/>
      <c r="I68" s="1"/>
      <c r="J68" s="1"/>
      <c r="K68" s="6"/>
      <c r="L68" s="1"/>
      <c r="M68" s="1"/>
      <c r="N68" s="1"/>
      <c r="O68" s="1"/>
      <c r="P68" s="1"/>
      <c r="Q68" s="1"/>
      <c r="R68" s="6"/>
    </row>
    <row r="69" spans="1:18" x14ac:dyDescent="0.25">
      <c r="A69" s="1" t="s">
        <v>30</v>
      </c>
      <c r="B69" s="1"/>
      <c r="C69" s="1"/>
      <c r="D69" s="1"/>
      <c r="E69" s="6">
        <v>0</v>
      </c>
      <c r="F69" s="1"/>
      <c r="G69" s="1"/>
      <c r="H69" s="6"/>
      <c r="I69" s="1"/>
      <c r="J69" s="1"/>
      <c r="K69" s="6"/>
      <c r="L69" s="1"/>
      <c r="M69" s="1"/>
      <c r="N69" s="1"/>
      <c r="O69" s="1"/>
      <c r="P69" s="1"/>
      <c r="Q69" s="1"/>
      <c r="R69" s="6"/>
    </row>
    <row r="70" spans="1:18" x14ac:dyDescent="0.25">
      <c r="A70" s="1"/>
      <c r="B70" s="1"/>
      <c r="C70" s="1"/>
      <c r="D70" s="1"/>
      <c r="E70" s="6"/>
      <c r="F70" s="1"/>
      <c r="G70" s="1"/>
      <c r="H70" s="6"/>
      <c r="I70" s="1"/>
      <c r="J70" s="1"/>
      <c r="K70" s="6"/>
      <c r="L70" s="1"/>
      <c r="M70" s="1"/>
      <c r="N70" s="1"/>
      <c r="O70" s="1"/>
      <c r="P70" s="1"/>
      <c r="Q70" s="1"/>
      <c r="R70" s="6"/>
    </row>
    <row r="71" spans="1:18" x14ac:dyDescent="0.25">
      <c r="A71" s="1"/>
      <c r="B71" s="1"/>
      <c r="C71" s="1"/>
      <c r="D71" s="1"/>
      <c r="E71" s="6"/>
      <c r="F71" s="1"/>
      <c r="G71" s="1"/>
      <c r="H71" s="6"/>
      <c r="I71" s="1"/>
      <c r="J71" s="1"/>
      <c r="K71" s="6"/>
      <c r="L71" s="1"/>
      <c r="M71" s="1"/>
      <c r="N71" s="1"/>
      <c r="O71" s="1"/>
      <c r="P71" s="1"/>
      <c r="Q71" s="1"/>
      <c r="R71" s="6"/>
    </row>
    <row r="72" spans="1:18" x14ac:dyDescent="0.25">
      <c r="A72" s="1"/>
      <c r="B72" s="1"/>
      <c r="C72" s="1"/>
      <c r="D72" s="1"/>
      <c r="E72" s="6"/>
      <c r="F72" s="1"/>
      <c r="G72" s="1"/>
      <c r="H72" s="6"/>
      <c r="I72" s="1"/>
      <c r="J72" s="1"/>
      <c r="K72" s="6"/>
      <c r="L72" s="1"/>
      <c r="M72" s="1"/>
      <c r="N72" s="1"/>
      <c r="O72" s="1"/>
      <c r="P72" s="1"/>
      <c r="Q72" s="1"/>
      <c r="R72" s="6"/>
    </row>
    <row r="73" spans="1:18" x14ac:dyDescent="0.25">
      <c r="A73" s="1"/>
      <c r="B73" s="1"/>
      <c r="C73" s="1"/>
      <c r="D73" s="1"/>
      <c r="E73" s="6"/>
      <c r="F73" s="1"/>
      <c r="G73" s="1"/>
      <c r="H73" s="6"/>
      <c r="I73" s="1"/>
      <c r="J73" s="1"/>
      <c r="K73" s="6"/>
      <c r="L73" s="1"/>
      <c r="M73" s="1"/>
      <c r="N73" s="1"/>
      <c r="O73" s="1"/>
      <c r="P73" s="1"/>
      <c r="Q73" s="1"/>
      <c r="R73" s="6"/>
    </row>
    <row r="74" spans="1:18" x14ac:dyDescent="0.25">
      <c r="A74" s="1"/>
      <c r="B74" s="1"/>
      <c r="C74" s="1"/>
      <c r="D74" s="1"/>
      <c r="E74" s="6"/>
      <c r="F74" s="1"/>
      <c r="G74" s="1"/>
      <c r="H74" s="6"/>
      <c r="I74" s="1"/>
      <c r="J74" s="1"/>
      <c r="K74" s="6"/>
      <c r="L74" s="1"/>
      <c r="M74" s="1"/>
      <c r="N74" s="1"/>
      <c r="O74" s="1"/>
      <c r="P74" s="1"/>
      <c r="Q74" s="1"/>
      <c r="R74" s="6"/>
    </row>
    <row r="75" spans="1:18" x14ac:dyDescent="0.25">
      <c r="A75" s="6" t="s">
        <v>40</v>
      </c>
      <c r="B75" s="6"/>
      <c r="C75" s="6"/>
      <c r="D75" s="6"/>
      <c r="E75" s="11">
        <f>SUM(E18:E74)</f>
        <v>3080</v>
      </c>
      <c r="F75" s="6"/>
      <c r="G75" s="6"/>
      <c r="H75" s="11"/>
      <c r="I75" s="6"/>
      <c r="J75" s="6"/>
      <c r="K75" s="6" t="s">
        <v>51</v>
      </c>
      <c r="L75" s="6"/>
      <c r="M75" s="11">
        <f>SUM(M18:M74)</f>
        <v>2200</v>
      </c>
      <c r="N75" s="6"/>
      <c r="O75" s="6"/>
      <c r="P75" s="11"/>
      <c r="Q75" s="6"/>
      <c r="R75" s="6"/>
    </row>
    <row r="76" spans="1:18" x14ac:dyDescent="0.25">
      <c r="A76" s="1"/>
      <c r="B76" s="1"/>
      <c r="C76" s="1"/>
      <c r="D76" s="1"/>
      <c r="E76" s="6" t="s">
        <v>41</v>
      </c>
      <c r="F76" s="1"/>
      <c r="G76" s="1"/>
      <c r="H76" s="6" t="s">
        <v>42</v>
      </c>
      <c r="I76" s="1"/>
      <c r="J76" s="1"/>
      <c r="K76" s="6"/>
      <c r="L76" s="1"/>
      <c r="M76" s="1" t="s">
        <v>41</v>
      </c>
      <c r="N76" s="1"/>
      <c r="O76" s="1"/>
      <c r="P76" s="1" t="s">
        <v>43</v>
      </c>
      <c r="Q76" s="1"/>
      <c r="R76" s="6"/>
    </row>
    <row r="77" spans="1:18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</row>
    <row r="78" spans="1:18" x14ac:dyDescent="0.25">
      <c r="A78" s="10" t="s">
        <v>44</v>
      </c>
      <c r="B78" s="10"/>
      <c r="C78" s="10"/>
      <c r="D78" s="10"/>
      <c r="E78" s="9">
        <f>(M75-E75)*12+Finances0001!E1180</f>
        <v>34420</v>
      </c>
      <c r="F78" s="10"/>
      <c r="G78" s="10"/>
      <c r="H78" s="9">
        <v>0</v>
      </c>
      <c r="I78" s="10"/>
      <c r="J78" s="10"/>
      <c r="K78" s="10"/>
      <c r="L78" s="10"/>
      <c r="M78" s="10"/>
      <c r="N78" s="10"/>
      <c r="O78" s="10"/>
      <c r="P78" s="9"/>
      <c r="Q78" s="10"/>
      <c r="R78" s="10"/>
    </row>
    <row r="79" spans="1:18" x14ac:dyDescent="0.25">
      <c r="A79" s="1"/>
      <c r="B79" s="1"/>
      <c r="C79" s="1"/>
      <c r="D79" s="1"/>
      <c r="E79" s="10"/>
      <c r="F79" s="1"/>
      <c r="G79" s="1"/>
      <c r="H79" s="10"/>
      <c r="I79" s="1"/>
      <c r="J79" s="1"/>
      <c r="K79" s="1"/>
      <c r="L79" s="1"/>
      <c r="M79" s="1"/>
      <c r="N79" s="1"/>
      <c r="O79" s="1"/>
      <c r="P79" s="10"/>
      <c r="Q79" s="10"/>
      <c r="R79" s="10"/>
    </row>
    <row r="80" spans="1:18" x14ac:dyDescent="0.25">
      <c r="A80" s="1"/>
      <c r="B80" s="1"/>
      <c r="C80" s="1"/>
      <c r="D80" s="1"/>
      <c r="E80" s="10"/>
      <c r="F80" s="1"/>
      <c r="G80" s="1"/>
      <c r="H80" s="10"/>
      <c r="I80" s="1"/>
      <c r="J80" s="1"/>
      <c r="K80" s="1"/>
      <c r="L80" s="1"/>
      <c r="M80" s="1"/>
      <c r="N80" s="1"/>
      <c r="O80" s="1"/>
      <c r="P80" s="10"/>
      <c r="Q80" s="10"/>
      <c r="R80" s="10"/>
    </row>
    <row r="81" spans="1:18" x14ac:dyDescent="0.25">
      <c r="A81" s="1"/>
      <c r="B81" s="1"/>
      <c r="C81" s="1"/>
      <c r="D81" s="1"/>
      <c r="E81" s="10"/>
      <c r="F81" s="1"/>
      <c r="G81" s="1"/>
      <c r="H81" s="10"/>
      <c r="I81" s="1"/>
      <c r="J81" s="1"/>
      <c r="K81" s="1"/>
      <c r="L81" s="1"/>
      <c r="M81" s="1"/>
      <c r="N81" s="1"/>
      <c r="O81" s="1"/>
      <c r="P81" s="10"/>
      <c r="Q81" s="10"/>
      <c r="R81" s="10"/>
    </row>
    <row r="82" spans="1:18" x14ac:dyDescent="0.25">
      <c r="A82" s="10" t="s">
        <v>45</v>
      </c>
      <c r="B82" s="10"/>
      <c r="C82" s="10"/>
      <c r="D82" s="10"/>
      <c r="E82" s="19">
        <v>0</v>
      </c>
      <c r="F82" s="20"/>
      <c r="G82" s="20"/>
      <c r="H82" s="19">
        <v>0</v>
      </c>
      <c r="I82" s="20"/>
      <c r="J82" s="20"/>
      <c r="K82" s="20"/>
      <c r="L82" s="20"/>
      <c r="M82" s="19"/>
      <c r="N82" s="20"/>
      <c r="O82" s="20"/>
      <c r="P82" s="19"/>
      <c r="Q82" s="18"/>
      <c r="R82" s="18"/>
    </row>
    <row r="83" spans="1:18" x14ac:dyDescent="0.25">
      <c r="A83" s="1"/>
      <c r="B83" s="1"/>
      <c r="C83" s="1"/>
      <c r="D83" s="1"/>
      <c r="E83" s="20"/>
      <c r="F83" s="21"/>
      <c r="G83" s="21"/>
      <c r="H83" s="20"/>
      <c r="I83" s="21"/>
      <c r="J83" s="21"/>
      <c r="K83" s="21"/>
      <c r="L83" s="21"/>
      <c r="M83" s="21"/>
      <c r="N83" s="21"/>
      <c r="O83" s="21"/>
      <c r="P83" s="20"/>
      <c r="Q83" s="18"/>
      <c r="R83" s="18"/>
    </row>
    <row r="84" spans="1:18" x14ac:dyDescent="0.25">
      <c r="A84" s="1"/>
      <c r="B84" s="1"/>
      <c r="C84" s="1"/>
      <c r="D84" s="1"/>
      <c r="E84" s="20"/>
      <c r="F84" s="21"/>
      <c r="G84" s="21"/>
      <c r="H84" s="20"/>
      <c r="I84" s="21"/>
      <c r="J84" s="21"/>
      <c r="K84" s="21"/>
      <c r="L84" s="21"/>
      <c r="M84" s="21"/>
      <c r="N84" s="21"/>
      <c r="O84" s="21"/>
      <c r="P84" s="20"/>
      <c r="Q84" s="18"/>
      <c r="R84" s="18"/>
    </row>
    <row r="85" spans="1:18" x14ac:dyDescent="0.25">
      <c r="A85" s="1"/>
      <c r="B85" s="1"/>
      <c r="C85" s="1"/>
      <c r="D85" s="1"/>
      <c r="E85" s="20"/>
      <c r="F85" s="21"/>
      <c r="G85" s="21"/>
      <c r="H85" s="20"/>
      <c r="I85" s="21"/>
      <c r="J85" s="21"/>
      <c r="K85" s="21"/>
      <c r="L85" s="21"/>
      <c r="M85" s="21"/>
      <c r="N85" s="21"/>
      <c r="O85" s="21"/>
      <c r="P85" s="20"/>
      <c r="Q85" s="18"/>
      <c r="R85" s="18"/>
    </row>
    <row r="86" spans="1:18" x14ac:dyDescent="0.25">
      <c r="A86" s="1"/>
      <c r="B86" s="1"/>
      <c r="C86" s="1"/>
      <c r="D86" s="1"/>
      <c r="E86" s="20"/>
      <c r="F86" s="21"/>
      <c r="G86" s="21"/>
      <c r="H86" s="20"/>
      <c r="I86" s="21"/>
      <c r="J86" s="21"/>
      <c r="K86" s="21"/>
      <c r="L86" s="21"/>
      <c r="M86" s="21"/>
      <c r="N86" s="21"/>
      <c r="O86" s="21"/>
      <c r="P86" s="20"/>
      <c r="Q86" s="18"/>
      <c r="R86" s="18"/>
    </row>
    <row r="87" spans="1:18" x14ac:dyDescent="0.25">
      <c r="A87" s="10" t="s">
        <v>46</v>
      </c>
      <c r="B87" s="10"/>
      <c r="C87" s="10"/>
      <c r="D87" s="10"/>
      <c r="E87" s="19">
        <f>E88+E89+E90+E91+E92+E93</f>
        <v>15000</v>
      </c>
      <c r="F87" s="20"/>
      <c r="G87" s="20"/>
      <c r="H87" s="19">
        <v>0</v>
      </c>
      <c r="I87" s="20"/>
      <c r="J87" s="20"/>
      <c r="K87" s="20"/>
      <c r="L87" s="20"/>
      <c r="M87" s="20"/>
      <c r="N87" s="20"/>
      <c r="O87" s="20"/>
      <c r="P87" s="19"/>
      <c r="Q87" s="18"/>
      <c r="R87" s="18"/>
    </row>
    <row r="88" spans="1:18" ht="17.25" x14ac:dyDescent="0.4">
      <c r="A88" s="32" t="s">
        <v>133</v>
      </c>
      <c r="B88" s="1"/>
      <c r="C88" s="1"/>
      <c r="D88" s="1"/>
      <c r="E88" s="36">
        <v>15000</v>
      </c>
      <c r="F88" s="21"/>
      <c r="G88" s="21"/>
      <c r="H88" s="20"/>
      <c r="I88" s="21"/>
      <c r="J88" s="21"/>
      <c r="K88" s="21"/>
      <c r="L88" s="21"/>
      <c r="M88" s="21"/>
      <c r="N88" s="21"/>
      <c r="O88" s="21"/>
      <c r="P88" s="20"/>
      <c r="Q88" s="18"/>
      <c r="R88" s="18"/>
    </row>
    <row r="89" spans="1:18" x14ac:dyDescent="0.25">
      <c r="A89" s="1"/>
      <c r="B89" s="1"/>
      <c r="C89" s="1"/>
      <c r="D89" s="1"/>
      <c r="E89" s="20"/>
      <c r="F89" s="21"/>
      <c r="G89" s="21"/>
      <c r="H89" s="20"/>
      <c r="I89" s="21"/>
      <c r="J89" s="21"/>
      <c r="K89" s="21"/>
      <c r="L89" s="21"/>
      <c r="M89" s="21"/>
      <c r="N89" s="21"/>
      <c r="O89" s="21"/>
      <c r="P89" s="20"/>
      <c r="Q89" s="18"/>
      <c r="R89" s="18"/>
    </row>
    <row r="90" spans="1:18" x14ac:dyDescent="0.25">
      <c r="A90" s="1"/>
      <c r="B90" s="1"/>
      <c r="C90" s="1"/>
      <c r="D90" s="1"/>
      <c r="E90" s="20"/>
      <c r="F90" s="21"/>
      <c r="G90" s="21"/>
      <c r="H90" s="20"/>
      <c r="I90" s="21"/>
      <c r="J90" s="21"/>
      <c r="K90" s="21"/>
      <c r="L90" s="21"/>
      <c r="M90" s="21"/>
      <c r="N90" s="21"/>
      <c r="O90" s="21"/>
      <c r="P90" s="20"/>
      <c r="Q90" s="18"/>
      <c r="R90" s="18"/>
    </row>
    <row r="91" spans="1:18" x14ac:dyDescent="0.25">
      <c r="A91" s="1"/>
      <c r="B91" s="1"/>
      <c r="C91" s="1"/>
      <c r="D91" s="1"/>
      <c r="E91" s="20"/>
      <c r="F91" s="21"/>
      <c r="G91" s="21"/>
      <c r="H91" s="20"/>
      <c r="I91" s="21"/>
      <c r="J91" s="21"/>
      <c r="K91" s="21"/>
      <c r="L91" s="21"/>
      <c r="M91" s="21"/>
      <c r="N91" s="21"/>
      <c r="O91" s="21"/>
      <c r="P91" s="20"/>
      <c r="Q91" s="18"/>
      <c r="R91" s="18"/>
    </row>
    <row r="92" spans="1:18" x14ac:dyDescent="0.25">
      <c r="A92" s="1"/>
      <c r="B92" s="1"/>
      <c r="C92" s="1"/>
      <c r="D92" s="1"/>
      <c r="E92" s="20"/>
      <c r="F92" s="21"/>
      <c r="G92" s="21"/>
      <c r="H92" s="20"/>
      <c r="I92" s="21"/>
      <c r="J92" s="21"/>
      <c r="K92" s="21"/>
      <c r="L92" s="21"/>
      <c r="M92" s="21"/>
      <c r="N92" s="21"/>
      <c r="O92" s="21"/>
      <c r="P92" s="20"/>
      <c r="Q92" s="18"/>
      <c r="R92" s="18"/>
    </row>
    <row r="93" spans="1:18" x14ac:dyDescent="0.25">
      <c r="A93" s="1"/>
      <c r="B93" s="1"/>
      <c r="C93" s="1"/>
      <c r="D93" s="1"/>
      <c r="E93" s="20"/>
      <c r="F93" s="21"/>
      <c r="G93" s="21"/>
      <c r="H93" s="20"/>
      <c r="I93" s="21"/>
      <c r="J93" s="21"/>
      <c r="K93" s="21"/>
      <c r="L93" s="21"/>
      <c r="M93" s="21"/>
      <c r="N93" s="21"/>
      <c r="O93" s="21"/>
      <c r="P93" s="20"/>
      <c r="Q93" s="18"/>
      <c r="R93" s="18"/>
    </row>
    <row r="94" spans="1:18" x14ac:dyDescent="0.25">
      <c r="A94" s="10" t="s">
        <v>129</v>
      </c>
      <c r="B94" s="10"/>
      <c r="C94" s="10"/>
      <c r="D94" s="10"/>
      <c r="E94" s="19">
        <f>E78+E82-E87</f>
        <v>19420</v>
      </c>
      <c r="F94" s="20"/>
      <c r="G94" s="20"/>
      <c r="H94" s="19">
        <f>H78+H82-H87</f>
        <v>0</v>
      </c>
      <c r="I94" s="20"/>
      <c r="J94" s="20"/>
      <c r="K94" s="20"/>
      <c r="L94" s="20" t="s">
        <v>49</v>
      </c>
      <c r="M94" s="20"/>
      <c r="N94" s="20"/>
      <c r="O94" s="20"/>
      <c r="P94" s="19">
        <f>(E66*12)+Finances0001!P1180</f>
        <v>9300</v>
      </c>
      <c r="Q94" s="17"/>
      <c r="R94" s="17"/>
    </row>
    <row r="95" spans="1:18" x14ac:dyDescent="0.25">
      <c r="A95" s="1"/>
      <c r="B95" s="1"/>
      <c r="C95" s="1"/>
      <c r="D95" s="1"/>
      <c r="E95" s="10" t="s">
        <v>41</v>
      </c>
      <c r="F95" s="1"/>
      <c r="G95" s="1"/>
      <c r="H95" s="10" t="s">
        <v>48</v>
      </c>
      <c r="I95" s="1"/>
      <c r="J95" s="1"/>
      <c r="K95" s="1"/>
      <c r="L95" s="1"/>
      <c r="M95" s="1"/>
      <c r="N95" s="1"/>
      <c r="O95" s="1"/>
      <c r="P95" s="10" t="s">
        <v>50</v>
      </c>
      <c r="Q95" s="10"/>
      <c r="R95" s="10"/>
    </row>
    <row r="96" spans="1:18" ht="17.25" x14ac:dyDescent="0.4">
      <c r="A96" s="53" t="s">
        <v>130</v>
      </c>
      <c r="B96" s="46"/>
      <c r="C96" s="46"/>
      <c r="D96" s="47"/>
      <c r="E96" s="47"/>
      <c r="F96" s="47"/>
      <c r="G96" s="49" t="s">
        <v>131</v>
      </c>
      <c r="H96" s="47"/>
      <c r="I96" s="47"/>
      <c r="J96" s="47"/>
      <c r="K96" s="47"/>
      <c r="L96" s="47"/>
      <c r="M96" s="47"/>
      <c r="N96" s="47"/>
      <c r="O96" s="47"/>
      <c r="P96" s="47"/>
      <c r="Q96" s="47"/>
      <c r="R96" s="47"/>
    </row>
    <row r="97" spans="1:18" ht="17.25" x14ac:dyDescent="0.4">
      <c r="A97" s="47"/>
      <c r="B97" s="47"/>
      <c r="C97" s="47"/>
      <c r="D97" s="55" t="s">
        <v>74</v>
      </c>
      <c r="E97" s="47"/>
      <c r="F97" s="47"/>
      <c r="G97" s="55" t="s">
        <v>221</v>
      </c>
      <c r="H97" s="47"/>
      <c r="I97" s="47"/>
      <c r="J97" s="47"/>
      <c r="K97" s="47"/>
      <c r="L97" s="47"/>
      <c r="M97" s="47"/>
      <c r="N97" s="47"/>
      <c r="O97" s="47"/>
      <c r="P97" s="47"/>
      <c r="Q97" s="47"/>
      <c r="R97" s="47"/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6"/>
      <c r="L98" s="6"/>
      <c r="M98" s="6"/>
      <c r="N98" s="6"/>
      <c r="O98" s="6"/>
      <c r="P98" s="6"/>
      <c r="Q98" s="6"/>
      <c r="R98" s="6"/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6"/>
      <c r="L99" s="6"/>
      <c r="M99" s="6"/>
      <c r="N99" s="6"/>
      <c r="O99" s="6"/>
      <c r="P99" s="6"/>
      <c r="Q99" s="6"/>
      <c r="R99" s="6"/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6"/>
      <c r="L100" s="6"/>
      <c r="M100" s="6"/>
      <c r="N100" s="6"/>
      <c r="O100" s="6"/>
      <c r="P100" s="6"/>
      <c r="Q100" s="6"/>
      <c r="R100" s="6"/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6"/>
      <c r="L101" s="6"/>
      <c r="M101" s="6"/>
      <c r="N101" s="6"/>
      <c r="O101" s="6"/>
      <c r="P101" s="6"/>
      <c r="Q101" s="6"/>
      <c r="R101" s="6"/>
    </row>
    <row r="102" spans="1:18" x14ac:dyDescent="0.25">
      <c r="A102" s="6"/>
      <c r="B102" s="6"/>
      <c r="C102" s="6"/>
      <c r="D102" s="6"/>
      <c r="E102" s="6" t="s">
        <v>41</v>
      </c>
      <c r="F102" s="6"/>
      <c r="G102" s="6"/>
      <c r="H102" s="6" t="s">
        <v>42</v>
      </c>
      <c r="I102" s="6"/>
      <c r="J102" s="6"/>
      <c r="K102" s="6"/>
      <c r="L102" s="6"/>
      <c r="M102" s="6" t="s">
        <v>41</v>
      </c>
      <c r="N102" s="6"/>
      <c r="O102" s="6"/>
      <c r="P102" s="6" t="s">
        <v>43</v>
      </c>
      <c r="Q102" s="6"/>
      <c r="R102" s="6"/>
    </row>
    <row r="103" spans="1:18" x14ac:dyDescent="0.25">
      <c r="A103" s="1" t="s">
        <v>9</v>
      </c>
      <c r="B103" s="1"/>
      <c r="C103" s="1"/>
      <c r="D103" s="1"/>
      <c r="E103" s="6">
        <v>600</v>
      </c>
      <c r="F103" s="1"/>
      <c r="G103" s="1"/>
      <c r="H103" s="6"/>
      <c r="I103" s="1"/>
      <c r="J103" s="1"/>
      <c r="K103" s="6"/>
      <c r="L103" s="1" t="s">
        <v>52</v>
      </c>
      <c r="M103" s="1">
        <v>1115</v>
      </c>
      <c r="N103" s="1"/>
      <c r="O103" s="1"/>
      <c r="P103" s="1"/>
      <c r="Q103" s="1"/>
      <c r="R103" s="6"/>
    </row>
    <row r="104" spans="1:18" x14ac:dyDescent="0.25">
      <c r="A104" s="1" t="s">
        <v>10</v>
      </c>
      <c r="B104" s="1"/>
      <c r="C104" s="1"/>
      <c r="D104" s="1"/>
      <c r="E104" s="6">
        <v>140</v>
      </c>
      <c r="F104" s="1"/>
      <c r="G104" s="1"/>
      <c r="H104" s="6"/>
      <c r="I104" s="1"/>
      <c r="J104" s="1"/>
      <c r="K104" s="6"/>
      <c r="L104" s="1" t="s">
        <v>57</v>
      </c>
      <c r="M104" s="1">
        <v>200</v>
      </c>
      <c r="N104" s="1"/>
      <c r="O104" s="1"/>
      <c r="P104" s="1"/>
      <c r="Q104" s="1"/>
      <c r="R104" s="6"/>
    </row>
    <row r="105" spans="1:18" x14ac:dyDescent="0.25">
      <c r="A105" s="1" t="s">
        <v>31</v>
      </c>
      <c r="B105" s="1"/>
      <c r="C105" s="1"/>
      <c r="D105" s="1"/>
      <c r="E105" s="6">
        <v>0</v>
      </c>
      <c r="F105" s="1"/>
      <c r="G105" s="1"/>
      <c r="H105" s="6"/>
      <c r="I105" s="1"/>
      <c r="J105" s="1"/>
      <c r="K105" s="6"/>
      <c r="L105" s="1" t="s">
        <v>58</v>
      </c>
      <c r="M105" s="1">
        <v>0</v>
      </c>
      <c r="N105" s="1"/>
      <c r="O105" s="1"/>
      <c r="P105" s="1"/>
      <c r="Q105" s="1"/>
      <c r="R105" s="6"/>
    </row>
    <row r="106" spans="1:18" x14ac:dyDescent="0.25">
      <c r="A106" s="1"/>
      <c r="B106" s="1"/>
      <c r="C106" s="1"/>
      <c r="D106" s="1"/>
      <c r="E106" s="6"/>
      <c r="F106" s="1"/>
      <c r="G106" s="1"/>
      <c r="H106" s="6"/>
      <c r="I106" s="1"/>
      <c r="J106" s="1"/>
      <c r="K106" s="6"/>
      <c r="L106" s="1" t="s">
        <v>59</v>
      </c>
      <c r="M106" s="1">
        <v>0</v>
      </c>
      <c r="N106" s="1"/>
      <c r="O106" s="1"/>
      <c r="P106" s="1"/>
      <c r="Q106" s="1"/>
      <c r="R106" s="6"/>
    </row>
    <row r="107" spans="1:18" x14ac:dyDescent="0.25">
      <c r="A107" s="1"/>
      <c r="B107" s="1"/>
      <c r="C107" s="1"/>
      <c r="D107" s="1"/>
      <c r="E107" s="6"/>
      <c r="F107" s="1"/>
      <c r="G107" s="1"/>
      <c r="H107" s="6"/>
      <c r="I107" s="1"/>
      <c r="J107" s="1"/>
      <c r="K107" s="6"/>
      <c r="L107" s="1"/>
      <c r="M107" s="1"/>
      <c r="N107" s="1"/>
      <c r="O107" s="1"/>
      <c r="P107" s="1"/>
      <c r="Q107" s="1"/>
      <c r="R107" s="6"/>
    </row>
    <row r="108" spans="1:18" x14ac:dyDescent="0.25">
      <c r="A108" s="1"/>
      <c r="B108" s="1"/>
      <c r="C108" s="1"/>
      <c r="D108" s="1"/>
      <c r="E108" s="6"/>
      <c r="F108" s="1"/>
      <c r="G108" s="1"/>
      <c r="H108" s="6"/>
      <c r="I108" s="1"/>
      <c r="J108" s="1"/>
      <c r="K108" s="6"/>
      <c r="L108" s="1"/>
      <c r="M108" s="1"/>
      <c r="N108" s="1"/>
      <c r="O108" s="1"/>
      <c r="P108" s="1"/>
      <c r="Q108" s="1"/>
      <c r="R108" s="6"/>
    </row>
    <row r="109" spans="1:18" x14ac:dyDescent="0.25">
      <c r="A109" s="1"/>
      <c r="B109" s="1"/>
      <c r="C109" s="1"/>
      <c r="D109" s="1"/>
      <c r="E109" s="6"/>
      <c r="F109" s="1"/>
      <c r="G109" s="1"/>
      <c r="H109" s="6"/>
      <c r="I109" s="1"/>
      <c r="J109" s="1"/>
      <c r="K109" s="6"/>
      <c r="L109" s="1"/>
      <c r="M109" s="1"/>
      <c r="N109" s="1"/>
      <c r="O109" s="1"/>
      <c r="P109" s="1"/>
      <c r="Q109" s="1"/>
      <c r="R109" s="6"/>
    </row>
    <row r="110" spans="1:18" x14ac:dyDescent="0.25">
      <c r="A110" s="1" t="s">
        <v>11</v>
      </c>
      <c r="B110" s="1"/>
      <c r="C110" s="1"/>
      <c r="D110" s="1"/>
      <c r="E110" s="6">
        <v>400</v>
      </c>
      <c r="F110" s="1"/>
      <c r="G110" s="1"/>
      <c r="H110" s="6"/>
      <c r="I110" s="1"/>
      <c r="J110" s="1"/>
      <c r="K110" s="6"/>
      <c r="L110" s="1" t="s">
        <v>53</v>
      </c>
      <c r="M110" s="1">
        <v>900</v>
      </c>
      <c r="N110" s="1"/>
      <c r="O110" s="1"/>
      <c r="P110" s="1"/>
      <c r="Q110" s="1"/>
      <c r="R110" s="6"/>
    </row>
    <row r="111" spans="1:18" x14ac:dyDescent="0.25">
      <c r="A111" s="1" t="s">
        <v>12</v>
      </c>
      <c r="B111" s="1"/>
      <c r="C111" s="1"/>
      <c r="D111" s="1"/>
      <c r="E111" s="6">
        <v>100</v>
      </c>
      <c r="F111" s="1"/>
      <c r="G111" s="1"/>
      <c r="H111" s="6"/>
      <c r="I111" s="1"/>
      <c r="J111" s="1"/>
      <c r="K111" s="6"/>
      <c r="L111" s="1" t="s">
        <v>54</v>
      </c>
      <c r="M111" s="1">
        <v>0</v>
      </c>
      <c r="N111" s="1"/>
      <c r="O111" s="1"/>
      <c r="P111" s="1"/>
      <c r="Q111" s="1"/>
      <c r="R111" s="6"/>
    </row>
    <row r="112" spans="1:18" x14ac:dyDescent="0.25">
      <c r="A112" s="1" t="s">
        <v>13</v>
      </c>
      <c r="B112" s="1"/>
      <c r="C112" s="1"/>
      <c r="D112" s="1"/>
      <c r="E112" s="6">
        <v>0</v>
      </c>
      <c r="F112" s="1"/>
      <c r="G112" s="1"/>
      <c r="H112" s="6"/>
      <c r="I112" s="1"/>
      <c r="J112" s="1"/>
      <c r="K112" s="6"/>
      <c r="L112" s="1" t="s">
        <v>55</v>
      </c>
      <c r="M112" s="1">
        <v>0</v>
      </c>
      <c r="N112" s="1"/>
      <c r="O112" s="1"/>
      <c r="P112" s="1"/>
      <c r="Q112" s="1"/>
      <c r="R112" s="6"/>
    </row>
    <row r="113" spans="1:18" x14ac:dyDescent="0.25">
      <c r="A113" s="1" t="s">
        <v>14</v>
      </c>
      <c r="B113" s="1"/>
      <c r="C113" s="1"/>
      <c r="D113" s="1"/>
      <c r="E113" s="6">
        <v>100</v>
      </c>
      <c r="F113" s="1"/>
      <c r="G113" s="1"/>
      <c r="H113" s="6"/>
      <c r="I113" s="1"/>
      <c r="J113" s="1"/>
      <c r="K113" s="6"/>
      <c r="L113" s="1" t="s">
        <v>56</v>
      </c>
      <c r="M113" s="1">
        <v>0</v>
      </c>
      <c r="N113" s="1"/>
      <c r="O113" s="1"/>
      <c r="P113" s="1"/>
      <c r="Q113" s="1"/>
      <c r="R113" s="6"/>
    </row>
    <row r="114" spans="1:18" x14ac:dyDescent="0.25">
      <c r="A114" s="1" t="s">
        <v>35</v>
      </c>
      <c r="B114" s="1"/>
      <c r="C114" s="1"/>
      <c r="D114" s="1"/>
      <c r="E114" s="6">
        <v>100</v>
      </c>
      <c r="F114" s="1"/>
      <c r="G114" s="1"/>
      <c r="H114" s="6"/>
      <c r="I114" s="1"/>
      <c r="J114" s="1"/>
      <c r="K114" s="6"/>
      <c r="L114" s="1"/>
      <c r="M114" s="1"/>
      <c r="N114" s="1"/>
      <c r="O114" s="1"/>
      <c r="P114" s="1"/>
      <c r="Q114" s="1"/>
      <c r="R114" s="6"/>
    </row>
    <row r="115" spans="1:18" x14ac:dyDescent="0.25">
      <c r="A115" s="1" t="s">
        <v>32</v>
      </c>
      <c r="B115" s="1"/>
      <c r="C115" s="1"/>
      <c r="D115" s="1"/>
      <c r="E115" s="6">
        <v>50</v>
      </c>
      <c r="F115" s="1"/>
      <c r="G115" s="1"/>
      <c r="H115" s="6"/>
      <c r="I115" s="1"/>
      <c r="J115" s="1"/>
      <c r="K115" s="6"/>
      <c r="L115" s="1"/>
      <c r="M115" s="1"/>
      <c r="N115" s="1"/>
      <c r="O115" s="1"/>
      <c r="P115" s="1"/>
      <c r="Q115" s="1"/>
      <c r="R115" s="6"/>
    </row>
    <row r="116" spans="1:18" x14ac:dyDescent="0.25">
      <c r="A116" s="1" t="s">
        <v>33</v>
      </c>
      <c r="B116" s="1"/>
      <c r="C116" s="1"/>
      <c r="D116" s="1"/>
      <c r="E116" s="6">
        <v>0</v>
      </c>
      <c r="F116" s="1" t="s">
        <v>75</v>
      </c>
      <c r="G116" s="1"/>
      <c r="H116" s="6"/>
      <c r="I116" s="1"/>
      <c r="J116" s="1"/>
      <c r="K116" s="6"/>
      <c r="L116" s="1"/>
      <c r="M116" s="1"/>
      <c r="N116" s="1"/>
      <c r="O116" s="1"/>
      <c r="P116" s="1"/>
      <c r="Q116" s="1"/>
      <c r="R116" s="6"/>
    </row>
    <row r="117" spans="1:18" x14ac:dyDescent="0.25">
      <c r="A117" s="1"/>
      <c r="B117" s="1"/>
      <c r="C117" s="1"/>
      <c r="D117" s="1"/>
      <c r="E117" s="6"/>
      <c r="F117" s="1"/>
      <c r="G117" s="1"/>
      <c r="H117" s="6"/>
      <c r="I117" s="1"/>
      <c r="J117" s="1"/>
      <c r="K117" s="6"/>
      <c r="L117" s="1"/>
      <c r="M117" s="1"/>
      <c r="N117" s="1"/>
      <c r="O117" s="1"/>
      <c r="P117" s="1"/>
      <c r="Q117" s="1"/>
      <c r="R117" s="6"/>
    </row>
    <row r="118" spans="1:18" x14ac:dyDescent="0.25">
      <c r="A118" s="1"/>
      <c r="B118" s="1"/>
      <c r="C118" s="1"/>
      <c r="D118" s="1"/>
      <c r="E118" s="6"/>
      <c r="F118" s="1"/>
      <c r="G118" s="1"/>
      <c r="H118" s="6"/>
      <c r="I118" s="1"/>
      <c r="J118" s="1"/>
      <c r="K118" s="6"/>
      <c r="L118" s="1"/>
      <c r="M118" s="1"/>
      <c r="N118" s="1"/>
      <c r="O118" s="1"/>
      <c r="P118" s="1"/>
      <c r="Q118" s="1"/>
      <c r="R118" s="6"/>
    </row>
    <row r="119" spans="1:18" x14ac:dyDescent="0.25">
      <c r="A119" s="1"/>
      <c r="B119" s="1"/>
      <c r="C119" s="1"/>
      <c r="D119" s="1"/>
      <c r="E119" s="6"/>
      <c r="F119" s="1"/>
      <c r="G119" s="1"/>
      <c r="H119" s="6"/>
      <c r="I119" s="1"/>
      <c r="J119" s="1"/>
      <c r="K119" s="6"/>
      <c r="L119" s="1"/>
      <c r="M119" s="1"/>
      <c r="N119" s="1"/>
      <c r="O119" s="1"/>
      <c r="P119" s="1"/>
      <c r="Q119" s="1"/>
      <c r="R119" s="6"/>
    </row>
    <row r="120" spans="1:18" x14ac:dyDescent="0.25">
      <c r="A120" s="1"/>
      <c r="B120" s="1"/>
      <c r="C120" s="1"/>
      <c r="D120" s="1"/>
      <c r="E120" s="6"/>
      <c r="F120" s="1"/>
      <c r="G120" s="1"/>
      <c r="H120" s="6"/>
      <c r="I120" s="1"/>
      <c r="J120" s="1"/>
      <c r="K120" s="6"/>
      <c r="L120" s="1"/>
      <c r="M120" s="1"/>
      <c r="N120" s="1"/>
      <c r="O120" s="1"/>
      <c r="P120" s="1"/>
      <c r="Q120" s="1"/>
      <c r="R120" s="6"/>
    </row>
    <row r="121" spans="1:18" x14ac:dyDescent="0.25">
      <c r="A121" s="1"/>
      <c r="B121" s="1"/>
      <c r="C121" s="1"/>
      <c r="D121" s="1"/>
      <c r="E121" s="6"/>
      <c r="F121" s="1"/>
      <c r="G121" s="1"/>
      <c r="H121" s="6"/>
      <c r="I121" s="1"/>
      <c r="J121" s="1"/>
      <c r="K121" s="6"/>
      <c r="L121" s="1"/>
      <c r="M121" s="1"/>
      <c r="N121" s="1"/>
      <c r="O121" s="1"/>
      <c r="P121" s="1"/>
      <c r="Q121" s="1"/>
      <c r="R121" s="6"/>
    </row>
    <row r="122" spans="1:18" x14ac:dyDescent="0.25">
      <c r="A122" s="1"/>
      <c r="B122" s="1"/>
      <c r="C122" s="1"/>
      <c r="D122" s="1"/>
      <c r="E122" s="6"/>
      <c r="F122" s="1"/>
      <c r="G122" s="1"/>
      <c r="H122" s="6"/>
      <c r="I122" s="1"/>
      <c r="J122" s="1"/>
      <c r="K122" s="6"/>
      <c r="L122" s="1"/>
      <c r="M122" s="1"/>
      <c r="N122" s="1"/>
      <c r="O122" s="1"/>
      <c r="P122" s="1"/>
      <c r="Q122" s="1"/>
      <c r="R122" s="6"/>
    </row>
    <row r="123" spans="1:18" x14ac:dyDescent="0.25">
      <c r="A123" s="1" t="s">
        <v>15</v>
      </c>
      <c r="B123" s="1"/>
      <c r="C123" s="1"/>
      <c r="D123" s="1"/>
      <c r="E123" s="6">
        <v>70</v>
      </c>
      <c r="F123" s="1"/>
      <c r="G123" s="1"/>
      <c r="H123" s="6"/>
      <c r="I123" s="1"/>
      <c r="J123" s="1"/>
      <c r="K123" s="6"/>
      <c r="L123" s="1"/>
      <c r="M123" s="1"/>
      <c r="N123" s="1"/>
      <c r="O123" s="1"/>
      <c r="P123" s="1"/>
      <c r="Q123" s="1"/>
      <c r="R123" s="6"/>
    </row>
    <row r="124" spans="1:18" x14ac:dyDescent="0.25">
      <c r="A124" s="1" t="s">
        <v>34</v>
      </c>
      <c r="B124" s="1"/>
      <c r="C124" s="1"/>
      <c r="D124" s="1"/>
      <c r="E124" s="6">
        <v>30</v>
      </c>
      <c r="F124" s="1"/>
      <c r="G124" s="1"/>
      <c r="H124" s="6"/>
      <c r="I124" s="1"/>
      <c r="J124" s="1"/>
      <c r="K124" s="6"/>
      <c r="L124" s="1"/>
      <c r="M124" s="1"/>
      <c r="N124" s="1"/>
      <c r="O124" s="1"/>
      <c r="P124" s="1"/>
      <c r="Q124" s="1"/>
      <c r="R124" s="6"/>
    </row>
    <row r="125" spans="1:18" x14ac:dyDescent="0.25">
      <c r="A125" s="1" t="s">
        <v>16</v>
      </c>
      <c r="B125" s="1"/>
      <c r="C125" s="1"/>
      <c r="D125" s="1"/>
      <c r="E125" s="6">
        <v>60</v>
      </c>
      <c r="F125" s="1"/>
      <c r="G125" s="1"/>
      <c r="H125" s="6"/>
      <c r="I125" s="1"/>
      <c r="J125" s="1"/>
      <c r="K125" s="6"/>
      <c r="L125" s="1"/>
      <c r="M125" s="1"/>
      <c r="N125" s="1"/>
      <c r="O125" s="1"/>
      <c r="P125" s="1"/>
      <c r="Q125" s="1"/>
      <c r="R125" s="6"/>
    </row>
    <row r="126" spans="1:18" x14ac:dyDescent="0.25">
      <c r="A126" s="1" t="s">
        <v>17</v>
      </c>
      <c r="B126" s="1"/>
      <c r="C126" s="1"/>
      <c r="D126" s="1"/>
      <c r="E126" s="6">
        <v>100</v>
      </c>
      <c r="F126" s="1"/>
      <c r="G126" s="1"/>
      <c r="H126" s="6"/>
      <c r="I126" s="1"/>
      <c r="J126" s="1"/>
      <c r="K126" s="6"/>
      <c r="L126" s="1"/>
      <c r="M126" s="1"/>
      <c r="N126" s="1"/>
      <c r="O126" s="1"/>
      <c r="P126" s="1"/>
      <c r="Q126" s="1"/>
      <c r="R126" s="6"/>
    </row>
    <row r="127" spans="1:18" x14ac:dyDescent="0.25">
      <c r="A127" s="1" t="s">
        <v>18</v>
      </c>
      <c r="B127" s="1"/>
      <c r="C127" s="1"/>
      <c r="D127" s="1"/>
      <c r="E127" s="6">
        <v>60</v>
      </c>
      <c r="F127" s="1"/>
      <c r="G127" s="1"/>
      <c r="H127" s="6"/>
      <c r="I127" s="1"/>
      <c r="J127" s="1"/>
      <c r="K127" s="6"/>
      <c r="L127" s="1"/>
      <c r="M127" s="1"/>
      <c r="N127" s="1"/>
      <c r="O127" s="1"/>
      <c r="P127" s="1"/>
      <c r="Q127" s="1"/>
      <c r="R127" s="6"/>
    </row>
    <row r="128" spans="1:18" x14ac:dyDescent="0.25">
      <c r="A128" s="1" t="s">
        <v>19</v>
      </c>
      <c r="B128" s="1"/>
      <c r="C128" s="1"/>
      <c r="D128" s="1"/>
      <c r="E128" s="6">
        <v>20</v>
      </c>
      <c r="F128" s="1"/>
      <c r="G128" s="1"/>
      <c r="H128" s="6"/>
      <c r="I128" s="1"/>
      <c r="J128" s="1"/>
      <c r="K128" s="6"/>
      <c r="L128" s="1"/>
      <c r="M128" s="1"/>
      <c r="N128" s="1"/>
      <c r="O128" s="1"/>
      <c r="P128" s="1"/>
      <c r="Q128" s="1"/>
      <c r="R128" s="6"/>
    </row>
    <row r="129" spans="1:18" x14ac:dyDescent="0.25">
      <c r="A129" s="1" t="s">
        <v>20</v>
      </c>
      <c r="B129" s="1"/>
      <c r="C129" s="1"/>
      <c r="D129" s="1"/>
      <c r="E129" s="6">
        <v>0</v>
      </c>
      <c r="F129" s="1"/>
      <c r="G129" s="1"/>
      <c r="H129" s="6"/>
      <c r="I129" s="1"/>
      <c r="J129" s="1"/>
      <c r="K129" s="6"/>
      <c r="L129" s="1"/>
      <c r="M129" s="1"/>
      <c r="N129" s="1"/>
      <c r="O129" s="1"/>
      <c r="P129" s="1"/>
      <c r="Q129" s="1"/>
      <c r="R129" s="6"/>
    </row>
    <row r="130" spans="1:18" x14ac:dyDescent="0.25">
      <c r="A130" s="1" t="s">
        <v>21</v>
      </c>
      <c r="B130" s="1"/>
      <c r="C130" s="1"/>
      <c r="D130" s="1"/>
      <c r="E130" s="6">
        <v>0</v>
      </c>
      <c r="F130" s="1"/>
      <c r="G130" s="1"/>
      <c r="H130" s="6"/>
      <c r="I130" s="1"/>
      <c r="J130" s="1"/>
      <c r="K130" s="6"/>
      <c r="L130" s="1"/>
      <c r="M130" s="1"/>
      <c r="N130" s="1"/>
      <c r="O130" s="1"/>
      <c r="P130" s="1"/>
      <c r="Q130" s="1"/>
      <c r="R130" s="6"/>
    </row>
    <row r="131" spans="1:18" x14ac:dyDescent="0.25">
      <c r="A131" s="1" t="s">
        <v>22</v>
      </c>
      <c r="B131" s="1"/>
      <c r="C131" s="1"/>
      <c r="D131" s="1"/>
      <c r="E131" s="6">
        <v>0</v>
      </c>
      <c r="F131" s="1"/>
      <c r="G131" s="1"/>
      <c r="H131" s="6"/>
      <c r="I131" s="1"/>
      <c r="J131" s="1"/>
      <c r="K131" s="6"/>
      <c r="L131" s="1"/>
      <c r="M131" s="1"/>
      <c r="N131" s="1"/>
      <c r="O131" s="1"/>
      <c r="P131" s="1"/>
      <c r="Q131" s="1"/>
      <c r="R131" s="6"/>
    </row>
    <row r="132" spans="1:18" x14ac:dyDescent="0.25">
      <c r="A132" s="1" t="s">
        <v>37</v>
      </c>
      <c r="B132" s="1"/>
      <c r="C132" s="1"/>
      <c r="D132" s="1"/>
      <c r="E132" s="6">
        <v>0</v>
      </c>
      <c r="F132" s="1"/>
      <c r="G132" s="1"/>
      <c r="H132" s="6"/>
      <c r="I132" s="1"/>
      <c r="J132" s="1"/>
      <c r="K132" s="6"/>
      <c r="L132" s="1"/>
      <c r="M132" s="1"/>
      <c r="N132" s="1"/>
      <c r="O132" s="1"/>
      <c r="P132" s="1"/>
      <c r="Q132" s="1"/>
      <c r="R132" s="6"/>
    </row>
    <row r="133" spans="1:18" x14ac:dyDescent="0.25">
      <c r="A133" s="1" t="s">
        <v>61</v>
      </c>
      <c r="B133" s="1"/>
      <c r="C133" s="1"/>
      <c r="D133" s="1"/>
      <c r="E133" s="6">
        <v>0</v>
      </c>
      <c r="F133" s="1"/>
      <c r="G133" s="1"/>
      <c r="H133" s="6"/>
      <c r="I133" s="1"/>
      <c r="J133" s="1"/>
      <c r="K133" s="6"/>
      <c r="L133" s="1"/>
      <c r="M133" s="1"/>
      <c r="N133" s="1"/>
      <c r="O133" s="1"/>
      <c r="P133" s="1"/>
      <c r="Q133" s="1"/>
      <c r="R133" s="6"/>
    </row>
    <row r="134" spans="1:18" x14ac:dyDescent="0.25">
      <c r="A134" s="1" t="s">
        <v>62</v>
      </c>
      <c r="B134" s="1"/>
      <c r="C134" s="1"/>
      <c r="D134" s="1"/>
      <c r="E134" s="6">
        <v>0</v>
      </c>
      <c r="F134" s="1"/>
      <c r="G134" s="1"/>
      <c r="H134" s="6"/>
      <c r="I134" s="1"/>
      <c r="J134" s="1"/>
      <c r="K134" s="6"/>
      <c r="L134" s="1"/>
      <c r="M134" s="1"/>
      <c r="N134" s="1"/>
      <c r="O134" s="1"/>
      <c r="P134" s="1"/>
      <c r="Q134" s="1"/>
      <c r="R134" s="6"/>
    </row>
    <row r="135" spans="1:18" x14ac:dyDescent="0.25">
      <c r="A135" s="1"/>
      <c r="B135" s="1"/>
      <c r="C135" s="1"/>
      <c r="D135" s="1"/>
      <c r="E135" s="6"/>
      <c r="F135" s="1"/>
      <c r="G135" s="1"/>
      <c r="H135" s="6"/>
      <c r="I135" s="1"/>
      <c r="J135" s="1"/>
      <c r="K135" s="6"/>
      <c r="L135" s="1"/>
      <c r="M135" s="1"/>
      <c r="N135" s="1"/>
      <c r="O135" s="1"/>
      <c r="P135" s="1"/>
      <c r="Q135" s="1"/>
      <c r="R135" s="6"/>
    </row>
    <row r="136" spans="1:18" x14ac:dyDescent="0.25">
      <c r="A136" s="1"/>
      <c r="B136" s="1"/>
      <c r="C136" s="1"/>
      <c r="D136" s="1"/>
      <c r="E136" s="6"/>
      <c r="F136" s="1"/>
      <c r="G136" s="1"/>
      <c r="H136" s="6"/>
      <c r="I136" s="1"/>
      <c r="J136" s="1"/>
      <c r="K136" s="6"/>
      <c r="L136" s="1"/>
      <c r="M136" s="1"/>
      <c r="N136" s="1"/>
      <c r="O136" s="1"/>
      <c r="P136" s="1"/>
      <c r="Q136" s="1"/>
      <c r="R136" s="6"/>
    </row>
    <row r="137" spans="1:18" x14ac:dyDescent="0.25">
      <c r="A137" s="1"/>
      <c r="B137" s="1"/>
      <c r="C137" s="1"/>
      <c r="D137" s="1"/>
      <c r="E137" s="6"/>
      <c r="F137" s="1"/>
      <c r="G137" s="1"/>
      <c r="H137" s="6"/>
      <c r="I137" s="1"/>
      <c r="J137" s="1"/>
      <c r="K137" s="6"/>
      <c r="L137" s="1"/>
      <c r="M137" s="1"/>
      <c r="N137" s="1"/>
      <c r="O137" s="1"/>
      <c r="P137" s="1"/>
      <c r="Q137" s="1"/>
      <c r="R137" s="6"/>
    </row>
    <row r="138" spans="1:18" x14ac:dyDescent="0.25">
      <c r="A138" s="1"/>
      <c r="B138" s="1"/>
      <c r="C138" s="1"/>
      <c r="D138" s="1"/>
      <c r="E138" s="6"/>
      <c r="F138" s="1"/>
      <c r="G138" s="1"/>
      <c r="H138" s="6"/>
      <c r="I138" s="1"/>
      <c r="J138" s="1"/>
      <c r="K138" s="6"/>
      <c r="L138" s="1"/>
      <c r="M138" s="1"/>
      <c r="N138" s="1"/>
      <c r="O138" s="1"/>
      <c r="P138" s="1"/>
      <c r="Q138" s="1"/>
      <c r="R138" s="6"/>
    </row>
    <row r="139" spans="1:18" x14ac:dyDescent="0.25">
      <c r="A139" s="1"/>
      <c r="B139" s="1"/>
      <c r="C139" s="1"/>
      <c r="D139" s="1"/>
      <c r="E139" s="6"/>
      <c r="F139" s="1"/>
      <c r="G139" s="1"/>
      <c r="H139" s="6"/>
      <c r="I139" s="1"/>
      <c r="J139" s="1"/>
      <c r="K139" s="6"/>
      <c r="L139" s="1"/>
      <c r="M139" s="1"/>
      <c r="N139" s="1"/>
      <c r="O139" s="1"/>
      <c r="P139" s="1"/>
      <c r="Q139" s="1"/>
      <c r="R139" s="6"/>
    </row>
    <row r="140" spans="1:18" x14ac:dyDescent="0.25">
      <c r="A140" s="1" t="s">
        <v>36</v>
      </c>
      <c r="B140" s="1"/>
      <c r="C140" s="1"/>
      <c r="D140" s="1"/>
      <c r="E140" s="6">
        <v>0</v>
      </c>
      <c r="F140" s="1"/>
      <c r="G140" s="1"/>
      <c r="H140" s="6"/>
      <c r="I140" s="1"/>
      <c r="J140" s="1"/>
      <c r="K140" s="6"/>
      <c r="L140" s="1"/>
      <c r="M140" s="1"/>
      <c r="N140" s="1"/>
      <c r="O140" s="1"/>
      <c r="P140" s="1"/>
      <c r="Q140" s="1"/>
      <c r="R140" s="6"/>
    </row>
    <row r="141" spans="1:18" x14ac:dyDescent="0.25">
      <c r="A141" s="1" t="s">
        <v>23</v>
      </c>
      <c r="B141" s="1"/>
      <c r="C141" s="1"/>
      <c r="D141" s="1"/>
      <c r="E141" s="6">
        <v>200</v>
      </c>
      <c r="F141" s="1"/>
      <c r="G141" s="1"/>
      <c r="H141" s="6"/>
      <c r="I141" s="1"/>
      <c r="J141" s="1"/>
      <c r="K141" s="6"/>
      <c r="L141" s="1"/>
      <c r="M141" s="1"/>
      <c r="N141" s="1"/>
      <c r="O141" s="1"/>
      <c r="P141" s="1"/>
      <c r="Q141" s="1"/>
      <c r="R141" s="6"/>
    </row>
    <row r="142" spans="1:18" x14ac:dyDescent="0.25">
      <c r="A142" s="1" t="s">
        <v>24</v>
      </c>
      <c r="B142" s="1"/>
      <c r="C142" s="1"/>
      <c r="D142" s="1"/>
      <c r="E142" s="6">
        <v>100</v>
      </c>
      <c r="F142" s="1"/>
      <c r="G142" s="1"/>
      <c r="H142" s="6"/>
      <c r="I142" s="1"/>
      <c r="J142" s="1"/>
      <c r="K142" s="6"/>
      <c r="L142" s="1"/>
      <c r="M142" s="1"/>
      <c r="N142" s="1"/>
      <c r="O142" s="1"/>
      <c r="P142" s="1"/>
      <c r="Q142" s="1"/>
      <c r="R142" s="6"/>
    </row>
    <row r="143" spans="1:18" x14ac:dyDescent="0.25">
      <c r="A143" s="1" t="s">
        <v>25</v>
      </c>
      <c r="B143" s="1"/>
      <c r="C143" s="1"/>
      <c r="D143" s="1"/>
      <c r="E143" s="6">
        <v>100</v>
      </c>
      <c r="F143" s="1"/>
      <c r="G143" s="1"/>
      <c r="H143" s="6"/>
      <c r="I143" s="1"/>
      <c r="J143" s="1"/>
      <c r="K143" s="6"/>
      <c r="L143" s="1"/>
      <c r="M143" s="1"/>
      <c r="N143" s="1"/>
      <c r="O143" s="1"/>
      <c r="P143" s="1"/>
      <c r="Q143" s="1"/>
      <c r="R143" s="6"/>
    </row>
    <row r="144" spans="1:18" x14ac:dyDescent="0.25">
      <c r="A144" s="1" t="s">
        <v>26</v>
      </c>
      <c r="B144" s="1"/>
      <c r="C144" s="1"/>
      <c r="D144" s="1"/>
      <c r="E144" s="6">
        <v>0</v>
      </c>
      <c r="F144" s="1"/>
      <c r="G144" s="1"/>
      <c r="H144" s="6"/>
      <c r="I144" s="1"/>
      <c r="J144" s="1"/>
      <c r="K144" s="6"/>
      <c r="L144" s="1"/>
      <c r="M144" s="1"/>
      <c r="N144" s="1"/>
      <c r="O144" s="1"/>
      <c r="P144" s="1"/>
      <c r="Q144" s="1"/>
      <c r="R144" s="6"/>
    </row>
    <row r="145" spans="1:18" x14ac:dyDescent="0.25">
      <c r="A145" s="1" t="s">
        <v>38</v>
      </c>
      <c r="B145" s="1"/>
      <c r="C145" s="1"/>
      <c r="D145" s="1"/>
      <c r="E145" s="6">
        <v>0</v>
      </c>
      <c r="F145" s="1"/>
      <c r="G145" s="1"/>
      <c r="H145" s="6"/>
      <c r="I145" s="1"/>
      <c r="J145" s="1"/>
      <c r="K145" s="6"/>
      <c r="L145" s="1"/>
      <c r="M145" s="1"/>
      <c r="N145" s="1"/>
      <c r="O145" s="1"/>
      <c r="P145" s="1"/>
      <c r="Q145" s="1"/>
      <c r="R145" s="6"/>
    </row>
    <row r="146" spans="1:18" x14ac:dyDescent="0.25">
      <c r="A146" s="1" t="s">
        <v>39</v>
      </c>
      <c r="B146" s="1"/>
      <c r="C146" s="1"/>
      <c r="D146" s="1"/>
      <c r="E146" s="6">
        <v>0</v>
      </c>
      <c r="F146" s="1"/>
      <c r="G146" s="1"/>
      <c r="H146" s="6"/>
      <c r="I146" s="1"/>
      <c r="J146" s="1"/>
      <c r="K146" s="6"/>
      <c r="L146" s="1"/>
      <c r="M146" s="1"/>
      <c r="N146" s="1"/>
      <c r="O146" s="1"/>
      <c r="P146" s="1"/>
      <c r="Q146" s="1"/>
      <c r="R146" s="6"/>
    </row>
    <row r="147" spans="1:18" x14ac:dyDescent="0.25">
      <c r="A147" s="1"/>
      <c r="B147" s="1"/>
      <c r="C147" s="1"/>
      <c r="D147" s="1"/>
      <c r="E147" s="6"/>
      <c r="F147" s="1"/>
      <c r="G147" s="1"/>
      <c r="H147" s="6"/>
      <c r="I147" s="1"/>
      <c r="J147" s="1"/>
      <c r="K147" s="6"/>
      <c r="L147" s="1"/>
      <c r="M147" s="1"/>
      <c r="N147" s="1"/>
      <c r="O147" s="1"/>
      <c r="P147" s="1"/>
      <c r="Q147" s="1"/>
      <c r="R147" s="6"/>
    </row>
    <row r="148" spans="1:18" x14ac:dyDescent="0.25">
      <c r="A148" s="1"/>
      <c r="B148" s="1"/>
      <c r="C148" s="1"/>
      <c r="D148" s="1"/>
      <c r="E148" s="6"/>
      <c r="F148" s="1"/>
      <c r="G148" s="1"/>
      <c r="H148" s="6"/>
      <c r="I148" s="1"/>
      <c r="J148" s="1"/>
      <c r="K148" s="6"/>
      <c r="L148" s="1"/>
      <c r="M148" s="1"/>
      <c r="N148" s="1"/>
      <c r="O148" s="1"/>
      <c r="P148" s="1"/>
      <c r="Q148" s="1"/>
      <c r="R148" s="6"/>
    </row>
    <row r="149" spans="1:18" x14ac:dyDescent="0.25">
      <c r="A149" s="1"/>
      <c r="B149" s="1"/>
      <c r="C149" s="1"/>
      <c r="D149" s="1"/>
      <c r="E149" s="6"/>
      <c r="F149" s="1"/>
      <c r="G149" s="1"/>
      <c r="H149" s="6"/>
      <c r="I149" s="1"/>
      <c r="J149" s="1"/>
      <c r="K149" s="6"/>
      <c r="L149" s="1"/>
      <c r="M149" s="1"/>
      <c r="N149" s="1"/>
      <c r="O149" s="1"/>
      <c r="P149" s="1"/>
      <c r="Q149" s="1"/>
      <c r="R149" s="6"/>
    </row>
    <row r="150" spans="1:18" x14ac:dyDescent="0.25">
      <c r="A150" s="1"/>
      <c r="B150" s="1"/>
      <c r="C150" s="1"/>
      <c r="D150" s="1"/>
      <c r="E150" s="6"/>
      <c r="F150" s="1"/>
      <c r="G150" s="1"/>
      <c r="H150" s="6"/>
      <c r="I150" s="1"/>
      <c r="J150" s="1"/>
      <c r="K150" s="6"/>
      <c r="L150" s="1"/>
      <c r="M150" s="1"/>
      <c r="N150" s="1"/>
      <c r="O150" s="1"/>
      <c r="P150" s="1"/>
      <c r="Q150" s="1"/>
      <c r="R150" s="6"/>
    </row>
    <row r="151" spans="1:18" x14ac:dyDescent="0.25">
      <c r="A151" s="1" t="s">
        <v>27</v>
      </c>
      <c r="B151" s="1"/>
      <c r="C151" s="1"/>
      <c r="D151" s="1"/>
      <c r="E151" s="6">
        <v>100</v>
      </c>
      <c r="F151" s="1"/>
      <c r="G151" s="1"/>
      <c r="H151" s="6"/>
      <c r="I151" s="1"/>
      <c r="J151" s="1"/>
      <c r="K151" s="6"/>
      <c r="L151" s="1"/>
      <c r="M151" s="1"/>
      <c r="N151" s="1"/>
      <c r="O151" s="1"/>
      <c r="P151" s="1"/>
      <c r="Q151" s="1"/>
      <c r="R151" s="6"/>
    </row>
    <row r="152" spans="1:18" x14ac:dyDescent="0.25">
      <c r="A152" s="1" t="s">
        <v>28</v>
      </c>
      <c r="B152" s="1"/>
      <c r="C152" s="1"/>
      <c r="D152" s="1"/>
      <c r="E152" s="6">
        <v>0</v>
      </c>
      <c r="F152" s="1"/>
      <c r="G152" s="1"/>
      <c r="H152" s="6"/>
      <c r="I152" s="1"/>
      <c r="J152" s="1"/>
      <c r="K152" s="6"/>
      <c r="L152" s="1"/>
      <c r="M152" s="1"/>
      <c r="N152" s="1"/>
      <c r="O152" s="1"/>
      <c r="P152" s="1"/>
      <c r="Q152" s="1"/>
      <c r="R152" s="6"/>
    </row>
    <row r="153" spans="1:18" x14ac:dyDescent="0.25">
      <c r="A153" s="1" t="s">
        <v>29</v>
      </c>
      <c r="B153" s="1"/>
      <c r="C153" s="1"/>
      <c r="D153" s="1"/>
      <c r="E153" s="6">
        <v>0</v>
      </c>
      <c r="F153" s="1"/>
      <c r="G153" s="1"/>
      <c r="H153" s="6"/>
      <c r="I153" s="1"/>
      <c r="J153" s="1"/>
      <c r="K153" s="6"/>
      <c r="L153" s="1"/>
      <c r="M153" s="1"/>
      <c r="N153" s="1"/>
      <c r="O153" s="1"/>
      <c r="P153" s="1"/>
      <c r="Q153" s="1"/>
      <c r="R153" s="6"/>
    </row>
    <row r="154" spans="1:18" x14ac:dyDescent="0.25">
      <c r="A154" s="1" t="s">
        <v>30</v>
      </c>
      <c r="B154" s="1"/>
      <c r="C154" s="1"/>
      <c r="D154" s="1"/>
      <c r="E154" s="6">
        <v>0</v>
      </c>
      <c r="F154" s="1"/>
      <c r="G154" s="1"/>
      <c r="H154" s="6"/>
      <c r="I154" s="1"/>
      <c r="J154" s="1"/>
      <c r="K154" s="6"/>
      <c r="L154" s="1"/>
      <c r="M154" s="1"/>
      <c r="N154" s="1"/>
      <c r="O154" s="1"/>
      <c r="P154" s="1"/>
      <c r="Q154" s="1"/>
      <c r="R154" s="6"/>
    </row>
    <row r="155" spans="1:18" x14ac:dyDescent="0.25">
      <c r="A155" s="1"/>
      <c r="B155" s="1"/>
      <c r="C155" s="1"/>
      <c r="D155" s="1"/>
      <c r="E155" s="6"/>
      <c r="F155" s="1"/>
      <c r="G155" s="1"/>
      <c r="H155" s="6"/>
      <c r="I155" s="1"/>
      <c r="J155" s="1"/>
      <c r="K155" s="6"/>
      <c r="L155" s="1"/>
      <c r="M155" s="1"/>
      <c r="N155" s="1"/>
      <c r="O155" s="1"/>
      <c r="P155" s="1"/>
      <c r="Q155" s="1"/>
      <c r="R155" s="6"/>
    </row>
    <row r="156" spans="1:18" x14ac:dyDescent="0.25">
      <c r="A156" s="1"/>
      <c r="B156" s="1"/>
      <c r="C156" s="1"/>
      <c r="D156" s="1"/>
      <c r="E156" s="6"/>
      <c r="F156" s="1"/>
      <c r="G156" s="1"/>
      <c r="H156" s="6"/>
      <c r="I156" s="1"/>
      <c r="J156" s="1"/>
      <c r="K156" s="6"/>
      <c r="L156" s="1"/>
      <c r="M156" s="1"/>
      <c r="N156" s="1"/>
      <c r="O156" s="1"/>
      <c r="P156" s="1"/>
      <c r="Q156" s="1"/>
      <c r="R156" s="6"/>
    </row>
    <row r="157" spans="1:18" x14ac:dyDescent="0.25">
      <c r="A157" s="1"/>
      <c r="B157" s="1"/>
      <c r="C157" s="1"/>
      <c r="D157" s="1"/>
      <c r="E157" s="6"/>
      <c r="F157" s="1"/>
      <c r="G157" s="1"/>
      <c r="H157" s="6"/>
      <c r="I157" s="1"/>
      <c r="J157" s="1"/>
      <c r="K157" s="6"/>
      <c r="L157" s="1"/>
      <c r="M157" s="1"/>
      <c r="N157" s="1"/>
      <c r="O157" s="1"/>
      <c r="P157" s="1"/>
      <c r="Q157" s="1"/>
      <c r="R157" s="6"/>
    </row>
    <row r="158" spans="1:18" x14ac:dyDescent="0.25">
      <c r="A158" s="1"/>
      <c r="B158" s="1"/>
      <c r="C158" s="1"/>
      <c r="D158" s="1"/>
      <c r="E158" s="6"/>
      <c r="F158" s="1"/>
      <c r="G158" s="1"/>
      <c r="H158" s="6"/>
      <c r="I158" s="1"/>
      <c r="J158" s="1"/>
      <c r="K158" s="6"/>
      <c r="L158" s="1"/>
      <c r="M158" s="1"/>
      <c r="N158" s="1"/>
      <c r="O158" s="1"/>
      <c r="P158" s="1"/>
      <c r="Q158" s="1"/>
      <c r="R158" s="6"/>
    </row>
    <row r="159" spans="1:18" x14ac:dyDescent="0.25">
      <c r="A159" s="1"/>
      <c r="B159" s="1"/>
      <c r="C159" s="1"/>
      <c r="D159" s="1"/>
      <c r="E159" s="6"/>
      <c r="F159" s="1"/>
      <c r="G159" s="1"/>
      <c r="H159" s="6"/>
      <c r="I159" s="1"/>
      <c r="J159" s="1"/>
      <c r="K159" s="6"/>
      <c r="L159" s="1"/>
      <c r="M159" s="1"/>
      <c r="N159" s="1"/>
      <c r="O159" s="1"/>
      <c r="P159" s="1"/>
      <c r="Q159" s="1"/>
      <c r="R159" s="6"/>
    </row>
    <row r="160" spans="1:18" x14ac:dyDescent="0.25">
      <c r="A160" s="6" t="s">
        <v>40</v>
      </c>
      <c r="B160" s="6"/>
      <c r="C160" s="6"/>
      <c r="D160" s="6"/>
      <c r="E160" s="11">
        <f>SUM(E103:E159)</f>
        <v>2330</v>
      </c>
      <c r="F160" s="6"/>
      <c r="G160" s="6"/>
      <c r="H160" s="11"/>
      <c r="I160" s="6"/>
      <c r="J160" s="6"/>
      <c r="K160" s="6" t="s">
        <v>51</v>
      </c>
      <c r="L160" s="6"/>
      <c r="M160" s="11">
        <f>SUM(M103:M159)</f>
        <v>2215</v>
      </c>
      <c r="N160" s="6"/>
      <c r="O160" s="6"/>
      <c r="P160" s="11"/>
      <c r="Q160" s="6"/>
      <c r="R160" s="6"/>
    </row>
    <row r="161" spans="1:18" x14ac:dyDescent="0.25">
      <c r="A161" s="1"/>
      <c r="B161" s="1"/>
      <c r="C161" s="1"/>
      <c r="D161" s="1"/>
      <c r="E161" s="6" t="s">
        <v>41</v>
      </c>
      <c r="F161" s="1"/>
      <c r="G161" s="1"/>
      <c r="H161" s="6" t="s">
        <v>42</v>
      </c>
      <c r="I161" s="1"/>
      <c r="J161" s="1"/>
      <c r="K161" s="6"/>
      <c r="L161" s="1"/>
      <c r="M161" s="1" t="s">
        <v>41</v>
      </c>
      <c r="N161" s="1"/>
      <c r="O161" s="1"/>
      <c r="P161" s="1" t="s">
        <v>43</v>
      </c>
      <c r="Q161" s="1"/>
      <c r="R161" s="6"/>
    </row>
    <row r="162" spans="1:18" x14ac:dyDescent="0.25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</row>
    <row r="163" spans="1:18" x14ac:dyDescent="0.25">
      <c r="A163" s="10" t="s">
        <v>44</v>
      </c>
      <c r="B163" s="10"/>
      <c r="C163" s="10"/>
      <c r="D163" s="10"/>
      <c r="E163" s="9">
        <f>(M160-E160)*12+E94</f>
        <v>18040</v>
      </c>
      <c r="F163" s="10"/>
      <c r="G163" s="10"/>
      <c r="H163" s="9">
        <v>0</v>
      </c>
      <c r="I163" s="10"/>
      <c r="J163" s="10"/>
      <c r="K163" s="10"/>
      <c r="L163" s="10"/>
      <c r="M163" s="10"/>
      <c r="N163" s="10"/>
      <c r="O163" s="10"/>
      <c r="P163" s="9"/>
      <c r="Q163" s="10"/>
      <c r="R163" s="10"/>
    </row>
    <row r="164" spans="1:18" x14ac:dyDescent="0.25">
      <c r="A164" s="1"/>
      <c r="B164" s="1"/>
      <c r="C164" s="1"/>
      <c r="D164" s="1"/>
      <c r="E164" s="10"/>
      <c r="F164" s="1"/>
      <c r="G164" s="1"/>
      <c r="H164" s="10"/>
      <c r="I164" s="1"/>
      <c r="J164" s="1"/>
      <c r="K164" s="1"/>
      <c r="L164" s="1"/>
      <c r="M164" s="1"/>
      <c r="N164" s="1"/>
      <c r="O164" s="1"/>
      <c r="P164" s="10"/>
      <c r="Q164" s="10"/>
      <c r="R164" s="10"/>
    </row>
    <row r="165" spans="1:18" x14ac:dyDescent="0.25">
      <c r="A165" s="1"/>
      <c r="B165" s="1"/>
      <c r="C165" s="1"/>
      <c r="D165" s="1"/>
      <c r="E165" s="10"/>
      <c r="F165" s="1"/>
      <c r="G165" s="1"/>
      <c r="H165" s="10"/>
      <c r="I165" s="1"/>
      <c r="J165" s="1"/>
      <c r="K165" s="1"/>
      <c r="L165" s="1"/>
      <c r="M165" s="1"/>
      <c r="N165" s="1"/>
      <c r="O165" s="1"/>
      <c r="P165" s="10"/>
      <c r="Q165" s="10"/>
      <c r="R165" s="10"/>
    </row>
    <row r="166" spans="1:18" x14ac:dyDescent="0.25">
      <c r="A166" s="1"/>
      <c r="B166" s="1"/>
      <c r="C166" s="1"/>
      <c r="D166" s="1"/>
      <c r="E166" s="10"/>
      <c r="F166" s="1"/>
      <c r="G166" s="1"/>
      <c r="H166" s="10"/>
      <c r="I166" s="1"/>
      <c r="J166" s="1"/>
      <c r="K166" s="1"/>
      <c r="L166" s="1"/>
      <c r="M166" s="1"/>
      <c r="N166" s="1"/>
      <c r="O166" s="1"/>
      <c r="P166" s="10"/>
      <c r="Q166" s="10"/>
      <c r="R166" s="10"/>
    </row>
    <row r="167" spans="1:18" x14ac:dyDescent="0.25">
      <c r="A167" s="10" t="s">
        <v>45</v>
      </c>
      <c r="B167" s="10"/>
      <c r="C167" s="10"/>
      <c r="D167" s="10"/>
      <c r="E167" s="19">
        <f>E168+E169+E170+E171</f>
        <v>0</v>
      </c>
      <c r="F167" s="20"/>
      <c r="G167" s="20"/>
      <c r="H167" s="19">
        <v>0</v>
      </c>
      <c r="I167" s="20"/>
      <c r="J167" s="20"/>
      <c r="K167" s="20"/>
      <c r="L167" s="20"/>
      <c r="M167" s="19"/>
      <c r="N167" s="20"/>
      <c r="O167" s="20"/>
      <c r="P167" s="19"/>
      <c r="Q167" s="18"/>
      <c r="R167" s="18"/>
    </row>
    <row r="168" spans="1:18" x14ac:dyDescent="0.25">
      <c r="A168" s="1" t="s">
        <v>135</v>
      </c>
      <c r="B168" s="1"/>
      <c r="C168" s="1"/>
      <c r="D168" s="1"/>
      <c r="E168" s="20">
        <v>0</v>
      </c>
      <c r="F168" s="21"/>
      <c r="G168" s="21"/>
      <c r="H168" s="20"/>
      <c r="I168" s="21"/>
      <c r="J168" s="21"/>
      <c r="K168" s="21"/>
      <c r="L168" s="21"/>
      <c r="M168" s="21"/>
      <c r="N168" s="21"/>
      <c r="O168" s="21"/>
      <c r="P168" s="20"/>
      <c r="Q168" s="18"/>
      <c r="R168" s="18"/>
    </row>
    <row r="169" spans="1:18" x14ac:dyDescent="0.25">
      <c r="A169" s="1"/>
      <c r="B169" s="1"/>
      <c r="C169" s="1"/>
      <c r="D169" s="1"/>
      <c r="E169" s="20"/>
      <c r="F169" s="21"/>
      <c r="G169" s="21"/>
      <c r="H169" s="20"/>
      <c r="I169" s="21"/>
      <c r="J169" s="21"/>
      <c r="K169" s="21"/>
      <c r="L169" s="21"/>
      <c r="M169" s="21"/>
      <c r="N169" s="21"/>
      <c r="O169" s="21"/>
      <c r="P169" s="20"/>
      <c r="Q169" s="18"/>
      <c r="R169" s="18"/>
    </row>
    <row r="170" spans="1:18" x14ac:dyDescent="0.25">
      <c r="A170" s="1"/>
      <c r="B170" s="1"/>
      <c r="C170" s="1"/>
      <c r="D170" s="1"/>
      <c r="E170" s="20"/>
      <c r="F170" s="21"/>
      <c r="G170" s="21"/>
      <c r="H170" s="20"/>
      <c r="I170" s="21"/>
      <c r="J170" s="21"/>
      <c r="K170" s="21"/>
      <c r="L170" s="21"/>
      <c r="M170" s="21"/>
      <c r="N170" s="21"/>
      <c r="O170" s="21"/>
      <c r="P170" s="20"/>
      <c r="Q170" s="18"/>
      <c r="R170" s="18"/>
    </row>
    <row r="171" spans="1:18" x14ac:dyDescent="0.25">
      <c r="A171" s="1"/>
      <c r="B171" s="1"/>
      <c r="C171" s="1"/>
      <c r="D171" s="1"/>
      <c r="E171" s="20"/>
      <c r="F171" s="21"/>
      <c r="G171" s="21"/>
      <c r="H171" s="20"/>
      <c r="I171" s="21"/>
      <c r="J171" s="21"/>
      <c r="K171" s="21"/>
      <c r="L171" s="21"/>
      <c r="M171" s="21"/>
      <c r="N171" s="21"/>
      <c r="O171" s="21"/>
      <c r="P171" s="20"/>
      <c r="Q171" s="18"/>
      <c r="R171" s="18"/>
    </row>
    <row r="172" spans="1:18" x14ac:dyDescent="0.25">
      <c r="A172" s="10" t="s">
        <v>46</v>
      </c>
      <c r="B172" s="10"/>
      <c r="C172" s="10"/>
      <c r="D172" s="10"/>
      <c r="E172" s="19">
        <f>E173+E174+E175+E176+E177+E178</f>
        <v>15000</v>
      </c>
      <c r="F172" s="20"/>
      <c r="G172" s="20"/>
      <c r="H172" s="19">
        <v>0</v>
      </c>
      <c r="I172" s="20"/>
      <c r="J172" s="20"/>
      <c r="K172" s="20"/>
      <c r="L172" s="20"/>
      <c r="M172" s="20"/>
      <c r="N172" s="20"/>
      <c r="O172" s="20"/>
      <c r="P172" s="19"/>
      <c r="Q172" s="18"/>
      <c r="R172" s="18"/>
    </row>
    <row r="173" spans="1:18" ht="17.25" x14ac:dyDescent="0.4">
      <c r="A173" s="32" t="s">
        <v>134</v>
      </c>
      <c r="B173" s="1"/>
      <c r="C173" s="1"/>
      <c r="D173" s="1"/>
      <c r="E173" s="36">
        <v>15000</v>
      </c>
      <c r="F173" s="21"/>
      <c r="G173" s="21"/>
      <c r="H173" s="20"/>
      <c r="I173" s="21"/>
      <c r="J173" s="21"/>
      <c r="K173" s="21"/>
      <c r="L173" s="21"/>
      <c r="M173" s="21"/>
      <c r="N173" s="21"/>
      <c r="O173" s="21"/>
      <c r="P173" s="20"/>
      <c r="Q173" s="18"/>
      <c r="R173" s="18"/>
    </row>
    <row r="174" spans="1:18" x14ac:dyDescent="0.25">
      <c r="A174" s="1"/>
      <c r="B174" s="1"/>
      <c r="C174" s="1"/>
      <c r="D174" s="1"/>
      <c r="E174" s="20"/>
      <c r="F174" s="21"/>
      <c r="G174" s="21"/>
      <c r="H174" s="20"/>
      <c r="I174" s="21"/>
      <c r="J174" s="21"/>
      <c r="K174" s="21"/>
      <c r="L174" s="21"/>
      <c r="M174" s="21"/>
      <c r="N174" s="21"/>
      <c r="O174" s="21"/>
      <c r="P174" s="20"/>
      <c r="Q174" s="18"/>
      <c r="R174" s="18"/>
    </row>
    <row r="175" spans="1:18" x14ac:dyDescent="0.25">
      <c r="A175" s="1"/>
      <c r="B175" s="1"/>
      <c r="C175" s="1"/>
      <c r="D175" s="1"/>
      <c r="E175" s="20"/>
      <c r="F175" s="21"/>
      <c r="G175" s="21"/>
      <c r="H175" s="20"/>
      <c r="I175" s="21"/>
      <c r="J175" s="21"/>
      <c r="K175" s="21"/>
      <c r="L175" s="21"/>
      <c r="M175" s="21"/>
      <c r="N175" s="21"/>
      <c r="O175" s="21"/>
      <c r="P175" s="20"/>
      <c r="Q175" s="18"/>
      <c r="R175" s="18"/>
    </row>
    <row r="176" spans="1:18" x14ac:dyDescent="0.25">
      <c r="A176" s="1"/>
      <c r="B176" s="1"/>
      <c r="C176" s="1"/>
      <c r="D176" s="1"/>
      <c r="E176" s="20"/>
      <c r="F176" s="21"/>
      <c r="G176" s="21"/>
      <c r="H176" s="20"/>
      <c r="I176" s="21"/>
      <c r="J176" s="21"/>
      <c r="K176" s="21"/>
      <c r="L176" s="21"/>
      <c r="M176" s="21"/>
      <c r="N176" s="21"/>
      <c r="O176" s="21"/>
      <c r="P176" s="20"/>
      <c r="Q176" s="18"/>
      <c r="R176" s="18"/>
    </row>
    <row r="177" spans="1:18" x14ac:dyDescent="0.25">
      <c r="A177" s="1"/>
      <c r="B177" s="1"/>
      <c r="C177" s="1"/>
      <c r="D177" s="1"/>
      <c r="E177" s="20"/>
      <c r="F177" s="21"/>
      <c r="G177" s="21"/>
      <c r="H177" s="20"/>
      <c r="I177" s="21"/>
      <c r="J177" s="21"/>
      <c r="K177" s="21"/>
      <c r="L177" s="21"/>
      <c r="M177" s="21"/>
      <c r="N177" s="21"/>
      <c r="O177" s="21"/>
      <c r="P177" s="20"/>
      <c r="Q177" s="18"/>
      <c r="R177" s="18"/>
    </row>
    <row r="178" spans="1:18" x14ac:dyDescent="0.25">
      <c r="A178" s="1"/>
      <c r="B178" s="1"/>
      <c r="C178" s="1"/>
      <c r="D178" s="1"/>
      <c r="E178" s="20"/>
      <c r="F178" s="21"/>
      <c r="G178" s="21"/>
      <c r="H178" s="20"/>
      <c r="I178" s="21"/>
      <c r="J178" s="21"/>
      <c r="K178" s="21"/>
      <c r="L178" s="21"/>
      <c r="M178" s="21"/>
      <c r="N178" s="21"/>
      <c r="O178" s="21"/>
      <c r="P178" s="20"/>
      <c r="Q178" s="18"/>
      <c r="R178" s="18"/>
    </row>
    <row r="179" spans="1:18" x14ac:dyDescent="0.25">
      <c r="A179" s="10" t="s">
        <v>143</v>
      </c>
      <c r="B179" s="10"/>
      <c r="C179" s="10"/>
      <c r="D179" s="10"/>
      <c r="E179" s="19">
        <f>E163+E167-E172</f>
        <v>3040</v>
      </c>
      <c r="F179" s="20"/>
      <c r="G179" s="20"/>
      <c r="H179" s="19">
        <f>H163+H167-H172</f>
        <v>0</v>
      </c>
      <c r="I179" s="20"/>
      <c r="J179" s="20"/>
      <c r="K179" s="20"/>
      <c r="L179" s="20" t="s">
        <v>49</v>
      </c>
      <c r="M179" s="20"/>
      <c r="N179" s="20"/>
      <c r="O179" s="20"/>
      <c r="P179" s="19">
        <f>(E151*12)+P94-E167</f>
        <v>10500</v>
      </c>
      <c r="Q179" s="17"/>
      <c r="R179" s="17"/>
    </row>
    <row r="180" spans="1:18" x14ac:dyDescent="0.25">
      <c r="A180" s="1"/>
      <c r="B180" s="1"/>
      <c r="C180" s="1"/>
      <c r="D180" s="1"/>
      <c r="E180" s="10" t="s">
        <v>41</v>
      </c>
      <c r="F180" s="1"/>
      <c r="G180" s="1"/>
      <c r="H180" s="10" t="s">
        <v>48</v>
      </c>
      <c r="I180" s="1"/>
      <c r="J180" s="1"/>
      <c r="K180" s="1"/>
      <c r="L180" s="1"/>
      <c r="M180" s="1"/>
      <c r="N180" s="1"/>
      <c r="O180" s="1"/>
      <c r="P180" s="10" t="s">
        <v>50</v>
      </c>
      <c r="Q180" s="10"/>
      <c r="R180" s="10"/>
    </row>
    <row r="181" spans="1:18" ht="17.25" x14ac:dyDescent="0.4">
      <c r="A181" s="54" t="s">
        <v>144</v>
      </c>
      <c r="B181" s="46"/>
      <c r="C181" s="46"/>
      <c r="D181" s="47"/>
      <c r="E181" s="47"/>
      <c r="F181" s="47"/>
      <c r="G181" s="50" t="s">
        <v>145</v>
      </c>
      <c r="H181" s="47"/>
      <c r="I181" s="47"/>
      <c r="J181" s="47"/>
      <c r="K181" s="47"/>
      <c r="L181" s="47"/>
      <c r="M181" s="47"/>
      <c r="N181" s="47"/>
      <c r="O181" s="47"/>
      <c r="P181" s="47"/>
      <c r="Q181" s="47"/>
      <c r="R181" s="47"/>
    </row>
    <row r="182" spans="1:18" ht="17.25" x14ac:dyDescent="0.4">
      <c r="A182" s="47"/>
      <c r="B182" s="47"/>
      <c r="C182" s="47"/>
      <c r="D182" s="55" t="s">
        <v>74</v>
      </c>
      <c r="E182" s="47"/>
      <c r="F182" s="47"/>
      <c r="G182" s="55" t="s">
        <v>222</v>
      </c>
      <c r="H182" s="47"/>
      <c r="I182" s="47"/>
      <c r="J182" s="47"/>
      <c r="K182" s="47"/>
      <c r="L182" s="47"/>
      <c r="M182" s="47"/>
      <c r="N182" s="47"/>
      <c r="O182" s="47"/>
      <c r="P182" s="47"/>
      <c r="Q182" s="47"/>
      <c r="R182" s="47"/>
    </row>
    <row r="183" spans="1:18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6"/>
      <c r="L183" s="6"/>
      <c r="M183" s="6"/>
      <c r="N183" s="6"/>
      <c r="O183" s="6"/>
      <c r="P183" s="6"/>
      <c r="Q183" s="6"/>
      <c r="R183" s="6"/>
    </row>
    <row r="184" spans="1:18" x14ac:dyDescent="0.25">
      <c r="A184" s="1" t="s">
        <v>315</v>
      </c>
      <c r="B184" s="1"/>
      <c r="C184" s="1"/>
      <c r="D184" s="1"/>
      <c r="E184" s="1"/>
      <c r="F184" s="1"/>
      <c r="G184" s="1"/>
      <c r="H184" s="1"/>
      <c r="I184" s="1"/>
      <c r="J184" s="1"/>
      <c r="K184" s="6"/>
      <c r="L184" s="6"/>
      <c r="M184" s="6"/>
      <c r="N184" s="6"/>
      <c r="O184" s="6"/>
      <c r="P184" s="6"/>
      <c r="Q184" s="6"/>
      <c r="R184" s="6"/>
    </row>
    <row r="185" spans="1:18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6"/>
      <c r="L185" s="6"/>
      <c r="M185" s="6"/>
      <c r="N185" s="6"/>
      <c r="O185" s="6"/>
      <c r="P185" s="6"/>
      <c r="Q185" s="6"/>
      <c r="R185" s="6"/>
    </row>
    <row r="186" spans="1:18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6"/>
      <c r="L186" s="6"/>
      <c r="M186" s="6"/>
      <c r="N186" s="6"/>
      <c r="O186" s="6"/>
      <c r="P186" s="6"/>
      <c r="Q186" s="6"/>
      <c r="R186" s="6"/>
    </row>
    <row r="187" spans="1:18" x14ac:dyDescent="0.25">
      <c r="A187" s="6"/>
      <c r="B187" s="6"/>
      <c r="C187" s="6"/>
      <c r="D187" s="6"/>
      <c r="E187" s="6" t="s">
        <v>41</v>
      </c>
      <c r="F187" s="6"/>
      <c r="G187" s="6"/>
      <c r="H187" s="6" t="s">
        <v>42</v>
      </c>
      <c r="I187" s="6"/>
      <c r="J187" s="6"/>
      <c r="K187" s="6"/>
      <c r="L187" s="6"/>
      <c r="M187" s="6" t="s">
        <v>41</v>
      </c>
      <c r="N187" s="6"/>
      <c r="O187" s="6"/>
      <c r="P187" s="6" t="s">
        <v>43</v>
      </c>
      <c r="Q187" s="6"/>
      <c r="R187" s="6"/>
    </row>
    <row r="188" spans="1:18" x14ac:dyDescent="0.25">
      <c r="A188" s="1" t="s">
        <v>9</v>
      </c>
      <c r="B188" s="1"/>
      <c r="C188" s="1"/>
      <c r="D188" s="1"/>
      <c r="E188" s="6">
        <v>600</v>
      </c>
      <c r="F188" s="1"/>
      <c r="G188" s="1"/>
      <c r="H188" s="6"/>
      <c r="I188" s="1"/>
      <c r="J188" s="1"/>
      <c r="K188" s="6"/>
      <c r="L188" s="1" t="s">
        <v>52</v>
      </c>
      <c r="M188" s="1">
        <v>1130</v>
      </c>
      <c r="N188" s="1"/>
      <c r="O188" s="1"/>
      <c r="P188" s="1"/>
      <c r="Q188" s="1"/>
      <c r="R188" s="6"/>
    </row>
    <row r="189" spans="1:18" x14ac:dyDescent="0.25">
      <c r="A189" s="1" t="s">
        <v>10</v>
      </c>
      <c r="B189" s="1"/>
      <c r="C189" s="1"/>
      <c r="D189" s="1"/>
      <c r="E189" s="6">
        <v>140</v>
      </c>
      <c r="F189" s="1"/>
      <c r="G189" s="1"/>
      <c r="H189" s="6"/>
      <c r="I189" s="1"/>
      <c r="J189" s="1"/>
      <c r="K189" s="6"/>
      <c r="L189" s="1" t="s">
        <v>57</v>
      </c>
      <c r="M189" s="1">
        <v>300</v>
      </c>
      <c r="N189" s="1"/>
      <c r="O189" s="1"/>
      <c r="P189" s="1"/>
      <c r="Q189" s="1"/>
      <c r="R189" s="6"/>
    </row>
    <row r="190" spans="1:18" x14ac:dyDescent="0.25">
      <c r="A190" s="1" t="s">
        <v>31</v>
      </c>
      <c r="B190" s="1"/>
      <c r="C190" s="1"/>
      <c r="D190" s="1"/>
      <c r="E190" s="6">
        <v>0</v>
      </c>
      <c r="F190" s="1"/>
      <c r="G190" s="1"/>
      <c r="H190" s="6"/>
      <c r="I190" s="1"/>
      <c r="J190" s="1"/>
      <c r="K190" s="6"/>
      <c r="L190" s="1" t="s">
        <v>58</v>
      </c>
      <c r="M190" s="1">
        <v>0</v>
      </c>
      <c r="N190" s="1"/>
      <c r="O190" s="1"/>
      <c r="P190" s="1"/>
      <c r="Q190" s="1"/>
      <c r="R190" s="6"/>
    </row>
    <row r="191" spans="1:18" x14ac:dyDescent="0.25">
      <c r="A191" s="1"/>
      <c r="B191" s="1"/>
      <c r="C191" s="1"/>
      <c r="D191" s="1"/>
      <c r="E191" s="6"/>
      <c r="F191" s="1"/>
      <c r="G191" s="1"/>
      <c r="H191" s="6"/>
      <c r="I191" s="1"/>
      <c r="J191" s="1"/>
      <c r="K191" s="6"/>
      <c r="L191" s="1" t="s">
        <v>59</v>
      </c>
      <c r="M191" s="1">
        <v>0</v>
      </c>
      <c r="N191" s="1"/>
      <c r="O191" s="1"/>
      <c r="P191" s="1"/>
      <c r="Q191" s="1"/>
      <c r="R191" s="6"/>
    </row>
    <row r="192" spans="1:18" x14ac:dyDescent="0.25">
      <c r="A192" s="1"/>
      <c r="B192" s="1"/>
      <c r="C192" s="1"/>
      <c r="D192" s="1"/>
      <c r="E192" s="6"/>
      <c r="F192" s="1"/>
      <c r="G192" s="1"/>
      <c r="H192" s="6"/>
      <c r="I192" s="1"/>
      <c r="J192" s="1"/>
      <c r="K192" s="6"/>
      <c r="L192" s="1"/>
      <c r="M192" s="1"/>
      <c r="N192" s="1"/>
      <c r="O192" s="1"/>
      <c r="P192" s="1"/>
      <c r="Q192" s="1"/>
      <c r="R192" s="6"/>
    </row>
    <row r="193" spans="1:18" x14ac:dyDescent="0.25">
      <c r="A193" s="1"/>
      <c r="B193" s="1"/>
      <c r="C193" s="1"/>
      <c r="D193" s="1"/>
      <c r="E193" s="6"/>
      <c r="F193" s="1"/>
      <c r="G193" s="1"/>
      <c r="H193" s="6"/>
      <c r="I193" s="1"/>
      <c r="J193" s="1"/>
      <c r="K193" s="6"/>
      <c r="L193" s="1"/>
      <c r="M193" s="1"/>
      <c r="N193" s="1"/>
      <c r="O193" s="1"/>
      <c r="P193" s="1"/>
      <c r="Q193" s="1"/>
      <c r="R193" s="6"/>
    </row>
    <row r="194" spans="1:18" x14ac:dyDescent="0.25">
      <c r="A194" s="1"/>
      <c r="B194" s="1"/>
      <c r="C194" s="1"/>
      <c r="D194" s="1"/>
      <c r="E194" s="6"/>
      <c r="F194" s="1"/>
      <c r="G194" s="1"/>
      <c r="H194" s="6"/>
      <c r="I194" s="1"/>
      <c r="J194" s="1"/>
      <c r="K194" s="6"/>
      <c r="L194" s="1"/>
      <c r="M194" s="1"/>
      <c r="N194" s="1"/>
      <c r="O194" s="1"/>
      <c r="P194" s="1"/>
      <c r="Q194" s="1"/>
      <c r="R194" s="6"/>
    </row>
    <row r="195" spans="1:18" x14ac:dyDescent="0.25">
      <c r="A195" s="1" t="s">
        <v>11</v>
      </c>
      <c r="B195" s="1"/>
      <c r="C195" s="1"/>
      <c r="D195" s="1"/>
      <c r="E195" s="6">
        <v>400</v>
      </c>
      <c r="F195" s="1"/>
      <c r="G195" s="1"/>
      <c r="H195" s="6"/>
      <c r="I195" s="1"/>
      <c r="J195" s="1"/>
      <c r="K195" s="6"/>
      <c r="L195" s="1" t="s">
        <v>53</v>
      </c>
      <c r="M195" s="1">
        <v>900</v>
      </c>
      <c r="N195" s="1"/>
      <c r="O195" s="1"/>
      <c r="P195" s="1"/>
      <c r="Q195" s="1"/>
      <c r="R195" s="6"/>
    </row>
    <row r="196" spans="1:18" x14ac:dyDescent="0.25">
      <c r="A196" s="1" t="s">
        <v>12</v>
      </c>
      <c r="B196" s="1"/>
      <c r="C196" s="1"/>
      <c r="D196" s="1"/>
      <c r="E196" s="6">
        <v>300</v>
      </c>
      <c r="F196" s="1"/>
      <c r="G196" s="1"/>
      <c r="H196" s="6"/>
      <c r="I196" s="1"/>
      <c r="J196" s="1"/>
      <c r="K196" s="6"/>
      <c r="L196" s="1" t="s">
        <v>54</v>
      </c>
      <c r="M196" s="1">
        <v>0</v>
      </c>
      <c r="N196" s="1"/>
      <c r="O196" s="1"/>
      <c r="P196" s="1"/>
      <c r="Q196" s="1"/>
      <c r="R196" s="6"/>
    </row>
    <row r="197" spans="1:18" x14ac:dyDescent="0.25">
      <c r="A197" s="1" t="s">
        <v>13</v>
      </c>
      <c r="B197" s="1"/>
      <c r="C197" s="1"/>
      <c r="D197" s="1"/>
      <c r="E197" s="6">
        <v>0</v>
      </c>
      <c r="F197" s="1"/>
      <c r="G197" s="1"/>
      <c r="H197" s="6"/>
      <c r="I197" s="1"/>
      <c r="J197" s="1"/>
      <c r="K197" s="6"/>
      <c r="L197" s="1" t="s">
        <v>55</v>
      </c>
      <c r="M197" s="1">
        <v>800</v>
      </c>
      <c r="N197" s="1"/>
      <c r="O197" s="1"/>
      <c r="P197" s="1"/>
      <c r="Q197" s="1"/>
      <c r="R197" s="6"/>
    </row>
    <row r="198" spans="1:18" x14ac:dyDescent="0.25">
      <c r="A198" s="1" t="s">
        <v>14</v>
      </c>
      <c r="B198" s="1"/>
      <c r="C198" s="1"/>
      <c r="D198" s="1"/>
      <c r="E198" s="6">
        <v>100</v>
      </c>
      <c r="F198" s="1"/>
      <c r="G198" s="1"/>
      <c r="H198" s="6"/>
      <c r="I198" s="1"/>
      <c r="J198" s="1"/>
      <c r="K198" s="6"/>
      <c r="L198" s="1" t="s">
        <v>56</v>
      </c>
      <c r="M198" s="1">
        <v>0</v>
      </c>
      <c r="N198" s="1"/>
      <c r="O198" s="1"/>
      <c r="P198" s="1"/>
      <c r="Q198" s="1"/>
      <c r="R198" s="6"/>
    </row>
    <row r="199" spans="1:18" x14ac:dyDescent="0.25">
      <c r="A199" s="1" t="s">
        <v>35</v>
      </c>
      <c r="B199" s="1"/>
      <c r="C199" s="1"/>
      <c r="D199" s="1"/>
      <c r="E199" s="6">
        <v>100</v>
      </c>
      <c r="F199" s="1"/>
      <c r="G199" s="1"/>
      <c r="H199" s="6"/>
      <c r="I199" s="1"/>
      <c r="J199" s="1"/>
      <c r="K199" s="6"/>
      <c r="L199" s="1"/>
      <c r="M199" s="1"/>
      <c r="N199" s="1"/>
      <c r="O199" s="1"/>
      <c r="P199" s="1"/>
      <c r="Q199" s="1"/>
      <c r="R199" s="6"/>
    </row>
    <row r="200" spans="1:18" x14ac:dyDescent="0.25">
      <c r="A200" s="1" t="s">
        <v>32</v>
      </c>
      <c r="B200" s="1"/>
      <c r="C200" s="1"/>
      <c r="D200" s="1"/>
      <c r="E200" s="6">
        <v>50</v>
      </c>
      <c r="F200" s="1"/>
      <c r="G200" s="1"/>
      <c r="H200" s="6"/>
      <c r="I200" s="1"/>
      <c r="J200" s="1"/>
      <c r="K200" s="6"/>
      <c r="L200" s="1"/>
      <c r="M200" s="1"/>
      <c r="N200" s="1"/>
      <c r="O200" s="1"/>
      <c r="P200" s="1"/>
      <c r="Q200" s="1"/>
      <c r="R200" s="6"/>
    </row>
    <row r="201" spans="1:18" x14ac:dyDescent="0.25">
      <c r="A201" s="1" t="s">
        <v>33</v>
      </c>
      <c r="B201" s="1"/>
      <c r="C201" s="1"/>
      <c r="D201" s="1"/>
      <c r="E201" s="6">
        <v>0</v>
      </c>
      <c r="F201" s="1" t="s">
        <v>75</v>
      </c>
      <c r="G201" s="1"/>
      <c r="H201" s="6"/>
      <c r="I201" s="1"/>
      <c r="J201" s="1"/>
      <c r="K201" s="6"/>
      <c r="L201" s="1"/>
      <c r="M201" s="1"/>
      <c r="N201" s="1"/>
      <c r="O201" s="1"/>
      <c r="P201" s="1"/>
      <c r="Q201" s="1"/>
      <c r="R201" s="6"/>
    </row>
    <row r="202" spans="1:18" x14ac:dyDescent="0.25">
      <c r="A202" s="1"/>
      <c r="B202" s="1"/>
      <c r="C202" s="1"/>
      <c r="D202" s="1"/>
      <c r="E202" s="6"/>
      <c r="F202" s="1"/>
      <c r="G202" s="1"/>
      <c r="H202" s="6"/>
      <c r="I202" s="1"/>
      <c r="J202" s="1"/>
      <c r="K202" s="6"/>
      <c r="L202" s="1"/>
      <c r="M202" s="1"/>
      <c r="N202" s="1"/>
      <c r="O202" s="1"/>
      <c r="P202" s="1"/>
      <c r="Q202" s="1"/>
      <c r="R202" s="6"/>
    </row>
    <row r="203" spans="1:18" x14ac:dyDescent="0.25">
      <c r="A203" s="1"/>
      <c r="B203" s="1"/>
      <c r="C203" s="1"/>
      <c r="D203" s="1"/>
      <c r="E203" s="6"/>
      <c r="F203" s="1"/>
      <c r="G203" s="1"/>
      <c r="H203" s="6"/>
      <c r="I203" s="1"/>
      <c r="J203" s="1"/>
      <c r="K203" s="6"/>
      <c r="L203" s="1"/>
      <c r="M203" s="1"/>
      <c r="N203" s="1"/>
      <c r="O203" s="1"/>
      <c r="P203" s="1"/>
      <c r="Q203" s="1"/>
      <c r="R203" s="6"/>
    </row>
    <row r="204" spans="1:18" x14ac:dyDescent="0.25">
      <c r="A204" s="1"/>
      <c r="B204" s="1"/>
      <c r="C204" s="1"/>
      <c r="D204" s="1"/>
      <c r="E204" s="6"/>
      <c r="F204" s="1"/>
      <c r="G204" s="1"/>
      <c r="H204" s="6"/>
      <c r="I204" s="1"/>
      <c r="J204" s="1"/>
      <c r="K204" s="6"/>
      <c r="L204" s="1"/>
      <c r="M204" s="1"/>
      <c r="N204" s="1"/>
      <c r="O204" s="1"/>
      <c r="P204" s="1"/>
      <c r="Q204" s="1"/>
      <c r="R204" s="6"/>
    </row>
    <row r="205" spans="1:18" x14ac:dyDescent="0.25">
      <c r="A205" s="1"/>
      <c r="B205" s="1"/>
      <c r="C205" s="1"/>
      <c r="D205" s="1"/>
      <c r="E205" s="6"/>
      <c r="F205" s="1"/>
      <c r="G205" s="1"/>
      <c r="H205" s="6"/>
      <c r="I205" s="1"/>
      <c r="J205" s="1"/>
      <c r="K205" s="6"/>
      <c r="L205" s="1"/>
      <c r="M205" s="1"/>
      <c r="N205" s="1"/>
      <c r="O205" s="1"/>
      <c r="P205" s="1"/>
      <c r="Q205" s="1"/>
      <c r="R205" s="6"/>
    </row>
    <row r="206" spans="1:18" x14ac:dyDescent="0.25">
      <c r="A206" s="1"/>
      <c r="B206" s="1"/>
      <c r="C206" s="1"/>
      <c r="D206" s="1"/>
      <c r="E206" s="6"/>
      <c r="F206" s="1"/>
      <c r="G206" s="1"/>
      <c r="H206" s="6"/>
      <c r="I206" s="1"/>
      <c r="J206" s="1"/>
      <c r="K206" s="6"/>
      <c r="L206" s="1"/>
      <c r="M206" s="1"/>
      <c r="N206" s="1"/>
      <c r="O206" s="1"/>
      <c r="P206" s="1"/>
      <c r="Q206" s="1"/>
      <c r="R206" s="6"/>
    </row>
    <row r="207" spans="1:18" x14ac:dyDescent="0.25">
      <c r="A207" s="1"/>
      <c r="B207" s="1"/>
      <c r="C207" s="1"/>
      <c r="D207" s="1"/>
      <c r="E207" s="6"/>
      <c r="F207" s="1"/>
      <c r="G207" s="1"/>
      <c r="H207" s="6"/>
      <c r="I207" s="1"/>
      <c r="J207" s="1"/>
      <c r="K207" s="6"/>
      <c r="L207" s="1"/>
      <c r="M207" s="1"/>
      <c r="N207" s="1"/>
      <c r="O207" s="1"/>
      <c r="P207" s="1"/>
      <c r="Q207" s="1"/>
      <c r="R207" s="6"/>
    </row>
    <row r="208" spans="1:18" x14ac:dyDescent="0.25">
      <c r="A208" s="1" t="s">
        <v>15</v>
      </c>
      <c r="B208" s="1"/>
      <c r="C208" s="1"/>
      <c r="D208" s="1"/>
      <c r="E208" s="6">
        <v>70</v>
      </c>
      <c r="F208" s="1"/>
      <c r="G208" s="1"/>
      <c r="H208" s="6"/>
      <c r="I208" s="1"/>
      <c r="J208" s="1"/>
      <c r="K208" s="6"/>
      <c r="L208" s="1"/>
      <c r="M208" s="1"/>
      <c r="N208" s="1"/>
      <c r="O208" s="1"/>
      <c r="P208" s="1"/>
      <c r="Q208" s="1"/>
      <c r="R208" s="6"/>
    </row>
    <row r="209" spans="1:18" x14ac:dyDescent="0.25">
      <c r="A209" s="1" t="s">
        <v>34</v>
      </c>
      <c r="B209" s="1"/>
      <c r="C209" s="1"/>
      <c r="D209" s="1"/>
      <c r="E209" s="6">
        <v>30</v>
      </c>
      <c r="F209" s="1"/>
      <c r="G209" s="1"/>
      <c r="H209" s="6"/>
      <c r="I209" s="1"/>
      <c r="J209" s="1"/>
      <c r="K209" s="6"/>
      <c r="L209" s="1"/>
      <c r="M209" s="1"/>
      <c r="N209" s="1"/>
      <c r="O209" s="1"/>
      <c r="P209" s="1"/>
      <c r="Q209" s="1"/>
      <c r="R209" s="6"/>
    </row>
    <row r="210" spans="1:18" x14ac:dyDescent="0.25">
      <c r="A210" s="1" t="s">
        <v>16</v>
      </c>
      <c r="B210" s="1"/>
      <c r="C210" s="1"/>
      <c r="D210" s="1"/>
      <c r="E210" s="6">
        <v>60</v>
      </c>
      <c r="F210" s="1"/>
      <c r="G210" s="1"/>
      <c r="H210" s="6"/>
      <c r="I210" s="1"/>
      <c r="J210" s="1"/>
      <c r="K210" s="6"/>
      <c r="L210" s="1"/>
      <c r="M210" s="1"/>
      <c r="N210" s="1"/>
      <c r="O210" s="1"/>
      <c r="P210" s="1"/>
      <c r="Q210" s="1"/>
      <c r="R210" s="6"/>
    </row>
    <row r="211" spans="1:18" x14ac:dyDescent="0.25">
      <c r="A211" s="1" t="s">
        <v>17</v>
      </c>
      <c r="B211" s="1"/>
      <c r="C211" s="1"/>
      <c r="D211" s="1"/>
      <c r="E211" s="6">
        <v>40</v>
      </c>
      <c r="F211" s="1"/>
      <c r="G211" s="1"/>
      <c r="H211" s="6"/>
      <c r="I211" s="1"/>
      <c r="J211" s="1"/>
      <c r="K211" s="6"/>
      <c r="L211" s="1"/>
      <c r="M211" s="1"/>
      <c r="N211" s="1"/>
      <c r="O211" s="1"/>
      <c r="P211" s="1"/>
      <c r="Q211" s="1"/>
      <c r="R211" s="6"/>
    </row>
    <row r="212" spans="1:18" x14ac:dyDescent="0.25">
      <c r="A212" s="1" t="s">
        <v>18</v>
      </c>
      <c r="B212" s="1"/>
      <c r="C212" s="1"/>
      <c r="D212" s="1"/>
      <c r="E212" s="6">
        <v>60</v>
      </c>
      <c r="F212" s="1"/>
      <c r="G212" s="1"/>
      <c r="H212" s="6"/>
      <c r="I212" s="1"/>
      <c r="J212" s="1"/>
      <c r="K212" s="6"/>
      <c r="L212" s="1"/>
      <c r="M212" s="1"/>
      <c r="N212" s="1"/>
      <c r="O212" s="1"/>
      <c r="P212" s="1"/>
      <c r="Q212" s="1"/>
      <c r="R212" s="6"/>
    </row>
    <row r="213" spans="1:18" x14ac:dyDescent="0.25">
      <c r="A213" s="1" t="s">
        <v>19</v>
      </c>
      <c r="B213" s="1"/>
      <c r="C213" s="1"/>
      <c r="D213" s="1"/>
      <c r="E213" s="6">
        <v>20</v>
      </c>
      <c r="F213" s="1"/>
      <c r="G213" s="1"/>
      <c r="H213" s="6"/>
      <c r="I213" s="1"/>
      <c r="J213" s="1"/>
      <c r="K213" s="6"/>
      <c r="L213" s="1"/>
      <c r="M213" s="1"/>
      <c r="N213" s="1"/>
      <c r="O213" s="1"/>
      <c r="P213" s="1"/>
      <c r="Q213" s="1"/>
      <c r="R213" s="6"/>
    </row>
    <row r="214" spans="1:18" x14ac:dyDescent="0.25">
      <c r="A214" s="1" t="s">
        <v>20</v>
      </c>
      <c r="B214" s="1"/>
      <c r="C214" s="1"/>
      <c r="D214" s="1"/>
      <c r="E214" s="6">
        <v>0</v>
      </c>
      <c r="F214" s="1"/>
      <c r="G214" s="1"/>
      <c r="H214" s="6"/>
      <c r="I214" s="1"/>
      <c r="J214" s="1"/>
      <c r="K214" s="6"/>
      <c r="L214" s="1"/>
      <c r="M214" s="1"/>
      <c r="N214" s="1"/>
      <c r="O214" s="1"/>
      <c r="P214" s="1"/>
      <c r="Q214" s="1"/>
      <c r="R214" s="6"/>
    </row>
    <row r="215" spans="1:18" x14ac:dyDescent="0.25">
      <c r="A215" s="1" t="s">
        <v>21</v>
      </c>
      <c r="B215" s="1"/>
      <c r="C215" s="1"/>
      <c r="D215" s="1"/>
      <c r="E215" s="6">
        <v>0</v>
      </c>
      <c r="F215" s="1"/>
      <c r="G215" s="1"/>
      <c r="H215" s="6"/>
      <c r="I215" s="1"/>
      <c r="J215" s="1"/>
      <c r="K215" s="6"/>
      <c r="L215" s="1"/>
      <c r="M215" s="1"/>
      <c r="N215" s="1"/>
      <c r="O215" s="1"/>
      <c r="P215" s="1"/>
      <c r="Q215" s="1"/>
      <c r="R215" s="6"/>
    </row>
    <row r="216" spans="1:18" x14ac:dyDescent="0.25">
      <c r="A216" s="1" t="s">
        <v>22</v>
      </c>
      <c r="B216" s="1"/>
      <c r="C216" s="1"/>
      <c r="D216" s="1"/>
      <c r="E216" s="6">
        <v>0</v>
      </c>
      <c r="F216" s="1"/>
      <c r="G216" s="1"/>
      <c r="H216" s="6"/>
      <c r="I216" s="1"/>
      <c r="J216" s="1"/>
      <c r="K216" s="6"/>
      <c r="L216" s="1"/>
      <c r="M216" s="1"/>
      <c r="N216" s="1"/>
      <c r="O216" s="1"/>
      <c r="P216" s="1"/>
      <c r="Q216" s="1"/>
      <c r="R216" s="6"/>
    </row>
    <row r="217" spans="1:18" x14ac:dyDescent="0.25">
      <c r="A217" s="1" t="s">
        <v>37</v>
      </c>
      <c r="B217" s="1"/>
      <c r="C217" s="1"/>
      <c r="D217" s="1"/>
      <c r="E217" s="6">
        <v>0</v>
      </c>
      <c r="F217" s="1"/>
      <c r="G217" s="1"/>
      <c r="H217" s="6"/>
      <c r="I217" s="1"/>
      <c r="J217" s="1"/>
      <c r="K217" s="6"/>
      <c r="L217" s="1"/>
      <c r="M217" s="1"/>
      <c r="N217" s="1"/>
      <c r="O217" s="1"/>
      <c r="P217" s="1"/>
      <c r="Q217" s="1"/>
      <c r="R217" s="6"/>
    </row>
    <row r="218" spans="1:18" x14ac:dyDescent="0.25">
      <c r="A218" s="1" t="s">
        <v>61</v>
      </c>
      <c r="B218" s="1"/>
      <c r="C218" s="1"/>
      <c r="D218" s="1"/>
      <c r="E218" s="6">
        <v>0</v>
      </c>
      <c r="F218" s="1"/>
      <c r="G218" s="1"/>
      <c r="H218" s="6"/>
      <c r="I218" s="1"/>
      <c r="J218" s="1"/>
      <c r="K218" s="6"/>
      <c r="L218" s="1"/>
      <c r="M218" s="1"/>
      <c r="N218" s="1"/>
      <c r="O218" s="1"/>
      <c r="P218" s="1"/>
      <c r="Q218" s="1"/>
      <c r="R218" s="6"/>
    </row>
    <row r="219" spans="1:18" x14ac:dyDescent="0.25">
      <c r="A219" s="1" t="s">
        <v>62</v>
      </c>
      <c r="B219" s="1"/>
      <c r="C219" s="1"/>
      <c r="D219" s="1"/>
      <c r="E219" s="6">
        <v>0</v>
      </c>
      <c r="F219" s="1"/>
      <c r="G219" s="1"/>
      <c r="H219" s="6"/>
      <c r="I219" s="1"/>
      <c r="J219" s="1"/>
      <c r="K219" s="6"/>
      <c r="L219" s="1"/>
      <c r="M219" s="1"/>
      <c r="N219" s="1"/>
      <c r="O219" s="1"/>
      <c r="P219" s="1"/>
      <c r="Q219" s="1"/>
      <c r="R219" s="6"/>
    </row>
    <row r="220" spans="1:18" x14ac:dyDescent="0.25">
      <c r="A220" s="1"/>
      <c r="B220" s="1"/>
      <c r="C220" s="1"/>
      <c r="D220" s="1"/>
      <c r="E220" s="6"/>
      <c r="F220" s="1"/>
      <c r="G220" s="1"/>
      <c r="H220" s="6"/>
      <c r="I220" s="1"/>
      <c r="J220" s="1"/>
      <c r="K220" s="6"/>
      <c r="L220" s="1"/>
      <c r="M220" s="1"/>
      <c r="N220" s="1"/>
      <c r="O220" s="1"/>
      <c r="P220" s="1"/>
      <c r="Q220" s="1"/>
      <c r="R220" s="6"/>
    </row>
    <row r="221" spans="1:18" x14ac:dyDescent="0.25">
      <c r="A221" s="1"/>
      <c r="B221" s="1"/>
      <c r="C221" s="1"/>
      <c r="D221" s="1"/>
      <c r="E221" s="6"/>
      <c r="F221" s="1"/>
      <c r="G221" s="1"/>
      <c r="H221" s="6"/>
      <c r="I221" s="1"/>
      <c r="J221" s="1"/>
      <c r="K221" s="6"/>
      <c r="L221" s="1"/>
      <c r="M221" s="1"/>
      <c r="N221" s="1"/>
      <c r="O221" s="1"/>
      <c r="P221" s="1"/>
      <c r="Q221" s="1"/>
      <c r="R221" s="6"/>
    </row>
    <row r="222" spans="1:18" x14ac:dyDescent="0.25">
      <c r="A222" s="1"/>
      <c r="B222" s="1"/>
      <c r="C222" s="1"/>
      <c r="D222" s="1"/>
      <c r="E222" s="6"/>
      <c r="F222" s="1"/>
      <c r="G222" s="1"/>
      <c r="H222" s="6"/>
      <c r="I222" s="1"/>
      <c r="J222" s="1"/>
      <c r="K222" s="6"/>
      <c r="L222" s="1"/>
      <c r="M222" s="1"/>
      <c r="N222" s="1"/>
      <c r="O222" s="1"/>
      <c r="P222" s="1"/>
      <c r="Q222" s="1"/>
      <c r="R222" s="6"/>
    </row>
    <row r="223" spans="1:18" x14ac:dyDescent="0.25">
      <c r="A223" s="1"/>
      <c r="B223" s="1"/>
      <c r="C223" s="1"/>
      <c r="D223" s="1"/>
      <c r="E223" s="6"/>
      <c r="F223" s="1"/>
      <c r="G223" s="1"/>
      <c r="H223" s="6"/>
      <c r="I223" s="1"/>
      <c r="J223" s="1"/>
      <c r="K223" s="6"/>
      <c r="L223" s="1"/>
      <c r="M223" s="1"/>
      <c r="N223" s="1"/>
      <c r="O223" s="1"/>
      <c r="P223" s="1"/>
      <c r="Q223" s="1"/>
      <c r="R223" s="6"/>
    </row>
    <row r="224" spans="1:18" x14ac:dyDescent="0.25">
      <c r="A224" s="1"/>
      <c r="B224" s="1"/>
      <c r="C224" s="1"/>
      <c r="D224" s="1"/>
      <c r="E224" s="6"/>
      <c r="F224" s="1"/>
      <c r="G224" s="1"/>
      <c r="H224" s="6"/>
      <c r="I224" s="1"/>
      <c r="J224" s="1"/>
      <c r="K224" s="6"/>
      <c r="L224" s="1"/>
      <c r="M224" s="1"/>
      <c r="N224" s="1"/>
      <c r="O224" s="1"/>
      <c r="P224" s="1"/>
      <c r="Q224" s="1"/>
      <c r="R224" s="6"/>
    </row>
    <row r="225" spans="1:18" x14ac:dyDescent="0.25">
      <c r="A225" s="1" t="s">
        <v>36</v>
      </c>
      <c r="B225" s="1"/>
      <c r="C225" s="1"/>
      <c r="D225" s="1"/>
      <c r="E225" s="6">
        <v>0</v>
      </c>
      <c r="F225" s="1"/>
      <c r="G225" s="1"/>
      <c r="H225" s="6"/>
      <c r="I225" s="1"/>
      <c r="J225" s="1"/>
      <c r="K225" s="6"/>
      <c r="L225" s="1"/>
      <c r="M225" s="1"/>
      <c r="N225" s="1"/>
      <c r="O225" s="1"/>
      <c r="P225" s="1"/>
      <c r="Q225" s="1"/>
      <c r="R225" s="6"/>
    </row>
    <row r="226" spans="1:18" x14ac:dyDescent="0.25">
      <c r="A226" s="1" t="s">
        <v>23</v>
      </c>
      <c r="B226" s="1"/>
      <c r="C226" s="1"/>
      <c r="D226" s="1"/>
      <c r="E226" s="6">
        <v>100</v>
      </c>
      <c r="F226" s="1"/>
      <c r="G226" s="1"/>
      <c r="H226" s="6"/>
      <c r="I226" s="1"/>
      <c r="J226" s="1"/>
      <c r="K226" s="6"/>
      <c r="L226" s="1"/>
      <c r="M226" s="1"/>
      <c r="N226" s="1"/>
      <c r="O226" s="1"/>
      <c r="P226" s="1"/>
      <c r="Q226" s="1"/>
      <c r="R226" s="6"/>
    </row>
    <row r="227" spans="1:18" x14ac:dyDescent="0.25">
      <c r="A227" s="1" t="s">
        <v>24</v>
      </c>
      <c r="B227" s="1"/>
      <c r="C227" s="1"/>
      <c r="D227" s="1"/>
      <c r="E227" s="6">
        <v>100</v>
      </c>
      <c r="F227" s="1"/>
      <c r="G227" s="1"/>
      <c r="H227" s="6"/>
      <c r="I227" s="1"/>
      <c r="J227" s="1"/>
      <c r="K227" s="6"/>
      <c r="L227" s="1"/>
      <c r="M227" s="1"/>
      <c r="N227" s="1"/>
      <c r="O227" s="1"/>
      <c r="P227" s="1"/>
      <c r="Q227" s="1"/>
      <c r="R227" s="6"/>
    </row>
    <row r="228" spans="1:18" x14ac:dyDescent="0.25">
      <c r="A228" s="1" t="s">
        <v>25</v>
      </c>
      <c r="B228" s="1"/>
      <c r="C228" s="1"/>
      <c r="D228" s="1"/>
      <c r="E228" s="6">
        <v>0</v>
      </c>
      <c r="F228" s="1"/>
      <c r="G228" s="1"/>
      <c r="H228" s="6"/>
      <c r="I228" s="1"/>
      <c r="J228" s="1"/>
      <c r="K228" s="6"/>
      <c r="L228" s="1"/>
      <c r="M228" s="1"/>
      <c r="N228" s="1"/>
      <c r="O228" s="1"/>
      <c r="P228" s="1"/>
      <c r="Q228" s="1"/>
      <c r="R228" s="6"/>
    </row>
    <row r="229" spans="1:18" x14ac:dyDescent="0.25">
      <c r="A229" s="1" t="s">
        <v>26</v>
      </c>
      <c r="B229" s="1"/>
      <c r="C229" s="1"/>
      <c r="D229" s="1"/>
      <c r="E229" s="6">
        <v>0</v>
      </c>
      <c r="F229" s="1"/>
      <c r="G229" s="1"/>
      <c r="H229" s="6"/>
      <c r="I229" s="1"/>
      <c r="J229" s="1"/>
      <c r="K229" s="6"/>
      <c r="L229" s="1"/>
      <c r="M229" s="1"/>
      <c r="N229" s="1"/>
      <c r="O229" s="1"/>
      <c r="P229" s="1"/>
      <c r="Q229" s="1"/>
      <c r="R229" s="6"/>
    </row>
    <row r="230" spans="1:18" x14ac:dyDescent="0.25">
      <c r="A230" s="1" t="s">
        <v>38</v>
      </c>
      <c r="B230" s="1"/>
      <c r="C230" s="1"/>
      <c r="D230" s="1"/>
      <c r="E230" s="6">
        <v>0</v>
      </c>
      <c r="F230" s="1"/>
      <c r="G230" s="1"/>
      <c r="H230" s="6"/>
      <c r="I230" s="1"/>
      <c r="J230" s="1"/>
      <c r="K230" s="6"/>
      <c r="L230" s="1"/>
      <c r="M230" s="1"/>
      <c r="N230" s="1"/>
      <c r="O230" s="1"/>
      <c r="P230" s="1"/>
      <c r="Q230" s="1"/>
      <c r="R230" s="6"/>
    </row>
    <row r="231" spans="1:18" x14ac:dyDescent="0.25">
      <c r="A231" s="1" t="s">
        <v>39</v>
      </c>
      <c r="B231" s="1"/>
      <c r="C231" s="1"/>
      <c r="D231" s="1"/>
      <c r="E231" s="6">
        <v>0</v>
      </c>
      <c r="F231" s="1"/>
      <c r="G231" s="1"/>
      <c r="H231" s="6"/>
      <c r="I231" s="1"/>
      <c r="J231" s="1"/>
      <c r="K231" s="6"/>
      <c r="L231" s="1"/>
      <c r="M231" s="1"/>
      <c r="N231" s="1"/>
      <c r="O231" s="1"/>
      <c r="P231" s="1"/>
      <c r="Q231" s="1"/>
      <c r="R231" s="6"/>
    </row>
    <row r="232" spans="1:18" x14ac:dyDescent="0.25">
      <c r="A232" s="1"/>
      <c r="B232" s="1"/>
      <c r="C232" s="1"/>
      <c r="D232" s="1"/>
      <c r="E232" s="6"/>
      <c r="F232" s="1"/>
      <c r="G232" s="1"/>
      <c r="H232" s="6"/>
      <c r="I232" s="1"/>
      <c r="J232" s="1"/>
      <c r="K232" s="6"/>
      <c r="L232" s="1"/>
      <c r="M232" s="1"/>
      <c r="N232" s="1"/>
      <c r="O232" s="1"/>
      <c r="P232" s="1"/>
      <c r="Q232" s="1"/>
      <c r="R232" s="6"/>
    </row>
    <row r="233" spans="1:18" x14ac:dyDescent="0.25">
      <c r="A233" s="1"/>
      <c r="B233" s="1"/>
      <c r="C233" s="1"/>
      <c r="D233" s="1"/>
      <c r="E233" s="6"/>
      <c r="F233" s="1"/>
      <c r="G233" s="1"/>
      <c r="H233" s="6"/>
      <c r="I233" s="1"/>
      <c r="J233" s="1"/>
      <c r="K233" s="6"/>
      <c r="L233" s="1"/>
      <c r="M233" s="1"/>
      <c r="N233" s="1"/>
      <c r="O233" s="1"/>
      <c r="P233" s="1"/>
      <c r="Q233" s="1"/>
      <c r="R233" s="6"/>
    </row>
    <row r="234" spans="1:18" x14ac:dyDescent="0.25">
      <c r="A234" s="1"/>
      <c r="B234" s="1"/>
      <c r="C234" s="1"/>
      <c r="D234" s="1"/>
      <c r="E234" s="6"/>
      <c r="F234" s="1"/>
      <c r="G234" s="1"/>
      <c r="H234" s="6"/>
      <c r="I234" s="1"/>
      <c r="J234" s="1"/>
      <c r="K234" s="6"/>
      <c r="L234" s="1"/>
      <c r="M234" s="1"/>
      <c r="N234" s="1"/>
      <c r="O234" s="1"/>
      <c r="P234" s="1"/>
      <c r="Q234" s="1"/>
      <c r="R234" s="6"/>
    </row>
    <row r="235" spans="1:18" x14ac:dyDescent="0.25">
      <c r="A235" s="1"/>
      <c r="B235" s="1"/>
      <c r="C235" s="1"/>
      <c r="D235" s="1"/>
      <c r="E235" s="6"/>
      <c r="F235" s="1"/>
      <c r="G235" s="1"/>
      <c r="H235" s="6"/>
      <c r="I235" s="1"/>
      <c r="J235" s="1"/>
      <c r="K235" s="6"/>
      <c r="L235" s="1"/>
      <c r="M235" s="1"/>
      <c r="N235" s="1"/>
      <c r="O235" s="1"/>
      <c r="P235" s="1"/>
      <c r="Q235" s="1"/>
      <c r="R235" s="6"/>
    </row>
    <row r="236" spans="1:18" x14ac:dyDescent="0.25">
      <c r="A236" s="1" t="s">
        <v>27</v>
      </c>
      <c r="B236" s="1"/>
      <c r="C236" s="1"/>
      <c r="D236" s="1"/>
      <c r="E236" s="6">
        <v>100</v>
      </c>
      <c r="F236" s="1"/>
      <c r="G236" s="1"/>
      <c r="H236" s="6"/>
      <c r="I236" s="1"/>
      <c r="J236" s="1"/>
      <c r="K236" s="6"/>
      <c r="L236" s="1"/>
      <c r="M236" s="1"/>
      <c r="N236" s="1"/>
      <c r="O236" s="1"/>
      <c r="P236" s="1"/>
      <c r="Q236" s="1"/>
      <c r="R236" s="6"/>
    </row>
    <row r="237" spans="1:18" x14ac:dyDescent="0.25">
      <c r="A237" s="1" t="s">
        <v>28</v>
      </c>
      <c r="B237" s="1"/>
      <c r="C237" s="1"/>
      <c r="D237" s="1"/>
      <c r="E237" s="6">
        <v>0</v>
      </c>
      <c r="F237" s="1"/>
      <c r="G237" s="1"/>
      <c r="H237" s="6"/>
      <c r="I237" s="1"/>
      <c r="J237" s="1"/>
      <c r="K237" s="6"/>
      <c r="L237" s="1"/>
      <c r="M237" s="1"/>
      <c r="N237" s="1"/>
      <c r="O237" s="1"/>
      <c r="P237" s="1"/>
      <c r="Q237" s="1"/>
      <c r="R237" s="6"/>
    </row>
    <row r="238" spans="1:18" x14ac:dyDescent="0.25">
      <c r="A238" s="1" t="s">
        <v>29</v>
      </c>
      <c r="B238" s="1"/>
      <c r="C238" s="1"/>
      <c r="D238" s="1"/>
      <c r="E238" s="6">
        <v>0</v>
      </c>
      <c r="F238" s="1"/>
      <c r="G238" s="1"/>
      <c r="H238" s="6"/>
      <c r="I238" s="1"/>
      <c r="J238" s="1"/>
      <c r="K238" s="6"/>
      <c r="L238" s="1"/>
      <c r="M238" s="1"/>
      <c r="N238" s="1"/>
      <c r="O238" s="1"/>
      <c r="P238" s="1"/>
      <c r="Q238" s="1"/>
      <c r="R238" s="6"/>
    </row>
    <row r="239" spans="1:18" x14ac:dyDescent="0.25">
      <c r="A239" s="1" t="s">
        <v>30</v>
      </c>
      <c r="B239" s="1"/>
      <c r="C239" s="1"/>
      <c r="D239" s="1"/>
      <c r="E239" s="6">
        <v>0</v>
      </c>
      <c r="F239" s="1"/>
      <c r="G239" s="1"/>
      <c r="H239" s="6"/>
      <c r="I239" s="1"/>
      <c r="J239" s="1"/>
      <c r="K239" s="6"/>
      <c r="L239" s="1"/>
      <c r="M239" s="1"/>
      <c r="N239" s="1"/>
      <c r="O239" s="1"/>
      <c r="P239" s="1"/>
      <c r="Q239" s="1"/>
      <c r="R239" s="6"/>
    </row>
    <row r="240" spans="1:18" x14ac:dyDescent="0.25">
      <c r="A240" s="1"/>
      <c r="B240" s="1"/>
      <c r="C240" s="1"/>
      <c r="D240" s="1"/>
      <c r="E240" s="6"/>
      <c r="F240" s="1"/>
      <c r="G240" s="1"/>
      <c r="H240" s="6"/>
      <c r="I240" s="1"/>
      <c r="J240" s="1"/>
      <c r="K240" s="6"/>
      <c r="L240" s="1"/>
      <c r="M240" s="1"/>
      <c r="N240" s="1"/>
      <c r="O240" s="1"/>
      <c r="P240" s="1"/>
      <c r="Q240" s="1"/>
      <c r="R240" s="6"/>
    </row>
    <row r="241" spans="1:18" x14ac:dyDescent="0.25">
      <c r="A241" s="1"/>
      <c r="B241" s="1"/>
      <c r="C241" s="1"/>
      <c r="D241" s="1"/>
      <c r="E241" s="6"/>
      <c r="F241" s="1"/>
      <c r="G241" s="1"/>
      <c r="H241" s="6"/>
      <c r="I241" s="1"/>
      <c r="J241" s="1"/>
      <c r="K241" s="6"/>
      <c r="L241" s="1"/>
      <c r="M241" s="1"/>
      <c r="N241" s="1"/>
      <c r="O241" s="1"/>
      <c r="P241" s="1"/>
      <c r="Q241" s="1"/>
      <c r="R241" s="6"/>
    </row>
    <row r="242" spans="1:18" x14ac:dyDescent="0.25">
      <c r="A242" s="1"/>
      <c r="B242" s="1"/>
      <c r="C242" s="1"/>
      <c r="D242" s="1"/>
      <c r="E242" s="6"/>
      <c r="F242" s="1"/>
      <c r="G242" s="1"/>
      <c r="H242" s="6"/>
      <c r="I242" s="1"/>
      <c r="J242" s="1"/>
      <c r="K242" s="6"/>
      <c r="L242" s="1"/>
      <c r="M242" s="1"/>
      <c r="N242" s="1"/>
      <c r="O242" s="1"/>
      <c r="P242" s="1"/>
      <c r="Q242" s="1"/>
      <c r="R242" s="6"/>
    </row>
    <row r="243" spans="1:18" x14ac:dyDescent="0.25">
      <c r="A243" s="1"/>
      <c r="B243" s="1"/>
      <c r="C243" s="1"/>
      <c r="D243" s="1"/>
      <c r="E243" s="6"/>
      <c r="F243" s="1"/>
      <c r="G243" s="1"/>
      <c r="H243" s="6"/>
      <c r="I243" s="1"/>
      <c r="J243" s="1"/>
      <c r="K243" s="6"/>
      <c r="L243" s="1"/>
      <c r="M243" s="1"/>
      <c r="N243" s="1"/>
      <c r="O243" s="1"/>
      <c r="P243" s="1"/>
      <c r="Q243" s="1"/>
      <c r="R243" s="6"/>
    </row>
    <row r="244" spans="1:18" x14ac:dyDescent="0.25">
      <c r="A244" s="1"/>
      <c r="B244" s="1"/>
      <c r="C244" s="1"/>
      <c r="D244" s="1"/>
      <c r="E244" s="6"/>
      <c r="F244" s="1"/>
      <c r="G244" s="1"/>
      <c r="H244" s="6"/>
      <c r="I244" s="1"/>
      <c r="J244" s="1"/>
      <c r="K244" s="6"/>
      <c r="L244" s="1"/>
      <c r="M244" s="1"/>
      <c r="N244" s="1"/>
      <c r="O244" s="1"/>
      <c r="P244" s="1"/>
      <c r="Q244" s="1"/>
      <c r="R244" s="6"/>
    </row>
    <row r="245" spans="1:18" x14ac:dyDescent="0.25">
      <c r="A245" s="6" t="s">
        <v>40</v>
      </c>
      <c r="B245" s="6"/>
      <c r="C245" s="6"/>
      <c r="D245" s="6"/>
      <c r="E245" s="11">
        <f>SUM(E188:E244)</f>
        <v>2270</v>
      </c>
      <c r="F245" s="6"/>
      <c r="G245" s="6"/>
      <c r="H245" s="11"/>
      <c r="I245" s="6"/>
      <c r="J245" s="6"/>
      <c r="K245" s="6" t="s">
        <v>51</v>
      </c>
      <c r="L245" s="6"/>
      <c r="M245" s="11">
        <f>SUM(M188:M244)</f>
        <v>3130</v>
      </c>
      <c r="N245" s="6"/>
      <c r="O245" s="6"/>
      <c r="P245" s="11"/>
      <c r="Q245" s="6"/>
      <c r="R245" s="6"/>
    </row>
    <row r="246" spans="1:18" x14ac:dyDescent="0.25">
      <c r="A246" s="1"/>
      <c r="B246" s="1"/>
      <c r="C246" s="1"/>
      <c r="D246" s="1"/>
      <c r="E246" s="6" t="s">
        <v>41</v>
      </c>
      <c r="F246" s="1"/>
      <c r="G246" s="1"/>
      <c r="H246" s="6" t="s">
        <v>42</v>
      </c>
      <c r="I246" s="1"/>
      <c r="J246" s="1"/>
      <c r="K246" s="6"/>
      <c r="L246" s="1"/>
      <c r="M246" s="1" t="s">
        <v>41</v>
      </c>
      <c r="N246" s="1"/>
      <c r="O246" s="1"/>
      <c r="P246" s="1" t="s">
        <v>43</v>
      </c>
      <c r="Q246" s="1"/>
      <c r="R246" s="6"/>
    </row>
    <row r="247" spans="1:18" x14ac:dyDescent="0.25">
      <c r="A247" s="6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</row>
    <row r="248" spans="1:18" x14ac:dyDescent="0.25">
      <c r="A248" s="10" t="s">
        <v>44</v>
      </c>
      <c r="B248" s="10"/>
      <c r="C248" s="10"/>
      <c r="D248" s="10"/>
      <c r="E248" s="9">
        <f>(M245-E245)*12+E179</f>
        <v>13360</v>
      </c>
      <c r="F248" s="10"/>
      <c r="G248" s="10"/>
      <c r="H248" s="9">
        <v>0</v>
      </c>
      <c r="I248" s="10"/>
      <c r="J248" s="10"/>
      <c r="K248" s="10"/>
      <c r="L248" s="10"/>
      <c r="M248" s="10"/>
      <c r="N248" s="10"/>
      <c r="O248" s="10"/>
      <c r="P248" s="9"/>
      <c r="Q248" s="10"/>
      <c r="R248" s="10"/>
    </row>
    <row r="249" spans="1:18" x14ac:dyDescent="0.25">
      <c r="A249" s="1"/>
      <c r="B249" s="1"/>
      <c r="C249" s="1"/>
      <c r="D249" s="1"/>
      <c r="E249" s="10"/>
      <c r="F249" s="1"/>
      <c r="G249" s="1"/>
      <c r="H249" s="10"/>
      <c r="I249" s="1"/>
      <c r="J249" s="1"/>
      <c r="K249" s="1"/>
      <c r="L249" s="1"/>
      <c r="M249" s="1"/>
      <c r="N249" s="1"/>
      <c r="O249" s="1"/>
      <c r="P249" s="10"/>
      <c r="Q249" s="10"/>
      <c r="R249" s="10"/>
    </row>
    <row r="250" spans="1:18" x14ac:dyDescent="0.25">
      <c r="A250" s="1"/>
      <c r="B250" s="1"/>
      <c r="C250" s="1"/>
      <c r="D250" s="1"/>
      <c r="E250" s="10"/>
      <c r="F250" s="1"/>
      <c r="G250" s="1"/>
      <c r="H250" s="10"/>
      <c r="I250" s="1"/>
      <c r="J250" s="1"/>
      <c r="K250" s="1"/>
      <c r="L250" s="1"/>
      <c r="M250" s="1"/>
      <c r="N250" s="1"/>
      <c r="O250" s="1"/>
      <c r="P250" s="10"/>
      <c r="Q250" s="10"/>
      <c r="R250" s="10"/>
    </row>
    <row r="251" spans="1:18" x14ac:dyDescent="0.25">
      <c r="A251" s="1"/>
      <c r="B251" s="1"/>
      <c r="C251" s="1"/>
      <c r="D251" s="1"/>
      <c r="E251" s="10"/>
      <c r="F251" s="1"/>
      <c r="G251" s="1"/>
      <c r="H251" s="10"/>
      <c r="I251" s="1"/>
      <c r="J251" s="1"/>
      <c r="K251" s="1"/>
      <c r="L251" s="1"/>
      <c r="M251" s="1"/>
      <c r="N251" s="1"/>
      <c r="O251" s="1"/>
      <c r="P251" s="10"/>
      <c r="Q251" s="10"/>
      <c r="R251" s="10"/>
    </row>
    <row r="252" spans="1:18" x14ac:dyDescent="0.25">
      <c r="A252" s="10" t="s">
        <v>45</v>
      </c>
      <c r="B252" s="10"/>
      <c r="C252" s="10"/>
      <c r="D252" s="10"/>
      <c r="E252" s="19">
        <v>0</v>
      </c>
      <c r="F252" s="20"/>
      <c r="G252" s="20"/>
      <c r="H252" s="19">
        <v>0</v>
      </c>
      <c r="I252" s="20"/>
      <c r="J252" s="20"/>
      <c r="K252" s="20"/>
      <c r="L252" s="20"/>
      <c r="M252" s="19"/>
      <c r="N252" s="20"/>
      <c r="O252" s="20"/>
      <c r="P252" s="19"/>
      <c r="Q252" s="18"/>
      <c r="R252" s="18"/>
    </row>
    <row r="253" spans="1:18" x14ac:dyDescent="0.25">
      <c r="A253" s="1"/>
      <c r="B253" s="1"/>
      <c r="C253" s="1"/>
      <c r="D253" s="1"/>
      <c r="E253" s="20"/>
      <c r="F253" s="21"/>
      <c r="G253" s="21"/>
      <c r="H253" s="20"/>
      <c r="I253" s="21"/>
      <c r="J253" s="21"/>
      <c r="K253" s="21"/>
      <c r="L253" s="21"/>
      <c r="M253" s="21"/>
      <c r="N253" s="21"/>
      <c r="O253" s="21"/>
      <c r="P253" s="20"/>
      <c r="Q253" s="18"/>
      <c r="R253" s="18"/>
    </row>
    <row r="254" spans="1:18" x14ac:dyDescent="0.25">
      <c r="A254" s="1"/>
      <c r="B254" s="1"/>
      <c r="C254" s="1"/>
      <c r="D254" s="1"/>
      <c r="E254" s="20"/>
      <c r="F254" s="21"/>
      <c r="G254" s="21"/>
      <c r="H254" s="20"/>
      <c r="I254" s="21"/>
      <c r="J254" s="21"/>
      <c r="K254" s="21"/>
      <c r="L254" s="21"/>
      <c r="M254" s="21"/>
      <c r="N254" s="21"/>
      <c r="O254" s="21"/>
      <c r="P254" s="20"/>
      <c r="Q254" s="18"/>
      <c r="R254" s="18"/>
    </row>
    <row r="255" spans="1:18" x14ac:dyDescent="0.25">
      <c r="A255" s="1"/>
      <c r="B255" s="1"/>
      <c r="C255" s="1"/>
      <c r="D255" s="1"/>
      <c r="E255" s="20"/>
      <c r="F255" s="21"/>
      <c r="G255" s="21"/>
      <c r="H255" s="20"/>
      <c r="I255" s="21"/>
      <c r="J255" s="21"/>
      <c r="K255" s="21"/>
      <c r="L255" s="21"/>
      <c r="M255" s="21"/>
      <c r="N255" s="21"/>
      <c r="O255" s="21"/>
      <c r="P255" s="20"/>
      <c r="Q255" s="18"/>
      <c r="R255" s="18"/>
    </row>
    <row r="256" spans="1:18" x14ac:dyDescent="0.25">
      <c r="A256" s="1"/>
      <c r="B256" s="1"/>
      <c r="C256" s="1"/>
      <c r="D256" s="1"/>
      <c r="E256" s="20"/>
      <c r="F256" s="21"/>
      <c r="G256" s="21"/>
      <c r="H256" s="20"/>
      <c r="I256" s="21"/>
      <c r="J256" s="21"/>
      <c r="K256" s="21"/>
      <c r="L256" s="21"/>
      <c r="M256" s="21"/>
      <c r="N256" s="21"/>
      <c r="O256" s="21"/>
      <c r="P256" s="20"/>
      <c r="Q256" s="18"/>
      <c r="R256" s="18"/>
    </row>
    <row r="257" spans="1:18" x14ac:dyDescent="0.25">
      <c r="A257" s="10" t="s">
        <v>46</v>
      </c>
      <c r="B257" s="10"/>
      <c r="C257" s="10"/>
      <c r="D257" s="10"/>
      <c r="E257" s="19">
        <v>0</v>
      </c>
      <c r="F257" s="20"/>
      <c r="G257" s="20"/>
      <c r="H257" s="19">
        <v>0</v>
      </c>
      <c r="I257" s="20"/>
      <c r="J257" s="20"/>
      <c r="K257" s="20"/>
      <c r="L257" s="20"/>
      <c r="M257" s="20"/>
      <c r="N257" s="20"/>
      <c r="O257" s="20"/>
      <c r="P257" s="19"/>
      <c r="Q257" s="18"/>
      <c r="R257" s="18"/>
    </row>
    <row r="258" spans="1:18" x14ac:dyDescent="0.25">
      <c r="A258" s="1"/>
      <c r="B258" s="1"/>
      <c r="C258" s="1"/>
      <c r="D258" s="1"/>
      <c r="E258" s="20"/>
      <c r="F258" s="21"/>
      <c r="G258" s="21"/>
      <c r="H258" s="20"/>
      <c r="I258" s="21"/>
      <c r="J258" s="21"/>
      <c r="K258" s="21"/>
      <c r="L258" s="21"/>
      <c r="M258" s="21"/>
      <c r="N258" s="21"/>
      <c r="O258" s="21"/>
      <c r="P258" s="20"/>
      <c r="Q258" s="18"/>
      <c r="R258" s="18"/>
    </row>
    <row r="259" spans="1:18" x14ac:dyDescent="0.25">
      <c r="A259" s="1"/>
      <c r="B259" s="1"/>
      <c r="C259" s="1"/>
      <c r="D259" s="1"/>
      <c r="E259" s="20"/>
      <c r="F259" s="21"/>
      <c r="G259" s="21"/>
      <c r="H259" s="20"/>
      <c r="I259" s="21"/>
      <c r="J259" s="21"/>
      <c r="K259" s="21"/>
      <c r="L259" s="21"/>
      <c r="M259" s="21"/>
      <c r="N259" s="21"/>
      <c r="O259" s="21"/>
      <c r="P259" s="20"/>
      <c r="Q259" s="18"/>
      <c r="R259" s="18"/>
    </row>
    <row r="260" spans="1:18" x14ac:dyDescent="0.25">
      <c r="A260" s="1"/>
      <c r="B260" s="1"/>
      <c r="C260" s="1"/>
      <c r="D260" s="1"/>
      <c r="E260" s="20"/>
      <c r="F260" s="21"/>
      <c r="G260" s="21"/>
      <c r="H260" s="20"/>
      <c r="I260" s="21"/>
      <c r="J260" s="21"/>
      <c r="K260" s="21"/>
      <c r="L260" s="21"/>
      <c r="M260" s="21"/>
      <c r="N260" s="21"/>
      <c r="O260" s="21"/>
      <c r="P260" s="20"/>
      <c r="Q260" s="18"/>
      <c r="R260" s="18"/>
    </row>
    <row r="261" spans="1:18" x14ac:dyDescent="0.25">
      <c r="A261" s="1"/>
      <c r="B261" s="1"/>
      <c r="C261" s="1"/>
      <c r="D261" s="1"/>
      <c r="E261" s="20"/>
      <c r="F261" s="21"/>
      <c r="G261" s="21"/>
      <c r="H261" s="20"/>
      <c r="I261" s="21"/>
      <c r="J261" s="21"/>
      <c r="K261" s="21"/>
      <c r="L261" s="21"/>
      <c r="M261" s="21"/>
      <c r="N261" s="21"/>
      <c r="O261" s="21"/>
      <c r="P261" s="20"/>
      <c r="Q261" s="18"/>
      <c r="R261" s="18"/>
    </row>
    <row r="262" spans="1:18" x14ac:dyDescent="0.25">
      <c r="A262" s="1"/>
      <c r="B262" s="1"/>
      <c r="C262" s="1"/>
      <c r="D262" s="1"/>
      <c r="E262" s="20"/>
      <c r="F262" s="21"/>
      <c r="G262" s="21"/>
      <c r="H262" s="20"/>
      <c r="I262" s="21"/>
      <c r="J262" s="21"/>
      <c r="K262" s="21"/>
      <c r="L262" s="21"/>
      <c r="M262" s="21"/>
      <c r="N262" s="21"/>
      <c r="O262" s="21"/>
      <c r="P262" s="20"/>
      <c r="Q262" s="18"/>
      <c r="R262" s="18"/>
    </row>
    <row r="263" spans="1:18" x14ac:dyDescent="0.25">
      <c r="A263" s="1"/>
      <c r="B263" s="1"/>
      <c r="C263" s="1"/>
      <c r="D263" s="1"/>
      <c r="E263" s="20"/>
      <c r="F263" s="21"/>
      <c r="G263" s="21"/>
      <c r="H263" s="20"/>
      <c r="I263" s="21"/>
      <c r="J263" s="21"/>
      <c r="K263" s="21"/>
      <c r="L263" s="21"/>
      <c r="M263" s="21"/>
      <c r="N263" s="21"/>
      <c r="O263" s="21"/>
      <c r="P263" s="20"/>
      <c r="Q263" s="18"/>
      <c r="R263" s="18"/>
    </row>
    <row r="264" spans="1:18" x14ac:dyDescent="0.25">
      <c r="A264" s="10" t="s">
        <v>157</v>
      </c>
      <c r="B264" s="10"/>
      <c r="C264" s="10"/>
      <c r="D264" s="10"/>
      <c r="E264" s="19">
        <f>E248+E252-E257</f>
        <v>13360</v>
      </c>
      <c r="F264" s="20"/>
      <c r="G264" s="20"/>
      <c r="H264" s="19">
        <f>H248+H252-H257</f>
        <v>0</v>
      </c>
      <c r="I264" s="20"/>
      <c r="J264" s="20"/>
      <c r="K264" s="20"/>
      <c r="L264" s="20" t="s">
        <v>49</v>
      </c>
      <c r="M264" s="20"/>
      <c r="N264" s="20"/>
      <c r="O264" s="20"/>
      <c r="P264" s="19">
        <f>(E236*12)+P179</f>
        <v>11700</v>
      </c>
      <c r="Q264" s="17"/>
      <c r="R264" s="17"/>
    </row>
    <row r="265" spans="1:18" x14ac:dyDescent="0.25">
      <c r="A265" s="1"/>
      <c r="B265" s="1"/>
      <c r="C265" s="1"/>
      <c r="D265" s="1"/>
      <c r="E265" s="10" t="s">
        <v>41</v>
      </c>
      <c r="F265" s="1"/>
      <c r="G265" s="1"/>
      <c r="H265" s="10" t="s">
        <v>48</v>
      </c>
      <c r="I265" s="1"/>
      <c r="J265" s="1"/>
      <c r="K265" s="1"/>
      <c r="L265" s="1"/>
      <c r="M265" s="1"/>
      <c r="N265" s="1"/>
      <c r="O265" s="1"/>
      <c r="P265" s="10" t="s">
        <v>50</v>
      </c>
      <c r="Q265" s="10"/>
      <c r="R265" s="10"/>
    </row>
    <row r="266" spans="1:18" ht="17.25" x14ac:dyDescent="0.4">
      <c r="A266" s="53" t="s">
        <v>156</v>
      </c>
      <c r="B266" s="46"/>
      <c r="C266" s="46"/>
      <c r="D266" s="47"/>
      <c r="E266" s="47"/>
      <c r="F266" s="47"/>
      <c r="G266" s="49" t="s">
        <v>148</v>
      </c>
      <c r="H266" s="47"/>
      <c r="I266" s="47"/>
      <c r="J266" s="47"/>
      <c r="K266" s="47"/>
      <c r="L266" s="47"/>
      <c r="M266" s="47"/>
      <c r="N266" s="47"/>
      <c r="O266" s="47"/>
      <c r="P266" s="47"/>
      <c r="Q266" s="47"/>
      <c r="R266" s="47"/>
    </row>
    <row r="267" spans="1:18" ht="17.25" x14ac:dyDescent="0.4">
      <c r="A267" s="47"/>
      <c r="B267" s="47"/>
      <c r="C267" s="47"/>
      <c r="D267" s="55" t="s">
        <v>74</v>
      </c>
      <c r="E267" s="47"/>
      <c r="F267" s="47"/>
      <c r="G267" s="55" t="s">
        <v>223</v>
      </c>
      <c r="H267" s="47"/>
      <c r="I267" s="47"/>
      <c r="J267" s="47"/>
      <c r="K267" s="47"/>
      <c r="L267" s="47"/>
      <c r="M267" s="47"/>
      <c r="N267" s="47"/>
      <c r="O267" s="47"/>
      <c r="P267" s="47"/>
      <c r="Q267" s="47"/>
      <c r="R267" s="47"/>
    </row>
    <row r="268" spans="1:18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6"/>
      <c r="L268" s="6"/>
      <c r="M268" s="6"/>
      <c r="N268" s="6"/>
      <c r="O268" s="6"/>
      <c r="P268" s="6"/>
      <c r="Q268" s="6"/>
      <c r="R268" s="6"/>
    </row>
    <row r="269" spans="1:18" x14ac:dyDescent="0.25">
      <c r="A269" s="1" t="s">
        <v>224</v>
      </c>
      <c r="B269" s="1"/>
      <c r="C269" s="1"/>
      <c r="D269" s="1"/>
      <c r="E269" s="1" t="s">
        <v>333</v>
      </c>
      <c r="F269" s="1"/>
      <c r="G269" s="1"/>
      <c r="H269" s="1"/>
      <c r="I269" s="1"/>
      <c r="J269" s="1"/>
      <c r="K269" s="6"/>
      <c r="L269" s="6"/>
      <c r="M269" s="6"/>
      <c r="N269" s="6"/>
      <c r="O269" s="6"/>
      <c r="P269" s="6"/>
      <c r="Q269" s="6"/>
      <c r="R269" s="6"/>
    </row>
    <row r="270" spans="1:18" x14ac:dyDescent="0.25">
      <c r="A270" s="1"/>
      <c r="B270" s="1"/>
      <c r="C270" s="1"/>
      <c r="D270" s="1"/>
      <c r="E270" s="1" t="s">
        <v>334</v>
      </c>
      <c r="F270" s="1"/>
      <c r="G270" s="1"/>
      <c r="H270" s="1"/>
      <c r="I270" s="1"/>
      <c r="J270" s="1"/>
      <c r="K270" s="6"/>
      <c r="L270" s="6"/>
      <c r="M270" s="6"/>
      <c r="N270" s="6"/>
      <c r="O270" s="6"/>
      <c r="P270" s="6"/>
      <c r="Q270" s="6"/>
      <c r="R270" s="6"/>
    </row>
    <row r="271" spans="1:18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6"/>
      <c r="L271" s="6"/>
      <c r="M271" s="6"/>
      <c r="N271" s="6"/>
      <c r="O271" s="6"/>
      <c r="P271" s="6"/>
      <c r="Q271" s="6"/>
      <c r="R271" s="6"/>
    </row>
    <row r="272" spans="1:18" x14ac:dyDescent="0.25">
      <c r="A272" s="6"/>
      <c r="B272" s="6"/>
      <c r="C272" s="6"/>
      <c r="D272" s="6"/>
      <c r="E272" s="6" t="s">
        <v>41</v>
      </c>
      <c r="F272" s="6"/>
      <c r="G272" s="6"/>
      <c r="H272" s="6" t="s">
        <v>42</v>
      </c>
      <c r="I272" s="6"/>
      <c r="J272" s="6"/>
      <c r="K272" s="6"/>
      <c r="L272" s="6"/>
      <c r="M272" s="6" t="s">
        <v>41</v>
      </c>
      <c r="N272" s="6"/>
      <c r="O272" s="6"/>
      <c r="P272" s="6" t="s">
        <v>43</v>
      </c>
      <c r="Q272" s="6"/>
      <c r="R272" s="6"/>
    </row>
    <row r="273" spans="1:18" x14ac:dyDescent="0.25">
      <c r="A273" s="1" t="s">
        <v>9</v>
      </c>
      <c r="B273" s="1"/>
      <c r="C273" s="1"/>
      <c r="D273" s="1"/>
      <c r="E273" s="6">
        <v>800</v>
      </c>
      <c r="F273" s="1"/>
      <c r="G273" s="1"/>
      <c r="H273" s="6"/>
      <c r="I273" s="1"/>
      <c r="J273" s="1"/>
      <c r="K273" s="6"/>
      <c r="L273" s="1" t="s">
        <v>52</v>
      </c>
      <c r="M273" s="1">
        <v>1150</v>
      </c>
      <c r="N273" s="1"/>
      <c r="O273" s="1"/>
      <c r="P273" s="1"/>
      <c r="Q273" s="1"/>
      <c r="R273" s="6"/>
    </row>
    <row r="274" spans="1:18" x14ac:dyDescent="0.25">
      <c r="A274" s="1" t="s">
        <v>160</v>
      </c>
      <c r="B274" s="1"/>
      <c r="C274" s="1"/>
      <c r="D274" s="1"/>
      <c r="E274" s="6">
        <v>0</v>
      </c>
      <c r="F274" s="1"/>
      <c r="G274" s="1"/>
      <c r="H274" s="6"/>
      <c r="I274" s="1"/>
      <c r="J274" s="1"/>
      <c r="K274" s="6"/>
      <c r="L274" s="1" t="s">
        <v>57</v>
      </c>
      <c r="M274" s="1">
        <v>200</v>
      </c>
      <c r="N274" s="1"/>
      <c r="O274" s="1"/>
      <c r="P274" s="1"/>
      <c r="Q274" s="1"/>
      <c r="R274" s="6"/>
    </row>
    <row r="275" spans="1:18" x14ac:dyDescent="0.25">
      <c r="A275" s="1" t="s">
        <v>10</v>
      </c>
      <c r="B275" s="1"/>
      <c r="C275" s="1"/>
      <c r="D275" s="1"/>
      <c r="E275" s="6">
        <v>70</v>
      </c>
      <c r="F275" s="1"/>
      <c r="G275" s="1"/>
      <c r="H275" s="6"/>
      <c r="I275" s="1"/>
      <c r="J275" s="1"/>
      <c r="K275" s="6"/>
      <c r="L275" s="1" t="s">
        <v>58</v>
      </c>
      <c r="M275" s="1">
        <v>0</v>
      </c>
      <c r="N275" s="1"/>
      <c r="O275" s="1"/>
      <c r="P275" s="1"/>
      <c r="Q275" s="1"/>
      <c r="R275" s="6"/>
    </row>
    <row r="276" spans="1:18" x14ac:dyDescent="0.25">
      <c r="A276" s="1" t="s">
        <v>31</v>
      </c>
      <c r="B276" s="1"/>
      <c r="C276" s="1"/>
      <c r="D276" s="1"/>
      <c r="E276" s="6">
        <v>0</v>
      </c>
      <c r="F276" s="1"/>
      <c r="G276" s="1"/>
      <c r="H276" s="6"/>
      <c r="I276" s="1"/>
      <c r="J276" s="1"/>
      <c r="K276" s="6"/>
      <c r="L276" s="1" t="s">
        <v>59</v>
      </c>
      <c r="M276" s="1">
        <v>0</v>
      </c>
      <c r="N276" s="1"/>
      <c r="O276" s="1"/>
      <c r="P276" s="1"/>
      <c r="Q276" s="1"/>
      <c r="R276" s="6"/>
    </row>
    <row r="277" spans="1:18" x14ac:dyDescent="0.25">
      <c r="A277" s="1"/>
      <c r="B277" s="1"/>
      <c r="C277" s="1"/>
      <c r="D277" s="1"/>
      <c r="E277" s="6"/>
      <c r="F277" s="1"/>
      <c r="G277" s="1"/>
      <c r="H277" s="6"/>
      <c r="I277" s="1"/>
      <c r="J277" s="1"/>
      <c r="K277" s="6"/>
      <c r="L277" s="1"/>
      <c r="M277" s="1"/>
      <c r="N277" s="1"/>
      <c r="O277" s="1"/>
      <c r="P277" s="1"/>
      <c r="Q277" s="1"/>
      <c r="R277" s="6"/>
    </row>
    <row r="278" spans="1:18" x14ac:dyDescent="0.25">
      <c r="A278" s="1"/>
      <c r="B278" s="1"/>
      <c r="C278" s="1"/>
      <c r="D278" s="1"/>
      <c r="E278" s="6"/>
      <c r="F278" s="1"/>
      <c r="G278" s="1"/>
      <c r="H278" s="6"/>
      <c r="I278" s="1"/>
      <c r="J278" s="1"/>
      <c r="K278" s="6"/>
      <c r="L278" s="1"/>
      <c r="M278" s="1"/>
      <c r="N278" s="1"/>
      <c r="O278" s="1"/>
      <c r="P278" s="1"/>
      <c r="Q278" s="1"/>
      <c r="R278" s="6"/>
    </row>
    <row r="279" spans="1:18" x14ac:dyDescent="0.25">
      <c r="A279" s="1"/>
      <c r="B279" s="1"/>
      <c r="C279" s="1"/>
      <c r="D279" s="1"/>
      <c r="E279" s="6"/>
      <c r="F279" s="1"/>
      <c r="G279" s="1"/>
      <c r="H279" s="6"/>
      <c r="I279" s="1"/>
      <c r="J279" s="1"/>
      <c r="K279" s="6"/>
      <c r="L279" s="1"/>
      <c r="M279" s="1"/>
      <c r="N279" s="1"/>
      <c r="O279" s="1"/>
      <c r="P279" s="1"/>
      <c r="Q279" s="1"/>
      <c r="R279" s="6"/>
    </row>
    <row r="280" spans="1:18" x14ac:dyDescent="0.25">
      <c r="A280" s="1" t="s">
        <v>11</v>
      </c>
      <c r="B280" s="1"/>
      <c r="C280" s="1"/>
      <c r="D280" s="1"/>
      <c r="E280" s="6">
        <v>400</v>
      </c>
      <c r="F280" s="1"/>
      <c r="G280" s="1"/>
      <c r="H280" s="6"/>
      <c r="I280" s="1"/>
      <c r="J280" s="1"/>
      <c r="K280" s="6"/>
      <c r="L280" s="1" t="s">
        <v>53</v>
      </c>
      <c r="M280" s="1">
        <v>0</v>
      </c>
      <c r="N280" s="1"/>
      <c r="O280" s="1"/>
      <c r="P280" s="1"/>
      <c r="Q280" s="1"/>
      <c r="R280" s="6"/>
    </row>
    <row r="281" spans="1:18" x14ac:dyDescent="0.25">
      <c r="A281" s="1" t="s">
        <v>12</v>
      </c>
      <c r="B281" s="1"/>
      <c r="C281" s="1"/>
      <c r="D281" s="1"/>
      <c r="E281" s="6">
        <v>0</v>
      </c>
      <c r="F281" s="1"/>
      <c r="G281" s="1"/>
      <c r="H281" s="6"/>
      <c r="I281" s="1"/>
      <c r="J281" s="1"/>
      <c r="K281" s="6"/>
      <c r="L281" s="1" t="s">
        <v>54</v>
      </c>
      <c r="M281" s="1">
        <v>0</v>
      </c>
      <c r="N281" s="1"/>
      <c r="O281" s="1"/>
      <c r="P281" s="1"/>
      <c r="Q281" s="1"/>
      <c r="R281" s="6"/>
    </row>
    <row r="282" spans="1:18" x14ac:dyDescent="0.25">
      <c r="A282" s="1" t="s">
        <v>13</v>
      </c>
      <c r="B282" s="1"/>
      <c r="C282" s="1"/>
      <c r="D282" s="1"/>
      <c r="E282" s="6">
        <v>100</v>
      </c>
      <c r="F282" s="1"/>
      <c r="G282" s="1"/>
      <c r="H282" s="6"/>
      <c r="I282" s="1"/>
      <c r="J282" s="1"/>
      <c r="K282" s="6"/>
      <c r="L282" s="1" t="s">
        <v>55</v>
      </c>
      <c r="M282" s="1">
        <v>0</v>
      </c>
      <c r="N282" s="1"/>
      <c r="O282" s="1"/>
      <c r="P282" s="1"/>
      <c r="Q282" s="1"/>
      <c r="R282" s="6"/>
    </row>
    <row r="283" spans="1:18" x14ac:dyDescent="0.25">
      <c r="A283" s="1" t="s">
        <v>14</v>
      </c>
      <c r="B283" s="1"/>
      <c r="C283" s="1"/>
      <c r="D283" s="1"/>
      <c r="E283" s="6">
        <v>0</v>
      </c>
      <c r="F283" s="1"/>
      <c r="G283" s="1"/>
      <c r="H283" s="6"/>
      <c r="I283" s="1"/>
      <c r="J283" s="1"/>
      <c r="K283" s="6"/>
      <c r="L283" s="1" t="s">
        <v>56</v>
      </c>
      <c r="M283" s="1">
        <v>0</v>
      </c>
      <c r="N283" s="1"/>
      <c r="O283" s="1"/>
      <c r="P283" s="1"/>
      <c r="Q283" s="1"/>
      <c r="R283" s="6"/>
    </row>
    <row r="284" spans="1:18" x14ac:dyDescent="0.25">
      <c r="A284" s="1" t="s">
        <v>35</v>
      </c>
      <c r="B284" s="1"/>
      <c r="C284" s="1"/>
      <c r="D284" s="1"/>
      <c r="E284" s="6">
        <v>100</v>
      </c>
      <c r="F284" s="1"/>
      <c r="G284" s="1"/>
      <c r="H284" s="6"/>
      <c r="I284" s="1"/>
      <c r="J284" s="1"/>
      <c r="K284" s="6"/>
      <c r="L284" s="1"/>
      <c r="M284" s="1"/>
      <c r="N284" s="1"/>
      <c r="O284" s="1"/>
      <c r="P284" s="1"/>
      <c r="Q284" s="1"/>
      <c r="R284" s="6"/>
    </row>
    <row r="285" spans="1:18" x14ac:dyDescent="0.25">
      <c r="A285" s="1" t="s">
        <v>32</v>
      </c>
      <c r="B285" s="1"/>
      <c r="C285" s="1"/>
      <c r="D285" s="1"/>
      <c r="E285" s="6">
        <v>0</v>
      </c>
      <c r="F285" s="1"/>
      <c r="G285" s="1"/>
      <c r="H285" s="6"/>
      <c r="I285" s="1"/>
      <c r="J285" s="1"/>
      <c r="K285" s="6"/>
      <c r="L285" s="1"/>
      <c r="M285" s="1"/>
      <c r="N285" s="1"/>
      <c r="O285" s="1"/>
      <c r="P285" s="1"/>
      <c r="Q285" s="1"/>
      <c r="R285" s="6"/>
    </row>
    <row r="286" spans="1:18" x14ac:dyDescent="0.25">
      <c r="A286" s="1" t="s">
        <v>33</v>
      </c>
      <c r="B286" s="1"/>
      <c r="C286" s="1"/>
      <c r="D286" s="1"/>
      <c r="E286" s="6">
        <v>0</v>
      </c>
      <c r="F286" s="1" t="s">
        <v>75</v>
      </c>
      <c r="G286" s="1"/>
      <c r="H286" s="6"/>
      <c r="I286" s="1"/>
      <c r="J286" s="1"/>
      <c r="K286" s="6"/>
      <c r="L286" s="1"/>
      <c r="M286" s="1"/>
      <c r="N286" s="1"/>
      <c r="O286" s="1"/>
      <c r="P286" s="1"/>
      <c r="Q286" s="1"/>
      <c r="R286" s="6"/>
    </row>
    <row r="287" spans="1:18" x14ac:dyDescent="0.25">
      <c r="A287" s="1"/>
      <c r="B287" s="1"/>
      <c r="C287" s="1"/>
      <c r="D287" s="1"/>
      <c r="E287" s="6"/>
      <c r="F287" s="1"/>
      <c r="G287" s="1"/>
      <c r="H287" s="6"/>
      <c r="I287" s="1"/>
      <c r="J287" s="1"/>
      <c r="K287" s="6"/>
      <c r="L287" s="1"/>
      <c r="M287" s="1"/>
      <c r="N287" s="1"/>
      <c r="O287" s="1"/>
      <c r="P287" s="1"/>
      <c r="Q287" s="1"/>
      <c r="R287" s="6"/>
    </row>
    <row r="288" spans="1:18" x14ac:dyDescent="0.25">
      <c r="A288" s="1"/>
      <c r="B288" s="1"/>
      <c r="C288" s="1"/>
      <c r="D288" s="1"/>
      <c r="E288" s="6"/>
      <c r="F288" s="1"/>
      <c r="G288" s="1"/>
      <c r="H288" s="6"/>
      <c r="I288" s="1"/>
      <c r="J288" s="1"/>
      <c r="K288" s="6"/>
      <c r="L288" s="1"/>
      <c r="M288" s="1"/>
      <c r="N288" s="1"/>
      <c r="O288" s="1"/>
      <c r="P288" s="1"/>
      <c r="Q288" s="1"/>
      <c r="R288" s="6"/>
    </row>
    <row r="289" spans="1:18" x14ac:dyDescent="0.25">
      <c r="A289" s="1"/>
      <c r="B289" s="1"/>
      <c r="C289" s="1"/>
      <c r="D289" s="1"/>
      <c r="E289" s="6"/>
      <c r="F289" s="1"/>
      <c r="G289" s="1"/>
      <c r="H289" s="6"/>
      <c r="I289" s="1"/>
      <c r="J289" s="1"/>
      <c r="K289" s="6"/>
      <c r="L289" s="1"/>
      <c r="M289" s="1"/>
      <c r="N289" s="1"/>
      <c r="O289" s="1"/>
      <c r="P289" s="1"/>
      <c r="Q289" s="1"/>
      <c r="R289" s="6"/>
    </row>
    <row r="290" spans="1:18" x14ac:dyDescent="0.25">
      <c r="A290" s="1"/>
      <c r="B290" s="1"/>
      <c r="C290" s="1"/>
      <c r="D290" s="1"/>
      <c r="E290" s="6"/>
      <c r="F290" s="1"/>
      <c r="G290" s="1"/>
      <c r="H290" s="6"/>
      <c r="I290" s="1"/>
      <c r="J290" s="1"/>
      <c r="K290" s="6"/>
      <c r="L290" s="1"/>
      <c r="M290" s="1"/>
      <c r="N290" s="1"/>
      <c r="O290" s="1"/>
      <c r="P290" s="1"/>
      <c r="Q290" s="1"/>
      <c r="R290" s="6"/>
    </row>
    <row r="291" spans="1:18" x14ac:dyDescent="0.25">
      <c r="A291" s="1"/>
      <c r="B291" s="1"/>
      <c r="C291" s="1"/>
      <c r="D291" s="1"/>
      <c r="E291" s="6"/>
      <c r="F291" s="1"/>
      <c r="G291" s="1"/>
      <c r="H291" s="6"/>
      <c r="I291" s="1"/>
      <c r="J291" s="1"/>
      <c r="K291" s="6"/>
      <c r="L291" s="1"/>
      <c r="M291" s="1"/>
      <c r="N291" s="1"/>
      <c r="O291" s="1"/>
      <c r="P291" s="1"/>
      <c r="Q291" s="1"/>
      <c r="R291" s="6"/>
    </row>
    <row r="292" spans="1:18" x14ac:dyDescent="0.25">
      <c r="A292" s="1"/>
      <c r="B292" s="1"/>
      <c r="C292" s="1"/>
      <c r="D292" s="1"/>
      <c r="E292" s="6"/>
      <c r="F292" s="1"/>
      <c r="G292" s="1"/>
      <c r="H292" s="6"/>
      <c r="I292" s="1"/>
      <c r="J292" s="1"/>
      <c r="K292" s="6"/>
      <c r="L292" s="1"/>
      <c r="M292" s="1"/>
      <c r="N292" s="1"/>
      <c r="O292" s="1"/>
      <c r="P292" s="1"/>
      <c r="Q292" s="1"/>
      <c r="R292" s="6"/>
    </row>
    <row r="293" spans="1:18" x14ac:dyDescent="0.25">
      <c r="A293" s="1" t="s">
        <v>15</v>
      </c>
      <c r="B293" s="1"/>
      <c r="C293" s="1"/>
      <c r="D293" s="1"/>
      <c r="E293" s="6">
        <v>70</v>
      </c>
      <c r="F293" s="1"/>
      <c r="G293" s="1"/>
      <c r="H293" s="6"/>
      <c r="I293" s="1"/>
      <c r="J293" s="1"/>
      <c r="K293" s="6"/>
      <c r="L293" s="1"/>
      <c r="M293" s="1"/>
      <c r="N293" s="1"/>
      <c r="O293" s="1"/>
      <c r="P293" s="1"/>
      <c r="Q293" s="1"/>
      <c r="R293" s="6"/>
    </row>
    <row r="294" spans="1:18" x14ac:dyDescent="0.25">
      <c r="A294" s="1" t="s">
        <v>34</v>
      </c>
      <c r="B294" s="1"/>
      <c r="C294" s="1"/>
      <c r="D294" s="1"/>
      <c r="E294" s="6">
        <v>30</v>
      </c>
      <c r="F294" s="1"/>
      <c r="G294" s="1"/>
      <c r="H294" s="6"/>
      <c r="I294" s="1"/>
      <c r="J294" s="1"/>
      <c r="K294" s="6"/>
      <c r="L294" s="1"/>
      <c r="M294" s="1"/>
      <c r="N294" s="1"/>
      <c r="O294" s="1"/>
      <c r="P294" s="1"/>
      <c r="Q294" s="1"/>
      <c r="R294" s="6"/>
    </row>
    <row r="295" spans="1:18" x14ac:dyDescent="0.25">
      <c r="A295" s="1" t="s">
        <v>16</v>
      </c>
      <c r="B295" s="1"/>
      <c r="C295" s="1"/>
      <c r="D295" s="1"/>
      <c r="E295" s="6">
        <v>60</v>
      </c>
      <c r="F295" s="1"/>
      <c r="G295" s="1"/>
      <c r="H295" s="6"/>
      <c r="I295" s="1"/>
      <c r="J295" s="1"/>
      <c r="K295" s="6"/>
      <c r="L295" s="1"/>
      <c r="M295" s="1"/>
      <c r="N295" s="1"/>
      <c r="O295" s="1"/>
      <c r="P295" s="1"/>
      <c r="Q295" s="1"/>
      <c r="R295" s="6"/>
    </row>
    <row r="296" spans="1:18" x14ac:dyDescent="0.25">
      <c r="A296" s="1" t="s">
        <v>17</v>
      </c>
      <c r="B296" s="1"/>
      <c r="C296" s="1"/>
      <c r="D296" s="1"/>
      <c r="E296" s="6">
        <v>40</v>
      </c>
      <c r="F296" s="1"/>
      <c r="G296" s="1"/>
      <c r="H296" s="6"/>
      <c r="I296" s="1"/>
      <c r="J296" s="1"/>
      <c r="K296" s="6"/>
      <c r="L296" s="1"/>
      <c r="M296" s="1"/>
      <c r="N296" s="1"/>
      <c r="O296" s="1"/>
      <c r="P296" s="1"/>
      <c r="Q296" s="1"/>
      <c r="R296" s="6"/>
    </row>
    <row r="297" spans="1:18" x14ac:dyDescent="0.25">
      <c r="A297" s="1" t="s">
        <v>18</v>
      </c>
      <c r="B297" s="1"/>
      <c r="C297" s="1"/>
      <c r="D297" s="1"/>
      <c r="E297" s="6">
        <v>60</v>
      </c>
      <c r="F297" s="1"/>
      <c r="G297" s="1"/>
      <c r="H297" s="6"/>
      <c r="I297" s="1"/>
      <c r="J297" s="1"/>
      <c r="K297" s="6"/>
      <c r="L297" s="1"/>
      <c r="M297" s="1"/>
      <c r="N297" s="1"/>
      <c r="O297" s="1"/>
      <c r="P297" s="1"/>
      <c r="Q297" s="1"/>
      <c r="R297" s="6"/>
    </row>
    <row r="298" spans="1:18" x14ac:dyDescent="0.25">
      <c r="A298" s="1" t="s">
        <v>19</v>
      </c>
      <c r="B298" s="1"/>
      <c r="C298" s="1"/>
      <c r="D298" s="1"/>
      <c r="E298" s="6">
        <v>20</v>
      </c>
      <c r="F298" s="1"/>
      <c r="G298" s="1"/>
      <c r="H298" s="6"/>
      <c r="I298" s="1"/>
      <c r="J298" s="1"/>
      <c r="K298" s="6"/>
      <c r="L298" s="1"/>
      <c r="M298" s="1"/>
      <c r="N298" s="1"/>
      <c r="O298" s="1"/>
      <c r="P298" s="1"/>
      <c r="Q298" s="1"/>
      <c r="R298" s="6"/>
    </row>
    <row r="299" spans="1:18" x14ac:dyDescent="0.25">
      <c r="A299" s="1" t="s">
        <v>20</v>
      </c>
      <c r="B299" s="1"/>
      <c r="C299" s="1"/>
      <c r="D299" s="1"/>
      <c r="E299" s="6">
        <v>0</v>
      </c>
      <c r="F299" s="1"/>
      <c r="G299" s="1"/>
      <c r="H299" s="6"/>
      <c r="I299" s="1"/>
      <c r="J299" s="1"/>
      <c r="K299" s="6"/>
      <c r="L299" s="1"/>
      <c r="M299" s="1"/>
      <c r="N299" s="1"/>
      <c r="O299" s="1"/>
      <c r="P299" s="1"/>
      <c r="Q299" s="1"/>
      <c r="R299" s="6"/>
    </row>
    <row r="300" spans="1:18" x14ac:dyDescent="0.25">
      <c r="A300" s="1" t="s">
        <v>21</v>
      </c>
      <c r="B300" s="1"/>
      <c r="C300" s="1"/>
      <c r="D300" s="1"/>
      <c r="E300" s="6">
        <v>0</v>
      </c>
      <c r="F300" s="1"/>
      <c r="G300" s="1"/>
      <c r="H300" s="6"/>
      <c r="I300" s="1"/>
      <c r="J300" s="1"/>
      <c r="K300" s="6"/>
      <c r="L300" s="1"/>
      <c r="M300" s="1"/>
      <c r="N300" s="1"/>
      <c r="O300" s="1"/>
      <c r="P300" s="1"/>
      <c r="Q300" s="1"/>
      <c r="R300" s="6"/>
    </row>
    <row r="301" spans="1:18" x14ac:dyDescent="0.25">
      <c r="A301" s="1" t="s">
        <v>22</v>
      </c>
      <c r="B301" s="1"/>
      <c r="C301" s="1"/>
      <c r="D301" s="1"/>
      <c r="E301" s="6">
        <v>0</v>
      </c>
      <c r="F301" s="1"/>
      <c r="G301" s="1"/>
      <c r="H301" s="6"/>
      <c r="I301" s="1"/>
      <c r="J301" s="1"/>
      <c r="K301" s="6"/>
      <c r="L301" s="1"/>
      <c r="M301" s="1"/>
      <c r="N301" s="1"/>
      <c r="O301" s="1"/>
      <c r="P301" s="1"/>
      <c r="Q301" s="1"/>
      <c r="R301" s="6"/>
    </row>
    <row r="302" spans="1:18" x14ac:dyDescent="0.25">
      <c r="A302" s="1" t="s">
        <v>37</v>
      </c>
      <c r="B302" s="1"/>
      <c r="C302" s="1"/>
      <c r="D302" s="1"/>
      <c r="E302" s="6">
        <v>0</v>
      </c>
      <c r="F302" s="1"/>
      <c r="G302" s="1"/>
      <c r="H302" s="6"/>
      <c r="I302" s="1"/>
      <c r="J302" s="1"/>
      <c r="K302" s="6"/>
      <c r="L302" s="1"/>
      <c r="M302" s="1"/>
      <c r="N302" s="1"/>
      <c r="O302" s="1"/>
      <c r="P302" s="1"/>
      <c r="Q302" s="1"/>
      <c r="R302" s="6"/>
    </row>
    <row r="303" spans="1:18" x14ac:dyDescent="0.25">
      <c r="A303" s="1" t="s">
        <v>61</v>
      </c>
      <c r="B303" s="1"/>
      <c r="C303" s="1"/>
      <c r="D303" s="1"/>
      <c r="E303" s="6">
        <v>0</v>
      </c>
      <c r="F303" s="1"/>
      <c r="G303" s="1"/>
      <c r="H303" s="6"/>
      <c r="I303" s="1"/>
      <c r="J303" s="1"/>
      <c r="K303" s="6"/>
      <c r="L303" s="1"/>
      <c r="M303" s="1"/>
      <c r="N303" s="1"/>
      <c r="O303" s="1"/>
      <c r="P303" s="1"/>
      <c r="Q303" s="1"/>
      <c r="R303" s="6"/>
    </row>
    <row r="304" spans="1:18" x14ac:dyDescent="0.25">
      <c r="A304" s="1" t="s">
        <v>62</v>
      </c>
      <c r="B304" s="1"/>
      <c r="C304" s="1"/>
      <c r="D304" s="1"/>
      <c r="E304" s="6">
        <v>0</v>
      </c>
      <c r="F304" s="1"/>
      <c r="G304" s="1"/>
      <c r="H304" s="6"/>
      <c r="I304" s="1"/>
      <c r="J304" s="1"/>
      <c r="K304" s="6"/>
      <c r="L304" s="1"/>
      <c r="M304" s="1"/>
      <c r="N304" s="1"/>
      <c r="O304" s="1"/>
      <c r="P304" s="1"/>
      <c r="Q304" s="1"/>
      <c r="R304" s="6"/>
    </row>
    <row r="305" spans="1:18" x14ac:dyDescent="0.25">
      <c r="A305" s="1"/>
      <c r="B305" s="1"/>
      <c r="C305" s="1"/>
      <c r="D305" s="1"/>
      <c r="E305" s="6"/>
      <c r="F305" s="1"/>
      <c r="G305" s="1"/>
      <c r="H305" s="6"/>
      <c r="I305" s="1"/>
      <c r="J305" s="1"/>
      <c r="K305" s="6"/>
      <c r="L305" s="1"/>
      <c r="M305" s="1"/>
      <c r="N305" s="1"/>
      <c r="O305" s="1"/>
      <c r="P305" s="1"/>
      <c r="Q305" s="1"/>
      <c r="R305" s="6"/>
    </row>
    <row r="306" spans="1:18" x14ac:dyDescent="0.25">
      <c r="A306" s="1"/>
      <c r="B306" s="1"/>
      <c r="C306" s="1"/>
      <c r="D306" s="1"/>
      <c r="E306" s="6"/>
      <c r="F306" s="1"/>
      <c r="G306" s="1"/>
      <c r="H306" s="6"/>
      <c r="I306" s="1"/>
      <c r="J306" s="1"/>
      <c r="K306" s="6"/>
      <c r="L306" s="1"/>
      <c r="M306" s="1"/>
      <c r="N306" s="1"/>
      <c r="O306" s="1"/>
      <c r="P306" s="1"/>
      <c r="Q306" s="1"/>
      <c r="R306" s="6"/>
    </row>
    <row r="307" spans="1:18" x14ac:dyDescent="0.25">
      <c r="A307" s="1"/>
      <c r="B307" s="1"/>
      <c r="C307" s="1"/>
      <c r="D307" s="1"/>
      <c r="E307" s="6"/>
      <c r="F307" s="1"/>
      <c r="G307" s="1"/>
      <c r="H307" s="6"/>
      <c r="I307" s="1"/>
      <c r="J307" s="1"/>
      <c r="K307" s="6"/>
      <c r="L307" s="1"/>
      <c r="M307" s="1"/>
      <c r="N307" s="1"/>
      <c r="O307" s="1"/>
      <c r="P307" s="1"/>
      <c r="Q307" s="1"/>
      <c r="R307" s="6"/>
    </row>
    <row r="308" spans="1:18" x14ac:dyDescent="0.25">
      <c r="A308" s="1"/>
      <c r="B308" s="1"/>
      <c r="C308" s="1"/>
      <c r="D308" s="1"/>
      <c r="E308" s="6"/>
      <c r="F308" s="1"/>
      <c r="G308" s="1"/>
      <c r="H308" s="6"/>
      <c r="I308" s="1"/>
      <c r="J308" s="1"/>
      <c r="K308" s="6"/>
      <c r="L308" s="1"/>
      <c r="M308" s="1"/>
      <c r="N308" s="1"/>
      <c r="O308" s="1"/>
      <c r="P308" s="1"/>
      <c r="Q308" s="1"/>
      <c r="R308" s="6"/>
    </row>
    <row r="309" spans="1:18" x14ac:dyDescent="0.25">
      <c r="A309" s="1"/>
      <c r="B309" s="1"/>
      <c r="C309" s="1"/>
      <c r="D309" s="1"/>
      <c r="E309" s="6"/>
      <c r="F309" s="1"/>
      <c r="G309" s="1"/>
      <c r="H309" s="6"/>
      <c r="I309" s="1"/>
      <c r="J309" s="1"/>
      <c r="K309" s="6"/>
      <c r="L309" s="1"/>
      <c r="M309" s="1"/>
      <c r="N309" s="1"/>
      <c r="O309" s="1"/>
      <c r="P309" s="1"/>
      <c r="Q309" s="1"/>
      <c r="R309" s="6"/>
    </row>
    <row r="310" spans="1:18" x14ac:dyDescent="0.25">
      <c r="A310" s="1" t="s">
        <v>36</v>
      </c>
      <c r="B310" s="1"/>
      <c r="C310" s="1"/>
      <c r="D310" s="1"/>
      <c r="E310" s="6">
        <v>200</v>
      </c>
      <c r="F310" s="1"/>
      <c r="G310" s="1"/>
      <c r="H310" s="6"/>
      <c r="I310" s="1"/>
      <c r="J310" s="1"/>
      <c r="K310" s="6"/>
      <c r="L310" s="1"/>
      <c r="M310" s="1"/>
      <c r="N310" s="1"/>
      <c r="O310" s="1"/>
      <c r="P310" s="1"/>
      <c r="Q310" s="1"/>
      <c r="R310" s="6"/>
    </row>
    <row r="311" spans="1:18" x14ac:dyDescent="0.25">
      <c r="A311" s="1" t="s">
        <v>23</v>
      </c>
      <c r="B311" s="1"/>
      <c r="C311" s="1"/>
      <c r="D311" s="1"/>
      <c r="E311" s="6">
        <v>200</v>
      </c>
      <c r="F311" s="1"/>
      <c r="G311" s="1"/>
      <c r="H311" s="6"/>
      <c r="I311" s="1"/>
      <c r="J311" s="1"/>
      <c r="K311" s="6"/>
      <c r="L311" s="1"/>
      <c r="M311" s="1"/>
      <c r="N311" s="1"/>
      <c r="O311" s="1"/>
      <c r="P311" s="1"/>
      <c r="Q311" s="1"/>
      <c r="R311" s="6"/>
    </row>
    <row r="312" spans="1:18" x14ac:dyDescent="0.25">
      <c r="A312" s="1" t="s">
        <v>24</v>
      </c>
      <c r="B312" s="1"/>
      <c r="C312" s="1"/>
      <c r="D312" s="1"/>
      <c r="E312" s="6">
        <v>200</v>
      </c>
      <c r="F312" s="1"/>
      <c r="G312" s="1"/>
      <c r="H312" s="6"/>
      <c r="I312" s="1"/>
      <c r="J312" s="1"/>
      <c r="K312" s="6"/>
      <c r="L312" s="1"/>
      <c r="M312" s="1"/>
      <c r="N312" s="1"/>
      <c r="O312" s="1"/>
      <c r="P312" s="1"/>
      <c r="Q312" s="1"/>
      <c r="R312" s="6"/>
    </row>
    <row r="313" spans="1:18" x14ac:dyDescent="0.25">
      <c r="A313" s="1" t="s">
        <v>25</v>
      </c>
      <c r="B313" s="1"/>
      <c r="C313" s="1"/>
      <c r="D313" s="1"/>
      <c r="E313" s="6">
        <v>0</v>
      </c>
      <c r="F313" s="1"/>
      <c r="G313" s="1"/>
      <c r="H313" s="6"/>
      <c r="I313" s="1"/>
      <c r="J313" s="1"/>
      <c r="K313" s="6"/>
      <c r="L313" s="1"/>
      <c r="M313" s="1"/>
      <c r="N313" s="1"/>
      <c r="O313" s="1"/>
      <c r="P313" s="1"/>
      <c r="Q313" s="1"/>
      <c r="R313" s="6"/>
    </row>
    <row r="314" spans="1:18" x14ac:dyDescent="0.25">
      <c r="A314" s="1" t="s">
        <v>26</v>
      </c>
      <c r="B314" s="1"/>
      <c r="C314" s="1"/>
      <c r="D314" s="1"/>
      <c r="E314" s="6">
        <v>0</v>
      </c>
      <c r="F314" s="1"/>
      <c r="G314" s="1"/>
      <c r="H314" s="6"/>
      <c r="I314" s="1"/>
      <c r="J314" s="1"/>
      <c r="K314" s="6"/>
      <c r="L314" s="1"/>
      <c r="M314" s="1"/>
      <c r="N314" s="1"/>
      <c r="O314" s="1"/>
      <c r="P314" s="1"/>
      <c r="Q314" s="1"/>
      <c r="R314" s="6"/>
    </row>
    <row r="315" spans="1:18" x14ac:dyDescent="0.25">
      <c r="A315" s="1" t="s">
        <v>38</v>
      </c>
      <c r="B315" s="1"/>
      <c r="C315" s="1"/>
      <c r="D315" s="1"/>
      <c r="E315" s="6">
        <v>0</v>
      </c>
      <c r="F315" s="1"/>
      <c r="G315" s="1"/>
      <c r="H315" s="6"/>
      <c r="I315" s="1"/>
      <c r="J315" s="1"/>
      <c r="K315" s="6"/>
      <c r="L315" s="1"/>
      <c r="M315" s="1"/>
      <c r="N315" s="1"/>
      <c r="O315" s="1"/>
      <c r="P315" s="1"/>
      <c r="Q315" s="1"/>
      <c r="R315" s="6"/>
    </row>
    <row r="316" spans="1:18" x14ac:dyDescent="0.25">
      <c r="A316" s="1" t="s">
        <v>39</v>
      </c>
      <c r="B316" s="1"/>
      <c r="C316" s="1"/>
      <c r="D316" s="1"/>
      <c r="E316" s="6">
        <v>100</v>
      </c>
      <c r="F316" s="1"/>
      <c r="G316" s="1"/>
      <c r="H316" s="6"/>
      <c r="I316" s="1"/>
      <c r="J316" s="1"/>
      <c r="K316" s="6"/>
      <c r="L316" s="1"/>
      <c r="M316" s="1"/>
      <c r="N316" s="1"/>
      <c r="O316" s="1"/>
      <c r="P316" s="1"/>
      <c r="Q316" s="1"/>
      <c r="R316" s="6"/>
    </row>
    <row r="317" spans="1:18" x14ac:dyDescent="0.25">
      <c r="A317" s="1"/>
      <c r="B317" s="1"/>
      <c r="C317" s="1"/>
      <c r="D317" s="1"/>
      <c r="E317" s="6"/>
      <c r="F317" s="1"/>
      <c r="G317" s="1"/>
      <c r="H317" s="6"/>
      <c r="I317" s="1"/>
      <c r="J317" s="1"/>
      <c r="K317" s="6"/>
      <c r="L317" s="1"/>
      <c r="M317" s="1"/>
      <c r="N317" s="1"/>
      <c r="O317" s="1"/>
      <c r="P317" s="1"/>
      <c r="Q317" s="1"/>
      <c r="R317" s="6"/>
    </row>
    <row r="318" spans="1:18" x14ac:dyDescent="0.25">
      <c r="A318" s="1"/>
      <c r="B318" s="1"/>
      <c r="C318" s="1"/>
      <c r="D318" s="1"/>
      <c r="E318" s="6"/>
      <c r="F318" s="1"/>
      <c r="G318" s="1"/>
      <c r="H318" s="6"/>
      <c r="I318" s="1"/>
      <c r="J318" s="1"/>
      <c r="K318" s="6"/>
      <c r="L318" s="1"/>
      <c r="M318" s="1"/>
      <c r="N318" s="1"/>
      <c r="O318" s="1"/>
      <c r="P318" s="1"/>
      <c r="Q318" s="1"/>
      <c r="R318" s="6"/>
    </row>
    <row r="319" spans="1:18" x14ac:dyDescent="0.25">
      <c r="A319" s="1"/>
      <c r="B319" s="1"/>
      <c r="C319" s="1"/>
      <c r="D319" s="1"/>
      <c r="E319" s="6"/>
      <c r="F319" s="1"/>
      <c r="G319" s="1"/>
      <c r="H319" s="6"/>
      <c r="I319" s="1"/>
      <c r="J319" s="1"/>
      <c r="K319" s="6"/>
      <c r="L319" s="1"/>
      <c r="M319" s="1"/>
      <c r="N319" s="1"/>
      <c r="O319" s="1"/>
      <c r="P319" s="1"/>
      <c r="Q319" s="1"/>
      <c r="R319" s="6"/>
    </row>
    <row r="320" spans="1:18" x14ac:dyDescent="0.25">
      <c r="A320" s="1"/>
      <c r="B320" s="1"/>
      <c r="C320" s="1"/>
      <c r="D320" s="1"/>
      <c r="E320" s="6"/>
      <c r="F320" s="1"/>
      <c r="G320" s="1"/>
      <c r="H320" s="6"/>
      <c r="I320" s="1"/>
      <c r="J320" s="1"/>
      <c r="K320" s="6"/>
      <c r="L320" s="1"/>
      <c r="M320" s="1"/>
      <c r="N320" s="1"/>
      <c r="O320" s="1"/>
      <c r="P320" s="1"/>
      <c r="Q320" s="1"/>
      <c r="R320" s="6"/>
    </row>
    <row r="321" spans="1:18" x14ac:dyDescent="0.25">
      <c r="A321" s="1" t="s">
        <v>27</v>
      </c>
      <c r="B321" s="1"/>
      <c r="C321" s="1"/>
      <c r="D321" s="1"/>
      <c r="E321" s="6">
        <v>100</v>
      </c>
      <c r="F321" s="1"/>
      <c r="G321" s="1"/>
      <c r="H321" s="6"/>
      <c r="I321" s="1"/>
      <c r="J321" s="1"/>
      <c r="K321" s="6"/>
      <c r="L321" s="1"/>
      <c r="M321" s="1"/>
      <c r="N321" s="1"/>
      <c r="O321" s="1"/>
      <c r="P321" s="1"/>
      <c r="Q321" s="1"/>
      <c r="R321" s="6"/>
    </row>
    <row r="322" spans="1:18" x14ac:dyDescent="0.25">
      <c r="A322" s="1" t="s">
        <v>28</v>
      </c>
      <c r="B322" s="1"/>
      <c r="C322" s="1"/>
      <c r="D322" s="1"/>
      <c r="E322" s="6">
        <v>0</v>
      </c>
      <c r="F322" s="1"/>
      <c r="G322" s="1"/>
      <c r="H322" s="6"/>
      <c r="I322" s="1"/>
      <c r="J322" s="1"/>
      <c r="K322" s="6"/>
      <c r="L322" s="1"/>
      <c r="M322" s="1"/>
      <c r="N322" s="1"/>
      <c r="O322" s="1"/>
      <c r="P322" s="1"/>
      <c r="Q322" s="1"/>
      <c r="R322" s="6"/>
    </row>
    <row r="323" spans="1:18" x14ac:dyDescent="0.25">
      <c r="A323" s="1" t="s">
        <v>29</v>
      </c>
      <c r="B323" s="1"/>
      <c r="C323" s="1"/>
      <c r="D323" s="1"/>
      <c r="E323" s="6">
        <v>0</v>
      </c>
      <c r="F323" s="1"/>
      <c r="G323" s="1"/>
      <c r="H323" s="6"/>
      <c r="I323" s="1"/>
      <c r="J323" s="1"/>
      <c r="K323" s="6"/>
      <c r="L323" s="1"/>
      <c r="M323" s="1"/>
      <c r="N323" s="1"/>
      <c r="O323" s="1"/>
      <c r="P323" s="1"/>
      <c r="Q323" s="1"/>
      <c r="R323" s="6"/>
    </row>
    <row r="324" spans="1:18" x14ac:dyDescent="0.25">
      <c r="A324" s="1" t="s">
        <v>30</v>
      </c>
      <c r="B324" s="1"/>
      <c r="C324" s="1"/>
      <c r="D324" s="1"/>
      <c r="E324" s="6">
        <v>0</v>
      </c>
      <c r="F324" s="1"/>
      <c r="G324" s="1"/>
      <c r="H324" s="6"/>
      <c r="I324" s="1"/>
      <c r="J324" s="1"/>
      <c r="K324" s="6"/>
      <c r="L324" s="1"/>
      <c r="M324" s="1"/>
      <c r="N324" s="1"/>
      <c r="O324" s="1"/>
      <c r="P324" s="1"/>
      <c r="Q324" s="1"/>
      <c r="R324" s="6"/>
    </row>
    <row r="325" spans="1:18" x14ac:dyDescent="0.25">
      <c r="A325" s="1"/>
      <c r="B325" s="1"/>
      <c r="C325" s="1"/>
      <c r="D325" s="1"/>
      <c r="E325" s="6"/>
      <c r="F325" s="1"/>
      <c r="G325" s="1"/>
      <c r="H325" s="6"/>
      <c r="I325" s="1"/>
      <c r="J325" s="1"/>
      <c r="K325" s="6"/>
      <c r="L325" s="1"/>
      <c r="M325" s="1"/>
      <c r="N325" s="1"/>
      <c r="O325" s="1"/>
      <c r="P325" s="1"/>
      <c r="Q325" s="1"/>
      <c r="R325" s="6"/>
    </row>
    <row r="326" spans="1:18" x14ac:dyDescent="0.25">
      <c r="A326" s="1"/>
      <c r="B326" s="1"/>
      <c r="C326" s="1"/>
      <c r="D326" s="1"/>
      <c r="E326" s="6"/>
      <c r="F326" s="1"/>
      <c r="G326" s="1"/>
      <c r="H326" s="6"/>
      <c r="I326" s="1"/>
      <c r="J326" s="1"/>
      <c r="K326" s="6"/>
      <c r="L326" s="1"/>
      <c r="M326" s="1"/>
      <c r="N326" s="1"/>
      <c r="O326" s="1"/>
      <c r="P326" s="1"/>
      <c r="Q326" s="1"/>
      <c r="R326" s="6"/>
    </row>
    <row r="327" spans="1:18" x14ac:dyDescent="0.25">
      <c r="A327" s="1"/>
      <c r="B327" s="1"/>
      <c r="C327" s="1"/>
      <c r="D327" s="1"/>
      <c r="E327" s="6"/>
      <c r="F327" s="1"/>
      <c r="G327" s="1"/>
      <c r="H327" s="6"/>
      <c r="I327" s="1"/>
      <c r="J327" s="1"/>
      <c r="K327" s="6"/>
      <c r="L327" s="1"/>
      <c r="M327" s="1"/>
      <c r="N327" s="1"/>
      <c r="O327" s="1"/>
      <c r="P327" s="1"/>
      <c r="Q327" s="1"/>
      <c r="R327" s="6"/>
    </row>
    <row r="328" spans="1:18" x14ac:dyDescent="0.25">
      <c r="A328" s="1"/>
      <c r="B328" s="1"/>
      <c r="C328" s="1"/>
      <c r="D328" s="1"/>
      <c r="E328" s="6"/>
      <c r="F328" s="1"/>
      <c r="G328" s="1"/>
      <c r="H328" s="6"/>
      <c r="I328" s="1"/>
      <c r="J328" s="1"/>
      <c r="K328" s="6"/>
      <c r="L328" s="1"/>
      <c r="M328" s="1"/>
      <c r="N328" s="1"/>
      <c r="O328" s="1"/>
      <c r="P328" s="1"/>
      <c r="Q328" s="1"/>
      <c r="R328" s="6"/>
    </row>
    <row r="329" spans="1:18" x14ac:dyDescent="0.25">
      <c r="A329" s="1"/>
      <c r="B329" s="1"/>
      <c r="C329" s="1"/>
      <c r="D329" s="1"/>
      <c r="E329" s="6"/>
      <c r="F329" s="1"/>
      <c r="G329" s="1"/>
      <c r="H329" s="6"/>
      <c r="I329" s="1"/>
      <c r="J329" s="1"/>
      <c r="K329" s="6"/>
      <c r="L329" s="1"/>
      <c r="M329" s="1"/>
      <c r="N329" s="1"/>
      <c r="O329" s="1"/>
      <c r="P329" s="1"/>
      <c r="Q329" s="1"/>
      <c r="R329" s="6"/>
    </row>
    <row r="330" spans="1:18" x14ac:dyDescent="0.25">
      <c r="A330" s="6" t="s">
        <v>40</v>
      </c>
      <c r="B330" s="6"/>
      <c r="C330" s="6"/>
      <c r="D330" s="6"/>
      <c r="E330" s="11">
        <f>SUM(E273:E329)</f>
        <v>2550</v>
      </c>
      <c r="F330" s="6"/>
      <c r="G330" s="6"/>
      <c r="H330" s="11"/>
      <c r="I330" s="6"/>
      <c r="J330" s="6"/>
      <c r="K330" s="6" t="s">
        <v>51</v>
      </c>
      <c r="L330" s="6"/>
      <c r="M330" s="11">
        <f>SUM(M273:M329)</f>
        <v>1350</v>
      </c>
      <c r="N330" s="6"/>
      <c r="O330" s="6"/>
      <c r="P330" s="11"/>
      <c r="Q330" s="6"/>
      <c r="R330" s="6"/>
    </row>
    <row r="331" spans="1:18" x14ac:dyDescent="0.25">
      <c r="A331" s="1"/>
      <c r="B331" s="1"/>
      <c r="C331" s="1"/>
      <c r="D331" s="1"/>
      <c r="E331" s="6" t="s">
        <v>41</v>
      </c>
      <c r="F331" s="1"/>
      <c r="G331" s="1"/>
      <c r="H331" s="6" t="s">
        <v>42</v>
      </c>
      <c r="I331" s="1"/>
      <c r="J331" s="1"/>
      <c r="K331" s="6"/>
      <c r="L331" s="1"/>
      <c r="M331" s="1" t="s">
        <v>41</v>
      </c>
      <c r="N331" s="1"/>
      <c r="O331" s="1"/>
      <c r="P331" s="1" t="s">
        <v>43</v>
      </c>
      <c r="Q331" s="1"/>
      <c r="R331" s="6"/>
    </row>
    <row r="332" spans="1:18" x14ac:dyDescent="0.25">
      <c r="A332" s="6"/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</row>
    <row r="333" spans="1:18" x14ac:dyDescent="0.25">
      <c r="A333" s="10" t="s">
        <v>44</v>
      </c>
      <c r="B333" s="10"/>
      <c r="C333" s="10"/>
      <c r="D333" s="10"/>
      <c r="E333" s="9">
        <f>(M330-E330)*12+E264</f>
        <v>-1040</v>
      </c>
      <c r="F333" s="10"/>
      <c r="G333" s="10"/>
      <c r="H333" s="9">
        <v>0</v>
      </c>
      <c r="I333" s="10"/>
      <c r="J333" s="10"/>
      <c r="K333" s="10"/>
      <c r="L333" s="10"/>
      <c r="M333" s="10"/>
      <c r="N333" s="10"/>
      <c r="O333" s="10"/>
      <c r="P333" s="9"/>
      <c r="Q333" s="10"/>
      <c r="R333" s="10"/>
    </row>
    <row r="334" spans="1:18" x14ac:dyDescent="0.25">
      <c r="A334" s="1"/>
      <c r="B334" s="1"/>
      <c r="C334" s="1"/>
      <c r="D334" s="1"/>
      <c r="E334" s="10"/>
      <c r="F334" s="1"/>
      <c r="G334" s="1"/>
      <c r="H334" s="10"/>
      <c r="I334" s="1"/>
      <c r="J334" s="1"/>
      <c r="K334" s="1"/>
      <c r="L334" s="1"/>
      <c r="M334" s="1"/>
      <c r="N334" s="1"/>
      <c r="O334" s="1"/>
      <c r="P334" s="10"/>
      <c r="Q334" s="10"/>
      <c r="R334" s="10"/>
    </row>
    <row r="335" spans="1:18" x14ac:dyDescent="0.25">
      <c r="A335" s="1"/>
      <c r="B335" s="1"/>
      <c r="C335" s="1"/>
      <c r="D335" s="1"/>
      <c r="E335" s="10"/>
      <c r="F335" s="1"/>
      <c r="G335" s="1"/>
      <c r="H335" s="10"/>
      <c r="I335" s="1"/>
      <c r="J335" s="1"/>
      <c r="K335" s="1"/>
      <c r="L335" s="1"/>
      <c r="M335" s="1"/>
      <c r="N335" s="1"/>
      <c r="O335" s="1"/>
      <c r="P335" s="10"/>
      <c r="Q335" s="10"/>
      <c r="R335" s="10"/>
    </row>
    <row r="336" spans="1:18" x14ac:dyDescent="0.25">
      <c r="A336" s="1"/>
      <c r="B336" s="1"/>
      <c r="C336" s="1"/>
      <c r="D336" s="1"/>
      <c r="E336" s="10"/>
      <c r="F336" s="1"/>
      <c r="G336" s="1"/>
      <c r="H336" s="10"/>
      <c r="I336" s="1"/>
      <c r="J336" s="1"/>
      <c r="K336" s="1"/>
      <c r="L336" s="1"/>
      <c r="M336" s="1"/>
      <c r="N336" s="1"/>
      <c r="O336" s="1"/>
      <c r="P336" s="10"/>
      <c r="Q336" s="10"/>
      <c r="R336" s="10"/>
    </row>
    <row r="337" spans="1:18" x14ac:dyDescent="0.25">
      <c r="A337" s="10" t="s">
        <v>45</v>
      </c>
      <c r="B337" s="10"/>
      <c r="C337" s="10"/>
      <c r="D337" s="10"/>
      <c r="E337" s="19">
        <f>E338+E339+E340+E341</f>
        <v>12000</v>
      </c>
      <c r="F337" s="20"/>
      <c r="G337" s="20"/>
      <c r="H337" s="19">
        <v>0</v>
      </c>
      <c r="I337" s="20"/>
      <c r="J337" s="20"/>
      <c r="K337" s="20"/>
      <c r="L337" s="20"/>
      <c r="M337" s="19"/>
      <c r="N337" s="20"/>
      <c r="O337" s="20"/>
      <c r="P337" s="19"/>
      <c r="Q337" s="18"/>
      <c r="R337" s="18"/>
    </row>
    <row r="338" spans="1:18" x14ac:dyDescent="0.25">
      <c r="A338" s="1" t="s">
        <v>135</v>
      </c>
      <c r="B338" s="1"/>
      <c r="C338" s="1"/>
      <c r="D338" s="1"/>
      <c r="E338" s="20">
        <v>12000</v>
      </c>
      <c r="F338" s="21"/>
      <c r="G338" s="21"/>
      <c r="H338" s="20"/>
      <c r="I338" s="21"/>
      <c r="J338" s="21"/>
      <c r="K338" s="21"/>
      <c r="L338" s="21"/>
      <c r="M338" s="21"/>
      <c r="N338" s="21"/>
      <c r="O338" s="21"/>
      <c r="P338" s="20"/>
      <c r="Q338" s="18"/>
      <c r="R338" s="18"/>
    </row>
    <row r="339" spans="1:18" x14ac:dyDescent="0.25">
      <c r="A339" s="1"/>
      <c r="B339" s="1"/>
      <c r="C339" s="1"/>
      <c r="D339" s="1"/>
      <c r="E339" s="20"/>
      <c r="F339" s="21"/>
      <c r="G339" s="21"/>
      <c r="H339" s="20"/>
      <c r="I339" s="21"/>
      <c r="J339" s="21"/>
      <c r="K339" s="21"/>
      <c r="L339" s="21"/>
      <c r="M339" s="21"/>
      <c r="N339" s="21"/>
      <c r="O339" s="21"/>
      <c r="P339" s="20"/>
      <c r="Q339" s="18"/>
      <c r="R339" s="18"/>
    </row>
    <row r="340" spans="1:18" x14ac:dyDescent="0.25">
      <c r="A340" s="1"/>
      <c r="B340" s="1"/>
      <c r="C340" s="1"/>
      <c r="D340" s="1"/>
      <c r="E340" s="20"/>
      <c r="F340" s="21"/>
      <c r="G340" s="21"/>
      <c r="H340" s="20"/>
      <c r="I340" s="21"/>
      <c r="J340" s="21"/>
      <c r="K340" s="21"/>
      <c r="L340" s="21"/>
      <c r="M340" s="21"/>
      <c r="N340" s="21"/>
      <c r="O340" s="21"/>
      <c r="P340" s="20"/>
      <c r="Q340" s="18"/>
      <c r="R340" s="18"/>
    </row>
    <row r="341" spans="1:18" x14ac:dyDescent="0.25">
      <c r="A341" s="1"/>
      <c r="B341" s="1"/>
      <c r="C341" s="1"/>
      <c r="D341" s="1"/>
      <c r="E341" s="20"/>
      <c r="F341" s="21"/>
      <c r="G341" s="21"/>
      <c r="H341" s="20"/>
      <c r="I341" s="21"/>
      <c r="J341" s="21"/>
      <c r="K341" s="21"/>
      <c r="L341" s="21"/>
      <c r="M341" s="21"/>
      <c r="N341" s="21"/>
      <c r="O341" s="21"/>
      <c r="P341" s="20"/>
      <c r="Q341" s="18"/>
      <c r="R341" s="18"/>
    </row>
    <row r="342" spans="1:18" x14ac:dyDescent="0.25">
      <c r="A342" s="10" t="s">
        <v>46</v>
      </c>
      <c r="B342" s="10"/>
      <c r="C342" s="10"/>
      <c r="D342" s="10"/>
      <c r="E342" s="19">
        <f>E343+E344+E345+E346+E347+E348</f>
        <v>29500</v>
      </c>
      <c r="F342" s="20"/>
      <c r="G342" s="20"/>
      <c r="H342" s="19">
        <v>0</v>
      </c>
      <c r="I342" s="20"/>
      <c r="J342" s="20"/>
      <c r="K342" s="20"/>
      <c r="L342" s="20"/>
      <c r="M342" s="20"/>
      <c r="N342" s="20"/>
      <c r="O342" s="20"/>
      <c r="P342" s="19"/>
      <c r="Q342" s="18"/>
      <c r="R342" s="18"/>
    </row>
    <row r="343" spans="1:18" x14ac:dyDescent="0.25">
      <c r="A343" s="1" t="s">
        <v>152</v>
      </c>
      <c r="B343" s="1"/>
      <c r="C343" s="1"/>
      <c r="D343" s="1"/>
      <c r="E343" s="20">
        <v>11000</v>
      </c>
      <c r="F343" s="21" t="s">
        <v>326</v>
      </c>
      <c r="G343" s="21"/>
      <c r="H343" s="20"/>
      <c r="I343" s="21"/>
      <c r="J343" s="21"/>
      <c r="K343" s="21"/>
      <c r="L343" s="21"/>
      <c r="M343" s="21"/>
      <c r="N343" s="21"/>
      <c r="O343" s="21"/>
      <c r="P343" s="20"/>
      <c r="Q343" s="18"/>
      <c r="R343" s="18"/>
    </row>
    <row r="344" spans="1:18" x14ac:dyDescent="0.25">
      <c r="A344" s="1" t="s">
        <v>225</v>
      </c>
      <c r="B344" s="1"/>
      <c r="C344" s="1"/>
      <c r="D344" s="1"/>
      <c r="E344" s="20">
        <v>1500</v>
      </c>
      <c r="F344" s="21"/>
      <c r="G344" s="21"/>
      <c r="H344" s="20"/>
      <c r="I344" s="21"/>
      <c r="J344" s="21"/>
      <c r="K344" s="21"/>
      <c r="L344" s="21"/>
      <c r="M344" s="21"/>
      <c r="N344" s="21"/>
      <c r="O344" s="21"/>
      <c r="P344" s="20"/>
      <c r="Q344" s="18"/>
      <c r="R344" s="18"/>
    </row>
    <row r="345" spans="1:18" x14ac:dyDescent="0.25">
      <c r="A345" s="1" t="s">
        <v>327</v>
      </c>
      <c r="B345" s="1"/>
      <c r="C345" s="1"/>
      <c r="D345" s="1"/>
      <c r="E345" s="20">
        <v>17000</v>
      </c>
      <c r="F345" s="21" t="s">
        <v>329</v>
      </c>
      <c r="G345" s="21"/>
      <c r="H345" s="20"/>
      <c r="I345" s="21"/>
      <c r="J345" s="21"/>
      <c r="K345" s="21"/>
      <c r="L345" s="21"/>
      <c r="M345" s="21"/>
      <c r="N345" s="21"/>
      <c r="O345" s="21"/>
      <c r="P345" s="20"/>
      <c r="Q345" s="18"/>
      <c r="R345" s="18"/>
    </row>
    <row r="346" spans="1:18" x14ac:dyDescent="0.25">
      <c r="A346" s="1"/>
      <c r="B346" s="1"/>
      <c r="C346" s="1"/>
      <c r="D346" s="1"/>
      <c r="E346" s="20"/>
      <c r="F346" s="21" t="s">
        <v>330</v>
      </c>
      <c r="G346" s="21"/>
      <c r="H346" s="20"/>
      <c r="I346" s="21"/>
      <c r="J346" s="21"/>
      <c r="K346" s="21"/>
      <c r="L346" s="21"/>
      <c r="M346" s="21"/>
      <c r="N346" s="21"/>
      <c r="O346" s="21"/>
      <c r="P346" s="20"/>
      <c r="Q346" s="18"/>
      <c r="R346" s="18"/>
    </row>
    <row r="347" spans="1:18" x14ac:dyDescent="0.25">
      <c r="A347" s="1"/>
      <c r="B347" s="1"/>
      <c r="C347" s="1"/>
      <c r="D347" s="1"/>
      <c r="E347" s="20"/>
      <c r="F347" s="21"/>
      <c r="G347" s="21"/>
      <c r="H347" s="20"/>
      <c r="I347" s="21"/>
      <c r="J347" s="21"/>
      <c r="K347" s="21"/>
      <c r="L347" s="21"/>
      <c r="M347" s="21"/>
      <c r="N347" s="21"/>
      <c r="O347" s="21"/>
      <c r="P347" s="20"/>
      <c r="Q347" s="18"/>
      <c r="R347" s="18"/>
    </row>
    <row r="348" spans="1:18" x14ac:dyDescent="0.25">
      <c r="A348" s="1"/>
      <c r="B348" s="1"/>
      <c r="C348" s="1"/>
      <c r="D348" s="1"/>
      <c r="E348" s="20"/>
      <c r="F348" s="21"/>
      <c r="G348" s="21"/>
      <c r="H348" s="20"/>
      <c r="I348" s="21"/>
      <c r="J348" s="21"/>
      <c r="K348" s="21"/>
      <c r="L348" s="21"/>
      <c r="M348" s="21"/>
      <c r="N348" s="21"/>
      <c r="O348" s="21"/>
      <c r="P348" s="20"/>
      <c r="Q348" s="18"/>
      <c r="R348" s="18"/>
    </row>
    <row r="349" spans="1:18" x14ac:dyDescent="0.25">
      <c r="A349" s="10" t="s">
        <v>158</v>
      </c>
      <c r="B349" s="10"/>
      <c r="C349" s="10"/>
      <c r="D349" s="10"/>
      <c r="E349" s="19">
        <f>E333+E337-E342</f>
        <v>-18540</v>
      </c>
      <c r="F349" s="20"/>
      <c r="G349" s="20"/>
      <c r="H349" s="19">
        <f>H333+H337-H342</f>
        <v>0</v>
      </c>
      <c r="I349" s="20"/>
      <c r="J349" s="20"/>
      <c r="K349" s="20"/>
      <c r="L349" s="20" t="s">
        <v>49</v>
      </c>
      <c r="M349" s="20"/>
      <c r="N349" s="20"/>
      <c r="O349" s="20"/>
      <c r="P349" s="19">
        <f>(E321*12)+P264-E337</f>
        <v>900</v>
      </c>
      <c r="Q349" s="17"/>
      <c r="R349" s="17"/>
    </row>
    <row r="350" spans="1:18" x14ac:dyDescent="0.25">
      <c r="A350" s="1"/>
      <c r="B350" s="1"/>
      <c r="C350" s="1"/>
      <c r="D350" s="1"/>
      <c r="E350" s="10" t="s">
        <v>41</v>
      </c>
      <c r="F350" s="1"/>
      <c r="G350" s="1"/>
      <c r="H350" s="10" t="s">
        <v>48</v>
      </c>
      <c r="I350" s="1"/>
      <c r="J350" s="1"/>
      <c r="K350" s="1"/>
      <c r="L350" s="1"/>
      <c r="M350" s="1"/>
      <c r="N350" s="1"/>
      <c r="O350" s="1"/>
      <c r="P350" s="10" t="s">
        <v>162</v>
      </c>
      <c r="Q350" s="10"/>
      <c r="R350" s="10"/>
    </row>
    <row r="351" spans="1:18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</row>
    <row r="353" spans="1:7" x14ac:dyDescent="0.25">
      <c r="A353" s="86">
        <v>18000</v>
      </c>
      <c r="B353" t="s">
        <v>322</v>
      </c>
      <c r="C353" t="s">
        <v>328</v>
      </c>
    </row>
    <row r="354" spans="1:7" x14ac:dyDescent="0.25">
      <c r="A354" t="s">
        <v>323</v>
      </c>
      <c r="D354" t="s">
        <v>331</v>
      </c>
      <c r="G354" t="s">
        <v>332</v>
      </c>
    </row>
    <row r="356" spans="1:7" x14ac:dyDescent="0.25">
      <c r="A356" t="s">
        <v>324</v>
      </c>
      <c r="B356" t="s">
        <v>325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1:R351"/>
  <sheetViews>
    <sheetView topLeftCell="A265" workbookViewId="0">
      <selection activeCell="M281" sqref="M281"/>
    </sheetView>
  </sheetViews>
  <sheetFormatPr baseColWidth="10" defaultRowHeight="15" x14ac:dyDescent="0.25"/>
  <cols>
    <col min="5" max="5" width="11.85546875" bestFit="1" customWidth="1"/>
    <col min="6" max="6" width="12.5703125" customWidth="1"/>
  </cols>
  <sheetData>
    <row r="11" spans="1:18" ht="17.25" x14ac:dyDescent="0.4">
      <c r="A11" s="52" t="s">
        <v>121</v>
      </c>
      <c r="B11" s="46"/>
      <c r="C11" s="46"/>
      <c r="D11" s="47"/>
      <c r="E11" s="47"/>
      <c r="F11" s="47"/>
      <c r="G11" s="51" t="s">
        <v>123</v>
      </c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</row>
    <row r="12" spans="1:18" ht="18" thickBot="1" x14ac:dyDescent="0.45">
      <c r="A12" s="47"/>
      <c r="B12" s="47"/>
      <c r="C12" s="47"/>
      <c r="D12" s="48" t="s">
        <v>74</v>
      </c>
      <c r="E12" s="47"/>
      <c r="F12" s="47"/>
      <c r="G12" s="48" t="s">
        <v>226</v>
      </c>
      <c r="H12" s="47"/>
      <c r="I12" s="47"/>
      <c r="J12" s="47"/>
      <c r="K12" s="89" t="s">
        <v>355</v>
      </c>
      <c r="L12" s="47"/>
      <c r="M12" s="47"/>
      <c r="N12" s="47"/>
      <c r="O12" s="47"/>
      <c r="P12" s="47"/>
      <c r="Q12" s="47"/>
      <c r="R12" s="47"/>
    </row>
    <row r="13" spans="1:18" ht="18.75" thickTop="1" thickBot="1" x14ac:dyDescent="0.45">
      <c r="A13" s="1"/>
      <c r="B13" s="1"/>
      <c r="C13" s="1"/>
      <c r="D13" s="1"/>
      <c r="E13" s="1"/>
      <c r="F13" s="56"/>
      <c r="G13" s="58" t="s">
        <v>138</v>
      </c>
      <c r="H13" s="59" t="s">
        <v>139</v>
      </c>
      <c r="I13" s="56"/>
      <c r="J13" s="1"/>
      <c r="K13" s="6"/>
      <c r="L13" s="6"/>
      <c r="M13" s="6"/>
      <c r="N13" s="6"/>
      <c r="O13" s="6"/>
      <c r="P13" s="6"/>
      <c r="Q13" s="6"/>
      <c r="R13" s="6"/>
    </row>
    <row r="14" spans="1:18" ht="16.5" thickTop="1" thickBot="1" x14ac:dyDescent="0.3">
      <c r="A14" s="1" t="s">
        <v>227</v>
      </c>
      <c r="B14" s="1"/>
      <c r="C14" s="1"/>
      <c r="D14" s="1"/>
      <c r="E14" s="1"/>
      <c r="F14" s="56" t="s">
        <v>140</v>
      </c>
      <c r="G14" s="56" t="s">
        <v>141</v>
      </c>
      <c r="H14" s="56" t="s">
        <v>159</v>
      </c>
      <c r="I14" s="56" t="s">
        <v>142</v>
      </c>
      <c r="J14" s="1"/>
      <c r="K14" s="6"/>
      <c r="L14" s="6"/>
      <c r="M14" s="6"/>
      <c r="N14" s="6"/>
      <c r="O14" s="6"/>
      <c r="P14" s="6"/>
      <c r="Q14" s="6"/>
      <c r="R14" s="6"/>
    </row>
    <row r="15" spans="1:18" ht="18.75" thickTop="1" thickBot="1" x14ac:dyDescent="0.45">
      <c r="A15" s="1" t="s">
        <v>220</v>
      </c>
      <c r="B15" s="1"/>
      <c r="C15" s="1"/>
      <c r="D15" s="1"/>
      <c r="E15" s="1"/>
      <c r="F15" s="57">
        <v>800</v>
      </c>
      <c r="G15" s="57">
        <v>1200</v>
      </c>
      <c r="H15" s="57">
        <v>900</v>
      </c>
      <c r="I15" s="57">
        <v>800</v>
      </c>
      <c r="J15" s="1"/>
      <c r="K15" s="6"/>
      <c r="L15" s="6"/>
      <c r="M15" s="6"/>
      <c r="N15" s="6"/>
      <c r="O15" s="6"/>
      <c r="P15" s="6"/>
      <c r="Q15" s="6"/>
      <c r="R15" s="6"/>
    </row>
    <row r="16" spans="1:18" ht="15.75" thickTop="1" x14ac:dyDescent="0.25">
      <c r="A16" s="1" t="s">
        <v>128</v>
      </c>
      <c r="B16" s="1"/>
      <c r="C16" s="1"/>
      <c r="D16" s="1"/>
      <c r="E16" s="1"/>
      <c r="F16" s="1"/>
      <c r="G16" s="1"/>
      <c r="H16" s="1"/>
      <c r="I16" s="1"/>
      <c r="J16" s="1"/>
      <c r="K16" s="6"/>
      <c r="L16" s="6"/>
      <c r="M16" s="6"/>
      <c r="N16" s="6"/>
      <c r="O16" s="6"/>
      <c r="P16" s="6"/>
      <c r="Q16" s="6"/>
      <c r="R16" s="6"/>
    </row>
    <row r="17" spans="1:18" x14ac:dyDescent="0.25">
      <c r="A17" s="6"/>
      <c r="B17" s="6"/>
      <c r="C17" s="6"/>
      <c r="D17" s="6"/>
      <c r="E17" s="6" t="s">
        <v>41</v>
      </c>
      <c r="F17" s="6"/>
      <c r="G17" s="6"/>
      <c r="H17" s="6" t="s">
        <v>42</v>
      </c>
      <c r="I17" s="6"/>
      <c r="J17" s="6"/>
      <c r="K17" s="6"/>
      <c r="L17" s="6"/>
      <c r="M17" s="6" t="s">
        <v>41</v>
      </c>
      <c r="N17" s="6"/>
      <c r="O17" s="6"/>
      <c r="P17" s="6" t="s">
        <v>43</v>
      </c>
      <c r="Q17" s="6"/>
      <c r="R17" s="6"/>
    </row>
    <row r="18" spans="1:18" x14ac:dyDescent="0.25">
      <c r="A18" s="1" t="s">
        <v>9</v>
      </c>
      <c r="B18" s="1"/>
      <c r="C18" s="1"/>
      <c r="D18" s="1"/>
      <c r="E18" s="6">
        <v>600</v>
      </c>
      <c r="F18" s="1"/>
      <c r="G18" s="1"/>
      <c r="H18" s="6"/>
      <c r="I18" s="1"/>
      <c r="J18" s="1"/>
      <c r="K18" s="6"/>
      <c r="L18" s="1" t="s">
        <v>52</v>
      </c>
      <c r="M18" s="1">
        <v>1100</v>
      </c>
      <c r="N18" s="1"/>
      <c r="O18" s="1"/>
      <c r="P18" s="1"/>
      <c r="Q18" s="1"/>
      <c r="R18" s="6"/>
    </row>
    <row r="19" spans="1:18" x14ac:dyDescent="0.25">
      <c r="A19" s="1" t="s">
        <v>127</v>
      </c>
      <c r="B19" s="1"/>
      <c r="C19" s="1"/>
      <c r="D19" s="1"/>
      <c r="E19" s="6">
        <v>600</v>
      </c>
      <c r="F19" s="1"/>
      <c r="G19" s="1"/>
      <c r="H19" s="6"/>
      <c r="I19" s="1"/>
      <c r="J19" s="1"/>
      <c r="K19" s="6"/>
      <c r="L19" s="1" t="s">
        <v>57</v>
      </c>
      <c r="M19" s="1">
        <v>200</v>
      </c>
      <c r="N19" s="1"/>
      <c r="O19" s="1"/>
      <c r="P19" s="1"/>
      <c r="Q19" s="1"/>
      <c r="R19" s="6"/>
    </row>
    <row r="20" spans="1:18" x14ac:dyDescent="0.25">
      <c r="A20" s="1" t="s">
        <v>10</v>
      </c>
      <c r="B20" s="1"/>
      <c r="C20" s="1"/>
      <c r="D20" s="1"/>
      <c r="E20" s="6">
        <v>140</v>
      </c>
      <c r="F20" s="1"/>
      <c r="G20" s="1"/>
      <c r="H20" s="6"/>
      <c r="I20" s="1"/>
      <c r="J20" s="1"/>
      <c r="K20" s="6"/>
      <c r="L20" s="1" t="s">
        <v>58</v>
      </c>
      <c r="M20" s="1">
        <v>0</v>
      </c>
      <c r="N20" s="1"/>
      <c r="O20" s="1"/>
      <c r="P20" s="1"/>
      <c r="Q20" s="1"/>
      <c r="R20" s="6"/>
    </row>
    <row r="21" spans="1:18" x14ac:dyDescent="0.25">
      <c r="A21" s="1" t="s">
        <v>31</v>
      </c>
      <c r="B21" s="1"/>
      <c r="C21" s="1"/>
      <c r="D21" s="1"/>
      <c r="E21" s="6">
        <v>0</v>
      </c>
      <c r="F21" s="1"/>
      <c r="G21" s="1"/>
      <c r="H21" s="6"/>
      <c r="I21" s="1"/>
      <c r="J21" s="1"/>
      <c r="K21" s="6"/>
      <c r="L21" s="1" t="s">
        <v>59</v>
      </c>
      <c r="M21" s="1">
        <v>0</v>
      </c>
      <c r="N21" s="1"/>
      <c r="O21" s="1"/>
      <c r="P21" s="1"/>
      <c r="Q21" s="1"/>
      <c r="R21" s="6"/>
    </row>
    <row r="22" spans="1:18" x14ac:dyDescent="0.25">
      <c r="A22" s="1"/>
      <c r="B22" s="1"/>
      <c r="C22" s="1"/>
      <c r="D22" s="1"/>
      <c r="E22" s="6"/>
      <c r="F22" s="1"/>
      <c r="G22" s="1"/>
      <c r="H22" s="6"/>
      <c r="I22" s="1"/>
      <c r="J22" s="1"/>
      <c r="K22" s="6"/>
      <c r="L22" s="1"/>
      <c r="M22" s="1"/>
      <c r="N22" s="1"/>
      <c r="O22" s="1"/>
      <c r="P22" s="1"/>
      <c r="Q22" s="1"/>
      <c r="R22" s="6"/>
    </row>
    <row r="23" spans="1:18" x14ac:dyDescent="0.25">
      <c r="A23" s="1"/>
      <c r="B23" s="1"/>
      <c r="C23" s="1"/>
      <c r="D23" s="1"/>
      <c r="E23" s="6"/>
      <c r="F23" s="1"/>
      <c r="G23" s="1"/>
      <c r="H23" s="6"/>
      <c r="I23" s="1"/>
      <c r="J23" s="1"/>
      <c r="K23" s="6"/>
      <c r="L23" s="1"/>
      <c r="M23" s="1"/>
      <c r="N23" s="1"/>
      <c r="O23" s="1"/>
      <c r="P23" s="1"/>
      <c r="Q23" s="1"/>
      <c r="R23" s="6"/>
    </row>
    <row r="24" spans="1:18" x14ac:dyDescent="0.25">
      <c r="A24" s="1"/>
      <c r="B24" s="1"/>
      <c r="C24" s="1"/>
      <c r="D24" s="1"/>
      <c r="E24" s="6"/>
      <c r="F24" s="1"/>
      <c r="G24" s="1"/>
      <c r="H24" s="6"/>
      <c r="I24" s="1"/>
      <c r="J24" s="1"/>
      <c r="K24" s="6"/>
      <c r="L24" s="1"/>
      <c r="M24" s="1"/>
      <c r="N24" s="1"/>
      <c r="O24" s="1"/>
      <c r="P24" s="1"/>
      <c r="Q24" s="1"/>
      <c r="R24" s="6"/>
    </row>
    <row r="25" spans="1:18" x14ac:dyDescent="0.25">
      <c r="A25" s="1" t="s">
        <v>11</v>
      </c>
      <c r="B25" s="1"/>
      <c r="C25" s="1"/>
      <c r="D25" s="1"/>
      <c r="E25" s="6">
        <v>500</v>
      </c>
      <c r="F25" s="1"/>
      <c r="G25" s="1"/>
      <c r="H25" s="6"/>
      <c r="I25" s="1"/>
      <c r="J25" s="1"/>
      <c r="K25" s="6"/>
      <c r="L25" s="1" t="s">
        <v>53</v>
      </c>
      <c r="M25" s="1">
        <v>900</v>
      </c>
      <c r="N25" s="1"/>
      <c r="O25" s="1"/>
      <c r="P25" s="1"/>
      <c r="Q25" s="1"/>
      <c r="R25" s="6"/>
    </row>
    <row r="26" spans="1:18" x14ac:dyDescent="0.25">
      <c r="A26" s="1" t="s">
        <v>12</v>
      </c>
      <c r="B26" s="1"/>
      <c r="C26" s="1"/>
      <c r="D26" s="1"/>
      <c r="E26" s="6">
        <v>100</v>
      </c>
      <c r="F26" s="1"/>
      <c r="G26" s="1"/>
      <c r="H26" s="6"/>
      <c r="I26" s="1"/>
      <c r="J26" s="1"/>
      <c r="K26" s="6"/>
      <c r="L26" s="1" t="s">
        <v>54</v>
      </c>
      <c r="M26" s="1">
        <v>0</v>
      </c>
      <c r="N26" s="1"/>
      <c r="O26" s="1"/>
      <c r="P26" s="1"/>
      <c r="Q26" s="1"/>
      <c r="R26" s="6"/>
    </row>
    <row r="27" spans="1:18" x14ac:dyDescent="0.25">
      <c r="A27" s="1" t="s">
        <v>13</v>
      </c>
      <c r="B27" s="1"/>
      <c r="C27" s="1"/>
      <c r="D27" s="1"/>
      <c r="E27" s="6">
        <v>0</v>
      </c>
      <c r="F27" s="1"/>
      <c r="G27" s="1"/>
      <c r="H27" s="6"/>
      <c r="I27" s="1"/>
      <c r="J27" s="1"/>
      <c r="K27" s="6"/>
      <c r="L27" s="1" t="s">
        <v>55</v>
      </c>
      <c r="M27" s="1">
        <v>0</v>
      </c>
      <c r="N27" s="1"/>
      <c r="O27" s="1"/>
      <c r="P27" s="1"/>
      <c r="Q27" s="1"/>
      <c r="R27" s="6"/>
    </row>
    <row r="28" spans="1:18" x14ac:dyDescent="0.25">
      <c r="A28" s="1" t="s">
        <v>14</v>
      </c>
      <c r="B28" s="1"/>
      <c r="C28" s="1"/>
      <c r="D28" s="1"/>
      <c r="E28" s="6">
        <v>100</v>
      </c>
      <c r="F28" s="1"/>
      <c r="G28" s="1"/>
      <c r="H28" s="6"/>
      <c r="I28" s="1"/>
      <c r="J28" s="1"/>
      <c r="K28" s="6"/>
      <c r="L28" s="1" t="s">
        <v>56</v>
      </c>
      <c r="M28" s="1">
        <v>0</v>
      </c>
      <c r="N28" s="1"/>
      <c r="O28" s="1"/>
      <c r="P28" s="1"/>
      <c r="Q28" s="1"/>
      <c r="R28" s="6"/>
    </row>
    <row r="29" spans="1:18" x14ac:dyDescent="0.25">
      <c r="A29" s="1" t="s">
        <v>35</v>
      </c>
      <c r="B29" s="1"/>
      <c r="C29" s="1"/>
      <c r="D29" s="1"/>
      <c r="E29" s="6">
        <v>100</v>
      </c>
      <c r="F29" s="1"/>
      <c r="G29" s="1"/>
      <c r="H29" s="6"/>
      <c r="I29" s="1"/>
      <c r="J29" s="1"/>
      <c r="K29" s="6"/>
      <c r="L29" s="1"/>
      <c r="M29" s="1"/>
      <c r="N29" s="1"/>
      <c r="O29" s="1"/>
      <c r="P29" s="1"/>
      <c r="Q29" s="1"/>
      <c r="R29" s="6"/>
    </row>
    <row r="30" spans="1:18" x14ac:dyDescent="0.25">
      <c r="A30" s="1" t="s">
        <v>32</v>
      </c>
      <c r="B30" s="1"/>
      <c r="C30" s="1"/>
      <c r="D30" s="1"/>
      <c r="E30" s="6">
        <v>50</v>
      </c>
      <c r="F30" s="1"/>
      <c r="G30" s="1"/>
      <c r="H30" s="6"/>
      <c r="I30" s="1"/>
      <c r="J30" s="1"/>
      <c r="K30" s="6"/>
      <c r="L30" s="1"/>
      <c r="M30" s="1"/>
      <c r="N30" s="1"/>
      <c r="O30" s="1"/>
      <c r="P30" s="1"/>
      <c r="Q30" s="1"/>
      <c r="R30" s="6"/>
    </row>
    <row r="31" spans="1:18" x14ac:dyDescent="0.25">
      <c r="A31" s="1" t="s">
        <v>33</v>
      </c>
      <c r="B31" s="1"/>
      <c r="C31" s="1"/>
      <c r="D31" s="1"/>
      <c r="E31" s="6">
        <v>0</v>
      </c>
      <c r="F31" s="1" t="s">
        <v>126</v>
      </c>
      <c r="G31" s="1"/>
      <c r="H31" s="6"/>
      <c r="I31" s="1"/>
      <c r="J31" s="1"/>
      <c r="K31" s="6"/>
      <c r="L31" s="1"/>
      <c r="M31" s="1"/>
      <c r="N31" s="1"/>
      <c r="O31" s="1"/>
      <c r="P31" s="1"/>
      <c r="Q31" s="1"/>
      <c r="R31" s="6"/>
    </row>
    <row r="32" spans="1:18" x14ac:dyDescent="0.25">
      <c r="A32" s="1"/>
      <c r="B32" s="1"/>
      <c r="C32" s="1"/>
      <c r="D32" s="1"/>
      <c r="E32" s="6"/>
      <c r="F32" s="1"/>
      <c r="G32" s="1"/>
      <c r="H32" s="6"/>
      <c r="I32" s="1"/>
      <c r="J32" s="1"/>
      <c r="K32" s="6"/>
      <c r="L32" s="1"/>
      <c r="M32" s="1"/>
      <c r="N32" s="1"/>
      <c r="O32" s="1"/>
      <c r="P32" s="1"/>
      <c r="Q32" s="1"/>
      <c r="R32" s="6"/>
    </row>
    <row r="33" spans="1:18" x14ac:dyDescent="0.25">
      <c r="A33" s="1"/>
      <c r="B33" s="1"/>
      <c r="C33" s="1"/>
      <c r="D33" s="1"/>
      <c r="E33" s="6"/>
      <c r="F33" s="1"/>
      <c r="G33" s="1"/>
      <c r="H33" s="6"/>
      <c r="I33" s="1"/>
      <c r="J33" s="1"/>
      <c r="K33" s="6"/>
      <c r="L33" s="1"/>
      <c r="M33" s="1"/>
      <c r="N33" s="1"/>
      <c r="O33" s="1"/>
      <c r="P33" s="1"/>
      <c r="Q33" s="1"/>
      <c r="R33" s="6"/>
    </row>
    <row r="34" spans="1:18" x14ac:dyDescent="0.25">
      <c r="A34" s="1"/>
      <c r="B34" s="1"/>
      <c r="C34" s="1"/>
      <c r="D34" s="1"/>
      <c r="E34" s="6"/>
      <c r="F34" s="1"/>
      <c r="G34" s="1"/>
      <c r="H34" s="6"/>
      <c r="I34" s="1"/>
      <c r="J34" s="1"/>
      <c r="K34" s="6"/>
      <c r="L34" s="1"/>
      <c r="M34" s="1"/>
      <c r="N34" s="1"/>
      <c r="O34" s="1"/>
      <c r="P34" s="1"/>
      <c r="Q34" s="1"/>
      <c r="R34" s="6"/>
    </row>
    <row r="35" spans="1:18" x14ac:dyDescent="0.25">
      <c r="A35" s="1"/>
      <c r="B35" s="1"/>
      <c r="C35" s="1"/>
      <c r="D35" s="1"/>
      <c r="E35" s="6"/>
      <c r="F35" s="1"/>
      <c r="G35" s="1"/>
      <c r="H35" s="6"/>
      <c r="I35" s="1"/>
      <c r="J35" s="1"/>
      <c r="K35" s="6"/>
      <c r="L35" s="1"/>
      <c r="M35" s="1"/>
      <c r="N35" s="1"/>
      <c r="O35" s="1"/>
      <c r="P35" s="1"/>
      <c r="Q35" s="1"/>
      <c r="R35" s="6"/>
    </row>
    <row r="36" spans="1:18" x14ac:dyDescent="0.25">
      <c r="A36" s="1"/>
      <c r="B36" s="1"/>
      <c r="C36" s="1"/>
      <c r="D36" s="1"/>
      <c r="E36" s="6"/>
      <c r="F36" s="1"/>
      <c r="G36" s="1"/>
      <c r="H36" s="6"/>
      <c r="I36" s="1"/>
      <c r="J36" s="1"/>
      <c r="K36" s="6"/>
      <c r="L36" s="1"/>
      <c r="M36" s="1"/>
      <c r="N36" s="1"/>
      <c r="O36" s="1"/>
      <c r="P36" s="1"/>
      <c r="Q36" s="1"/>
      <c r="R36" s="6"/>
    </row>
    <row r="37" spans="1:18" x14ac:dyDescent="0.25">
      <c r="A37" s="1"/>
      <c r="B37" s="1"/>
      <c r="C37" s="1"/>
      <c r="D37" s="1"/>
      <c r="E37" s="6"/>
      <c r="F37" s="1"/>
      <c r="G37" s="1"/>
      <c r="H37" s="6"/>
      <c r="I37" s="1"/>
      <c r="J37" s="1"/>
      <c r="K37" s="6"/>
      <c r="L37" s="1"/>
      <c r="M37" s="1"/>
      <c r="N37" s="1"/>
      <c r="O37" s="1"/>
      <c r="P37" s="1"/>
      <c r="Q37" s="1"/>
      <c r="R37" s="6"/>
    </row>
    <row r="38" spans="1:18" x14ac:dyDescent="0.25">
      <c r="A38" s="1" t="s">
        <v>15</v>
      </c>
      <c r="B38" s="1"/>
      <c r="C38" s="1"/>
      <c r="D38" s="1"/>
      <c r="E38" s="6">
        <v>70</v>
      </c>
      <c r="F38" s="1"/>
      <c r="G38" s="1"/>
      <c r="H38" s="6"/>
      <c r="I38" s="1"/>
      <c r="J38" s="1"/>
      <c r="K38" s="6"/>
      <c r="L38" s="1"/>
      <c r="M38" s="1"/>
      <c r="N38" s="1"/>
      <c r="O38" s="1"/>
      <c r="P38" s="1"/>
      <c r="Q38" s="1"/>
      <c r="R38" s="6"/>
    </row>
    <row r="39" spans="1:18" x14ac:dyDescent="0.25">
      <c r="A39" s="1" t="s">
        <v>34</v>
      </c>
      <c r="B39" s="1"/>
      <c r="C39" s="1"/>
      <c r="D39" s="1"/>
      <c r="E39" s="6">
        <v>40</v>
      </c>
      <c r="F39" s="1"/>
      <c r="G39" s="1"/>
      <c r="H39" s="6"/>
      <c r="I39" s="1"/>
      <c r="J39" s="1"/>
      <c r="K39" s="6"/>
      <c r="L39" s="1"/>
      <c r="M39" s="1"/>
      <c r="N39" s="1"/>
      <c r="O39" s="1"/>
      <c r="P39" s="1"/>
      <c r="Q39" s="1"/>
      <c r="R39" s="6"/>
    </row>
    <row r="40" spans="1:18" x14ac:dyDescent="0.25">
      <c r="A40" s="1" t="s">
        <v>16</v>
      </c>
      <c r="B40" s="1"/>
      <c r="C40" s="1"/>
      <c r="D40" s="1"/>
      <c r="E40" s="6">
        <v>60</v>
      </c>
      <c r="F40" s="1"/>
      <c r="G40" s="1"/>
      <c r="H40" s="6"/>
      <c r="I40" s="1"/>
      <c r="J40" s="1"/>
      <c r="K40" s="6"/>
      <c r="L40" s="1"/>
      <c r="M40" s="1"/>
      <c r="N40" s="1"/>
      <c r="O40" s="1"/>
      <c r="P40" s="1"/>
      <c r="Q40" s="1"/>
      <c r="R40" s="6"/>
    </row>
    <row r="41" spans="1:18" x14ac:dyDescent="0.25">
      <c r="A41" s="1" t="s">
        <v>17</v>
      </c>
      <c r="B41" s="1"/>
      <c r="C41" s="1"/>
      <c r="D41" s="1"/>
      <c r="E41" s="6">
        <v>40</v>
      </c>
      <c r="F41" s="1"/>
      <c r="G41" s="1"/>
      <c r="H41" s="6"/>
      <c r="I41" s="1"/>
      <c r="J41" s="1"/>
      <c r="K41" s="6"/>
      <c r="L41" s="1"/>
      <c r="M41" s="1"/>
      <c r="N41" s="1"/>
      <c r="O41" s="1"/>
      <c r="P41" s="1"/>
      <c r="Q41" s="1"/>
      <c r="R41" s="6"/>
    </row>
    <row r="42" spans="1:18" x14ac:dyDescent="0.25">
      <c r="A42" s="1" t="s">
        <v>18</v>
      </c>
      <c r="B42" s="1"/>
      <c r="C42" s="1"/>
      <c r="D42" s="1"/>
      <c r="E42" s="6">
        <v>60</v>
      </c>
      <c r="F42" s="1"/>
      <c r="G42" s="1"/>
      <c r="H42" s="6"/>
      <c r="I42" s="1"/>
      <c r="J42" s="1"/>
      <c r="K42" s="6"/>
      <c r="L42" s="1"/>
      <c r="M42" s="1"/>
      <c r="N42" s="1"/>
      <c r="O42" s="1"/>
      <c r="P42" s="1"/>
      <c r="Q42" s="1"/>
      <c r="R42" s="6"/>
    </row>
    <row r="43" spans="1:18" x14ac:dyDescent="0.25">
      <c r="A43" s="1" t="s">
        <v>19</v>
      </c>
      <c r="B43" s="1"/>
      <c r="C43" s="1"/>
      <c r="D43" s="1"/>
      <c r="E43" s="6">
        <v>20</v>
      </c>
      <c r="F43" s="1"/>
      <c r="G43" s="1"/>
      <c r="H43" s="6"/>
      <c r="I43" s="1"/>
      <c r="J43" s="1"/>
      <c r="K43" s="6"/>
      <c r="L43" s="1"/>
      <c r="M43" s="1"/>
      <c r="N43" s="1"/>
      <c r="O43" s="1"/>
      <c r="P43" s="1"/>
      <c r="Q43" s="1"/>
      <c r="R43" s="6"/>
    </row>
    <row r="44" spans="1:18" x14ac:dyDescent="0.25">
      <c r="A44" s="1" t="s">
        <v>20</v>
      </c>
      <c r="B44" s="1"/>
      <c r="C44" s="1"/>
      <c r="D44" s="1"/>
      <c r="E44" s="6">
        <v>0</v>
      </c>
      <c r="F44" s="1"/>
      <c r="G44" s="1"/>
      <c r="H44" s="6"/>
      <c r="I44" s="1"/>
      <c r="J44" s="1"/>
      <c r="K44" s="6"/>
      <c r="L44" s="1"/>
      <c r="M44" s="1"/>
      <c r="N44" s="1"/>
      <c r="O44" s="1"/>
      <c r="P44" s="1"/>
      <c r="Q44" s="1"/>
      <c r="R44" s="6"/>
    </row>
    <row r="45" spans="1:18" x14ac:dyDescent="0.25">
      <c r="A45" s="1" t="s">
        <v>21</v>
      </c>
      <c r="B45" s="1"/>
      <c r="C45" s="1"/>
      <c r="D45" s="1"/>
      <c r="E45" s="6">
        <v>0</v>
      </c>
      <c r="F45" s="1"/>
      <c r="G45" s="1"/>
      <c r="H45" s="6"/>
      <c r="I45" s="1"/>
      <c r="J45" s="1"/>
      <c r="K45" s="6"/>
      <c r="L45" s="1"/>
      <c r="M45" s="1"/>
      <c r="N45" s="1"/>
      <c r="O45" s="1"/>
      <c r="P45" s="1"/>
      <c r="Q45" s="1"/>
      <c r="R45" s="6"/>
    </row>
    <row r="46" spans="1:18" x14ac:dyDescent="0.25">
      <c r="A46" s="1" t="s">
        <v>22</v>
      </c>
      <c r="B46" s="1"/>
      <c r="C46" s="1"/>
      <c r="D46" s="1"/>
      <c r="E46" s="6">
        <v>0</v>
      </c>
      <c r="F46" s="1"/>
      <c r="G46" s="1"/>
      <c r="H46" s="6"/>
      <c r="I46" s="1"/>
      <c r="J46" s="1"/>
      <c r="K46" s="6"/>
      <c r="L46" s="1"/>
      <c r="M46" s="1"/>
      <c r="N46" s="1"/>
      <c r="O46" s="1"/>
      <c r="P46" s="1"/>
      <c r="Q46" s="1"/>
      <c r="R46" s="6"/>
    </row>
    <row r="47" spans="1:18" x14ac:dyDescent="0.25">
      <c r="A47" s="1" t="s">
        <v>37</v>
      </c>
      <c r="B47" s="1"/>
      <c r="C47" s="1"/>
      <c r="D47" s="1"/>
      <c r="E47" s="6">
        <v>0</v>
      </c>
      <c r="F47" s="1"/>
      <c r="G47" s="1"/>
      <c r="H47" s="6"/>
      <c r="I47" s="1"/>
      <c r="J47" s="1"/>
      <c r="K47" s="6"/>
      <c r="L47" s="1"/>
      <c r="M47" s="1"/>
      <c r="N47" s="1"/>
      <c r="O47" s="1"/>
      <c r="P47" s="1"/>
      <c r="Q47" s="1"/>
      <c r="R47" s="6"/>
    </row>
    <row r="48" spans="1:18" x14ac:dyDescent="0.25">
      <c r="A48" s="1" t="s">
        <v>61</v>
      </c>
      <c r="B48" s="1"/>
      <c r="C48" s="1"/>
      <c r="D48" s="1"/>
      <c r="E48" s="6">
        <v>0</v>
      </c>
      <c r="F48" s="1"/>
      <c r="G48" s="1"/>
      <c r="H48" s="6"/>
      <c r="I48" s="1"/>
      <c r="J48" s="1"/>
      <c r="K48" s="6"/>
      <c r="L48" s="1"/>
      <c r="M48" s="1"/>
      <c r="N48" s="1"/>
      <c r="O48" s="1"/>
      <c r="P48" s="1"/>
      <c r="Q48" s="1"/>
      <c r="R48" s="6"/>
    </row>
    <row r="49" spans="1:18" x14ac:dyDescent="0.25">
      <c r="A49" s="1" t="s">
        <v>62</v>
      </c>
      <c r="B49" s="1"/>
      <c r="C49" s="1"/>
      <c r="D49" s="1"/>
      <c r="E49" s="6">
        <v>0</v>
      </c>
      <c r="F49" s="1"/>
      <c r="G49" s="1"/>
      <c r="H49" s="6"/>
      <c r="I49" s="1"/>
      <c r="J49" s="1"/>
      <c r="K49" s="6"/>
      <c r="L49" s="1"/>
      <c r="M49" s="1"/>
      <c r="N49" s="1"/>
      <c r="O49" s="1"/>
      <c r="P49" s="1"/>
      <c r="Q49" s="1"/>
      <c r="R49" s="6"/>
    </row>
    <row r="50" spans="1:18" x14ac:dyDescent="0.25">
      <c r="A50" s="1"/>
      <c r="B50" s="1"/>
      <c r="C50" s="1"/>
      <c r="D50" s="1"/>
      <c r="E50" s="6"/>
      <c r="F50" s="1"/>
      <c r="G50" s="1"/>
      <c r="H50" s="6"/>
      <c r="I50" s="1"/>
      <c r="J50" s="1"/>
      <c r="K50" s="6"/>
      <c r="L50" s="1"/>
      <c r="M50" s="1"/>
      <c r="N50" s="1"/>
      <c r="O50" s="1"/>
      <c r="P50" s="1"/>
      <c r="Q50" s="1"/>
      <c r="R50" s="6"/>
    </row>
    <row r="51" spans="1:18" x14ac:dyDescent="0.25">
      <c r="A51" s="1"/>
      <c r="B51" s="1"/>
      <c r="C51" s="1"/>
      <c r="D51" s="1"/>
      <c r="E51" s="6"/>
      <c r="F51" s="1"/>
      <c r="G51" s="1"/>
      <c r="H51" s="6"/>
      <c r="I51" s="1"/>
      <c r="J51" s="1"/>
      <c r="K51" s="6"/>
      <c r="L51" s="1"/>
      <c r="M51" s="1"/>
      <c r="N51" s="1"/>
      <c r="O51" s="1"/>
      <c r="P51" s="1"/>
      <c r="Q51" s="1"/>
      <c r="R51" s="6"/>
    </row>
    <row r="52" spans="1:18" x14ac:dyDescent="0.25">
      <c r="A52" s="1"/>
      <c r="B52" s="1"/>
      <c r="C52" s="1"/>
      <c r="D52" s="1"/>
      <c r="E52" s="6"/>
      <c r="F52" s="1"/>
      <c r="G52" s="1"/>
      <c r="H52" s="6"/>
      <c r="I52" s="1"/>
      <c r="J52" s="1"/>
      <c r="K52" s="6"/>
      <c r="L52" s="1"/>
      <c r="M52" s="1"/>
      <c r="N52" s="1"/>
      <c r="O52" s="1"/>
      <c r="P52" s="1"/>
      <c r="Q52" s="1"/>
      <c r="R52" s="6"/>
    </row>
    <row r="53" spans="1:18" x14ac:dyDescent="0.25">
      <c r="A53" s="1"/>
      <c r="B53" s="1"/>
      <c r="C53" s="1"/>
      <c r="D53" s="1"/>
      <c r="E53" s="6"/>
      <c r="F53" s="1"/>
      <c r="G53" s="1"/>
      <c r="H53" s="6"/>
      <c r="I53" s="1"/>
      <c r="J53" s="1"/>
      <c r="K53" s="6"/>
      <c r="L53" s="1"/>
      <c r="M53" s="1"/>
      <c r="N53" s="1"/>
      <c r="O53" s="1"/>
      <c r="P53" s="1"/>
      <c r="Q53" s="1"/>
      <c r="R53" s="6"/>
    </row>
    <row r="54" spans="1:18" x14ac:dyDescent="0.25">
      <c r="A54" s="1"/>
      <c r="B54" s="1"/>
      <c r="C54" s="1"/>
      <c r="D54" s="1"/>
      <c r="E54" s="6"/>
      <c r="F54" s="1"/>
      <c r="G54" s="1"/>
      <c r="H54" s="6"/>
      <c r="I54" s="1"/>
      <c r="J54" s="1"/>
      <c r="K54" s="6"/>
      <c r="L54" s="1"/>
      <c r="M54" s="1"/>
      <c r="N54" s="1"/>
      <c r="O54" s="1"/>
      <c r="P54" s="1"/>
      <c r="Q54" s="1"/>
      <c r="R54" s="6"/>
    </row>
    <row r="55" spans="1:18" x14ac:dyDescent="0.25">
      <c r="A55" s="1" t="s">
        <v>36</v>
      </c>
      <c r="B55" s="1"/>
      <c r="C55" s="1"/>
      <c r="D55" s="1"/>
      <c r="E55" s="6">
        <v>100</v>
      </c>
      <c r="F55" s="1"/>
      <c r="G55" s="1"/>
      <c r="H55" s="6"/>
      <c r="I55" s="1"/>
      <c r="J55" s="1"/>
      <c r="K55" s="6"/>
      <c r="L55" s="1"/>
      <c r="M55" s="1"/>
      <c r="N55" s="1"/>
      <c r="O55" s="1"/>
      <c r="P55" s="1"/>
      <c r="Q55" s="1"/>
      <c r="R55" s="6"/>
    </row>
    <row r="56" spans="1:18" x14ac:dyDescent="0.25">
      <c r="A56" s="1" t="s">
        <v>23</v>
      </c>
      <c r="B56" s="1"/>
      <c r="C56" s="1"/>
      <c r="D56" s="1"/>
      <c r="E56" s="6">
        <v>200</v>
      </c>
      <c r="F56" s="1"/>
      <c r="G56" s="1"/>
      <c r="H56" s="6"/>
      <c r="I56" s="1"/>
      <c r="J56" s="1"/>
      <c r="K56" s="6"/>
      <c r="L56" s="1"/>
      <c r="M56" s="1"/>
      <c r="N56" s="1"/>
      <c r="O56" s="1"/>
      <c r="P56" s="1"/>
      <c r="Q56" s="1"/>
      <c r="R56" s="6"/>
    </row>
    <row r="57" spans="1:18" x14ac:dyDescent="0.25">
      <c r="A57" s="1" t="s">
        <v>24</v>
      </c>
      <c r="B57" s="1"/>
      <c r="C57" s="1"/>
      <c r="D57" s="1"/>
      <c r="E57" s="6">
        <v>200</v>
      </c>
      <c r="F57" s="1"/>
      <c r="G57" s="1"/>
      <c r="H57" s="6"/>
      <c r="I57" s="1"/>
      <c r="J57" s="1"/>
      <c r="K57" s="6"/>
      <c r="L57" s="1"/>
      <c r="M57" s="1"/>
      <c r="N57" s="1"/>
      <c r="O57" s="1"/>
      <c r="P57" s="1"/>
      <c r="Q57" s="1"/>
      <c r="R57" s="6"/>
    </row>
    <row r="58" spans="1:18" x14ac:dyDescent="0.25">
      <c r="A58" s="1" t="s">
        <v>25</v>
      </c>
      <c r="B58" s="1"/>
      <c r="C58" s="1"/>
      <c r="D58" s="1"/>
      <c r="E58" s="6">
        <v>100</v>
      </c>
      <c r="F58" s="1"/>
      <c r="G58" s="1"/>
      <c r="H58" s="6"/>
      <c r="I58" s="1"/>
      <c r="J58" s="1"/>
      <c r="K58" s="6"/>
      <c r="L58" s="1"/>
      <c r="M58" s="1"/>
      <c r="N58" s="1"/>
      <c r="O58" s="1"/>
      <c r="P58" s="1"/>
      <c r="Q58" s="1"/>
      <c r="R58" s="6"/>
    </row>
    <row r="59" spans="1:18" x14ac:dyDescent="0.25">
      <c r="A59" s="1" t="s">
        <v>26</v>
      </c>
      <c r="B59" s="1"/>
      <c r="C59" s="1"/>
      <c r="D59" s="1"/>
      <c r="E59" s="6">
        <v>100</v>
      </c>
      <c r="F59" s="1"/>
      <c r="G59" s="1"/>
      <c r="H59" s="6"/>
      <c r="I59" s="1"/>
      <c r="J59" s="1"/>
      <c r="K59" s="6"/>
      <c r="L59" s="1"/>
      <c r="M59" s="1"/>
      <c r="N59" s="1"/>
      <c r="O59" s="1"/>
      <c r="P59" s="1"/>
      <c r="Q59" s="1"/>
      <c r="R59" s="6"/>
    </row>
    <row r="60" spans="1:18" x14ac:dyDescent="0.25">
      <c r="A60" s="1" t="s">
        <v>38</v>
      </c>
      <c r="B60" s="1"/>
      <c r="C60" s="1"/>
      <c r="D60" s="1"/>
      <c r="E60" s="6">
        <v>0</v>
      </c>
      <c r="F60" s="1"/>
      <c r="G60" s="1"/>
      <c r="H60" s="6"/>
      <c r="I60" s="1"/>
      <c r="J60" s="1"/>
      <c r="K60" s="6"/>
      <c r="L60" s="1"/>
      <c r="M60" s="1"/>
      <c r="N60" s="1"/>
      <c r="O60" s="1"/>
      <c r="P60" s="1"/>
      <c r="Q60" s="1"/>
      <c r="R60" s="6"/>
    </row>
    <row r="61" spans="1:18" x14ac:dyDescent="0.25">
      <c r="A61" s="1" t="s">
        <v>39</v>
      </c>
      <c r="B61" s="1"/>
      <c r="C61" s="1"/>
      <c r="D61" s="1"/>
      <c r="E61" s="6">
        <v>0</v>
      </c>
      <c r="F61" s="1"/>
      <c r="G61" s="1"/>
      <c r="H61" s="6"/>
      <c r="I61" s="1"/>
      <c r="J61" s="1"/>
      <c r="K61" s="6"/>
      <c r="L61" s="1"/>
      <c r="M61" s="1"/>
      <c r="N61" s="1"/>
      <c r="O61" s="1"/>
      <c r="P61" s="1"/>
      <c r="Q61" s="1"/>
      <c r="R61" s="6"/>
    </row>
    <row r="62" spans="1:18" x14ac:dyDescent="0.25">
      <c r="A62" s="1"/>
      <c r="B62" s="1"/>
      <c r="C62" s="1"/>
      <c r="D62" s="1"/>
      <c r="E62" s="6"/>
      <c r="F62" s="1"/>
      <c r="G62" s="1"/>
      <c r="H62" s="6"/>
      <c r="I62" s="1"/>
      <c r="J62" s="1"/>
      <c r="K62" s="6"/>
      <c r="L62" s="1"/>
      <c r="M62" s="1"/>
      <c r="N62" s="1"/>
      <c r="O62" s="1"/>
      <c r="P62" s="1"/>
      <c r="Q62" s="1"/>
      <c r="R62" s="6"/>
    </row>
    <row r="63" spans="1:18" x14ac:dyDescent="0.25">
      <c r="A63" s="1"/>
      <c r="B63" s="1"/>
      <c r="C63" s="1"/>
      <c r="D63" s="1"/>
      <c r="E63" s="6"/>
      <c r="F63" s="1"/>
      <c r="G63" s="1"/>
      <c r="H63" s="6"/>
      <c r="I63" s="1"/>
      <c r="J63" s="1"/>
      <c r="K63" s="6"/>
      <c r="L63" s="1"/>
      <c r="M63" s="1"/>
      <c r="N63" s="1"/>
      <c r="O63" s="1"/>
      <c r="P63" s="1"/>
      <c r="Q63" s="1"/>
      <c r="R63" s="6"/>
    </row>
    <row r="64" spans="1:18" x14ac:dyDescent="0.25">
      <c r="A64" s="1"/>
      <c r="B64" s="1"/>
      <c r="C64" s="1"/>
      <c r="D64" s="1"/>
      <c r="E64" s="6"/>
      <c r="F64" s="1"/>
      <c r="G64" s="1"/>
      <c r="H64" s="6"/>
      <c r="I64" s="1"/>
      <c r="J64" s="1"/>
      <c r="K64" s="6"/>
      <c r="L64" s="1"/>
      <c r="M64" s="1"/>
      <c r="N64" s="1"/>
      <c r="O64" s="1"/>
      <c r="P64" s="1"/>
      <c r="Q64" s="1"/>
      <c r="R64" s="6"/>
    </row>
    <row r="65" spans="1:18" x14ac:dyDescent="0.25">
      <c r="A65" s="1"/>
      <c r="B65" s="1"/>
      <c r="C65" s="1"/>
      <c r="D65" s="1"/>
      <c r="E65" s="6"/>
      <c r="F65" s="1"/>
      <c r="G65" s="1"/>
      <c r="H65" s="6"/>
      <c r="I65" s="1"/>
      <c r="J65" s="1"/>
      <c r="K65" s="6"/>
      <c r="L65" s="1"/>
      <c r="M65" s="1"/>
      <c r="N65" s="1"/>
      <c r="O65" s="1"/>
      <c r="P65" s="1"/>
      <c r="Q65" s="1"/>
      <c r="R65" s="6"/>
    </row>
    <row r="66" spans="1:18" x14ac:dyDescent="0.25">
      <c r="A66" s="1" t="s">
        <v>27</v>
      </c>
      <c r="B66" s="1"/>
      <c r="C66" s="1"/>
      <c r="D66" s="1"/>
      <c r="E66" s="6">
        <v>100</v>
      </c>
      <c r="F66" s="1"/>
      <c r="G66" s="1"/>
      <c r="H66" s="6"/>
      <c r="I66" s="1"/>
      <c r="J66" s="1"/>
      <c r="K66" s="6"/>
      <c r="L66" s="1"/>
      <c r="M66" s="1"/>
      <c r="N66" s="1"/>
      <c r="O66" s="1"/>
      <c r="P66" s="1"/>
      <c r="Q66" s="1"/>
      <c r="R66" s="6"/>
    </row>
    <row r="67" spans="1:18" x14ac:dyDescent="0.25">
      <c r="A67" s="1" t="s">
        <v>28</v>
      </c>
      <c r="B67" s="1"/>
      <c r="C67" s="1"/>
      <c r="D67" s="1"/>
      <c r="E67" s="6">
        <v>0</v>
      </c>
      <c r="F67" s="1"/>
      <c r="G67" s="1"/>
      <c r="H67" s="6"/>
      <c r="I67" s="1"/>
      <c r="J67" s="1"/>
      <c r="K67" s="6"/>
      <c r="L67" s="1"/>
      <c r="M67" s="1"/>
      <c r="N67" s="1"/>
      <c r="O67" s="1"/>
      <c r="P67" s="1"/>
      <c r="Q67" s="1"/>
      <c r="R67" s="6"/>
    </row>
    <row r="68" spans="1:18" x14ac:dyDescent="0.25">
      <c r="A68" s="1" t="s">
        <v>29</v>
      </c>
      <c r="B68" s="1"/>
      <c r="C68" s="1"/>
      <c r="D68" s="1"/>
      <c r="E68" s="6">
        <v>0</v>
      </c>
      <c r="F68" s="1"/>
      <c r="G68" s="1"/>
      <c r="H68" s="6"/>
      <c r="I68" s="1"/>
      <c r="J68" s="1"/>
      <c r="K68" s="6"/>
      <c r="L68" s="1"/>
      <c r="M68" s="1"/>
      <c r="N68" s="1"/>
      <c r="O68" s="1"/>
      <c r="P68" s="1"/>
      <c r="Q68" s="1"/>
      <c r="R68" s="6"/>
    </row>
    <row r="69" spans="1:18" x14ac:dyDescent="0.25">
      <c r="A69" s="1" t="s">
        <v>30</v>
      </c>
      <c r="B69" s="1"/>
      <c r="C69" s="1"/>
      <c r="D69" s="1"/>
      <c r="E69" s="6">
        <v>0</v>
      </c>
      <c r="F69" s="1"/>
      <c r="G69" s="1"/>
      <c r="H69" s="6"/>
      <c r="I69" s="1"/>
      <c r="J69" s="1"/>
      <c r="K69" s="6"/>
      <c r="L69" s="1"/>
      <c r="M69" s="1"/>
      <c r="N69" s="1"/>
      <c r="O69" s="1"/>
      <c r="P69" s="1"/>
      <c r="Q69" s="1"/>
      <c r="R69" s="6"/>
    </row>
    <row r="70" spans="1:18" x14ac:dyDescent="0.25">
      <c r="A70" s="1"/>
      <c r="B70" s="1"/>
      <c r="C70" s="1"/>
      <c r="D70" s="1"/>
      <c r="E70" s="6"/>
      <c r="F70" s="1"/>
      <c r="G70" s="1"/>
      <c r="H70" s="6"/>
      <c r="I70" s="1"/>
      <c r="J70" s="1"/>
      <c r="K70" s="6"/>
      <c r="L70" s="1"/>
      <c r="M70" s="1"/>
      <c r="N70" s="1"/>
      <c r="O70" s="1"/>
      <c r="P70" s="1"/>
      <c r="Q70" s="1"/>
      <c r="R70" s="6"/>
    </row>
    <row r="71" spans="1:18" x14ac:dyDescent="0.25">
      <c r="A71" s="1"/>
      <c r="B71" s="1"/>
      <c r="C71" s="1"/>
      <c r="D71" s="1"/>
      <c r="E71" s="6"/>
      <c r="F71" s="1"/>
      <c r="G71" s="1"/>
      <c r="H71" s="6"/>
      <c r="I71" s="1"/>
      <c r="J71" s="1"/>
      <c r="K71" s="6"/>
      <c r="L71" s="1"/>
      <c r="M71" s="1"/>
      <c r="N71" s="1"/>
      <c r="O71" s="1"/>
      <c r="P71" s="1"/>
      <c r="Q71" s="1"/>
      <c r="R71" s="6"/>
    </row>
    <row r="72" spans="1:18" x14ac:dyDescent="0.25">
      <c r="A72" s="1"/>
      <c r="B72" s="1"/>
      <c r="C72" s="1"/>
      <c r="D72" s="1"/>
      <c r="E72" s="6"/>
      <c r="F72" s="1"/>
      <c r="G72" s="1"/>
      <c r="H72" s="6"/>
      <c r="I72" s="1"/>
      <c r="J72" s="1"/>
      <c r="K72" s="6"/>
      <c r="L72" s="1"/>
      <c r="M72" s="1"/>
      <c r="N72" s="1"/>
      <c r="O72" s="1"/>
      <c r="P72" s="1"/>
      <c r="Q72" s="1"/>
      <c r="R72" s="6"/>
    </row>
    <row r="73" spans="1:18" x14ac:dyDescent="0.25">
      <c r="A73" s="1"/>
      <c r="B73" s="1"/>
      <c r="C73" s="1"/>
      <c r="D73" s="1"/>
      <c r="E73" s="6"/>
      <c r="F73" s="1"/>
      <c r="G73" s="1"/>
      <c r="H73" s="6"/>
      <c r="I73" s="1"/>
      <c r="J73" s="1"/>
      <c r="K73" s="6"/>
      <c r="L73" s="1"/>
      <c r="M73" s="1"/>
      <c r="N73" s="1"/>
      <c r="O73" s="1"/>
      <c r="P73" s="1"/>
      <c r="Q73" s="1"/>
      <c r="R73" s="6"/>
    </row>
    <row r="74" spans="1:18" x14ac:dyDescent="0.25">
      <c r="A74" s="1"/>
      <c r="B74" s="1"/>
      <c r="C74" s="1"/>
      <c r="D74" s="1"/>
      <c r="E74" s="6"/>
      <c r="F74" s="1"/>
      <c r="G74" s="1"/>
      <c r="H74" s="6"/>
      <c r="I74" s="1"/>
      <c r="J74" s="1"/>
      <c r="K74" s="6"/>
      <c r="L74" s="1"/>
      <c r="M74" s="1"/>
      <c r="N74" s="1"/>
      <c r="O74" s="1"/>
      <c r="P74" s="1"/>
      <c r="Q74" s="1"/>
      <c r="R74" s="6"/>
    </row>
    <row r="75" spans="1:18" x14ac:dyDescent="0.25">
      <c r="A75" s="6" t="s">
        <v>40</v>
      </c>
      <c r="B75" s="6"/>
      <c r="C75" s="6"/>
      <c r="D75" s="6"/>
      <c r="E75" s="11">
        <f>SUM(E18:E74)</f>
        <v>3280</v>
      </c>
      <c r="F75" s="6"/>
      <c r="G75" s="6"/>
      <c r="H75" s="11"/>
      <c r="I75" s="6"/>
      <c r="J75" s="6"/>
      <c r="K75" s="6" t="s">
        <v>51</v>
      </c>
      <c r="L75" s="6"/>
      <c r="M75" s="11">
        <f>SUM(M18:M74)</f>
        <v>2200</v>
      </c>
      <c r="N75" s="6"/>
      <c r="O75" s="6"/>
      <c r="P75" s="11"/>
      <c r="Q75" s="6"/>
      <c r="R75" s="6"/>
    </row>
    <row r="76" spans="1:18" x14ac:dyDescent="0.25">
      <c r="A76" s="1"/>
      <c r="B76" s="1"/>
      <c r="C76" s="1"/>
      <c r="D76" s="1"/>
      <c r="E76" s="6" t="s">
        <v>41</v>
      </c>
      <c r="F76" s="1"/>
      <c r="G76" s="1"/>
      <c r="H76" s="6" t="s">
        <v>42</v>
      </c>
      <c r="I76" s="1"/>
      <c r="J76" s="1"/>
      <c r="K76" s="6"/>
      <c r="L76" s="1"/>
      <c r="M76" s="1" t="s">
        <v>41</v>
      </c>
      <c r="N76" s="1"/>
      <c r="O76" s="1"/>
      <c r="P76" s="1" t="s">
        <v>43</v>
      </c>
      <c r="Q76" s="1"/>
      <c r="R76" s="6"/>
    </row>
    <row r="77" spans="1:18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</row>
    <row r="78" spans="1:18" x14ac:dyDescent="0.25">
      <c r="A78" s="10" t="s">
        <v>44</v>
      </c>
      <c r="B78" s="10"/>
      <c r="C78" s="10"/>
      <c r="D78" s="10"/>
      <c r="E78" s="9">
        <f>(M75-E75)*12+Finances0001!E1180</f>
        <v>32020</v>
      </c>
      <c r="F78" s="10"/>
      <c r="G78" s="10"/>
      <c r="H78" s="9">
        <v>0</v>
      </c>
      <c r="I78" s="10"/>
      <c r="J78" s="10"/>
      <c r="K78" s="10"/>
      <c r="L78" s="10"/>
      <c r="M78" s="10"/>
      <c r="N78" s="10"/>
      <c r="O78" s="10"/>
      <c r="P78" s="9"/>
      <c r="Q78" s="10"/>
      <c r="R78" s="10"/>
    </row>
    <row r="79" spans="1:18" x14ac:dyDescent="0.25">
      <c r="A79" s="1"/>
      <c r="B79" s="1"/>
      <c r="C79" s="1"/>
      <c r="D79" s="1"/>
      <c r="E79" s="10"/>
      <c r="F79" s="1"/>
      <c r="G79" s="1"/>
      <c r="H79" s="10"/>
      <c r="I79" s="1"/>
      <c r="J79" s="1"/>
      <c r="K79" s="1"/>
      <c r="L79" s="1"/>
      <c r="M79" s="1"/>
      <c r="N79" s="1"/>
      <c r="O79" s="1"/>
      <c r="P79" s="10"/>
      <c r="Q79" s="10"/>
      <c r="R79" s="10"/>
    </row>
    <row r="80" spans="1:18" x14ac:dyDescent="0.25">
      <c r="A80" s="1"/>
      <c r="B80" s="1"/>
      <c r="C80" s="1"/>
      <c r="D80" s="1"/>
      <c r="E80" s="10"/>
      <c r="F80" s="1"/>
      <c r="G80" s="1"/>
      <c r="H80" s="10"/>
      <c r="I80" s="1"/>
      <c r="J80" s="1"/>
      <c r="K80" s="1"/>
      <c r="L80" s="1"/>
      <c r="M80" s="1"/>
      <c r="N80" s="1"/>
      <c r="O80" s="1"/>
      <c r="P80" s="10"/>
      <c r="Q80" s="10"/>
      <c r="R80" s="10"/>
    </row>
    <row r="81" spans="1:18" x14ac:dyDescent="0.25">
      <c r="A81" s="1"/>
      <c r="B81" s="1"/>
      <c r="C81" s="1"/>
      <c r="D81" s="1"/>
      <c r="E81" s="10"/>
      <c r="F81" s="1"/>
      <c r="G81" s="1"/>
      <c r="H81" s="10"/>
      <c r="I81" s="1"/>
      <c r="J81" s="1"/>
      <c r="K81" s="1"/>
      <c r="L81" s="1"/>
      <c r="M81" s="1"/>
      <c r="N81" s="1"/>
      <c r="O81" s="1"/>
      <c r="P81" s="10"/>
      <c r="Q81" s="10"/>
      <c r="R81" s="10"/>
    </row>
    <row r="82" spans="1:18" x14ac:dyDescent="0.25">
      <c r="A82" s="10" t="s">
        <v>45</v>
      </c>
      <c r="B82" s="10"/>
      <c r="C82" s="10"/>
      <c r="D82" s="10"/>
      <c r="E82" s="19">
        <v>0</v>
      </c>
      <c r="F82" s="20"/>
      <c r="G82" s="20"/>
      <c r="H82" s="19">
        <v>0</v>
      </c>
      <c r="I82" s="20"/>
      <c r="J82" s="20"/>
      <c r="K82" s="20"/>
      <c r="L82" s="20"/>
      <c r="M82" s="19"/>
      <c r="N82" s="20"/>
      <c r="O82" s="20"/>
      <c r="P82" s="19"/>
      <c r="Q82" s="18"/>
      <c r="R82" s="18"/>
    </row>
    <row r="83" spans="1:18" x14ac:dyDescent="0.25">
      <c r="A83" s="1"/>
      <c r="B83" s="1"/>
      <c r="C83" s="1"/>
      <c r="D83" s="1"/>
      <c r="E83" s="20"/>
      <c r="F83" s="21"/>
      <c r="G83" s="21"/>
      <c r="H83" s="20"/>
      <c r="I83" s="21"/>
      <c r="J83" s="21"/>
      <c r="K83" s="21"/>
      <c r="L83" s="21"/>
      <c r="M83" s="21"/>
      <c r="N83" s="21"/>
      <c r="O83" s="21"/>
      <c r="P83" s="20"/>
      <c r="Q83" s="18"/>
      <c r="R83" s="18"/>
    </row>
    <row r="84" spans="1:18" x14ac:dyDescent="0.25">
      <c r="A84" s="1"/>
      <c r="B84" s="1"/>
      <c r="C84" s="1"/>
      <c r="D84" s="1"/>
      <c r="E84" s="20"/>
      <c r="F84" s="21"/>
      <c r="G84" s="21"/>
      <c r="H84" s="20"/>
      <c r="I84" s="21"/>
      <c r="J84" s="21"/>
      <c r="K84" s="21"/>
      <c r="L84" s="21"/>
      <c r="M84" s="21"/>
      <c r="N84" s="21"/>
      <c r="O84" s="21"/>
      <c r="P84" s="20"/>
      <c r="Q84" s="18"/>
      <c r="R84" s="18"/>
    </row>
    <row r="85" spans="1:18" x14ac:dyDescent="0.25">
      <c r="A85" s="1"/>
      <c r="B85" s="1"/>
      <c r="C85" s="1"/>
      <c r="D85" s="1"/>
      <c r="E85" s="20"/>
      <c r="F85" s="21"/>
      <c r="G85" s="21"/>
      <c r="H85" s="20"/>
      <c r="I85" s="21"/>
      <c r="J85" s="21"/>
      <c r="K85" s="21"/>
      <c r="L85" s="21"/>
      <c r="M85" s="21"/>
      <c r="N85" s="21"/>
      <c r="O85" s="21"/>
      <c r="P85" s="20"/>
      <c r="Q85" s="18"/>
      <c r="R85" s="18"/>
    </row>
    <row r="86" spans="1:18" x14ac:dyDescent="0.25">
      <c r="A86" s="1"/>
      <c r="B86" s="1"/>
      <c r="C86" s="1"/>
      <c r="D86" s="1"/>
      <c r="E86" s="20"/>
      <c r="F86" s="21"/>
      <c r="G86" s="21"/>
      <c r="H86" s="20"/>
      <c r="I86" s="21"/>
      <c r="J86" s="21"/>
      <c r="K86" s="21"/>
      <c r="L86" s="21"/>
      <c r="M86" s="21"/>
      <c r="N86" s="21"/>
      <c r="O86" s="21"/>
      <c r="P86" s="20"/>
      <c r="Q86" s="18"/>
      <c r="R86" s="18"/>
    </row>
    <row r="87" spans="1:18" x14ac:dyDescent="0.25">
      <c r="A87" s="10" t="s">
        <v>46</v>
      </c>
      <c r="B87" s="10"/>
      <c r="C87" s="10"/>
      <c r="D87" s="10"/>
      <c r="E87" s="19">
        <f>E88+E89+E90+E91+E92+E93</f>
        <v>16000</v>
      </c>
      <c r="F87" s="20"/>
      <c r="G87" s="20"/>
      <c r="H87" s="19">
        <v>0</v>
      </c>
      <c r="I87" s="20"/>
      <c r="J87" s="20"/>
      <c r="K87" s="20"/>
      <c r="L87" s="20"/>
      <c r="M87" s="20"/>
      <c r="N87" s="20"/>
      <c r="O87" s="20"/>
      <c r="P87" s="19"/>
      <c r="Q87" s="18"/>
      <c r="R87" s="18"/>
    </row>
    <row r="88" spans="1:18" ht="17.25" x14ac:dyDescent="0.4">
      <c r="A88" s="32" t="s">
        <v>133</v>
      </c>
      <c r="B88" s="1"/>
      <c r="C88" s="1"/>
      <c r="D88" s="1"/>
      <c r="E88" s="36">
        <v>16000</v>
      </c>
      <c r="F88" s="21"/>
      <c r="G88" s="21"/>
      <c r="H88" s="20"/>
      <c r="I88" s="21"/>
      <c r="J88" s="21"/>
      <c r="K88" s="21"/>
      <c r="L88" s="21"/>
      <c r="M88" s="21"/>
      <c r="N88" s="21"/>
      <c r="O88" s="21"/>
      <c r="P88" s="20"/>
      <c r="Q88" s="18"/>
      <c r="R88" s="18"/>
    </row>
    <row r="89" spans="1:18" x14ac:dyDescent="0.25">
      <c r="A89" s="1"/>
      <c r="B89" s="1"/>
      <c r="C89" s="1"/>
      <c r="D89" s="1"/>
      <c r="E89" s="20"/>
      <c r="F89" s="21"/>
      <c r="G89" s="21"/>
      <c r="H89" s="20"/>
      <c r="I89" s="21"/>
      <c r="J89" s="21"/>
      <c r="K89" s="21"/>
      <c r="L89" s="21"/>
      <c r="M89" s="21"/>
      <c r="N89" s="21"/>
      <c r="O89" s="21"/>
      <c r="P89" s="20"/>
      <c r="Q89" s="18"/>
      <c r="R89" s="18"/>
    </row>
    <row r="90" spans="1:18" x14ac:dyDescent="0.25">
      <c r="A90" s="1"/>
      <c r="B90" s="1"/>
      <c r="C90" s="1"/>
      <c r="D90" s="1"/>
      <c r="E90" s="20"/>
      <c r="F90" s="21"/>
      <c r="G90" s="21"/>
      <c r="H90" s="20"/>
      <c r="I90" s="21"/>
      <c r="J90" s="21"/>
      <c r="K90" s="21"/>
      <c r="L90" s="21"/>
      <c r="M90" s="21"/>
      <c r="N90" s="21"/>
      <c r="O90" s="21"/>
      <c r="P90" s="20"/>
      <c r="Q90" s="18"/>
      <c r="R90" s="18"/>
    </row>
    <row r="91" spans="1:18" x14ac:dyDescent="0.25">
      <c r="A91" s="1"/>
      <c r="B91" s="1"/>
      <c r="C91" s="1"/>
      <c r="D91" s="1"/>
      <c r="E91" s="20"/>
      <c r="F91" s="21"/>
      <c r="G91" s="21"/>
      <c r="H91" s="20"/>
      <c r="I91" s="21"/>
      <c r="J91" s="21"/>
      <c r="K91" s="21"/>
      <c r="L91" s="21"/>
      <c r="M91" s="21"/>
      <c r="N91" s="21"/>
      <c r="O91" s="21"/>
      <c r="P91" s="20"/>
      <c r="Q91" s="18"/>
      <c r="R91" s="18"/>
    </row>
    <row r="92" spans="1:18" x14ac:dyDescent="0.25">
      <c r="A92" s="1"/>
      <c r="B92" s="1"/>
      <c r="C92" s="1"/>
      <c r="D92" s="1"/>
      <c r="E92" s="20"/>
      <c r="F92" s="21"/>
      <c r="G92" s="21"/>
      <c r="H92" s="20"/>
      <c r="I92" s="21"/>
      <c r="J92" s="21"/>
      <c r="K92" s="21"/>
      <c r="L92" s="21"/>
      <c r="M92" s="21"/>
      <c r="N92" s="21"/>
      <c r="O92" s="21"/>
      <c r="P92" s="20"/>
      <c r="Q92" s="18"/>
      <c r="R92" s="18"/>
    </row>
    <row r="93" spans="1:18" x14ac:dyDescent="0.25">
      <c r="A93" s="1"/>
      <c r="B93" s="1"/>
      <c r="C93" s="1"/>
      <c r="D93" s="1"/>
      <c r="E93" s="20"/>
      <c r="F93" s="21"/>
      <c r="G93" s="21"/>
      <c r="H93" s="20"/>
      <c r="I93" s="21"/>
      <c r="J93" s="21"/>
      <c r="K93" s="21"/>
      <c r="L93" s="21"/>
      <c r="M93" s="21"/>
      <c r="N93" s="21"/>
      <c r="O93" s="21"/>
      <c r="P93" s="20"/>
      <c r="Q93" s="18"/>
      <c r="R93" s="18"/>
    </row>
    <row r="94" spans="1:18" x14ac:dyDescent="0.25">
      <c r="A94" s="10" t="s">
        <v>129</v>
      </c>
      <c r="B94" s="10"/>
      <c r="C94" s="10"/>
      <c r="D94" s="10"/>
      <c r="E94" s="19">
        <f>E78+E82-E87</f>
        <v>16020</v>
      </c>
      <c r="F94" s="20"/>
      <c r="G94" s="20"/>
      <c r="H94" s="19">
        <f>H78+H82-H87</f>
        <v>0</v>
      </c>
      <c r="I94" s="20"/>
      <c r="J94" s="20"/>
      <c r="K94" s="20"/>
      <c r="L94" s="20" t="s">
        <v>49</v>
      </c>
      <c r="M94" s="20"/>
      <c r="N94" s="20"/>
      <c r="O94" s="20"/>
      <c r="P94" s="19">
        <f>(E66*12)+Finances0001!P1180</f>
        <v>9300</v>
      </c>
      <c r="Q94" s="17"/>
      <c r="R94" s="17"/>
    </row>
    <row r="95" spans="1:18" x14ac:dyDescent="0.25">
      <c r="A95" s="1"/>
      <c r="B95" s="1"/>
      <c r="C95" s="1"/>
      <c r="D95" s="1"/>
      <c r="E95" s="10" t="s">
        <v>41</v>
      </c>
      <c r="F95" s="1"/>
      <c r="G95" s="1"/>
      <c r="H95" s="10" t="s">
        <v>48</v>
      </c>
      <c r="I95" s="1"/>
      <c r="J95" s="1"/>
      <c r="K95" s="1"/>
      <c r="L95" s="1"/>
      <c r="M95" s="1"/>
      <c r="N95" s="1"/>
      <c r="O95" s="1"/>
      <c r="P95" s="10" t="s">
        <v>50</v>
      </c>
      <c r="Q95" s="10"/>
      <c r="R95" s="10"/>
    </row>
    <row r="96" spans="1:18" ht="17.25" x14ac:dyDescent="0.4">
      <c r="A96" s="53" t="s">
        <v>130</v>
      </c>
      <c r="B96" s="46"/>
      <c r="C96" s="46"/>
      <c r="D96" s="47"/>
      <c r="E96" s="47"/>
      <c r="F96" s="47"/>
      <c r="G96" s="49" t="s">
        <v>131</v>
      </c>
      <c r="H96" s="47"/>
      <c r="I96" s="47"/>
      <c r="J96" s="47"/>
      <c r="K96" s="47"/>
      <c r="L96" s="47"/>
      <c r="M96" s="47"/>
      <c r="N96" s="47"/>
      <c r="O96" s="47"/>
      <c r="P96" s="47"/>
      <c r="Q96" s="47"/>
      <c r="R96" s="47"/>
    </row>
    <row r="97" spans="1:18" ht="17.25" x14ac:dyDescent="0.4">
      <c r="A97" s="47"/>
      <c r="B97" s="47"/>
      <c r="C97" s="47"/>
      <c r="D97" s="55" t="s">
        <v>74</v>
      </c>
      <c r="E97" s="47"/>
      <c r="F97" s="47"/>
      <c r="G97" s="55" t="s">
        <v>228</v>
      </c>
      <c r="H97" s="47"/>
      <c r="I97" s="47"/>
      <c r="J97" s="47"/>
      <c r="K97" s="89" t="s">
        <v>356</v>
      </c>
      <c r="L97" s="47"/>
      <c r="M97" s="47"/>
      <c r="N97" s="47"/>
      <c r="O97" s="47"/>
      <c r="P97" s="47"/>
      <c r="Q97" s="47"/>
      <c r="R97" s="47"/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6"/>
      <c r="L98" s="6"/>
      <c r="M98" s="6"/>
      <c r="N98" s="6"/>
      <c r="O98" s="6"/>
      <c r="P98" s="6"/>
      <c r="Q98" s="6"/>
      <c r="R98" s="6"/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6"/>
      <c r="L99" s="6"/>
      <c r="M99" s="6"/>
      <c r="N99" s="6"/>
      <c r="O99" s="6"/>
      <c r="P99" s="6"/>
      <c r="Q99" s="6"/>
      <c r="R99" s="6"/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6"/>
      <c r="L100" s="6"/>
      <c r="M100" s="6"/>
      <c r="N100" s="6"/>
      <c r="O100" s="6"/>
      <c r="P100" s="6"/>
      <c r="Q100" s="6"/>
      <c r="R100" s="6"/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6"/>
      <c r="L101" s="6"/>
      <c r="M101" s="6"/>
      <c r="N101" s="6"/>
      <c r="O101" s="6"/>
      <c r="P101" s="6"/>
      <c r="Q101" s="6"/>
      <c r="R101" s="6"/>
    </row>
    <row r="102" spans="1:18" x14ac:dyDescent="0.25">
      <c r="A102" s="6"/>
      <c r="B102" s="6"/>
      <c r="C102" s="6"/>
      <c r="D102" s="6"/>
      <c r="E102" s="6" t="s">
        <v>41</v>
      </c>
      <c r="F102" s="6"/>
      <c r="G102" s="6"/>
      <c r="H102" s="6" t="s">
        <v>42</v>
      </c>
      <c r="I102" s="6"/>
      <c r="J102" s="6"/>
      <c r="K102" s="6"/>
      <c r="L102" s="6"/>
      <c r="M102" s="6" t="s">
        <v>41</v>
      </c>
      <c r="N102" s="6"/>
      <c r="O102" s="6"/>
      <c r="P102" s="6" t="s">
        <v>43</v>
      </c>
      <c r="Q102" s="6"/>
      <c r="R102" s="6"/>
    </row>
    <row r="103" spans="1:18" x14ac:dyDescent="0.25">
      <c r="A103" s="1" t="s">
        <v>9</v>
      </c>
      <c r="B103" s="1"/>
      <c r="C103" s="1"/>
      <c r="D103" s="1"/>
      <c r="E103" s="6">
        <v>600</v>
      </c>
      <c r="F103" s="1"/>
      <c r="G103" s="1"/>
      <c r="H103" s="6"/>
      <c r="I103" s="1"/>
      <c r="J103" s="1"/>
      <c r="K103" s="6"/>
      <c r="L103" s="1" t="s">
        <v>52</v>
      </c>
      <c r="M103" s="1">
        <v>1115</v>
      </c>
      <c r="N103" s="1"/>
      <c r="O103" s="1"/>
      <c r="P103" s="1"/>
      <c r="Q103" s="1"/>
      <c r="R103" s="6"/>
    </row>
    <row r="104" spans="1:18" x14ac:dyDescent="0.25">
      <c r="A104" s="1" t="s">
        <v>10</v>
      </c>
      <c r="B104" s="1"/>
      <c r="C104" s="1"/>
      <c r="D104" s="1"/>
      <c r="E104" s="6">
        <v>140</v>
      </c>
      <c r="F104" s="1"/>
      <c r="G104" s="1"/>
      <c r="H104" s="6"/>
      <c r="I104" s="1"/>
      <c r="J104" s="1"/>
      <c r="K104" s="6"/>
      <c r="L104" s="1" t="s">
        <v>57</v>
      </c>
      <c r="M104" s="1">
        <v>200</v>
      </c>
      <c r="N104" s="1"/>
      <c r="O104" s="1"/>
      <c r="P104" s="1"/>
      <c r="Q104" s="1"/>
      <c r="R104" s="6"/>
    </row>
    <row r="105" spans="1:18" x14ac:dyDescent="0.25">
      <c r="A105" s="1" t="s">
        <v>31</v>
      </c>
      <c r="B105" s="1"/>
      <c r="C105" s="1"/>
      <c r="D105" s="1"/>
      <c r="E105" s="6">
        <v>0</v>
      </c>
      <c r="F105" s="1"/>
      <c r="G105" s="1"/>
      <c r="H105" s="6"/>
      <c r="I105" s="1"/>
      <c r="J105" s="1"/>
      <c r="K105" s="6"/>
      <c r="L105" s="1" t="s">
        <v>58</v>
      </c>
      <c r="M105" s="1">
        <v>0</v>
      </c>
      <c r="N105" s="1"/>
      <c r="O105" s="1"/>
      <c r="P105" s="1"/>
      <c r="Q105" s="1"/>
      <c r="R105" s="6"/>
    </row>
    <row r="106" spans="1:18" x14ac:dyDescent="0.25">
      <c r="A106" s="1"/>
      <c r="B106" s="1"/>
      <c r="C106" s="1"/>
      <c r="D106" s="1"/>
      <c r="E106" s="6"/>
      <c r="F106" s="1"/>
      <c r="G106" s="1"/>
      <c r="H106" s="6"/>
      <c r="I106" s="1"/>
      <c r="J106" s="1"/>
      <c r="K106" s="6"/>
      <c r="L106" s="1" t="s">
        <v>59</v>
      </c>
      <c r="M106" s="1">
        <v>0</v>
      </c>
      <c r="N106" s="1"/>
      <c r="O106" s="1"/>
      <c r="P106" s="1"/>
      <c r="Q106" s="1"/>
      <c r="R106" s="6"/>
    </row>
    <row r="107" spans="1:18" x14ac:dyDescent="0.25">
      <c r="A107" s="1"/>
      <c r="B107" s="1"/>
      <c r="C107" s="1"/>
      <c r="D107" s="1"/>
      <c r="E107" s="6"/>
      <c r="F107" s="1"/>
      <c r="G107" s="1"/>
      <c r="H107" s="6"/>
      <c r="I107" s="1"/>
      <c r="J107" s="1"/>
      <c r="K107" s="6"/>
      <c r="L107" s="1"/>
      <c r="M107" s="1"/>
      <c r="N107" s="1"/>
      <c r="O107" s="1"/>
      <c r="P107" s="1"/>
      <c r="Q107" s="1"/>
      <c r="R107" s="6"/>
    </row>
    <row r="108" spans="1:18" x14ac:dyDescent="0.25">
      <c r="A108" s="1"/>
      <c r="B108" s="1"/>
      <c r="C108" s="1"/>
      <c r="D108" s="1"/>
      <c r="E108" s="6"/>
      <c r="F108" s="1"/>
      <c r="G108" s="1"/>
      <c r="H108" s="6"/>
      <c r="I108" s="1"/>
      <c r="J108" s="1"/>
      <c r="K108" s="6"/>
      <c r="L108" s="1"/>
      <c r="M108" s="1"/>
      <c r="N108" s="1"/>
      <c r="O108" s="1"/>
      <c r="P108" s="1"/>
      <c r="Q108" s="1"/>
      <c r="R108" s="6"/>
    </row>
    <row r="109" spans="1:18" x14ac:dyDescent="0.25">
      <c r="A109" s="1"/>
      <c r="B109" s="1"/>
      <c r="C109" s="1"/>
      <c r="D109" s="1"/>
      <c r="E109" s="6"/>
      <c r="F109" s="1"/>
      <c r="G109" s="1"/>
      <c r="H109" s="6"/>
      <c r="I109" s="1"/>
      <c r="J109" s="1"/>
      <c r="K109" s="6"/>
      <c r="L109" s="1"/>
      <c r="M109" s="1"/>
      <c r="N109" s="1"/>
      <c r="O109" s="1"/>
      <c r="P109" s="1"/>
      <c r="Q109" s="1"/>
      <c r="R109" s="6"/>
    </row>
    <row r="110" spans="1:18" x14ac:dyDescent="0.25">
      <c r="A110" s="1" t="s">
        <v>11</v>
      </c>
      <c r="B110" s="1"/>
      <c r="C110" s="1"/>
      <c r="D110" s="1"/>
      <c r="E110" s="6">
        <v>400</v>
      </c>
      <c r="F110" s="1"/>
      <c r="G110" s="1"/>
      <c r="H110" s="6"/>
      <c r="I110" s="1"/>
      <c r="J110" s="1"/>
      <c r="K110" s="6"/>
      <c r="L110" s="1" t="s">
        <v>53</v>
      </c>
      <c r="M110" s="1">
        <v>900</v>
      </c>
      <c r="N110" s="1"/>
      <c r="O110" s="1"/>
      <c r="P110" s="1"/>
      <c r="Q110" s="1"/>
      <c r="R110" s="6"/>
    </row>
    <row r="111" spans="1:18" x14ac:dyDescent="0.25">
      <c r="A111" s="1" t="s">
        <v>12</v>
      </c>
      <c r="B111" s="1"/>
      <c r="C111" s="1"/>
      <c r="D111" s="1"/>
      <c r="E111" s="6">
        <v>100</v>
      </c>
      <c r="F111" s="1"/>
      <c r="G111" s="1"/>
      <c r="H111" s="6"/>
      <c r="I111" s="1"/>
      <c r="J111" s="1"/>
      <c r="K111" s="6"/>
      <c r="L111" s="1" t="s">
        <v>54</v>
      </c>
      <c r="M111" s="1">
        <v>0</v>
      </c>
      <c r="N111" s="1"/>
      <c r="O111" s="1"/>
      <c r="P111" s="1"/>
      <c r="Q111" s="1"/>
      <c r="R111" s="6"/>
    </row>
    <row r="112" spans="1:18" x14ac:dyDescent="0.25">
      <c r="A112" s="1" t="s">
        <v>13</v>
      </c>
      <c r="B112" s="1"/>
      <c r="C112" s="1"/>
      <c r="D112" s="1"/>
      <c r="E112" s="6">
        <v>0</v>
      </c>
      <c r="F112" s="1"/>
      <c r="G112" s="1"/>
      <c r="H112" s="6"/>
      <c r="I112" s="1"/>
      <c r="J112" s="1"/>
      <c r="K112" s="6"/>
      <c r="L112" s="1" t="s">
        <v>55</v>
      </c>
      <c r="M112" s="1">
        <v>0</v>
      </c>
      <c r="N112" s="1"/>
      <c r="O112" s="1"/>
      <c r="P112" s="1"/>
      <c r="Q112" s="1"/>
      <c r="R112" s="6"/>
    </row>
    <row r="113" spans="1:18" x14ac:dyDescent="0.25">
      <c r="A113" s="1" t="s">
        <v>14</v>
      </c>
      <c r="B113" s="1"/>
      <c r="C113" s="1"/>
      <c r="D113" s="1"/>
      <c r="E113" s="6">
        <v>100</v>
      </c>
      <c r="F113" s="1"/>
      <c r="G113" s="1"/>
      <c r="H113" s="6"/>
      <c r="I113" s="1"/>
      <c r="J113" s="1"/>
      <c r="K113" s="6"/>
      <c r="L113" s="1" t="s">
        <v>56</v>
      </c>
      <c r="M113" s="1">
        <v>0</v>
      </c>
      <c r="N113" s="1"/>
      <c r="O113" s="1"/>
      <c r="P113" s="1"/>
      <c r="Q113" s="1"/>
      <c r="R113" s="6"/>
    </row>
    <row r="114" spans="1:18" x14ac:dyDescent="0.25">
      <c r="A114" s="1" t="s">
        <v>35</v>
      </c>
      <c r="B114" s="1"/>
      <c r="C114" s="1"/>
      <c r="D114" s="1"/>
      <c r="E114" s="6">
        <v>100</v>
      </c>
      <c r="F114" s="1"/>
      <c r="G114" s="1"/>
      <c r="H114" s="6"/>
      <c r="I114" s="1"/>
      <c r="J114" s="1"/>
      <c r="K114" s="6"/>
      <c r="L114" s="1"/>
      <c r="M114" s="1"/>
      <c r="N114" s="1"/>
      <c r="O114" s="1"/>
      <c r="P114" s="1"/>
      <c r="Q114" s="1"/>
      <c r="R114" s="6"/>
    </row>
    <row r="115" spans="1:18" x14ac:dyDescent="0.25">
      <c r="A115" s="1" t="s">
        <v>32</v>
      </c>
      <c r="B115" s="1"/>
      <c r="C115" s="1"/>
      <c r="D115" s="1"/>
      <c r="E115" s="6">
        <v>50</v>
      </c>
      <c r="F115" s="1"/>
      <c r="G115" s="1"/>
      <c r="H115" s="6"/>
      <c r="I115" s="1"/>
      <c r="J115" s="1"/>
      <c r="K115" s="6"/>
      <c r="L115" s="1"/>
      <c r="M115" s="1"/>
      <c r="N115" s="1"/>
      <c r="O115" s="1"/>
      <c r="P115" s="1"/>
      <c r="Q115" s="1"/>
      <c r="R115" s="6"/>
    </row>
    <row r="116" spans="1:18" x14ac:dyDescent="0.25">
      <c r="A116" s="1" t="s">
        <v>33</v>
      </c>
      <c r="B116" s="1"/>
      <c r="C116" s="1"/>
      <c r="D116" s="1"/>
      <c r="E116" s="6">
        <v>0</v>
      </c>
      <c r="F116" s="1" t="s">
        <v>75</v>
      </c>
      <c r="G116" s="1"/>
      <c r="H116" s="6"/>
      <c r="I116" s="1"/>
      <c r="J116" s="1"/>
      <c r="K116" s="6"/>
      <c r="L116" s="1"/>
      <c r="M116" s="1"/>
      <c r="N116" s="1"/>
      <c r="O116" s="1"/>
      <c r="P116" s="1"/>
      <c r="Q116" s="1"/>
      <c r="R116" s="6"/>
    </row>
    <row r="117" spans="1:18" x14ac:dyDescent="0.25">
      <c r="A117" s="1"/>
      <c r="B117" s="1"/>
      <c r="C117" s="1"/>
      <c r="D117" s="1"/>
      <c r="E117" s="6"/>
      <c r="F117" s="1"/>
      <c r="G117" s="1"/>
      <c r="H117" s="6"/>
      <c r="I117" s="1"/>
      <c r="J117" s="1"/>
      <c r="K117" s="6"/>
      <c r="L117" s="1"/>
      <c r="M117" s="1"/>
      <c r="N117" s="1"/>
      <c r="O117" s="1"/>
      <c r="P117" s="1"/>
      <c r="Q117" s="1"/>
      <c r="R117" s="6"/>
    </row>
    <row r="118" spans="1:18" x14ac:dyDescent="0.25">
      <c r="A118" s="1"/>
      <c r="B118" s="1"/>
      <c r="C118" s="1"/>
      <c r="D118" s="1"/>
      <c r="E118" s="6"/>
      <c r="F118" s="1"/>
      <c r="G118" s="1"/>
      <c r="H118" s="6"/>
      <c r="I118" s="1"/>
      <c r="J118" s="1"/>
      <c r="K118" s="6"/>
      <c r="L118" s="1"/>
      <c r="M118" s="1"/>
      <c r="N118" s="1"/>
      <c r="O118" s="1"/>
      <c r="P118" s="1"/>
      <c r="Q118" s="1"/>
      <c r="R118" s="6"/>
    </row>
    <row r="119" spans="1:18" x14ac:dyDescent="0.25">
      <c r="A119" s="1"/>
      <c r="B119" s="1"/>
      <c r="C119" s="1"/>
      <c r="D119" s="1"/>
      <c r="E119" s="6"/>
      <c r="F119" s="1"/>
      <c r="G119" s="1"/>
      <c r="H119" s="6"/>
      <c r="I119" s="1"/>
      <c r="J119" s="1"/>
      <c r="K119" s="6"/>
      <c r="L119" s="1"/>
      <c r="M119" s="1"/>
      <c r="N119" s="1"/>
      <c r="O119" s="1"/>
      <c r="P119" s="1"/>
      <c r="Q119" s="1"/>
      <c r="R119" s="6"/>
    </row>
    <row r="120" spans="1:18" x14ac:dyDescent="0.25">
      <c r="A120" s="1"/>
      <c r="B120" s="1"/>
      <c r="C120" s="1"/>
      <c r="D120" s="1"/>
      <c r="E120" s="6"/>
      <c r="F120" s="1"/>
      <c r="G120" s="1"/>
      <c r="H120" s="6"/>
      <c r="I120" s="1"/>
      <c r="J120" s="1"/>
      <c r="K120" s="6"/>
      <c r="L120" s="1"/>
      <c r="M120" s="1"/>
      <c r="N120" s="1"/>
      <c r="O120" s="1"/>
      <c r="P120" s="1"/>
      <c r="Q120" s="1"/>
      <c r="R120" s="6"/>
    </row>
    <row r="121" spans="1:18" x14ac:dyDescent="0.25">
      <c r="A121" s="1"/>
      <c r="B121" s="1"/>
      <c r="C121" s="1"/>
      <c r="D121" s="1"/>
      <c r="E121" s="6"/>
      <c r="F121" s="1"/>
      <c r="G121" s="1"/>
      <c r="H121" s="6"/>
      <c r="I121" s="1"/>
      <c r="J121" s="1"/>
      <c r="K121" s="6"/>
      <c r="L121" s="1"/>
      <c r="M121" s="1"/>
      <c r="N121" s="1"/>
      <c r="O121" s="1"/>
      <c r="P121" s="1"/>
      <c r="Q121" s="1"/>
      <c r="R121" s="6"/>
    </row>
    <row r="122" spans="1:18" x14ac:dyDescent="0.25">
      <c r="A122" s="1"/>
      <c r="B122" s="1"/>
      <c r="C122" s="1"/>
      <c r="D122" s="1"/>
      <c r="E122" s="6"/>
      <c r="F122" s="1"/>
      <c r="G122" s="1"/>
      <c r="H122" s="6"/>
      <c r="I122" s="1"/>
      <c r="J122" s="1"/>
      <c r="K122" s="6"/>
      <c r="L122" s="1"/>
      <c r="M122" s="1"/>
      <c r="N122" s="1"/>
      <c r="O122" s="1"/>
      <c r="P122" s="1"/>
      <c r="Q122" s="1"/>
      <c r="R122" s="6"/>
    </row>
    <row r="123" spans="1:18" x14ac:dyDescent="0.25">
      <c r="A123" s="1" t="s">
        <v>15</v>
      </c>
      <c r="B123" s="1"/>
      <c r="C123" s="1"/>
      <c r="D123" s="1"/>
      <c r="E123" s="6">
        <v>70</v>
      </c>
      <c r="F123" s="1"/>
      <c r="G123" s="1"/>
      <c r="H123" s="6"/>
      <c r="I123" s="1"/>
      <c r="J123" s="1"/>
      <c r="K123" s="6"/>
      <c r="L123" s="1"/>
      <c r="M123" s="1"/>
      <c r="N123" s="1"/>
      <c r="O123" s="1"/>
      <c r="P123" s="1"/>
      <c r="Q123" s="1"/>
      <c r="R123" s="6"/>
    </row>
    <row r="124" spans="1:18" x14ac:dyDescent="0.25">
      <c r="A124" s="1" t="s">
        <v>34</v>
      </c>
      <c r="B124" s="1"/>
      <c r="C124" s="1"/>
      <c r="D124" s="1"/>
      <c r="E124" s="6">
        <v>30</v>
      </c>
      <c r="F124" s="1"/>
      <c r="G124" s="1"/>
      <c r="H124" s="6"/>
      <c r="I124" s="1"/>
      <c r="J124" s="1"/>
      <c r="K124" s="6"/>
      <c r="L124" s="1"/>
      <c r="M124" s="1"/>
      <c r="N124" s="1"/>
      <c r="O124" s="1"/>
      <c r="P124" s="1"/>
      <c r="Q124" s="1"/>
      <c r="R124" s="6"/>
    </row>
    <row r="125" spans="1:18" x14ac:dyDescent="0.25">
      <c r="A125" s="1" t="s">
        <v>16</v>
      </c>
      <c r="B125" s="1"/>
      <c r="C125" s="1"/>
      <c r="D125" s="1"/>
      <c r="E125" s="6">
        <v>60</v>
      </c>
      <c r="F125" s="1"/>
      <c r="G125" s="1"/>
      <c r="H125" s="6"/>
      <c r="I125" s="1"/>
      <c r="J125" s="1"/>
      <c r="K125" s="6"/>
      <c r="L125" s="1"/>
      <c r="M125" s="1"/>
      <c r="N125" s="1"/>
      <c r="O125" s="1"/>
      <c r="P125" s="1"/>
      <c r="Q125" s="1"/>
      <c r="R125" s="6"/>
    </row>
    <row r="126" spans="1:18" x14ac:dyDescent="0.25">
      <c r="A126" s="1" t="s">
        <v>17</v>
      </c>
      <c r="B126" s="1"/>
      <c r="C126" s="1"/>
      <c r="D126" s="1"/>
      <c r="E126" s="6">
        <v>40</v>
      </c>
      <c r="F126" s="1"/>
      <c r="G126" s="1"/>
      <c r="H126" s="6"/>
      <c r="I126" s="1"/>
      <c r="J126" s="1"/>
      <c r="K126" s="6"/>
      <c r="L126" s="1"/>
      <c r="M126" s="1"/>
      <c r="N126" s="1"/>
      <c r="O126" s="1"/>
      <c r="P126" s="1"/>
      <c r="Q126" s="1"/>
      <c r="R126" s="6"/>
    </row>
    <row r="127" spans="1:18" x14ac:dyDescent="0.25">
      <c r="A127" s="1" t="s">
        <v>18</v>
      </c>
      <c r="B127" s="1"/>
      <c r="C127" s="1"/>
      <c r="D127" s="1"/>
      <c r="E127" s="6">
        <v>60</v>
      </c>
      <c r="F127" s="1"/>
      <c r="G127" s="1"/>
      <c r="H127" s="6"/>
      <c r="I127" s="1"/>
      <c r="J127" s="1"/>
      <c r="K127" s="6"/>
      <c r="L127" s="1"/>
      <c r="M127" s="1"/>
      <c r="N127" s="1"/>
      <c r="O127" s="1"/>
      <c r="P127" s="1"/>
      <c r="Q127" s="1"/>
      <c r="R127" s="6"/>
    </row>
    <row r="128" spans="1:18" x14ac:dyDescent="0.25">
      <c r="A128" s="1" t="s">
        <v>19</v>
      </c>
      <c r="B128" s="1"/>
      <c r="C128" s="1"/>
      <c r="D128" s="1"/>
      <c r="E128" s="6">
        <v>20</v>
      </c>
      <c r="F128" s="1"/>
      <c r="G128" s="1"/>
      <c r="H128" s="6"/>
      <c r="I128" s="1"/>
      <c r="J128" s="1"/>
      <c r="K128" s="6"/>
      <c r="L128" s="1"/>
      <c r="M128" s="1"/>
      <c r="N128" s="1"/>
      <c r="O128" s="1"/>
      <c r="P128" s="1"/>
      <c r="Q128" s="1"/>
      <c r="R128" s="6"/>
    </row>
    <row r="129" spans="1:18" x14ac:dyDescent="0.25">
      <c r="A129" s="1" t="s">
        <v>20</v>
      </c>
      <c r="B129" s="1"/>
      <c r="C129" s="1"/>
      <c r="D129" s="1"/>
      <c r="E129" s="6">
        <v>0</v>
      </c>
      <c r="F129" s="1"/>
      <c r="G129" s="1"/>
      <c r="H129" s="6"/>
      <c r="I129" s="1"/>
      <c r="J129" s="1"/>
      <c r="K129" s="6"/>
      <c r="L129" s="1"/>
      <c r="M129" s="1"/>
      <c r="N129" s="1"/>
      <c r="O129" s="1"/>
      <c r="P129" s="1"/>
      <c r="Q129" s="1"/>
      <c r="R129" s="6"/>
    </row>
    <row r="130" spans="1:18" x14ac:dyDescent="0.25">
      <c r="A130" s="1" t="s">
        <v>21</v>
      </c>
      <c r="B130" s="1"/>
      <c r="C130" s="1"/>
      <c r="D130" s="1"/>
      <c r="E130" s="6">
        <v>0</v>
      </c>
      <c r="F130" s="1"/>
      <c r="G130" s="1"/>
      <c r="H130" s="6"/>
      <c r="I130" s="1"/>
      <c r="J130" s="1"/>
      <c r="K130" s="6"/>
      <c r="L130" s="1"/>
      <c r="M130" s="1"/>
      <c r="N130" s="1"/>
      <c r="O130" s="1"/>
      <c r="P130" s="1"/>
      <c r="Q130" s="1"/>
      <c r="R130" s="6"/>
    </row>
    <row r="131" spans="1:18" x14ac:dyDescent="0.25">
      <c r="A131" s="1" t="s">
        <v>22</v>
      </c>
      <c r="B131" s="1"/>
      <c r="C131" s="1"/>
      <c r="D131" s="1"/>
      <c r="E131" s="6">
        <v>0</v>
      </c>
      <c r="F131" s="1"/>
      <c r="G131" s="1"/>
      <c r="H131" s="6"/>
      <c r="I131" s="1"/>
      <c r="J131" s="1"/>
      <c r="K131" s="6"/>
      <c r="L131" s="1"/>
      <c r="M131" s="1"/>
      <c r="N131" s="1"/>
      <c r="O131" s="1"/>
      <c r="P131" s="1"/>
      <c r="Q131" s="1"/>
      <c r="R131" s="6"/>
    </row>
    <row r="132" spans="1:18" x14ac:dyDescent="0.25">
      <c r="A132" s="1" t="s">
        <v>37</v>
      </c>
      <c r="B132" s="1"/>
      <c r="C132" s="1"/>
      <c r="D132" s="1"/>
      <c r="E132" s="6">
        <v>0</v>
      </c>
      <c r="F132" s="1"/>
      <c r="G132" s="1"/>
      <c r="H132" s="6"/>
      <c r="I132" s="1"/>
      <c r="J132" s="1"/>
      <c r="K132" s="6"/>
      <c r="L132" s="1"/>
      <c r="M132" s="1"/>
      <c r="N132" s="1"/>
      <c r="O132" s="1"/>
      <c r="P132" s="1"/>
      <c r="Q132" s="1"/>
      <c r="R132" s="6"/>
    </row>
    <row r="133" spans="1:18" x14ac:dyDescent="0.25">
      <c r="A133" s="1" t="s">
        <v>61</v>
      </c>
      <c r="B133" s="1"/>
      <c r="C133" s="1"/>
      <c r="D133" s="1"/>
      <c r="E133" s="6">
        <v>0</v>
      </c>
      <c r="F133" s="1"/>
      <c r="G133" s="1"/>
      <c r="H133" s="6"/>
      <c r="I133" s="1"/>
      <c r="J133" s="1"/>
      <c r="K133" s="6"/>
      <c r="L133" s="1"/>
      <c r="M133" s="1"/>
      <c r="N133" s="1"/>
      <c r="O133" s="1"/>
      <c r="P133" s="1"/>
      <c r="Q133" s="1"/>
      <c r="R133" s="6"/>
    </row>
    <row r="134" spans="1:18" x14ac:dyDescent="0.25">
      <c r="A134" s="1" t="s">
        <v>62</v>
      </c>
      <c r="B134" s="1"/>
      <c r="C134" s="1"/>
      <c r="D134" s="1"/>
      <c r="E134" s="6">
        <v>0</v>
      </c>
      <c r="F134" s="1"/>
      <c r="G134" s="1"/>
      <c r="H134" s="6"/>
      <c r="I134" s="1"/>
      <c r="J134" s="1"/>
      <c r="K134" s="6"/>
      <c r="L134" s="1"/>
      <c r="M134" s="1"/>
      <c r="N134" s="1"/>
      <c r="O134" s="1"/>
      <c r="P134" s="1"/>
      <c r="Q134" s="1"/>
      <c r="R134" s="6"/>
    </row>
    <row r="135" spans="1:18" x14ac:dyDescent="0.25">
      <c r="A135" s="1"/>
      <c r="B135" s="1"/>
      <c r="C135" s="1"/>
      <c r="D135" s="1"/>
      <c r="E135" s="6"/>
      <c r="F135" s="1"/>
      <c r="G135" s="1"/>
      <c r="H135" s="6"/>
      <c r="I135" s="1"/>
      <c r="J135" s="1"/>
      <c r="K135" s="6"/>
      <c r="L135" s="1"/>
      <c r="M135" s="1"/>
      <c r="N135" s="1"/>
      <c r="O135" s="1"/>
      <c r="P135" s="1"/>
      <c r="Q135" s="1"/>
      <c r="R135" s="6"/>
    </row>
    <row r="136" spans="1:18" x14ac:dyDescent="0.25">
      <c r="A136" s="1"/>
      <c r="B136" s="1"/>
      <c r="C136" s="1"/>
      <c r="D136" s="1"/>
      <c r="E136" s="6"/>
      <c r="F136" s="1"/>
      <c r="G136" s="1"/>
      <c r="H136" s="6"/>
      <c r="I136" s="1"/>
      <c r="J136" s="1"/>
      <c r="K136" s="6"/>
      <c r="L136" s="1"/>
      <c r="M136" s="1"/>
      <c r="N136" s="1"/>
      <c r="O136" s="1"/>
      <c r="P136" s="1"/>
      <c r="Q136" s="1"/>
      <c r="R136" s="6"/>
    </row>
    <row r="137" spans="1:18" x14ac:dyDescent="0.25">
      <c r="A137" s="1"/>
      <c r="B137" s="1"/>
      <c r="C137" s="1"/>
      <c r="D137" s="1"/>
      <c r="E137" s="6"/>
      <c r="F137" s="1"/>
      <c r="G137" s="1"/>
      <c r="H137" s="6"/>
      <c r="I137" s="1"/>
      <c r="J137" s="1"/>
      <c r="K137" s="6"/>
      <c r="L137" s="1"/>
      <c r="M137" s="1"/>
      <c r="N137" s="1"/>
      <c r="O137" s="1"/>
      <c r="P137" s="1"/>
      <c r="Q137" s="1"/>
      <c r="R137" s="6"/>
    </row>
    <row r="138" spans="1:18" x14ac:dyDescent="0.25">
      <c r="A138" s="1"/>
      <c r="B138" s="1"/>
      <c r="C138" s="1"/>
      <c r="D138" s="1"/>
      <c r="E138" s="6"/>
      <c r="F138" s="1"/>
      <c r="G138" s="1"/>
      <c r="H138" s="6"/>
      <c r="I138" s="1"/>
      <c r="J138" s="1"/>
      <c r="K138" s="6"/>
      <c r="L138" s="1"/>
      <c r="M138" s="1"/>
      <c r="N138" s="1"/>
      <c r="O138" s="1"/>
      <c r="P138" s="1"/>
      <c r="Q138" s="1"/>
      <c r="R138" s="6"/>
    </row>
    <row r="139" spans="1:18" x14ac:dyDescent="0.25">
      <c r="A139" s="1"/>
      <c r="B139" s="1"/>
      <c r="C139" s="1"/>
      <c r="D139" s="1"/>
      <c r="E139" s="6"/>
      <c r="F139" s="1"/>
      <c r="G139" s="1"/>
      <c r="H139" s="6"/>
      <c r="I139" s="1"/>
      <c r="J139" s="1"/>
      <c r="K139" s="6"/>
      <c r="L139" s="1"/>
      <c r="M139" s="1"/>
      <c r="N139" s="1"/>
      <c r="O139" s="1"/>
      <c r="P139" s="1"/>
      <c r="Q139" s="1"/>
      <c r="R139" s="6"/>
    </row>
    <row r="140" spans="1:18" x14ac:dyDescent="0.25">
      <c r="A140" s="1" t="s">
        <v>36</v>
      </c>
      <c r="B140" s="1"/>
      <c r="C140" s="1"/>
      <c r="D140" s="1"/>
      <c r="E140" s="6">
        <v>200</v>
      </c>
      <c r="F140" s="1"/>
      <c r="G140" s="1"/>
      <c r="H140" s="6"/>
      <c r="I140" s="1"/>
      <c r="J140" s="1"/>
      <c r="K140" s="6"/>
      <c r="L140" s="1"/>
      <c r="M140" s="1"/>
      <c r="N140" s="1"/>
      <c r="O140" s="1"/>
      <c r="P140" s="1"/>
      <c r="Q140" s="1"/>
      <c r="R140" s="6"/>
    </row>
    <row r="141" spans="1:18" x14ac:dyDescent="0.25">
      <c r="A141" s="1" t="s">
        <v>23</v>
      </c>
      <c r="B141" s="1"/>
      <c r="C141" s="1"/>
      <c r="D141" s="1"/>
      <c r="E141" s="6">
        <v>200</v>
      </c>
      <c r="F141" s="1"/>
      <c r="G141" s="1"/>
      <c r="H141" s="6"/>
      <c r="I141" s="1"/>
      <c r="J141" s="1"/>
      <c r="K141" s="6"/>
      <c r="L141" s="1"/>
      <c r="M141" s="1"/>
      <c r="N141" s="1"/>
      <c r="O141" s="1"/>
      <c r="P141" s="1"/>
      <c r="Q141" s="1"/>
      <c r="R141" s="6"/>
    </row>
    <row r="142" spans="1:18" x14ac:dyDescent="0.25">
      <c r="A142" s="1" t="s">
        <v>24</v>
      </c>
      <c r="B142" s="1"/>
      <c r="C142" s="1"/>
      <c r="D142" s="1"/>
      <c r="E142" s="6">
        <v>100</v>
      </c>
      <c r="F142" s="1"/>
      <c r="G142" s="1"/>
      <c r="H142" s="6"/>
      <c r="I142" s="1"/>
      <c r="J142" s="1"/>
      <c r="K142" s="6"/>
      <c r="L142" s="1"/>
      <c r="M142" s="1"/>
      <c r="N142" s="1"/>
      <c r="O142" s="1"/>
      <c r="P142" s="1"/>
      <c r="Q142" s="1"/>
      <c r="R142" s="6"/>
    </row>
    <row r="143" spans="1:18" x14ac:dyDescent="0.25">
      <c r="A143" s="1" t="s">
        <v>25</v>
      </c>
      <c r="B143" s="1"/>
      <c r="C143" s="1"/>
      <c r="D143" s="1"/>
      <c r="E143" s="6">
        <v>100</v>
      </c>
      <c r="F143" s="1"/>
      <c r="G143" s="1"/>
      <c r="H143" s="6"/>
      <c r="I143" s="1"/>
      <c r="J143" s="1"/>
      <c r="K143" s="6"/>
      <c r="L143" s="1"/>
      <c r="M143" s="1"/>
      <c r="N143" s="1"/>
      <c r="O143" s="1"/>
      <c r="P143" s="1"/>
      <c r="Q143" s="1"/>
      <c r="R143" s="6"/>
    </row>
    <row r="144" spans="1:18" x14ac:dyDescent="0.25">
      <c r="A144" s="1" t="s">
        <v>26</v>
      </c>
      <c r="B144" s="1"/>
      <c r="C144" s="1"/>
      <c r="D144" s="1"/>
      <c r="E144" s="6">
        <v>0</v>
      </c>
      <c r="F144" s="1"/>
      <c r="G144" s="1"/>
      <c r="H144" s="6"/>
      <c r="I144" s="1"/>
      <c r="J144" s="1"/>
      <c r="K144" s="6"/>
      <c r="L144" s="1"/>
      <c r="M144" s="1"/>
      <c r="N144" s="1"/>
      <c r="O144" s="1"/>
      <c r="P144" s="1"/>
      <c r="Q144" s="1"/>
      <c r="R144" s="6"/>
    </row>
    <row r="145" spans="1:18" x14ac:dyDescent="0.25">
      <c r="A145" s="1" t="s">
        <v>38</v>
      </c>
      <c r="B145" s="1"/>
      <c r="C145" s="1"/>
      <c r="D145" s="1"/>
      <c r="E145" s="6">
        <v>0</v>
      </c>
      <c r="F145" s="1"/>
      <c r="G145" s="1"/>
      <c r="H145" s="6"/>
      <c r="I145" s="1"/>
      <c r="J145" s="1"/>
      <c r="K145" s="6"/>
      <c r="L145" s="1"/>
      <c r="M145" s="1"/>
      <c r="N145" s="1"/>
      <c r="O145" s="1"/>
      <c r="P145" s="1"/>
      <c r="Q145" s="1"/>
      <c r="R145" s="6"/>
    </row>
    <row r="146" spans="1:18" x14ac:dyDescent="0.25">
      <c r="A146" s="1" t="s">
        <v>39</v>
      </c>
      <c r="B146" s="1"/>
      <c r="C146" s="1"/>
      <c r="D146" s="1"/>
      <c r="E146" s="6">
        <v>0</v>
      </c>
      <c r="F146" s="1"/>
      <c r="G146" s="1"/>
      <c r="H146" s="6"/>
      <c r="I146" s="1"/>
      <c r="J146" s="1"/>
      <c r="K146" s="6"/>
      <c r="L146" s="1"/>
      <c r="M146" s="1"/>
      <c r="N146" s="1"/>
      <c r="O146" s="1"/>
      <c r="P146" s="1"/>
      <c r="Q146" s="1"/>
      <c r="R146" s="6"/>
    </row>
    <row r="147" spans="1:18" x14ac:dyDescent="0.25">
      <c r="A147" s="1"/>
      <c r="B147" s="1"/>
      <c r="C147" s="1"/>
      <c r="D147" s="1"/>
      <c r="E147" s="6"/>
      <c r="F147" s="1"/>
      <c r="G147" s="1"/>
      <c r="H147" s="6"/>
      <c r="I147" s="1"/>
      <c r="J147" s="1"/>
      <c r="K147" s="6"/>
      <c r="L147" s="1"/>
      <c r="M147" s="1"/>
      <c r="N147" s="1"/>
      <c r="O147" s="1"/>
      <c r="P147" s="1"/>
      <c r="Q147" s="1"/>
      <c r="R147" s="6"/>
    </row>
    <row r="148" spans="1:18" x14ac:dyDescent="0.25">
      <c r="A148" s="1"/>
      <c r="B148" s="1"/>
      <c r="C148" s="1"/>
      <c r="D148" s="1"/>
      <c r="E148" s="6"/>
      <c r="F148" s="1"/>
      <c r="G148" s="1"/>
      <c r="H148" s="6"/>
      <c r="I148" s="1"/>
      <c r="J148" s="1"/>
      <c r="K148" s="6"/>
      <c r="L148" s="1"/>
      <c r="M148" s="1"/>
      <c r="N148" s="1"/>
      <c r="O148" s="1"/>
      <c r="P148" s="1"/>
      <c r="Q148" s="1"/>
      <c r="R148" s="6"/>
    </row>
    <row r="149" spans="1:18" x14ac:dyDescent="0.25">
      <c r="A149" s="1"/>
      <c r="B149" s="1"/>
      <c r="C149" s="1"/>
      <c r="D149" s="1"/>
      <c r="E149" s="6"/>
      <c r="F149" s="1"/>
      <c r="G149" s="1"/>
      <c r="H149" s="6"/>
      <c r="I149" s="1"/>
      <c r="J149" s="1"/>
      <c r="K149" s="6"/>
      <c r="L149" s="1"/>
      <c r="M149" s="1"/>
      <c r="N149" s="1"/>
      <c r="O149" s="1"/>
      <c r="P149" s="1"/>
      <c r="Q149" s="1"/>
      <c r="R149" s="6"/>
    </row>
    <row r="150" spans="1:18" x14ac:dyDescent="0.25">
      <c r="A150" s="1"/>
      <c r="B150" s="1"/>
      <c r="C150" s="1"/>
      <c r="D150" s="1"/>
      <c r="E150" s="6"/>
      <c r="F150" s="1"/>
      <c r="G150" s="1"/>
      <c r="H150" s="6"/>
      <c r="I150" s="1"/>
      <c r="J150" s="1"/>
      <c r="K150" s="6"/>
      <c r="L150" s="1"/>
      <c r="M150" s="1"/>
      <c r="N150" s="1"/>
      <c r="O150" s="1"/>
      <c r="P150" s="1"/>
      <c r="Q150" s="1"/>
      <c r="R150" s="6"/>
    </row>
    <row r="151" spans="1:18" x14ac:dyDescent="0.25">
      <c r="A151" s="1" t="s">
        <v>27</v>
      </c>
      <c r="B151" s="1"/>
      <c r="C151" s="1"/>
      <c r="D151" s="1"/>
      <c r="E151" s="6">
        <v>100</v>
      </c>
      <c r="F151" s="1"/>
      <c r="G151" s="1"/>
      <c r="H151" s="6"/>
      <c r="I151" s="1"/>
      <c r="J151" s="1"/>
      <c r="K151" s="6"/>
      <c r="L151" s="1"/>
      <c r="M151" s="1"/>
      <c r="N151" s="1"/>
      <c r="O151" s="1"/>
      <c r="P151" s="1"/>
      <c r="Q151" s="1"/>
      <c r="R151" s="6"/>
    </row>
    <row r="152" spans="1:18" x14ac:dyDescent="0.25">
      <c r="A152" s="1" t="s">
        <v>28</v>
      </c>
      <c r="B152" s="1"/>
      <c r="C152" s="1"/>
      <c r="D152" s="1"/>
      <c r="E152" s="6">
        <v>0</v>
      </c>
      <c r="F152" s="1"/>
      <c r="G152" s="1"/>
      <c r="H152" s="6"/>
      <c r="I152" s="1"/>
      <c r="J152" s="1"/>
      <c r="K152" s="6"/>
      <c r="L152" s="1"/>
      <c r="M152" s="1"/>
      <c r="N152" s="1"/>
      <c r="O152" s="1"/>
      <c r="P152" s="1"/>
      <c r="Q152" s="1"/>
      <c r="R152" s="6"/>
    </row>
    <row r="153" spans="1:18" x14ac:dyDescent="0.25">
      <c r="A153" s="1" t="s">
        <v>29</v>
      </c>
      <c r="B153" s="1"/>
      <c r="C153" s="1"/>
      <c r="D153" s="1"/>
      <c r="E153" s="6">
        <v>0</v>
      </c>
      <c r="F153" s="1"/>
      <c r="G153" s="1"/>
      <c r="H153" s="6"/>
      <c r="I153" s="1"/>
      <c r="J153" s="1"/>
      <c r="K153" s="6"/>
      <c r="L153" s="1"/>
      <c r="M153" s="1"/>
      <c r="N153" s="1"/>
      <c r="O153" s="1"/>
      <c r="P153" s="1"/>
      <c r="Q153" s="1"/>
      <c r="R153" s="6"/>
    </row>
    <row r="154" spans="1:18" x14ac:dyDescent="0.25">
      <c r="A154" s="1" t="s">
        <v>30</v>
      </c>
      <c r="B154" s="1"/>
      <c r="C154" s="1"/>
      <c r="D154" s="1"/>
      <c r="E154" s="6">
        <v>0</v>
      </c>
      <c r="F154" s="1"/>
      <c r="G154" s="1"/>
      <c r="H154" s="6"/>
      <c r="I154" s="1"/>
      <c r="J154" s="1"/>
      <c r="K154" s="6"/>
      <c r="L154" s="1"/>
      <c r="M154" s="1"/>
      <c r="N154" s="1"/>
      <c r="O154" s="1"/>
      <c r="P154" s="1"/>
      <c r="Q154" s="1"/>
      <c r="R154" s="6"/>
    </row>
    <row r="155" spans="1:18" x14ac:dyDescent="0.25">
      <c r="A155" s="1"/>
      <c r="B155" s="1"/>
      <c r="C155" s="1"/>
      <c r="D155" s="1"/>
      <c r="E155" s="6"/>
      <c r="F155" s="1"/>
      <c r="G155" s="1"/>
      <c r="H155" s="6"/>
      <c r="I155" s="1"/>
      <c r="J155" s="1"/>
      <c r="K155" s="6"/>
      <c r="L155" s="1"/>
      <c r="M155" s="1"/>
      <c r="N155" s="1"/>
      <c r="O155" s="1"/>
      <c r="P155" s="1"/>
      <c r="Q155" s="1"/>
      <c r="R155" s="6"/>
    </row>
    <row r="156" spans="1:18" x14ac:dyDescent="0.25">
      <c r="A156" s="1"/>
      <c r="B156" s="1"/>
      <c r="C156" s="1"/>
      <c r="D156" s="1"/>
      <c r="E156" s="6"/>
      <c r="F156" s="1"/>
      <c r="G156" s="1"/>
      <c r="H156" s="6"/>
      <c r="I156" s="1"/>
      <c r="J156" s="1"/>
      <c r="K156" s="6"/>
      <c r="L156" s="1"/>
      <c r="M156" s="1"/>
      <c r="N156" s="1"/>
      <c r="O156" s="1"/>
      <c r="P156" s="1"/>
      <c r="Q156" s="1"/>
      <c r="R156" s="6"/>
    </row>
    <row r="157" spans="1:18" x14ac:dyDescent="0.25">
      <c r="A157" s="1"/>
      <c r="B157" s="1"/>
      <c r="C157" s="1"/>
      <c r="D157" s="1"/>
      <c r="E157" s="6"/>
      <c r="F157" s="1"/>
      <c r="G157" s="1"/>
      <c r="H157" s="6"/>
      <c r="I157" s="1"/>
      <c r="J157" s="1"/>
      <c r="K157" s="6"/>
      <c r="L157" s="1"/>
      <c r="M157" s="1"/>
      <c r="N157" s="1"/>
      <c r="O157" s="1"/>
      <c r="P157" s="1"/>
      <c r="Q157" s="1"/>
      <c r="R157" s="6"/>
    </row>
    <row r="158" spans="1:18" x14ac:dyDescent="0.25">
      <c r="A158" s="1"/>
      <c r="B158" s="1"/>
      <c r="C158" s="1"/>
      <c r="D158" s="1"/>
      <c r="E158" s="6"/>
      <c r="F158" s="1"/>
      <c r="G158" s="1"/>
      <c r="H158" s="6"/>
      <c r="I158" s="1"/>
      <c r="J158" s="1"/>
      <c r="K158" s="6"/>
      <c r="L158" s="1"/>
      <c r="M158" s="1"/>
      <c r="N158" s="1"/>
      <c r="O158" s="1"/>
      <c r="P158" s="1"/>
      <c r="Q158" s="1"/>
      <c r="R158" s="6"/>
    </row>
    <row r="159" spans="1:18" x14ac:dyDescent="0.25">
      <c r="A159" s="1"/>
      <c r="B159" s="1"/>
      <c r="C159" s="1"/>
      <c r="D159" s="1"/>
      <c r="E159" s="6"/>
      <c r="F159" s="1"/>
      <c r="G159" s="1"/>
      <c r="H159" s="6"/>
      <c r="I159" s="1"/>
      <c r="J159" s="1"/>
      <c r="K159" s="6"/>
      <c r="L159" s="1"/>
      <c r="M159" s="1"/>
      <c r="N159" s="1"/>
      <c r="O159" s="1"/>
      <c r="P159" s="1"/>
      <c r="Q159" s="1"/>
      <c r="R159" s="6"/>
    </row>
    <row r="160" spans="1:18" x14ac:dyDescent="0.25">
      <c r="A160" s="6" t="s">
        <v>40</v>
      </c>
      <c r="B160" s="6"/>
      <c r="C160" s="6"/>
      <c r="D160" s="6"/>
      <c r="E160" s="11">
        <f>SUM(E103:E159)</f>
        <v>2470</v>
      </c>
      <c r="F160" s="6"/>
      <c r="G160" s="6"/>
      <c r="H160" s="11"/>
      <c r="I160" s="6"/>
      <c r="J160" s="6"/>
      <c r="K160" s="6" t="s">
        <v>51</v>
      </c>
      <c r="L160" s="6"/>
      <c r="M160" s="11">
        <f>SUM(M103:M159)</f>
        <v>2215</v>
      </c>
      <c r="N160" s="6"/>
      <c r="O160" s="6"/>
      <c r="P160" s="11"/>
      <c r="Q160" s="6"/>
      <c r="R160" s="6"/>
    </row>
    <row r="161" spans="1:18" x14ac:dyDescent="0.25">
      <c r="A161" s="1"/>
      <c r="B161" s="1"/>
      <c r="C161" s="1"/>
      <c r="D161" s="1"/>
      <c r="E161" s="6" t="s">
        <v>41</v>
      </c>
      <c r="F161" s="1"/>
      <c r="G161" s="1"/>
      <c r="H161" s="6" t="s">
        <v>42</v>
      </c>
      <c r="I161" s="1"/>
      <c r="J161" s="1"/>
      <c r="K161" s="6"/>
      <c r="L161" s="1"/>
      <c r="M161" s="1" t="s">
        <v>41</v>
      </c>
      <c r="N161" s="1"/>
      <c r="O161" s="1"/>
      <c r="P161" s="1" t="s">
        <v>43</v>
      </c>
      <c r="Q161" s="1"/>
      <c r="R161" s="6"/>
    </row>
    <row r="162" spans="1:18" x14ac:dyDescent="0.25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</row>
    <row r="163" spans="1:18" x14ac:dyDescent="0.25">
      <c r="A163" s="10" t="s">
        <v>44</v>
      </c>
      <c r="B163" s="10"/>
      <c r="C163" s="10"/>
      <c r="D163" s="10"/>
      <c r="E163" s="9">
        <f>(M160-E160)*12+E94</f>
        <v>12960</v>
      </c>
      <c r="F163" s="10"/>
      <c r="G163" s="10"/>
      <c r="H163" s="9">
        <v>0</v>
      </c>
      <c r="I163" s="10"/>
      <c r="J163" s="10"/>
      <c r="K163" s="10"/>
      <c r="L163" s="10"/>
      <c r="M163" s="10"/>
      <c r="N163" s="10"/>
      <c r="O163" s="10"/>
      <c r="P163" s="9"/>
      <c r="Q163" s="10"/>
      <c r="R163" s="10"/>
    </row>
    <row r="164" spans="1:18" x14ac:dyDescent="0.25">
      <c r="A164" s="1"/>
      <c r="B164" s="1"/>
      <c r="C164" s="1"/>
      <c r="D164" s="1"/>
      <c r="E164" s="10"/>
      <c r="F164" s="1"/>
      <c r="G164" s="1"/>
      <c r="H164" s="10"/>
      <c r="I164" s="1"/>
      <c r="J164" s="1"/>
      <c r="K164" s="1"/>
      <c r="L164" s="1"/>
      <c r="M164" s="1"/>
      <c r="N164" s="1"/>
      <c r="O164" s="1"/>
      <c r="P164" s="10"/>
      <c r="Q164" s="10"/>
      <c r="R164" s="10"/>
    </row>
    <row r="165" spans="1:18" x14ac:dyDescent="0.25">
      <c r="A165" s="1"/>
      <c r="B165" s="1"/>
      <c r="C165" s="1"/>
      <c r="D165" s="1"/>
      <c r="E165" s="10"/>
      <c r="F165" s="1"/>
      <c r="G165" s="1"/>
      <c r="H165" s="10"/>
      <c r="I165" s="1"/>
      <c r="J165" s="1"/>
      <c r="K165" s="1"/>
      <c r="L165" s="1"/>
      <c r="M165" s="1"/>
      <c r="N165" s="1"/>
      <c r="O165" s="1"/>
      <c r="P165" s="10"/>
      <c r="Q165" s="10"/>
      <c r="R165" s="10"/>
    </row>
    <row r="166" spans="1:18" x14ac:dyDescent="0.25">
      <c r="A166" s="1"/>
      <c r="B166" s="1"/>
      <c r="C166" s="1"/>
      <c r="D166" s="1"/>
      <c r="E166" s="10"/>
      <c r="F166" s="1"/>
      <c r="G166" s="1"/>
      <c r="H166" s="10"/>
      <c r="I166" s="1"/>
      <c r="J166" s="1"/>
      <c r="K166" s="1"/>
      <c r="L166" s="1"/>
      <c r="M166" s="1"/>
      <c r="N166" s="1"/>
      <c r="O166" s="1"/>
      <c r="P166" s="10"/>
      <c r="Q166" s="10"/>
      <c r="R166" s="10"/>
    </row>
    <row r="167" spans="1:18" x14ac:dyDescent="0.25">
      <c r="A167" s="10" t="s">
        <v>45</v>
      </c>
      <c r="B167" s="10"/>
      <c r="C167" s="10"/>
      <c r="D167" s="10"/>
      <c r="E167" s="19">
        <f>E168+E169+E170+E171</f>
        <v>0</v>
      </c>
      <c r="F167" s="20"/>
      <c r="G167" s="20"/>
      <c r="H167" s="19">
        <v>0</v>
      </c>
      <c r="I167" s="20"/>
      <c r="J167" s="20"/>
      <c r="K167" s="20"/>
      <c r="L167" s="20"/>
      <c r="M167" s="19"/>
      <c r="N167" s="20"/>
      <c r="O167" s="20"/>
      <c r="P167" s="19"/>
      <c r="Q167" s="18"/>
      <c r="R167" s="18"/>
    </row>
    <row r="168" spans="1:18" x14ac:dyDescent="0.25">
      <c r="A168" s="1" t="s">
        <v>135</v>
      </c>
      <c r="B168" s="1"/>
      <c r="C168" s="1"/>
      <c r="D168" s="1"/>
      <c r="E168" s="20">
        <v>0</v>
      </c>
      <c r="F168" s="21"/>
      <c r="G168" s="21"/>
      <c r="H168" s="20"/>
      <c r="I168" s="21"/>
      <c r="J168" s="21"/>
      <c r="K168" s="21"/>
      <c r="L168" s="21"/>
      <c r="M168" s="21"/>
      <c r="N168" s="21"/>
      <c r="O168" s="21"/>
      <c r="P168" s="20"/>
      <c r="Q168" s="18"/>
      <c r="R168" s="18"/>
    </row>
    <row r="169" spans="1:18" x14ac:dyDescent="0.25">
      <c r="A169" s="1"/>
      <c r="B169" s="1"/>
      <c r="C169" s="1"/>
      <c r="D169" s="1"/>
      <c r="E169" s="20"/>
      <c r="F169" s="21"/>
      <c r="G169" s="21"/>
      <c r="H169" s="20"/>
      <c r="I169" s="21"/>
      <c r="J169" s="21"/>
      <c r="K169" s="21"/>
      <c r="L169" s="21"/>
      <c r="M169" s="21"/>
      <c r="N169" s="21"/>
      <c r="O169" s="21"/>
      <c r="P169" s="20"/>
      <c r="Q169" s="18"/>
      <c r="R169" s="18"/>
    </row>
    <row r="170" spans="1:18" x14ac:dyDescent="0.25">
      <c r="A170" s="1"/>
      <c r="B170" s="1"/>
      <c r="C170" s="1"/>
      <c r="D170" s="1"/>
      <c r="E170" s="20"/>
      <c r="F170" s="21"/>
      <c r="G170" s="21"/>
      <c r="H170" s="20"/>
      <c r="I170" s="21"/>
      <c r="J170" s="21"/>
      <c r="K170" s="21"/>
      <c r="L170" s="21"/>
      <c r="M170" s="21"/>
      <c r="N170" s="21"/>
      <c r="O170" s="21"/>
      <c r="P170" s="20"/>
      <c r="Q170" s="18"/>
      <c r="R170" s="18"/>
    </row>
    <row r="171" spans="1:18" x14ac:dyDescent="0.25">
      <c r="A171" s="1"/>
      <c r="B171" s="1"/>
      <c r="C171" s="1"/>
      <c r="D171" s="1"/>
      <c r="E171" s="20"/>
      <c r="F171" s="21"/>
      <c r="G171" s="21"/>
      <c r="H171" s="20"/>
      <c r="I171" s="21"/>
      <c r="J171" s="21"/>
      <c r="K171" s="21"/>
      <c r="L171" s="21"/>
      <c r="M171" s="21"/>
      <c r="N171" s="21"/>
      <c r="O171" s="21"/>
      <c r="P171" s="20"/>
      <c r="Q171" s="18"/>
      <c r="R171" s="18"/>
    </row>
    <row r="172" spans="1:18" x14ac:dyDescent="0.25">
      <c r="A172" s="10" t="s">
        <v>46</v>
      </c>
      <c r="B172" s="10"/>
      <c r="C172" s="10"/>
      <c r="D172" s="10"/>
      <c r="E172" s="19">
        <f>E173+E174+E175+E176+E177+E178</f>
        <v>16000</v>
      </c>
      <c r="F172" s="20"/>
      <c r="G172" s="20"/>
      <c r="H172" s="19">
        <v>0</v>
      </c>
      <c r="I172" s="20"/>
      <c r="J172" s="20"/>
      <c r="K172" s="20"/>
      <c r="L172" s="20"/>
      <c r="M172" s="20"/>
      <c r="N172" s="20"/>
      <c r="O172" s="20"/>
      <c r="P172" s="19"/>
      <c r="Q172" s="18"/>
      <c r="R172" s="18"/>
    </row>
    <row r="173" spans="1:18" ht="17.25" x14ac:dyDescent="0.4">
      <c r="A173" s="32" t="s">
        <v>134</v>
      </c>
      <c r="B173" s="1"/>
      <c r="C173" s="1"/>
      <c r="D173" s="1"/>
      <c r="E173" s="36">
        <v>16000</v>
      </c>
      <c r="F173" s="21"/>
      <c r="G173" s="21"/>
      <c r="H173" s="20"/>
      <c r="I173" s="21"/>
      <c r="J173" s="21"/>
      <c r="K173" s="21"/>
      <c r="L173" s="21"/>
      <c r="M173" s="21"/>
      <c r="N173" s="21"/>
      <c r="O173" s="21"/>
      <c r="P173" s="20"/>
      <c r="Q173" s="18"/>
      <c r="R173" s="18"/>
    </row>
    <row r="174" spans="1:18" x14ac:dyDescent="0.25">
      <c r="A174" s="1"/>
      <c r="B174" s="1"/>
      <c r="C174" s="1"/>
      <c r="D174" s="1"/>
      <c r="E174" s="20"/>
      <c r="F174" s="21"/>
      <c r="G174" s="21"/>
      <c r="H174" s="20"/>
      <c r="I174" s="21"/>
      <c r="J174" s="21"/>
      <c r="K174" s="21"/>
      <c r="L174" s="21"/>
      <c r="M174" s="21"/>
      <c r="N174" s="21"/>
      <c r="O174" s="21"/>
      <c r="P174" s="20"/>
      <c r="Q174" s="18"/>
      <c r="R174" s="18"/>
    </row>
    <row r="175" spans="1:18" x14ac:dyDescent="0.25">
      <c r="A175" s="1"/>
      <c r="B175" s="1"/>
      <c r="C175" s="1"/>
      <c r="D175" s="1"/>
      <c r="E175" s="20"/>
      <c r="F175" s="21"/>
      <c r="G175" s="21"/>
      <c r="H175" s="20"/>
      <c r="I175" s="21"/>
      <c r="J175" s="21"/>
      <c r="K175" s="21"/>
      <c r="L175" s="21"/>
      <c r="M175" s="21"/>
      <c r="N175" s="21"/>
      <c r="O175" s="21"/>
      <c r="P175" s="20"/>
      <c r="Q175" s="18"/>
      <c r="R175" s="18"/>
    </row>
    <row r="176" spans="1:18" x14ac:dyDescent="0.25">
      <c r="A176" s="1"/>
      <c r="B176" s="1"/>
      <c r="C176" s="1"/>
      <c r="D176" s="1"/>
      <c r="E176" s="20"/>
      <c r="F176" s="21"/>
      <c r="G176" s="21"/>
      <c r="H176" s="20"/>
      <c r="I176" s="21"/>
      <c r="J176" s="21"/>
      <c r="K176" s="21"/>
      <c r="L176" s="21"/>
      <c r="M176" s="21"/>
      <c r="N176" s="21"/>
      <c r="O176" s="21"/>
      <c r="P176" s="20"/>
      <c r="Q176" s="18"/>
      <c r="R176" s="18"/>
    </row>
    <row r="177" spans="1:18" x14ac:dyDescent="0.25">
      <c r="A177" s="1"/>
      <c r="B177" s="1"/>
      <c r="C177" s="1"/>
      <c r="D177" s="1"/>
      <c r="E177" s="20"/>
      <c r="F177" s="21"/>
      <c r="G177" s="21"/>
      <c r="H177" s="20"/>
      <c r="I177" s="21"/>
      <c r="J177" s="21"/>
      <c r="K177" s="21"/>
      <c r="L177" s="21"/>
      <c r="M177" s="21"/>
      <c r="N177" s="21"/>
      <c r="O177" s="21"/>
      <c r="P177" s="20"/>
      <c r="Q177" s="18"/>
      <c r="R177" s="18"/>
    </row>
    <row r="178" spans="1:18" x14ac:dyDescent="0.25">
      <c r="A178" s="1"/>
      <c r="B178" s="1"/>
      <c r="C178" s="1"/>
      <c r="D178" s="1"/>
      <c r="E178" s="20"/>
      <c r="F178" s="21"/>
      <c r="G178" s="21"/>
      <c r="H178" s="20"/>
      <c r="I178" s="21"/>
      <c r="J178" s="21"/>
      <c r="K178" s="21"/>
      <c r="L178" s="21"/>
      <c r="M178" s="21"/>
      <c r="N178" s="21"/>
      <c r="O178" s="21"/>
      <c r="P178" s="20"/>
      <c r="Q178" s="18"/>
      <c r="R178" s="18"/>
    </row>
    <row r="179" spans="1:18" x14ac:dyDescent="0.25">
      <c r="A179" s="10" t="s">
        <v>143</v>
      </c>
      <c r="B179" s="10"/>
      <c r="C179" s="10"/>
      <c r="D179" s="10"/>
      <c r="E179" s="19">
        <f>E163+E167-E172</f>
        <v>-3040</v>
      </c>
      <c r="F179" s="20"/>
      <c r="G179" s="20"/>
      <c r="H179" s="19">
        <f>H163+H167-H172</f>
        <v>0</v>
      </c>
      <c r="I179" s="20"/>
      <c r="J179" s="20"/>
      <c r="K179" s="20"/>
      <c r="L179" s="20" t="s">
        <v>49</v>
      </c>
      <c r="M179" s="20"/>
      <c r="N179" s="20"/>
      <c r="O179" s="20"/>
      <c r="P179" s="19">
        <f>(E151*12)+P94-E167</f>
        <v>10500</v>
      </c>
      <c r="Q179" s="17"/>
      <c r="R179" s="17"/>
    </row>
    <row r="180" spans="1:18" x14ac:dyDescent="0.25">
      <c r="A180" s="1"/>
      <c r="B180" s="1"/>
      <c r="C180" s="1"/>
      <c r="D180" s="1"/>
      <c r="E180" s="10" t="s">
        <v>41</v>
      </c>
      <c r="F180" s="1"/>
      <c r="G180" s="1"/>
      <c r="H180" s="10" t="s">
        <v>48</v>
      </c>
      <c r="I180" s="1"/>
      <c r="J180" s="1"/>
      <c r="K180" s="1"/>
      <c r="L180" s="1"/>
      <c r="M180" s="1"/>
      <c r="N180" s="1"/>
      <c r="O180" s="1"/>
      <c r="P180" s="10" t="s">
        <v>50</v>
      </c>
      <c r="Q180" s="10"/>
      <c r="R180" s="10"/>
    </row>
    <row r="181" spans="1:18" ht="17.25" x14ac:dyDescent="0.4">
      <c r="A181" s="54" t="s">
        <v>144</v>
      </c>
      <c r="B181" s="46"/>
      <c r="C181" s="46"/>
      <c r="D181" s="47"/>
      <c r="E181" s="47"/>
      <c r="F181" s="47"/>
      <c r="G181" s="50" t="s">
        <v>145</v>
      </c>
      <c r="H181" s="47"/>
      <c r="I181" s="47"/>
      <c r="J181" s="47"/>
      <c r="K181" s="47"/>
      <c r="L181" s="47"/>
      <c r="M181" s="47"/>
      <c r="N181" s="47"/>
      <c r="O181" s="47"/>
      <c r="P181" s="47"/>
      <c r="Q181" s="47"/>
      <c r="R181" s="47"/>
    </row>
    <row r="182" spans="1:18" ht="17.25" x14ac:dyDescent="0.4">
      <c r="A182" s="47"/>
      <c r="B182" s="47"/>
      <c r="C182" s="47"/>
      <c r="D182" s="55" t="s">
        <v>74</v>
      </c>
      <c r="E182" s="47"/>
      <c r="F182" s="47"/>
      <c r="G182" s="55" t="s">
        <v>229</v>
      </c>
      <c r="H182" s="47"/>
      <c r="I182" s="47"/>
      <c r="J182" s="47"/>
      <c r="K182" s="89" t="s">
        <v>357</v>
      </c>
      <c r="L182" s="47"/>
      <c r="M182" s="47"/>
      <c r="N182" s="47"/>
      <c r="O182" s="47"/>
      <c r="P182" s="47"/>
      <c r="Q182" s="47"/>
      <c r="R182" s="47"/>
    </row>
    <row r="183" spans="1:18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6"/>
      <c r="L183" s="6"/>
      <c r="M183" s="6"/>
      <c r="N183" s="6"/>
      <c r="O183" s="6"/>
      <c r="P183" s="6"/>
      <c r="Q183" s="6"/>
      <c r="R183" s="6"/>
    </row>
    <row r="184" spans="1:18" x14ac:dyDescent="0.25">
      <c r="A184" s="1" t="s">
        <v>147</v>
      </c>
      <c r="B184" s="1"/>
      <c r="C184" s="1"/>
      <c r="D184" s="1"/>
      <c r="E184" s="1"/>
      <c r="F184" s="1"/>
      <c r="G184" s="1"/>
      <c r="H184" s="1"/>
      <c r="I184" s="1"/>
      <c r="J184" s="1"/>
      <c r="K184" s="6"/>
      <c r="L184" s="6"/>
      <c r="M184" s="6"/>
      <c r="N184" s="6"/>
      <c r="O184" s="6"/>
      <c r="P184" s="6"/>
      <c r="Q184" s="6"/>
      <c r="R184" s="6"/>
    </row>
    <row r="185" spans="1:18" x14ac:dyDescent="0.25">
      <c r="A185" s="1" t="s">
        <v>358</v>
      </c>
      <c r="B185" s="1"/>
      <c r="C185" s="1"/>
      <c r="D185" s="1"/>
      <c r="E185" s="1"/>
      <c r="F185" s="1"/>
      <c r="G185" s="1"/>
      <c r="H185" s="1"/>
      <c r="I185" s="1"/>
      <c r="J185" s="1"/>
      <c r="K185" s="6"/>
      <c r="L185" s="6"/>
      <c r="M185" s="6"/>
      <c r="N185" s="6"/>
      <c r="O185" s="6"/>
      <c r="P185" s="6"/>
      <c r="Q185" s="6"/>
      <c r="R185" s="6"/>
    </row>
    <row r="186" spans="1:18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6"/>
      <c r="L186" s="6"/>
      <c r="M186" s="6"/>
      <c r="N186" s="6"/>
      <c r="O186" s="6"/>
      <c r="P186" s="6"/>
      <c r="Q186" s="6"/>
      <c r="R186" s="6"/>
    </row>
    <row r="187" spans="1:18" x14ac:dyDescent="0.25">
      <c r="A187" s="6"/>
      <c r="B187" s="6"/>
      <c r="C187" s="6"/>
      <c r="D187" s="6"/>
      <c r="E187" s="6" t="s">
        <v>41</v>
      </c>
      <c r="F187" s="6"/>
      <c r="G187" s="6"/>
      <c r="H187" s="6" t="s">
        <v>42</v>
      </c>
      <c r="I187" s="6"/>
      <c r="J187" s="6"/>
      <c r="K187" s="6"/>
      <c r="L187" s="6"/>
      <c r="M187" s="6" t="s">
        <v>41</v>
      </c>
      <c r="N187" s="6"/>
      <c r="O187" s="6"/>
      <c r="P187" s="6" t="s">
        <v>43</v>
      </c>
      <c r="Q187" s="6"/>
      <c r="R187" s="6"/>
    </row>
    <row r="188" spans="1:18" x14ac:dyDescent="0.25">
      <c r="A188" s="1" t="s">
        <v>9</v>
      </c>
      <c r="B188" s="1"/>
      <c r="C188" s="1"/>
      <c r="D188" s="1"/>
      <c r="E188" s="6">
        <v>600</v>
      </c>
      <c r="F188" s="1"/>
      <c r="G188" s="1"/>
      <c r="H188" s="6"/>
      <c r="I188" s="1"/>
      <c r="J188" s="1"/>
      <c r="K188" s="6"/>
      <c r="L188" s="1" t="s">
        <v>52</v>
      </c>
      <c r="M188" s="1">
        <v>1130</v>
      </c>
      <c r="N188" s="1"/>
      <c r="O188" s="1"/>
      <c r="P188" s="1"/>
      <c r="Q188" s="1"/>
      <c r="R188" s="6"/>
    </row>
    <row r="189" spans="1:18" x14ac:dyDescent="0.25">
      <c r="A189" s="1" t="s">
        <v>10</v>
      </c>
      <c r="B189" s="1"/>
      <c r="C189" s="1"/>
      <c r="D189" s="1"/>
      <c r="E189" s="6">
        <v>140</v>
      </c>
      <c r="F189" s="1"/>
      <c r="G189" s="1"/>
      <c r="H189" s="6"/>
      <c r="I189" s="1"/>
      <c r="J189" s="1"/>
      <c r="K189" s="6"/>
      <c r="L189" s="1" t="s">
        <v>57</v>
      </c>
      <c r="M189" s="1">
        <v>200</v>
      </c>
      <c r="N189" s="1"/>
      <c r="O189" s="1"/>
      <c r="P189" s="1"/>
      <c r="Q189" s="1"/>
      <c r="R189" s="6"/>
    </row>
    <row r="190" spans="1:18" x14ac:dyDescent="0.25">
      <c r="A190" s="1" t="s">
        <v>31</v>
      </c>
      <c r="B190" s="1"/>
      <c r="C190" s="1"/>
      <c r="D190" s="1"/>
      <c r="E190" s="6">
        <v>0</v>
      </c>
      <c r="F190" s="1"/>
      <c r="G190" s="1"/>
      <c r="H190" s="6"/>
      <c r="I190" s="1"/>
      <c r="J190" s="1"/>
      <c r="K190" s="6"/>
      <c r="L190" s="1" t="s">
        <v>58</v>
      </c>
      <c r="M190" s="1">
        <v>0</v>
      </c>
      <c r="N190" s="1"/>
      <c r="O190" s="1"/>
      <c r="P190" s="1"/>
      <c r="Q190" s="1"/>
      <c r="R190" s="6"/>
    </row>
    <row r="191" spans="1:18" x14ac:dyDescent="0.25">
      <c r="A191" s="1"/>
      <c r="B191" s="1"/>
      <c r="C191" s="1"/>
      <c r="D191" s="1"/>
      <c r="E191" s="6"/>
      <c r="F191" s="1"/>
      <c r="G191" s="1"/>
      <c r="H191" s="6"/>
      <c r="I191" s="1"/>
      <c r="J191" s="1"/>
      <c r="K191" s="6"/>
      <c r="L191" s="1" t="s">
        <v>59</v>
      </c>
      <c r="M191" s="1">
        <v>0</v>
      </c>
      <c r="N191" s="1"/>
      <c r="O191" s="1"/>
      <c r="P191" s="1"/>
      <c r="Q191" s="1"/>
      <c r="R191" s="6"/>
    </row>
    <row r="192" spans="1:18" x14ac:dyDescent="0.25">
      <c r="A192" s="1"/>
      <c r="B192" s="1"/>
      <c r="C192" s="1"/>
      <c r="D192" s="1"/>
      <c r="E192" s="6"/>
      <c r="F192" s="1"/>
      <c r="G192" s="1"/>
      <c r="H192" s="6"/>
      <c r="I192" s="1"/>
      <c r="J192" s="1"/>
      <c r="K192" s="6"/>
      <c r="L192" s="1"/>
      <c r="M192" s="1"/>
      <c r="N192" s="1"/>
      <c r="O192" s="1"/>
      <c r="P192" s="1"/>
      <c r="Q192" s="1"/>
      <c r="R192" s="6"/>
    </row>
    <row r="193" spans="1:18" x14ac:dyDescent="0.25">
      <c r="A193" s="1"/>
      <c r="B193" s="1"/>
      <c r="C193" s="1"/>
      <c r="D193" s="1"/>
      <c r="E193" s="6"/>
      <c r="F193" s="1"/>
      <c r="G193" s="1"/>
      <c r="H193" s="6"/>
      <c r="I193" s="1"/>
      <c r="J193" s="1"/>
      <c r="K193" s="6"/>
      <c r="L193" s="1"/>
      <c r="M193" s="1"/>
      <c r="N193" s="1"/>
      <c r="O193" s="1"/>
      <c r="P193" s="1"/>
      <c r="Q193" s="1"/>
      <c r="R193" s="6"/>
    </row>
    <row r="194" spans="1:18" x14ac:dyDescent="0.25">
      <c r="A194" s="1"/>
      <c r="B194" s="1"/>
      <c r="C194" s="1"/>
      <c r="D194" s="1"/>
      <c r="E194" s="6"/>
      <c r="F194" s="1"/>
      <c r="G194" s="1"/>
      <c r="H194" s="6"/>
      <c r="I194" s="1"/>
      <c r="J194" s="1"/>
      <c r="K194" s="6"/>
      <c r="L194" s="1"/>
      <c r="M194" s="1"/>
      <c r="N194" s="1"/>
      <c r="O194" s="1"/>
      <c r="P194" s="1"/>
      <c r="Q194" s="1"/>
      <c r="R194" s="6"/>
    </row>
    <row r="195" spans="1:18" x14ac:dyDescent="0.25">
      <c r="A195" s="1" t="s">
        <v>11</v>
      </c>
      <c r="B195" s="1"/>
      <c r="C195" s="1"/>
      <c r="D195" s="1"/>
      <c r="E195" s="6">
        <v>400</v>
      </c>
      <c r="F195" s="1"/>
      <c r="G195" s="1"/>
      <c r="H195" s="6"/>
      <c r="I195" s="1"/>
      <c r="J195" s="1"/>
      <c r="K195" s="6"/>
      <c r="L195" s="1" t="s">
        <v>53</v>
      </c>
      <c r="M195" s="1">
        <v>900</v>
      </c>
      <c r="N195" s="1"/>
      <c r="O195" s="1"/>
      <c r="P195" s="1"/>
      <c r="Q195" s="1"/>
      <c r="R195" s="6"/>
    </row>
    <row r="196" spans="1:18" x14ac:dyDescent="0.25">
      <c r="A196" s="1" t="s">
        <v>12</v>
      </c>
      <c r="B196" s="1"/>
      <c r="C196" s="1"/>
      <c r="D196" s="1"/>
      <c r="E196" s="6">
        <v>100</v>
      </c>
      <c r="F196" s="1"/>
      <c r="G196" s="1"/>
      <c r="H196" s="6"/>
      <c r="I196" s="1"/>
      <c r="J196" s="1"/>
      <c r="K196" s="6"/>
      <c r="L196" s="1" t="s">
        <v>54</v>
      </c>
      <c r="M196" s="1">
        <v>0</v>
      </c>
      <c r="N196" s="1"/>
      <c r="O196" s="1"/>
      <c r="P196" s="1"/>
      <c r="Q196" s="1"/>
      <c r="R196" s="6"/>
    </row>
    <row r="197" spans="1:18" x14ac:dyDescent="0.25">
      <c r="A197" s="1" t="s">
        <v>13</v>
      </c>
      <c r="B197" s="1"/>
      <c r="C197" s="1"/>
      <c r="D197" s="1"/>
      <c r="E197" s="6">
        <v>100</v>
      </c>
      <c r="F197" s="1"/>
      <c r="G197" s="1"/>
      <c r="H197" s="6"/>
      <c r="I197" s="1"/>
      <c r="J197" s="1"/>
      <c r="K197" s="6"/>
      <c r="L197" s="1" t="s">
        <v>55</v>
      </c>
      <c r="M197" s="1">
        <v>0</v>
      </c>
      <c r="N197" s="1"/>
      <c r="O197" s="1"/>
      <c r="P197" s="1"/>
      <c r="Q197" s="1"/>
      <c r="R197" s="6"/>
    </row>
    <row r="198" spans="1:18" x14ac:dyDescent="0.25">
      <c r="A198" s="1" t="s">
        <v>14</v>
      </c>
      <c r="B198" s="1"/>
      <c r="C198" s="1"/>
      <c r="D198" s="1"/>
      <c r="E198" s="6">
        <v>100</v>
      </c>
      <c r="F198" s="1"/>
      <c r="G198" s="1"/>
      <c r="H198" s="6"/>
      <c r="I198" s="1"/>
      <c r="J198" s="1"/>
      <c r="K198" s="6"/>
      <c r="L198" s="1" t="s">
        <v>56</v>
      </c>
      <c r="M198" s="1">
        <v>0</v>
      </c>
      <c r="N198" s="1"/>
      <c r="O198" s="1"/>
      <c r="P198" s="1"/>
      <c r="Q198" s="1"/>
      <c r="R198" s="6"/>
    </row>
    <row r="199" spans="1:18" x14ac:dyDescent="0.25">
      <c r="A199" s="1" t="s">
        <v>35</v>
      </c>
      <c r="B199" s="1"/>
      <c r="C199" s="1"/>
      <c r="D199" s="1"/>
      <c r="E199" s="6">
        <v>100</v>
      </c>
      <c r="F199" s="1"/>
      <c r="G199" s="1"/>
      <c r="H199" s="6"/>
      <c r="I199" s="1"/>
      <c r="J199" s="1"/>
      <c r="K199" s="6"/>
      <c r="L199" s="1"/>
      <c r="M199" s="1"/>
      <c r="N199" s="1"/>
      <c r="O199" s="1"/>
      <c r="P199" s="1"/>
      <c r="Q199" s="1"/>
      <c r="R199" s="6"/>
    </row>
    <row r="200" spans="1:18" x14ac:dyDescent="0.25">
      <c r="A200" s="1" t="s">
        <v>32</v>
      </c>
      <c r="B200" s="1"/>
      <c r="C200" s="1"/>
      <c r="D200" s="1"/>
      <c r="E200" s="6">
        <v>50</v>
      </c>
      <c r="F200" s="1"/>
      <c r="G200" s="1"/>
      <c r="H200" s="6"/>
      <c r="I200" s="1"/>
      <c r="J200" s="1"/>
      <c r="K200" s="6"/>
      <c r="L200" s="1"/>
      <c r="M200" s="1"/>
      <c r="N200" s="1"/>
      <c r="O200" s="1"/>
      <c r="P200" s="1"/>
      <c r="Q200" s="1"/>
      <c r="R200" s="6"/>
    </row>
    <row r="201" spans="1:18" x14ac:dyDescent="0.25">
      <c r="A201" s="1" t="s">
        <v>33</v>
      </c>
      <c r="B201" s="1"/>
      <c r="C201" s="1"/>
      <c r="D201" s="1"/>
      <c r="E201" s="6">
        <v>0</v>
      </c>
      <c r="F201" s="1" t="s">
        <v>75</v>
      </c>
      <c r="G201" s="1"/>
      <c r="H201" s="6"/>
      <c r="I201" s="1"/>
      <c r="J201" s="1"/>
      <c r="K201" s="6"/>
      <c r="L201" s="1"/>
      <c r="M201" s="1"/>
      <c r="N201" s="1"/>
      <c r="O201" s="1"/>
      <c r="P201" s="1"/>
      <c r="Q201" s="1"/>
      <c r="R201" s="6"/>
    </row>
    <row r="202" spans="1:18" x14ac:dyDescent="0.25">
      <c r="A202" s="1"/>
      <c r="B202" s="1"/>
      <c r="C202" s="1"/>
      <c r="D202" s="1"/>
      <c r="E202" s="6"/>
      <c r="F202" s="1"/>
      <c r="G202" s="1"/>
      <c r="H202" s="6"/>
      <c r="I202" s="1"/>
      <c r="J202" s="1"/>
      <c r="K202" s="6"/>
      <c r="L202" s="1"/>
      <c r="M202" s="1"/>
      <c r="N202" s="1"/>
      <c r="O202" s="1"/>
      <c r="P202" s="1"/>
      <c r="Q202" s="1"/>
      <c r="R202" s="6"/>
    </row>
    <row r="203" spans="1:18" x14ac:dyDescent="0.25">
      <c r="A203" s="1"/>
      <c r="B203" s="1"/>
      <c r="C203" s="1"/>
      <c r="D203" s="1"/>
      <c r="E203" s="6"/>
      <c r="F203" s="1"/>
      <c r="G203" s="1"/>
      <c r="H203" s="6"/>
      <c r="I203" s="1"/>
      <c r="J203" s="1"/>
      <c r="K203" s="6"/>
      <c r="L203" s="1"/>
      <c r="M203" s="1"/>
      <c r="N203" s="1"/>
      <c r="O203" s="1"/>
      <c r="P203" s="1"/>
      <c r="Q203" s="1"/>
      <c r="R203" s="6"/>
    </row>
    <row r="204" spans="1:18" x14ac:dyDescent="0.25">
      <c r="A204" s="1"/>
      <c r="B204" s="1"/>
      <c r="C204" s="1"/>
      <c r="D204" s="1"/>
      <c r="E204" s="6"/>
      <c r="F204" s="1"/>
      <c r="G204" s="1"/>
      <c r="H204" s="6"/>
      <c r="I204" s="1"/>
      <c r="J204" s="1"/>
      <c r="K204" s="6"/>
      <c r="L204" s="1"/>
      <c r="M204" s="1"/>
      <c r="N204" s="1"/>
      <c r="O204" s="1"/>
      <c r="P204" s="1"/>
      <c r="Q204" s="1"/>
      <c r="R204" s="6"/>
    </row>
    <row r="205" spans="1:18" x14ac:dyDescent="0.25">
      <c r="A205" s="1"/>
      <c r="B205" s="1"/>
      <c r="C205" s="1"/>
      <c r="D205" s="1"/>
      <c r="E205" s="6"/>
      <c r="F205" s="1"/>
      <c r="G205" s="1"/>
      <c r="H205" s="6"/>
      <c r="I205" s="1"/>
      <c r="J205" s="1"/>
      <c r="K205" s="6"/>
      <c r="L205" s="1"/>
      <c r="M205" s="1"/>
      <c r="N205" s="1"/>
      <c r="O205" s="1"/>
      <c r="P205" s="1"/>
      <c r="Q205" s="1"/>
      <c r="R205" s="6"/>
    </row>
    <row r="206" spans="1:18" x14ac:dyDescent="0.25">
      <c r="A206" s="1"/>
      <c r="B206" s="1"/>
      <c r="C206" s="1"/>
      <c r="D206" s="1"/>
      <c r="E206" s="6"/>
      <c r="F206" s="1"/>
      <c r="G206" s="1"/>
      <c r="H206" s="6"/>
      <c r="I206" s="1"/>
      <c r="J206" s="1"/>
      <c r="K206" s="6"/>
      <c r="L206" s="1"/>
      <c r="M206" s="1"/>
      <c r="N206" s="1"/>
      <c r="O206" s="1"/>
      <c r="P206" s="1"/>
      <c r="Q206" s="1"/>
      <c r="R206" s="6"/>
    </row>
    <row r="207" spans="1:18" x14ac:dyDescent="0.25">
      <c r="A207" s="1"/>
      <c r="B207" s="1"/>
      <c r="C207" s="1"/>
      <c r="D207" s="1"/>
      <c r="E207" s="6"/>
      <c r="F207" s="1"/>
      <c r="G207" s="1"/>
      <c r="H207" s="6"/>
      <c r="I207" s="1"/>
      <c r="J207" s="1"/>
      <c r="K207" s="6"/>
      <c r="L207" s="1"/>
      <c r="M207" s="1"/>
      <c r="N207" s="1"/>
      <c r="O207" s="1"/>
      <c r="P207" s="1"/>
      <c r="Q207" s="1"/>
      <c r="R207" s="6"/>
    </row>
    <row r="208" spans="1:18" x14ac:dyDescent="0.25">
      <c r="A208" s="1" t="s">
        <v>15</v>
      </c>
      <c r="B208" s="1"/>
      <c r="C208" s="1"/>
      <c r="D208" s="1"/>
      <c r="E208" s="6">
        <v>70</v>
      </c>
      <c r="F208" s="1"/>
      <c r="G208" s="1"/>
      <c r="H208" s="6"/>
      <c r="I208" s="1"/>
      <c r="J208" s="1"/>
      <c r="K208" s="6"/>
      <c r="L208" s="1"/>
      <c r="M208" s="1"/>
      <c r="N208" s="1"/>
      <c r="O208" s="1"/>
      <c r="P208" s="1"/>
      <c r="Q208" s="1"/>
      <c r="R208" s="6"/>
    </row>
    <row r="209" spans="1:18" x14ac:dyDescent="0.25">
      <c r="A209" s="1" t="s">
        <v>34</v>
      </c>
      <c r="B209" s="1"/>
      <c r="C209" s="1"/>
      <c r="D209" s="1"/>
      <c r="E209" s="6">
        <v>30</v>
      </c>
      <c r="F209" s="1"/>
      <c r="G209" s="1"/>
      <c r="H209" s="6"/>
      <c r="I209" s="1"/>
      <c r="J209" s="1"/>
      <c r="K209" s="6"/>
      <c r="L209" s="1"/>
      <c r="M209" s="1"/>
      <c r="N209" s="1"/>
      <c r="O209" s="1"/>
      <c r="P209" s="1"/>
      <c r="Q209" s="1"/>
      <c r="R209" s="6"/>
    </row>
    <row r="210" spans="1:18" x14ac:dyDescent="0.25">
      <c r="A210" s="1" t="s">
        <v>16</v>
      </c>
      <c r="B210" s="1"/>
      <c r="C210" s="1"/>
      <c r="D210" s="1"/>
      <c r="E210" s="6">
        <v>60</v>
      </c>
      <c r="F210" s="1"/>
      <c r="G210" s="1"/>
      <c r="H210" s="6"/>
      <c r="I210" s="1"/>
      <c r="J210" s="1"/>
      <c r="K210" s="6"/>
      <c r="L210" s="1"/>
      <c r="M210" s="1"/>
      <c r="N210" s="1"/>
      <c r="O210" s="1"/>
      <c r="P210" s="1"/>
      <c r="Q210" s="1"/>
      <c r="R210" s="6"/>
    </row>
    <row r="211" spans="1:18" x14ac:dyDescent="0.25">
      <c r="A211" s="1" t="s">
        <v>17</v>
      </c>
      <c r="B211" s="1"/>
      <c r="C211" s="1"/>
      <c r="D211" s="1"/>
      <c r="E211" s="6">
        <v>40</v>
      </c>
      <c r="F211" s="1"/>
      <c r="G211" s="1"/>
      <c r="H211" s="6"/>
      <c r="I211" s="1"/>
      <c r="J211" s="1"/>
      <c r="K211" s="6"/>
      <c r="L211" s="1"/>
      <c r="M211" s="1"/>
      <c r="N211" s="1"/>
      <c r="O211" s="1"/>
      <c r="P211" s="1"/>
      <c r="Q211" s="1"/>
      <c r="R211" s="6"/>
    </row>
    <row r="212" spans="1:18" x14ac:dyDescent="0.25">
      <c r="A212" s="1" t="s">
        <v>18</v>
      </c>
      <c r="B212" s="1"/>
      <c r="C212" s="1"/>
      <c r="D212" s="1"/>
      <c r="E212" s="6">
        <v>60</v>
      </c>
      <c r="F212" s="1"/>
      <c r="G212" s="1"/>
      <c r="H212" s="6"/>
      <c r="I212" s="1"/>
      <c r="J212" s="1"/>
      <c r="K212" s="6"/>
      <c r="L212" s="1"/>
      <c r="M212" s="1"/>
      <c r="N212" s="1"/>
      <c r="O212" s="1"/>
      <c r="P212" s="1"/>
      <c r="Q212" s="1"/>
      <c r="R212" s="6"/>
    </row>
    <row r="213" spans="1:18" x14ac:dyDescent="0.25">
      <c r="A213" s="1" t="s">
        <v>19</v>
      </c>
      <c r="B213" s="1"/>
      <c r="C213" s="1"/>
      <c r="D213" s="1"/>
      <c r="E213" s="6">
        <v>20</v>
      </c>
      <c r="F213" s="1"/>
      <c r="G213" s="1"/>
      <c r="H213" s="6"/>
      <c r="I213" s="1"/>
      <c r="J213" s="1"/>
      <c r="K213" s="6"/>
      <c r="L213" s="1"/>
      <c r="M213" s="1"/>
      <c r="N213" s="1"/>
      <c r="O213" s="1"/>
      <c r="P213" s="1"/>
      <c r="Q213" s="1"/>
      <c r="R213" s="6"/>
    </row>
    <row r="214" spans="1:18" x14ac:dyDescent="0.25">
      <c r="A214" s="1" t="s">
        <v>20</v>
      </c>
      <c r="B214" s="1"/>
      <c r="C214" s="1"/>
      <c r="D214" s="1"/>
      <c r="E214" s="6">
        <v>0</v>
      </c>
      <c r="F214" s="1"/>
      <c r="G214" s="1"/>
      <c r="H214" s="6"/>
      <c r="I214" s="1"/>
      <c r="J214" s="1"/>
      <c r="K214" s="6"/>
      <c r="L214" s="1"/>
      <c r="M214" s="1"/>
      <c r="N214" s="1"/>
      <c r="O214" s="1"/>
      <c r="P214" s="1"/>
      <c r="Q214" s="1"/>
      <c r="R214" s="6"/>
    </row>
    <row r="215" spans="1:18" x14ac:dyDescent="0.25">
      <c r="A215" s="1" t="s">
        <v>21</v>
      </c>
      <c r="B215" s="1"/>
      <c r="C215" s="1"/>
      <c r="D215" s="1"/>
      <c r="E215" s="6">
        <v>0</v>
      </c>
      <c r="F215" s="1"/>
      <c r="G215" s="1"/>
      <c r="H215" s="6"/>
      <c r="I215" s="1"/>
      <c r="J215" s="1"/>
      <c r="K215" s="6"/>
      <c r="L215" s="1"/>
      <c r="M215" s="1"/>
      <c r="N215" s="1"/>
      <c r="O215" s="1"/>
      <c r="P215" s="1"/>
      <c r="Q215" s="1"/>
      <c r="R215" s="6"/>
    </row>
    <row r="216" spans="1:18" x14ac:dyDescent="0.25">
      <c r="A216" s="1" t="s">
        <v>22</v>
      </c>
      <c r="B216" s="1"/>
      <c r="C216" s="1"/>
      <c r="D216" s="1"/>
      <c r="E216" s="6">
        <v>0</v>
      </c>
      <c r="F216" s="1"/>
      <c r="G216" s="1"/>
      <c r="H216" s="6"/>
      <c r="I216" s="1"/>
      <c r="J216" s="1"/>
      <c r="K216" s="6"/>
      <c r="L216" s="1"/>
      <c r="M216" s="1"/>
      <c r="N216" s="1"/>
      <c r="O216" s="1"/>
      <c r="P216" s="1"/>
      <c r="Q216" s="1"/>
      <c r="R216" s="6"/>
    </row>
    <row r="217" spans="1:18" x14ac:dyDescent="0.25">
      <c r="A217" s="1" t="s">
        <v>37</v>
      </c>
      <c r="B217" s="1"/>
      <c r="C217" s="1"/>
      <c r="D217" s="1"/>
      <c r="E217" s="6">
        <v>0</v>
      </c>
      <c r="F217" s="1"/>
      <c r="G217" s="1"/>
      <c r="H217" s="6"/>
      <c r="I217" s="1"/>
      <c r="J217" s="1"/>
      <c r="K217" s="6"/>
      <c r="L217" s="1"/>
      <c r="M217" s="1"/>
      <c r="N217" s="1"/>
      <c r="O217" s="1"/>
      <c r="P217" s="1"/>
      <c r="Q217" s="1"/>
      <c r="R217" s="6"/>
    </row>
    <row r="218" spans="1:18" x14ac:dyDescent="0.25">
      <c r="A218" s="1" t="s">
        <v>61</v>
      </c>
      <c r="B218" s="1"/>
      <c r="C218" s="1"/>
      <c r="D218" s="1"/>
      <c r="E218" s="6">
        <v>0</v>
      </c>
      <c r="F218" s="1"/>
      <c r="G218" s="1"/>
      <c r="H218" s="6"/>
      <c r="I218" s="1"/>
      <c r="J218" s="1"/>
      <c r="K218" s="6"/>
      <c r="L218" s="1"/>
      <c r="M218" s="1"/>
      <c r="N218" s="1"/>
      <c r="O218" s="1"/>
      <c r="P218" s="1"/>
      <c r="Q218" s="1"/>
      <c r="R218" s="6"/>
    </row>
    <row r="219" spans="1:18" x14ac:dyDescent="0.25">
      <c r="A219" s="1" t="s">
        <v>62</v>
      </c>
      <c r="B219" s="1"/>
      <c r="C219" s="1"/>
      <c r="D219" s="1"/>
      <c r="E219" s="6">
        <v>0</v>
      </c>
      <c r="F219" s="1"/>
      <c r="G219" s="1"/>
      <c r="H219" s="6"/>
      <c r="I219" s="1"/>
      <c r="J219" s="1"/>
      <c r="K219" s="6"/>
      <c r="L219" s="1"/>
      <c r="M219" s="1"/>
      <c r="N219" s="1"/>
      <c r="O219" s="1"/>
      <c r="P219" s="1"/>
      <c r="Q219" s="1"/>
      <c r="R219" s="6"/>
    </row>
    <row r="220" spans="1:18" x14ac:dyDescent="0.25">
      <c r="A220" s="1"/>
      <c r="B220" s="1"/>
      <c r="C220" s="1"/>
      <c r="D220" s="1"/>
      <c r="E220" s="6"/>
      <c r="F220" s="1"/>
      <c r="G220" s="1"/>
      <c r="H220" s="6"/>
      <c r="I220" s="1"/>
      <c r="J220" s="1"/>
      <c r="K220" s="6"/>
      <c r="L220" s="1"/>
      <c r="M220" s="1"/>
      <c r="N220" s="1"/>
      <c r="O220" s="1"/>
      <c r="P220" s="1"/>
      <c r="Q220" s="1"/>
      <c r="R220" s="6"/>
    </row>
    <row r="221" spans="1:18" x14ac:dyDescent="0.25">
      <c r="A221" s="1"/>
      <c r="B221" s="1"/>
      <c r="C221" s="1"/>
      <c r="D221" s="1"/>
      <c r="E221" s="6"/>
      <c r="F221" s="1"/>
      <c r="G221" s="1"/>
      <c r="H221" s="6"/>
      <c r="I221" s="1"/>
      <c r="J221" s="1"/>
      <c r="K221" s="6"/>
      <c r="L221" s="1"/>
      <c r="M221" s="1"/>
      <c r="N221" s="1"/>
      <c r="O221" s="1"/>
      <c r="P221" s="1"/>
      <c r="Q221" s="1"/>
      <c r="R221" s="6"/>
    </row>
    <row r="222" spans="1:18" x14ac:dyDescent="0.25">
      <c r="A222" s="1"/>
      <c r="B222" s="1"/>
      <c r="C222" s="1"/>
      <c r="D222" s="1"/>
      <c r="E222" s="6"/>
      <c r="F222" s="1"/>
      <c r="G222" s="1"/>
      <c r="H222" s="6"/>
      <c r="I222" s="1"/>
      <c r="J222" s="1"/>
      <c r="K222" s="6"/>
      <c r="L222" s="1"/>
      <c r="M222" s="1"/>
      <c r="N222" s="1"/>
      <c r="O222" s="1"/>
      <c r="P222" s="1"/>
      <c r="Q222" s="1"/>
      <c r="R222" s="6"/>
    </row>
    <row r="223" spans="1:18" x14ac:dyDescent="0.25">
      <c r="A223" s="1"/>
      <c r="B223" s="1"/>
      <c r="C223" s="1"/>
      <c r="D223" s="1"/>
      <c r="E223" s="6"/>
      <c r="F223" s="1"/>
      <c r="G223" s="1"/>
      <c r="H223" s="6"/>
      <c r="I223" s="1"/>
      <c r="J223" s="1"/>
      <c r="K223" s="6"/>
      <c r="L223" s="1"/>
      <c r="M223" s="1"/>
      <c r="N223" s="1"/>
      <c r="O223" s="1"/>
      <c r="P223" s="1"/>
      <c r="Q223" s="1"/>
      <c r="R223" s="6"/>
    </row>
    <row r="224" spans="1:18" x14ac:dyDescent="0.25">
      <c r="A224" s="1"/>
      <c r="B224" s="1"/>
      <c r="C224" s="1"/>
      <c r="D224" s="1"/>
      <c r="E224" s="6"/>
      <c r="F224" s="1"/>
      <c r="G224" s="1"/>
      <c r="H224" s="6"/>
      <c r="I224" s="1"/>
      <c r="J224" s="1"/>
      <c r="K224" s="6"/>
      <c r="L224" s="1"/>
      <c r="M224" s="1"/>
      <c r="N224" s="1"/>
      <c r="O224" s="1"/>
      <c r="P224" s="1"/>
      <c r="Q224" s="1"/>
      <c r="R224" s="6"/>
    </row>
    <row r="225" spans="1:18" x14ac:dyDescent="0.25">
      <c r="A225" s="1" t="s">
        <v>36</v>
      </c>
      <c r="B225" s="1"/>
      <c r="C225" s="1"/>
      <c r="D225" s="1"/>
      <c r="E225" s="6">
        <v>200</v>
      </c>
      <c r="F225" s="1"/>
      <c r="G225" s="1"/>
      <c r="H225" s="6"/>
      <c r="I225" s="1"/>
      <c r="J225" s="1"/>
      <c r="K225" s="6"/>
      <c r="L225" s="1"/>
      <c r="M225" s="1"/>
      <c r="N225" s="1"/>
      <c r="O225" s="1"/>
      <c r="P225" s="1"/>
      <c r="Q225" s="1"/>
      <c r="R225" s="6"/>
    </row>
    <row r="226" spans="1:18" x14ac:dyDescent="0.25">
      <c r="A226" s="1" t="s">
        <v>23</v>
      </c>
      <c r="B226" s="1"/>
      <c r="C226" s="1"/>
      <c r="D226" s="1"/>
      <c r="E226" s="6">
        <v>100</v>
      </c>
      <c r="F226" s="1"/>
      <c r="G226" s="1"/>
      <c r="H226" s="6"/>
      <c r="I226" s="1"/>
      <c r="J226" s="1"/>
      <c r="K226" s="6"/>
      <c r="L226" s="1"/>
      <c r="M226" s="1"/>
      <c r="N226" s="1"/>
      <c r="O226" s="1"/>
      <c r="P226" s="1"/>
      <c r="Q226" s="1"/>
      <c r="R226" s="6"/>
    </row>
    <row r="227" spans="1:18" x14ac:dyDescent="0.25">
      <c r="A227" s="1" t="s">
        <v>24</v>
      </c>
      <c r="B227" s="1"/>
      <c r="C227" s="1"/>
      <c r="D227" s="1"/>
      <c r="E227" s="6">
        <v>200</v>
      </c>
      <c r="F227" s="1"/>
      <c r="G227" s="1"/>
      <c r="H227" s="6"/>
      <c r="I227" s="1"/>
      <c r="J227" s="1"/>
      <c r="K227" s="6"/>
      <c r="L227" s="1"/>
      <c r="M227" s="1"/>
      <c r="N227" s="1"/>
      <c r="O227" s="1"/>
      <c r="P227" s="1"/>
      <c r="Q227" s="1"/>
      <c r="R227" s="6"/>
    </row>
    <row r="228" spans="1:18" x14ac:dyDescent="0.25">
      <c r="A228" s="1" t="s">
        <v>25</v>
      </c>
      <c r="B228" s="1"/>
      <c r="C228" s="1"/>
      <c r="D228" s="1"/>
      <c r="E228" s="6">
        <v>100</v>
      </c>
      <c r="F228" s="1"/>
      <c r="G228" s="1"/>
      <c r="H228" s="6"/>
      <c r="I228" s="1"/>
      <c r="J228" s="1"/>
      <c r="K228" s="6"/>
      <c r="L228" s="1"/>
      <c r="M228" s="1"/>
      <c r="N228" s="1"/>
      <c r="O228" s="1"/>
      <c r="P228" s="1"/>
      <c r="Q228" s="1"/>
      <c r="R228" s="6"/>
    </row>
    <row r="229" spans="1:18" x14ac:dyDescent="0.25">
      <c r="A229" s="1" t="s">
        <v>26</v>
      </c>
      <c r="B229" s="1"/>
      <c r="C229" s="1"/>
      <c r="D229" s="1"/>
      <c r="E229" s="6">
        <v>0</v>
      </c>
      <c r="F229" s="1"/>
      <c r="G229" s="1"/>
      <c r="H229" s="6"/>
      <c r="I229" s="1"/>
      <c r="J229" s="1"/>
      <c r="K229" s="6"/>
      <c r="L229" s="1"/>
      <c r="M229" s="1"/>
      <c r="N229" s="1"/>
      <c r="O229" s="1"/>
      <c r="P229" s="1"/>
      <c r="Q229" s="1"/>
      <c r="R229" s="6"/>
    </row>
    <row r="230" spans="1:18" x14ac:dyDescent="0.25">
      <c r="A230" s="1" t="s">
        <v>38</v>
      </c>
      <c r="B230" s="1"/>
      <c r="C230" s="1"/>
      <c r="D230" s="1"/>
      <c r="E230" s="6">
        <v>0</v>
      </c>
      <c r="F230" s="1"/>
      <c r="G230" s="1"/>
      <c r="H230" s="6"/>
      <c r="I230" s="1"/>
      <c r="J230" s="1"/>
      <c r="K230" s="6"/>
      <c r="L230" s="1"/>
      <c r="M230" s="1"/>
      <c r="N230" s="1"/>
      <c r="O230" s="1"/>
      <c r="P230" s="1"/>
      <c r="Q230" s="1"/>
      <c r="R230" s="6"/>
    </row>
    <row r="231" spans="1:18" x14ac:dyDescent="0.25">
      <c r="A231" s="1" t="s">
        <v>39</v>
      </c>
      <c r="B231" s="1"/>
      <c r="C231" s="1"/>
      <c r="D231" s="1"/>
      <c r="E231" s="6">
        <v>0</v>
      </c>
      <c r="F231" s="1"/>
      <c r="G231" s="1"/>
      <c r="H231" s="6"/>
      <c r="I231" s="1"/>
      <c r="J231" s="1"/>
      <c r="K231" s="6"/>
      <c r="L231" s="1"/>
      <c r="M231" s="1"/>
      <c r="N231" s="1"/>
      <c r="O231" s="1"/>
      <c r="P231" s="1"/>
      <c r="Q231" s="1"/>
      <c r="R231" s="6"/>
    </row>
    <row r="232" spans="1:18" x14ac:dyDescent="0.25">
      <c r="A232" s="1"/>
      <c r="B232" s="1"/>
      <c r="C232" s="1"/>
      <c r="D232" s="1"/>
      <c r="E232" s="6"/>
      <c r="F232" s="1"/>
      <c r="G232" s="1"/>
      <c r="H232" s="6"/>
      <c r="I232" s="1"/>
      <c r="J232" s="1"/>
      <c r="K232" s="6"/>
      <c r="L232" s="1"/>
      <c r="M232" s="1"/>
      <c r="N232" s="1"/>
      <c r="O232" s="1"/>
      <c r="P232" s="1"/>
      <c r="Q232" s="1"/>
      <c r="R232" s="6"/>
    </row>
    <row r="233" spans="1:18" x14ac:dyDescent="0.25">
      <c r="A233" s="1"/>
      <c r="B233" s="1"/>
      <c r="C233" s="1"/>
      <c r="D233" s="1"/>
      <c r="E233" s="6"/>
      <c r="F233" s="1"/>
      <c r="G233" s="1"/>
      <c r="H233" s="6"/>
      <c r="I233" s="1"/>
      <c r="J233" s="1"/>
      <c r="K233" s="6"/>
      <c r="L233" s="1"/>
      <c r="M233" s="1"/>
      <c r="N233" s="1"/>
      <c r="O233" s="1"/>
      <c r="P233" s="1"/>
      <c r="Q233" s="1"/>
      <c r="R233" s="6"/>
    </row>
    <row r="234" spans="1:18" x14ac:dyDescent="0.25">
      <c r="A234" s="1"/>
      <c r="B234" s="1"/>
      <c r="C234" s="1"/>
      <c r="D234" s="1"/>
      <c r="E234" s="6"/>
      <c r="F234" s="1"/>
      <c r="G234" s="1"/>
      <c r="H234" s="6"/>
      <c r="I234" s="1"/>
      <c r="J234" s="1"/>
      <c r="K234" s="6"/>
      <c r="L234" s="1"/>
      <c r="M234" s="1"/>
      <c r="N234" s="1"/>
      <c r="O234" s="1"/>
      <c r="P234" s="1"/>
      <c r="Q234" s="1"/>
      <c r="R234" s="6"/>
    </row>
    <row r="235" spans="1:18" x14ac:dyDescent="0.25">
      <c r="A235" s="1"/>
      <c r="B235" s="1"/>
      <c r="C235" s="1"/>
      <c r="D235" s="1"/>
      <c r="E235" s="6"/>
      <c r="F235" s="1"/>
      <c r="G235" s="1"/>
      <c r="H235" s="6"/>
      <c r="I235" s="1"/>
      <c r="J235" s="1"/>
      <c r="K235" s="6"/>
      <c r="L235" s="1"/>
      <c r="M235" s="1"/>
      <c r="N235" s="1"/>
      <c r="O235" s="1"/>
      <c r="P235" s="1"/>
      <c r="Q235" s="1"/>
      <c r="R235" s="6"/>
    </row>
    <row r="236" spans="1:18" x14ac:dyDescent="0.25">
      <c r="A236" s="1" t="s">
        <v>27</v>
      </c>
      <c r="B236" s="1"/>
      <c r="C236" s="1"/>
      <c r="D236" s="1"/>
      <c r="E236" s="6">
        <v>100</v>
      </c>
      <c r="F236" s="1"/>
      <c r="G236" s="1"/>
      <c r="H236" s="6"/>
      <c r="I236" s="1"/>
      <c r="J236" s="1"/>
      <c r="K236" s="6"/>
      <c r="L236" s="1"/>
      <c r="M236" s="1"/>
      <c r="N236" s="1"/>
      <c r="O236" s="1"/>
      <c r="P236" s="1"/>
      <c r="Q236" s="1"/>
      <c r="R236" s="6"/>
    </row>
    <row r="237" spans="1:18" x14ac:dyDescent="0.25">
      <c r="A237" s="1" t="s">
        <v>28</v>
      </c>
      <c r="B237" s="1"/>
      <c r="C237" s="1"/>
      <c r="D237" s="1"/>
      <c r="E237" s="6">
        <v>0</v>
      </c>
      <c r="F237" s="1"/>
      <c r="G237" s="1"/>
      <c r="H237" s="6"/>
      <c r="I237" s="1"/>
      <c r="J237" s="1"/>
      <c r="K237" s="6"/>
      <c r="L237" s="1"/>
      <c r="M237" s="1"/>
      <c r="N237" s="1"/>
      <c r="O237" s="1"/>
      <c r="P237" s="1"/>
      <c r="Q237" s="1"/>
      <c r="R237" s="6"/>
    </row>
    <row r="238" spans="1:18" x14ac:dyDescent="0.25">
      <c r="A238" s="1" t="s">
        <v>29</v>
      </c>
      <c r="B238" s="1"/>
      <c r="C238" s="1"/>
      <c r="D238" s="1"/>
      <c r="E238" s="6">
        <v>0</v>
      </c>
      <c r="F238" s="1"/>
      <c r="G238" s="1"/>
      <c r="H238" s="6"/>
      <c r="I238" s="1"/>
      <c r="J238" s="1"/>
      <c r="K238" s="6"/>
      <c r="L238" s="1"/>
      <c r="M238" s="1"/>
      <c r="N238" s="1"/>
      <c r="O238" s="1"/>
      <c r="P238" s="1"/>
      <c r="Q238" s="1"/>
      <c r="R238" s="6"/>
    </row>
    <row r="239" spans="1:18" x14ac:dyDescent="0.25">
      <c r="A239" s="1" t="s">
        <v>30</v>
      </c>
      <c r="B239" s="1"/>
      <c r="C239" s="1"/>
      <c r="D239" s="1"/>
      <c r="E239" s="6">
        <v>0</v>
      </c>
      <c r="F239" s="1"/>
      <c r="G239" s="1"/>
      <c r="H239" s="6"/>
      <c r="I239" s="1"/>
      <c r="J239" s="1"/>
      <c r="K239" s="6"/>
      <c r="L239" s="1"/>
      <c r="M239" s="1"/>
      <c r="N239" s="1"/>
      <c r="O239" s="1"/>
      <c r="P239" s="1"/>
      <c r="Q239" s="1"/>
      <c r="R239" s="6"/>
    </row>
    <row r="240" spans="1:18" x14ac:dyDescent="0.25">
      <c r="A240" s="1"/>
      <c r="B240" s="1"/>
      <c r="C240" s="1"/>
      <c r="D240" s="1"/>
      <c r="E240" s="6"/>
      <c r="F240" s="1"/>
      <c r="G240" s="1"/>
      <c r="H240" s="6"/>
      <c r="I240" s="1"/>
      <c r="J240" s="1"/>
      <c r="K240" s="6"/>
      <c r="L240" s="1"/>
      <c r="M240" s="1"/>
      <c r="N240" s="1"/>
      <c r="O240" s="1"/>
      <c r="P240" s="1"/>
      <c r="Q240" s="1"/>
      <c r="R240" s="6"/>
    </row>
    <row r="241" spans="1:18" x14ac:dyDescent="0.25">
      <c r="A241" s="1"/>
      <c r="B241" s="1"/>
      <c r="C241" s="1"/>
      <c r="D241" s="1"/>
      <c r="E241" s="6"/>
      <c r="F241" s="1"/>
      <c r="G241" s="1"/>
      <c r="H241" s="6"/>
      <c r="I241" s="1"/>
      <c r="J241" s="1"/>
      <c r="K241" s="6"/>
      <c r="L241" s="1"/>
      <c r="M241" s="1"/>
      <c r="N241" s="1"/>
      <c r="O241" s="1"/>
      <c r="P241" s="1"/>
      <c r="Q241" s="1"/>
      <c r="R241" s="6"/>
    </row>
    <row r="242" spans="1:18" x14ac:dyDescent="0.25">
      <c r="A242" s="1"/>
      <c r="B242" s="1"/>
      <c r="C242" s="1"/>
      <c r="D242" s="1"/>
      <c r="E242" s="6"/>
      <c r="F242" s="1"/>
      <c r="G242" s="1"/>
      <c r="H242" s="6"/>
      <c r="I242" s="1"/>
      <c r="J242" s="1"/>
      <c r="K242" s="6"/>
      <c r="L242" s="1"/>
      <c r="M242" s="1"/>
      <c r="N242" s="1"/>
      <c r="O242" s="1"/>
      <c r="P242" s="1"/>
      <c r="Q242" s="1"/>
      <c r="R242" s="6"/>
    </row>
    <row r="243" spans="1:18" x14ac:dyDescent="0.25">
      <c r="A243" s="1"/>
      <c r="B243" s="1"/>
      <c r="C243" s="1"/>
      <c r="D243" s="1"/>
      <c r="E243" s="6"/>
      <c r="F243" s="1"/>
      <c r="G243" s="1"/>
      <c r="H243" s="6"/>
      <c r="I243" s="1"/>
      <c r="J243" s="1"/>
      <c r="K243" s="6"/>
      <c r="L243" s="1"/>
      <c r="M243" s="1"/>
      <c r="N243" s="1"/>
      <c r="O243" s="1"/>
      <c r="P243" s="1"/>
      <c r="Q243" s="1"/>
      <c r="R243" s="6"/>
    </row>
    <row r="244" spans="1:18" x14ac:dyDescent="0.25">
      <c r="A244" s="1"/>
      <c r="B244" s="1"/>
      <c r="C244" s="1"/>
      <c r="D244" s="1"/>
      <c r="E244" s="6"/>
      <c r="F244" s="1"/>
      <c r="G244" s="1"/>
      <c r="H244" s="6"/>
      <c r="I244" s="1"/>
      <c r="J244" s="1"/>
      <c r="K244" s="6"/>
      <c r="L244" s="1"/>
      <c r="M244" s="1"/>
      <c r="N244" s="1"/>
      <c r="O244" s="1"/>
      <c r="P244" s="1"/>
      <c r="Q244" s="1"/>
      <c r="R244" s="6"/>
    </row>
    <row r="245" spans="1:18" x14ac:dyDescent="0.25">
      <c r="A245" s="6" t="s">
        <v>40</v>
      </c>
      <c r="B245" s="6"/>
      <c r="C245" s="6"/>
      <c r="D245" s="6"/>
      <c r="E245" s="11">
        <f>SUM(E188:E244)</f>
        <v>2570</v>
      </c>
      <c r="F245" s="6"/>
      <c r="G245" s="6"/>
      <c r="H245" s="11"/>
      <c r="I245" s="6"/>
      <c r="J245" s="6"/>
      <c r="K245" s="6" t="s">
        <v>51</v>
      </c>
      <c r="L245" s="6"/>
      <c r="M245" s="11">
        <f>SUM(M188:M244)</f>
        <v>2230</v>
      </c>
      <c r="N245" s="6"/>
      <c r="O245" s="6"/>
      <c r="P245" s="11"/>
      <c r="Q245" s="6"/>
      <c r="R245" s="6"/>
    </row>
    <row r="246" spans="1:18" x14ac:dyDescent="0.25">
      <c r="A246" s="1"/>
      <c r="B246" s="1"/>
      <c r="C246" s="1"/>
      <c r="D246" s="1"/>
      <c r="E246" s="6" t="s">
        <v>41</v>
      </c>
      <c r="F246" s="1"/>
      <c r="G246" s="1"/>
      <c r="H246" s="6" t="s">
        <v>42</v>
      </c>
      <c r="I246" s="1"/>
      <c r="J246" s="1"/>
      <c r="K246" s="6"/>
      <c r="L246" s="1"/>
      <c r="M246" s="1" t="s">
        <v>41</v>
      </c>
      <c r="N246" s="1"/>
      <c r="O246" s="1"/>
      <c r="P246" s="1" t="s">
        <v>43</v>
      </c>
      <c r="Q246" s="1"/>
      <c r="R246" s="6"/>
    </row>
    <row r="247" spans="1:18" x14ac:dyDescent="0.25">
      <c r="A247" s="6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</row>
    <row r="248" spans="1:18" x14ac:dyDescent="0.25">
      <c r="A248" s="10" t="s">
        <v>44</v>
      </c>
      <c r="B248" s="10"/>
      <c r="C248" s="10"/>
      <c r="D248" s="10"/>
      <c r="E248" s="9">
        <f>(M245-E245)*12+E179</f>
        <v>-7120</v>
      </c>
      <c r="F248" s="10"/>
      <c r="G248" s="10"/>
      <c r="H248" s="9">
        <v>0</v>
      </c>
      <c r="I248" s="10"/>
      <c r="J248" s="10"/>
      <c r="K248" s="10"/>
      <c r="L248" s="10"/>
      <c r="M248" s="10"/>
      <c r="N248" s="10"/>
      <c r="O248" s="10"/>
      <c r="P248" s="9"/>
      <c r="Q248" s="10"/>
      <c r="R248" s="10"/>
    </row>
    <row r="249" spans="1:18" x14ac:dyDescent="0.25">
      <c r="A249" s="1"/>
      <c r="B249" s="1"/>
      <c r="C249" s="1"/>
      <c r="D249" s="1"/>
      <c r="E249" s="10"/>
      <c r="F249" s="1"/>
      <c r="G249" s="1"/>
      <c r="H249" s="10"/>
      <c r="I249" s="1"/>
      <c r="J249" s="1"/>
      <c r="K249" s="1"/>
      <c r="L249" s="1"/>
      <c r="M249" s="1"/>
      <c r="N249" s="1"/>
      <c r="O249" s="1"/>
      <c r="P249" s="10"/>
      <c r="Q249" s="10"/>
      <c r="R249" s="10"/>
    </row>
    <row r="250" spans="1:18" x14ac:dyDescent="0.25">
      <c r="A250" s="1"/>
      <c r="B250" s="1"/>
      <c r="C250" s="1"/>
      <c r="D250" s="1"/>
      <c r="E250" s="10"/>
      <c r="F250" s="1"/>
      <c r="G250" s="1"/>
      <c r="H250" s="10"/>
      <c r="I250" s="1"/>
      <c r="J250" s="1"/>
      <c r="K250" s="1"/>
      <c r="L250" s="1"/>
      <c r="M250" s="1"/>
      <c r="N250" s="1"/>
      <c r="O250" s="1"/>
      <c r="P250" s="10"/>
      <c r="Q250" s="10"/>
      <c r="R250" s="10"/>
    </row>
    <row r="251" spans="1:18" x14ac:dyDescent="0.25">
      <c r="A251" s="1"/>
      <c r="B251" s="1"/>
      <c r="C251" s="1"/>
      <c r="D251" s="1"/>
      <c r="E251" s="10"/>
      <c r="F251" s="1"/>
      <c r="G251" s="1"/>
      <c r="H251" s="10"/>
      <c r="I251" s="1"/>
      <c r="J251" s="1"/>
      <c r="K251" s="1"/>
      <c r="L251" s="1"/>
      <c r="M251" s="1"/>
      <c r="N251" s="1"/>
      <c r="O251" s="1"/>
      <c r="P251" s="10"/>
      <c r="Q251" s="10"/>
      <c r="R251" s="10"/>
    </row>
    <row r="252" spans="1:18" x14ac:dyDescent="0.25">
      <c r="A252" s="10" t="s">
        <v>45</v>
      </c>
      <c r="B252" s="10"/>
      <c r="C252" s="10"/>
      <c r="D252" s="10"/>
      <c r="E252" s="19">
        <v>0</v>
      </c>
      <c r="F252" s="20"/>
      <c r="G252" s="20"/>
      <c r="H252" s="19">
        <v>0</v>
      </c>
      <c r="I252" s="20"/>
      <c r="J252" s="20"/>
      <c r="K252" s="20"/>
      <c r="L252" s="20"/>
      <c r="M252" s="19"/>
      <c r="N252" s="20"/>
      <c r="O252" s="20"/>
      <c r="P252" s="19"/>
      <c r="Q252" s="18"/>
      <c r="R252" s="18"/>
    </row>
    <row r="253" spans="1:18" x14ac:dyDescent="0.25">
      <c r="A253" s="1"/>
      <c r="B253" s="1"/>
      <c r="C253" s="1"/>
      <c r="D253" s="1"/>
      <c r="E253" s="20"/>
      <c r="F253" s="21"/>
      <c r="G253" s="21"/>
      <c r="H253" s="20"/>
      <c r="I253" s="21"/>
      <c r="J253" s="21"/>
      <c r="K253" s="21"/>
      <c r="L253" s="21"/>
      <c r="M253" s="21"/>
      <c r="N253" s="21"/>
      <c r="O253" s="21"/>
      <c r="P253" s="20"/>
      <c r="Q253" s="18"/>
      <c r="R253" s="18"/>
    </row>
    <row r="254" spans="1:18" x14ac:dyDescent="0.25">
      <c r="A254" s="1"/>
      <c r="B254" s="1"/>
      <c r="C254" s="1"/>
      <c r="D254" s="1"/>
      <c r="E254" s="20"/>
      <c r="F254" s="21"/>
      <c r="G254" s="21"/>
      <c r="H254" s="20"/>
      <c r="I254" s="21"/>
      <c r="J254" s="21"/>
      <c r="K254" s="21"/>
      <c r="L254" s="21"/>
      <c r="M254" s="21"/>
      <c r="N254" s="21"/>
      <c r="O254" s="21"/>
      <c r="P254" s="20"/>
      <c r="Q254" s="18"/>
      <c r="R254" s="18"/>
    </row>
    <row r="255" spans="1:18" x14ac:dyDescent="0.25">
      <c r="A255" s="1"/>
      <c r="B255" s="1"/>
      <c r="C255" s="1"/>
      <c r="D255" s="1"/>
      <c r="E255" s="20"/>
      <c r="F255" s="21"/>
      <c r="G255" s="21"/>
      <c r="H255" s="20"/>
      <c r="I255" s="21"/>
      <c r="J255" s="21"/>
      <c r="K255" s="21"/>
      <c r="L255" s="21"/>
      <c r="M255" s="21"/>
      <c r="N255" s="21"/>
      <c r="O255" s="21"/>
      <c r="P255" s="20"/>
      <c r="Q255" s="18"/>
      <c r="R255" s="18"/>
    </row>
    <row r="256" spans="1:18" x14ac:dyDescent="0.25">
      <c r="A256" s="1"/>
      <c r="B256" s="1"/>
      <c r="C256" s="1"/>
      <c r="D256" s="1"/>
      <c r="E256" s="20"/>
      <c r="F256" s="21"/>
      <c r="G256" s="21"/>
      <c r="H256" s="20"/>
      <c r="I256" s="21"/>
      <c r="J256" s="21"/>
      <c r="K256" s="21"/>
      <c r="L256" s="21"/>
      <c r="M256" s="21"/>
      <c r="N256" s="21"/>
      <c r="O256" s="21"/>
      <c r="P256" s="20"/>
      <c r="Q256" s="18"/>
      <c r="R256" s="18"/>
    </row>
    <row r="257" spans="1:18" x14ac:dyDescent="0.25">
      <c r="A257" s="10" t="s">
        <v>46</v>
      </c>
      <c r="B257" s="10"/>
      <c r="C257" s="10"/>
      <c r="D257" s="10"/>
      <c r="E257" s="19">
        <v>0</v>
      </c>
      <c r="F257" s="20"/>
      <c r="G257" s="20"/>
      <c r="H257" s="19">
        <v>0</v>
      </c>
      <c r="I257" s="20"/>
      <c r="J257" s="20"/>
      <c r="K257" s="20"/>
      <c r="L257" s="20"/>
      <c r="M257" s="20"/>
      <c r="N257" s="20"/>
      <c r="O257" s="20"/>
      <c r="P257" s="19"/>
      <c r="Q257" s="18"/>
      <c r="R257" s="18"/>
    </row>
    <row r="258" spans="1:18" x14ac:dyDescent="0.25">
      <c r="A258" s="1"/>
      <c r="B258" s="1"/>
      <c r="C258" s="1"/>
      <c r="D258" s="1"/>
      <c r="E258" s="20"/>
      <c r="F258" s="21"/>
      <c r="G258" s="21"/>
      <c r="H258" s="20"/>
      <c r="I258" s="21"/>
      <c r="J258" s="21"/>
      <c r="K258" s="21"/>
      <c r="L258" s="21"/>
      <c r="M258" s="21"/>
      <c r="N258" s="21"/>
      <c r="O258" s="21"/>
      <c r="P258" s="20"/>
      <c r="Q258" s="18"/>
      <c r="R258" s="18"/>
    </row>
    <row r="259" spans="1:18" x14ac:dyDescent="0.25">
      <c r="A259" s="1"/>
      <c r="B259" s="1"/>
      <c r="C259" s="1"/>
      <c r="D259" s="1"/>
      <c r="E259" s="20"/>
      <c r="F259" s="21"/>
      <c r="G259" s="21"/>
      <c r="H259" s="20"/>
      <c r="I259" s="21"/>
      <c r="J259" s="21"/>
      <c r="K259" s="21"/>
      <c r="L259" s="21"/>
      <c r="M259" s="21"/>
      <c r="N259" s="21"/>
      <c r="O259" s="21"/>
      <c r="P259" s="20"/>
      <c r="Q259" s="18"/>
      <c r="R259" s="18"/>
    </row>
    <row r="260" spans="1:18" x14ac:dyDescent="0.25">
      <c r="A260" s="1"/>
      <c r="B260" s="1"/>
      <c r="C260" s="1"/>
      <c r="D260" s="1"/>
      <c r="E260" s="20"/>
      <c r="F260" s="21"/>
      <c r="G260" s="21"/>
      <c r="H260" s="20"/>
      <c r="I260" s="21"/>
      <c r="J260" s="21"/>
      <c r="K260" s="21"/>
      <c r="L260" s="21"/>
      <c r="M260" s="21"/>
      <c r="N260" s="21"/>
      <c r="O260" s="21"/>
      <c r="P260" s="20"/>
      <c r="Q260" s="18"/>
      <c r="R260" s="18"/>
    </row>
    <row r="261" spans="1:18" x14ac:dyDescent="0.25">
      <c r="A261" s="1"/>
      <c r="B261" s="1"/>
      <c r="C261" s="1"/>
      <c r="D261" s="1"/>
      <c r="E261" s="20"/>
      <c r="F261" s="21"/>
      <c r="G261" s="21"/>
      <c r="H261" s="20"/>
      <c r="I261" s="21"/>
      <c r="J261" s="21"/>
      <c r="K261" s="21"/>
      <c r="L261" s="21"/>
      <c r="M261" s="21"/>
      <c r="N261" s="21"/>
      <c r="O261" s="21"/>
      <c r="P261" s="20"/>
      <c r="Q261" s="18"/>
      <c r="R261" s="18"/>
    </row>
    <row r="262" spans="1:18" x14ac:dyDescent="0.25">
      <c r="A262" s="1"/>
      <c r="B262" s="1"/>
      <c r="C262" s="1"/>
      <c r="D262" s="1"/>
      <c r="E262" s="20"/>
      <c r="F262" s="21"/>
      <c r="G262" s="21"/>
      <c r="H262" s="20"/>
      <c r="I262" s="21"/>
      <c r="J262" s="21"/>
      <c r="K262" s="21"/>
      <c r="L262" s="21"/>
      <c r="M262" s="21"/>
      <c r="N262" s="21"/>
      <c r="O262" s="21"/>
      <c r="P262" s="20"/>
      <c r="Q262" s="18"/>
      <c r="R262" s="18"/>
    </row>
    <row r="263" spans="1:18" x14ac:dyDescent="0.25">
      <c r="A263" s="1"/>
      <c r="B263" s="1"/>
      <c r="C263" s="1"/>
      <c r="D263" s="1"/>
      <c r="E263" s="20"/>
      <c r="F263" s="21"/>
      <c r="G263" s="21"/>
      <c r="H263" s="20"/>
      <c r="I263" s="21"/>
      <c r="J263" s="21"/>
      <c r="K263" s="21"/>
      <c r="L263" s="21"/>
      <c r="M263" s="21"/>
      <c r="N263" s="21"/>
      <c r="O263" s="21"/>
      <c r="P263" s="20"/>
      <c r="Q263" s="18"/>
      <c r="R263" s="18"/>
    </row>
    <row r="264" spans="1:18" x14ac:dyDescent="0.25">
      <c r="A264" s="10" t="s">
        <v>157</v>
      </c>
      <c r="B264" s="10"/>
      <c r="C264" s="10"/>
      <c r="D264" s="10"/>
      <c r="E264" s="19">
        <f>E248+E252-E257</f>
        <v>-7120</v>
      </c>
      <c r="F264" s="20"/>
      <c r="G264" s="20"/>
      <c r="H264" s="19">
        <f>H248+H252-H257</f>
        <v>0</v>
      </c>
      <c r="I264" s="20"/>
      <c r="J264" s="20"/>
      <c r="K264" s="20"/>
      <c r="L264" s="20" t="s">
        <v>49</v>
      </c>
      <c r="M264" s="20"/>
      <c r="N264" s="20"/>
      <c r="O264" s="20"/>
      <c r="P264" s="19">
        <f>(E236*12)+P179</f>
        <v>11700</v>
      </c>
      <c r="Q264" s="17"/>
      <c r="R264" s="17"/>
    </row>
    <row r="265" spans="1:18" x14ac:dyDescent="0.25">
      <c r="A265" s="1"/>
      <c r="B265" s="1"/>
      <c r="C265" s="1"/>
      <c r="D265" s="1"/>
      <c r="E265" s="10" t="s">
        <v>41</v>
      </c>
      <c r="F265" s="1"/>
      <c r="G265" s="1"/>
      <c r="H265" s="10" t="s">
        <v>48</v>
      </c>
      <c r="I265" s="1"/>
      <c r="J265" s="1"/>
      <c r="K265" s="1"/>
      <c r="L265" s="1"/>
      <c r="M265" s="1"/>
      <c r="N265" s="1"/>
      <c r="O265" s="1"/>
      <c r="P265" s="10" t="s">
        <v>50</v>
      </c>
      <c r="Q265" s="10"/>
      <c r="R265" s="10"/>
    </row>
    <row r="266" spans="1:18" ht="17.25" x14ac:dyDescent="0.4">
      <c r="A266" s="53" t="s">
        <v>156</v>
      </c>
      <c r="B266" s="46"/>
      <c r="C266" s="46"/>
      <c r="D266" s="47"/>
      <c r="E266" s="47"/>
      <c r="F266" s="47"/>
      <c r="G266" s="49" t="s">
        <v>148</v>
      </c>
      <c r="H266" s="47"/>
      <c r="I266" s="47"/>
      <c r="J266" s="47"/>
      <c r="K266" s="47"/>
      <c r="L266" s="47"/>
      <c r="M266" s="47"/>
      <c r="N266" s="47"/>
      <c r="O266" s="47"/>
      <c r="P266" s="47"/>
      <c r="Q266" s="47"/>
      <c r="R266" s="47"/>
    </row>
    <row r="267" spans="1:18" ht="17.25" x14ac:dyDescent="0.4">
      <c r="A267" s="47"/>
      <c r="B267" s="47"/>
      <c r="C267" s="47"/>
      <c r="D267" s="55" t="s">
        <v>74</v>
      </c>
      <c r="E267" s="47"/>
      <c r="F267" s="47"/>
      <c r="G267" s="55" t="s">
        <v>339</v>
      </c>
      <c r="H267" s="47"/>
      <c r="I267" s="47"/>
      <c r="J267" s="47"/>
      <c r="K267" s="89" t="s">
        <v>359</v>
      </c>
      <c r="L267" s="47"/>
      <c r="M267" s="47"/>
      <c r="N267" s="47"/>
      <c r="O267" s="47"/>
      <c r="P267" s="47"/>
      <c r="Q267" s="47"/>
      <c r="R267" s="47"/>
    </row>
    <row r="268" spans="1:18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6"/>
      <c r="L268" s="6"/>
      <c r="M268" s="6"/>
      <c r="N268" s="6"/>
      <c r="O268" s="6"/>
      <c r="P268" s="6"/>
      <c r="Q268" s="6"/>
      <c r="R268" s="6"/>
    </row>
    <row r="269" spans="1:18" x14ac:dyDescent="0.25">
      <c r="A269" s="1" t="s">
        <v>354</v>
      </c>
      <c r="B269" s="1"/>
      <c r="C269" s="1"/>
      <c r="D269" s="1"/>
      <c r="E269" s="1"/>
      <c r="F269" s="1"/>
      <c r="G269" s="1"/>
      <c r="H269" s="1"/>
      <c r="I269" s="1"/>
      <c r="J269" s="1"/>
      <c r="K269" s="6"/>
      <c r="L269" s="6"/>
      <c r="M269" s="6"/>
      <c r="N269" s="6"/>
      <c r="O269" s="6"/>
      <c r="P269" s="6"/>
      <c r="Q269" s="6"/>
      <c r="R269" s="6"/>
    </row>
    <row r="270" spans="1:18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6"/>
      <c r="L270" s="6"/>
      <c r="M270" s="6"/>
      <c r="N270" s="6"/>
      <c r="O270" s="6"/>
      <c r="P270" s="6"/>
      <c r="Q270" s="6"/>
      <c r="R270" s="6"/>
    </row>
    <row r="271" spans="1:18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6"/>
      <c r="L271" s="6"/>
      <c r="M271" s="6"/>
      <c r="N271" s="6"/>
      <c r="O271" s="6"/>
      <c r="P271" s="6"/>
      <c r="Q271" s="6"/>
      <c r="R271" s="6"/>
    </row>
    <row r="272" spans="1:18" x14ac:dyDescent="0.25">
      <c r="A272" s="6"/>
      <c r="B272" s="6"/>
      <c r="C272" s="6"/>
      <c r="D272" s="6"/>
      <c r="E272" s="6" t="s">
        <v>41</v>
      </c>
      <c r="F272" s="6"/>
      <c r="G272" s="6"/>
      <c r="H272" s="6" t="s">
        <v>42</v>
      </c>
      <c r="I272" s="6"/>
      <c r="J272" s="6"/>
      <c r="K272" s="6"/>
      <c r="L272" s="6"/>
      <c r="M272" s="6" t="s">
        <v>41</v>
      </c>
      <c r="N272" s="6"/>
      <c r="O272" s="6"/>
      <c r="P272" s="6" t="s">
        <v>43</v>
      </c>
      <c r="Q272" s="6"/>
      <c r="R272" s="6"/>
    </row>
    <row r="273" spans="1:18" x14ac:dyDescent="0.25">
      <c r="A273" s="1" t="s">
        <v>9</v>
      </c>
      <c r="B273" s="1"/>
      <c r="C273" s="1"/>
      <c r="D273" s="1"/>
      <c r="E273" s="6">
        <v>600</v>
      </c>
      <c r="F273" s="1"/>
      <c r="G273" s="1"/>
      <c r="H273" s="6"/>
      <c r="I273" s="1"/>
      <c r="J273" s="1"/>
      <c r="K273" s="6"/>
      <c r="L273" s="1" t="s">
        <v>52</v>
      </c>
      <c r="M273" s="1">
        <v>1150</v>
      </c>
      <c r="N273" s="1"/>
      <c r="O273" s="1"/>
      <c r="P273" s="1"/>
      <c r="Q273" s="1"/>
      <c r="R273" s="6"/>
    </row>
    <row r="274" spans="1:18" x14ac:dyDescent="0.25">
      <c r="A274" s="1" t="s">
        <v>160</v>
      </c>
      <c r="B274" s="1"/>
      <c r="C274" s="1"/>
      <c r="D274" s="1"/>
      <c r="E274" s="6">
        <v>0</v>
      </c>
      <c r="F274" s="1"/>
      <c r="G274" s="1"/>
      <c r="H274" s="6"/>
      <c r="I274" s="1"/>
      <c r="J274" s="1"/>
      <c r="K274" s="6"/>
      <c r="L274" s="1" t="s">
        <v>57</v>
      </c>
      <c r="M274" s="1">
        <v>200</v>
      </c>
      <c r="N274" s="1"/>
      <c r="O274" s="1"/>
      <c r="P274" s="1"/>
      <c r="Q274" s="1"/>
      <c r="R274" s="6"/>
    </row>
    <row r="275" spans="1:18" x14ac:dyDescent="0.25">
      <c r="A275" s="1" t="s">
        <v>10</v>
      </c>
      <c r="B275" s="1"/>
      <c r="C275" s="1"/>
      <c r="D275" s="1"/>
      <c r="E275" s="6">
        <v>140</v>
      </c>
      <c r="F275" s="1"/>
      <c r="G275" s="1"/>
      <c r="H275" s="6"/>
      <c r="I275" s="1"/>
      <c r="J275" s="1"/>
      <c r="K275" s="6"/>
      <c r="L275" s="1" t="s">
        <v>58</v>
      </c>
      <c r="M275" s="1">
        <v>0</v>
      </c>
      <c r="N275" s="1"/>
      <c r="O275" s="1"/>
      <c r="P275" s="1"/>
      <c r="Q275" s="1"/>
      <c r="R275" s="6"/>
    </row>
    <row r="276" spans="1:18" x14ac:dyDescent="0.25">
      <c r="A276" s="1" t="s">
        <v>31</v>
      </c>
      <c r="B276" s="1"/>
      <c r="C276" s="1"/>
      <c r="D276" s="1"/>
      <c r="E276" s="6">
        <v>0</v>
      </c>
      <c r="F276" s="1"/>
      <c r="G276" s="1"/>
      <c r="H276" s="6"/>
      <c r="I276" s="1"/>
      <c r="J276" s="1"/>
      <c r="K276" s="6"/>
      <c r="L276" s="1" t="s">
        <v>59</v>
      </c>
      <c r="M276" s="1">
        <v>0</v>
      </c>
      <c r="N276" s="1"/>
      <c r="O276" s="1"/>
      <c r="P276" s="1"/>
      <c r="Q276" s="1"/>
      <c r="R276" s="6"/>
    </row>
    <row r="277" spans="1:18" x14ac:dyDescent="0.25">
      <c r="A277" s="1"/>
      <c r="B277" s="1"/>
      <c r="C277" s="1"/>
      <c r="D277" s="1"/>
      <c r="E277" s="6"/>
      <c r="F277" s="1"/>
      <c r="G277" s="1"/>
      <c r="H277" s="6"/>
      <c r="I277" s="1"/>
      <c r="J277" s="1"/>
      <c r="K277" s="6"/>
      <c r="L277" s="1"/>
      <c r="M277" s="1"/>
      <c r="N277" s="1"/>
      <c r="O277" s="1"/>
      <c r="P277" s="1"/>
      <c r="Q277" s="1"/>
      <c r="R277" s="6"/>
    </row>
    <row r="278" spans="1:18" x14ac:dyDescent="0.25">
      <c r="A278" s="1"/>
      <c r="B278" s="1"/>
      <c r="C278" s="1"/>
      <c r="D278" s="1"/>
      <c r="E278" s="6"/>
      <c r="F278" s="1"/>
      <c r="G278" s="1"/>
      <c r="H278" s="6"/>
      <c r="I278" s="1"/>
      <c r="J278" s="1"/>
      <c r="K278" s="6"/>
      <c r="L278" s="1"/>
      <c r="M278" s="1"/>
      <c r="N278" s="1"/>
      <c r="O278" s="1"/>
      <c r="P278" s="1"/>
      <c r="Q278" s="1"/>
      <c r="R278" s="6"/>
    </row>
    <row r="279" spans="1:18" x14ac:dyDescent="0.25">
      <c r="A279" s="1"/>
      <c r="B279" s="1"/>
      <c r="C279" s="1"/>
      <c r="D279" s="1"/>
      <c r="E279" s="6"/>
      <c r="F279" s="1"/>
      <c r="G279" s="1"/>
      <c r="H279" s="6"/>
      <c r="I279" s="1"/>
      <c r="J279" s="1"/>
      <c r="K279" s="6"/>
      <c r="L279" s="1"/>
      <c r="M279" s="1"/>
      <c r="N279" s="1"/>
      <c r="O279" s="1"/>
      <c r="P279" s="1"/>
      <c r="Q279" s="1"/>
      <c r="R279" s="6"/>
    </row>
    <row r="280" spans="1:18" x14ac:dyDescent="0.25">
      <c r="A280" s="1" t="s">
        <v>11</v>
      </c>
      <c r="B280" s="1"/>
      <c r="C280" s="1"/>
      <c r="D280" s="1"/>
      <c r="E280" s="6">
        <v>400</v>
      </c>
      <c r="F280" s="1"/>
      <c r="G280" s="1"/>
      <c r="H280" s="6"/>
      <c r="I280" s="1"/>
      <c r="J280" s="1"/>
      <c r="K280" s="6"/>
      <c r="L280" s="1" t="s">
        <v>53</v>
      </c>
      <c r="M280" s="1">
        <v>600</v>
      </c>
      <c r="N280" s="1"/>
      <c r="O280" s="1"/>
      <c r="P280" s="1"/>
      <c r="Q280" s="1"/>
      <c r="R280" s="6"/>
    </row>
    <row r="281" spans="1:18" x14ac:dyDescent="0.25">
      <c r="A281" s="1" t="s">
        <v>12</v>
      </c>
      <c r="B281" s="1"/>
      <c r="C281" s="1"/>
      <c r="D281" s="1"/>
      <c r="E281" s="6">
        <v>200</v>
      </c>
      <c r="F281" s="1"/>
      <c r="G281" s="1"/>
      <c r="H281" s="6"/>
      <c r="I281" s="1"/>
      <c r="J281" s="1"/>
      <c r="K281" s="6"/>
      <c r="L281" s="1" t="s">
        <v>54</v>
      </c>
      <c r="M281" s="1">
        <v>0</v>
      </c>
      <c r="N281" s="1"/>
      <c r="O281" s="1"/>
      <c r="P281" s="1"/>
      <c r="Q281" s="1"/>
      <c r="R281" s="6"/>
    </row>
    <row r="282" spans="1:18" x14ac:dyDescent="0.25">
      <c r="A282" s="1" t="s">
        <v>13</v>
      </c>
      <c r="B282" s="1"/>
      <c r="C282" s="1"/>
      <c r="D282" s="1"/>
      <c r="E282" s="6">
        <v>100</v>
      </c>
      <c r="F282" s="1"/>
      <c r="G282" s="1"/>
      <c r="H282" s="6"/>
      <c r="I282" s="1"/>
      <c r="J282" s="1"/>
      <c r="K282" s="6"/>
      <c r="L282" s="1" t="s">
        <v>55</v>
      </c>
      <c r="M282" s="1">
        <v>200</v>
      </c>
      <c r="N282" s="1"/>
      <c r="O282" s="1"/>
      <c r="P282" s="1"/>
      <c r="Q282" s="1"/>
      <c r="R282" s="6"/>
    </row>
    <row r="283" spans="1:18" x14ac:dyDescent="0.25">
      <c r="A283" s="1" t="s">
        <v>14</v>
      </c>
      <c r="B283" s="1"/>
      <c r="C283" s="1"/>
      <c r="D283" s="1"/>
      <c r="E283" s="6">
        <v>100</v>
      </c>
      <c r="F283" s="1"/>
      <c r="G283" s="1"/>
      <c r="H283" s="6"/>
      <c r="I283" s="1"/>
      <c r="J283" s="1"/>
      <c r="K283" s="6"/>
      <c r="L283" s="1" t="s">
        <v>56</v>
      </c>
      <c r="M283" s="1">
        <v>0</v>
      </c>
      <c r="N283" s="1"/>
      <c r="O283" s="1"/>
      <c r="P283" s="1"/>
      <c r="Q283" s="1"/>
      <c r="R283" s="6"/>
    </row>
    <row r="284" spans="1:18" x14ac:dyDescent="0.25">
      <c r="A284" s="1" t="s">
        <v>35</v>
      </c>
      <c r="B284" s="1"/>
      <c r="C284" s="1"/>
      <c r="D284" s="1"/>
      <c r="E284" s="6">
        <v>100</v>
      </c>
      <c r="F284" s="1"/>
      <c r="G284" s="1"/>
      <c r="H284" s="6"/>
      <c r="I284" s="1"/>
      <c r="J284" s="1"/>
      <c r="K284" s="6"/>
      <c r="L284" s="1"/>
      <c r="M284" s="1"/>
      <c r="N284" s="1"/>
      <c r="O284" s="1"/>
      <c r="P284" s="1"/>
      <c r="Q284" s="1"/>
      <c r="R284" s="6"/>
    </row>
    <row r="285" spans="1:18" x14ac:dyDescent="0.25">
      <c r="A285" s="1" t="s">
        <v>32</v>
      </c>
      <c r="B285" s="1"/>
      <c r="C285" s="1"/>
      <c r="D285" s="1"/>
      <c r="E285" s="6">
        <v>50</v>
      </c>
      <c r="F285" s="1"/>
      <c r="G285" s="1"/>
      <c r="H285" s="6"/>
      <c r="I285" s="1"/>
      <c r="J285" s="1"/>
      <c r="K285" s="6"/>
      <c r="L285" s="1"/>
      <c r="M285" s="1"/>
      <c r="N285" s="1"/>
      <c r="O285" s="1"/>
      <c r="P285" s="1"/>
      <c r="Q285" s="1"/>
      <c r="R285" s="6"/>
    </row>
    <row r="286" spans="1:18" x14ac:dyDescent="0.25">
      <c r="A286" s="1" t="s">
        <v>33</v>
      </c>
      <c r="B286" s="1"/>
      <c r="C286" s="1"/>
      <c r="D286" s="1"/>
      <c r="E286" s="6">
        <v>0</v>
      </c>
      <c r="F286" s="1" t="s">
        <v>75</v>
      </c>
      <c r="G286" s="1"/>
      <c r="H286" s="6"/>
      <c r="I286" s="1"/>
      <c r="J286" s="1"/>
      <c r="K286" s="6"/>
      <c r="L286" s="1"/>
      <c r="M286" s="1"/>
      <c r="N286" s="1"/>
      <c r="O286" s="1"/>
      <c r="P286" s="1"/>
      <c r="Q286" s="1"/>
      <c r="R286" s="6"/>
    </row>
    <row r="287" spans="1:18" x14ac:dyDescent="0.25">
      <c r="A287" s="1"/>
      <c r="B287" s="1"/>
      <c r="C287" s="1"/>
      <c r="D287" s="1"/>
      <c r="E287" s="6"/>
      <c r="F287" s="1"/>
      <c r="G287" s="1"/>
      <c r="H287" s="6"/>
      <c r="I287" s="1"/>
      <c r="J287" s="1"/>
      <c r="K287" s="6"/>
      <c r="L287" s="1"/>
      <c r="M287" s="1"/>
      <c r="N287" s="1"/>
      <c r="O287" s="1"/>
      <c r="P287" s="1"/>
      <c r="Q287" s="1"/>
      <c r="R287" s="6"/>
    </row>
    <row r="288" spans="1:18" x14ac:dyDescent="0.25">
      <c r="A288" s="1"/>
      <c r="B288" s="1"/>
      <c r="C288" s="1"/>
      <c r="D288" s="1"/>
      <c r="E288" s="6"/>
      <c r="F288" s="1"/>
      <c r="G288" s="1"/>
      <c r="H288" s="6"/>
      <c r="I288" s="1"/>
      <c r="J288" s="1"/>
      <c r="K288" s="6"/>
      <c r="L288" s="1"/>
      <c r="M288" s="1"/>
      <c r="N288" s="1"/>
      <c r="O288" s="1"/>
      <c r="P288" s="1"/>
      <c r="Q288" s="1"/>
      <c r="R288" s="6"/>
    </row>
    <row r="289" spans="1:18" x14ac:dyDescent="0.25">
      <c r="A289" s="1"/>
      <c r="B289" s="1"/>
      <c r="C289" s="1"/>
      <c r="D289" s="1"/>
      <c r="E289" s="6"/>
      <c r="F289" s="1"/>
      <c r="G289" s="1"/>
      <c r="H289" s="6"/>
      <c r="I289" s="1"/>
      <c r="J289" s="1"/>
      <c r="K289" s="6"/>
      <c r="L289" s="1"/>
      <c r="M289" s="1"/>
      <c r="N289" s="1"/>
      <c r="O289" s="1"/>
      <c r="P289" s="1"/>
      <c r="Q289" s="1"/>
      <c r="R289" s="6"/>
    </row>
    <row r="290" spans="1:18" x14ac:dyDescent="0.25">
      <c r="A290" s="1"/>
      <c r="B290" s="1"/>
      <c r="C290" s="1"/>
      <c r="D290" s="1"/>
      <c r="E290" s="6"/>
      <c r="F290" s="1"/>
      <c r="G290" s="1"/>
      <c r="H290" s="6"/>
      <c r="I290" s="1"/>
      <c r="J290" s="1"/>
      <c r="K290" s="6"/>
      <c r="L290" s="1"/>
      <c r="M290" s="1"/>
      <c r="N290" s="1"/>
      <c r="O290" s="1"/>
      <c r="P290" s="1"/>
      <c r="Q290" s="1"/>
      <c r="R290" s="6"/>
    </row>
    <row r="291" spans="1:18" x14ac:dyDescent="0.25">
      <c r="A291" s="1"/>
      <c r="B291" s="1"/>
      <c r="C291" s="1"/>
      <c r="D291" s="1"/>
      <c r="E291" s="6"/>
      <c r="F291" s="1"/>
      <c r="G291" s="1"/>
      <c r="H291" s="6"/>
      <c r="I291" s="1"/>
      <c r="J291" s="1"/>
      <c r="K291" s="6"/>
      <c r="L291" s="1"/>
      <c r="M291" s="1"/>
      <c r="N291" s="1"/>
      <c r="O291" s="1"/>
      <c r="P291" s="1"/>
      <c r="Q291" s="1"/>
      <c r="R291" s="6"/>
    </row>
    <row r="292" spans="1:18" x14ac:dyDescent="0.25">
      <c r="A292" s="1"/>
      <c r="B292" s="1"/>
      <c r="C292" s="1"/>
      <c r="D292" s="1"/>
      <c r="E292" s="6"/>
      <c r="F292" s="1"/>
      <c r="G292" s="1"/>
      <c r="H292" s="6"/>
      <c r="I292" s="1"/>
      <c r="J292" s="1"/>
      <c r="K292" s="6"/>
      <c r="L292" s="1"/>
      <c r="M292" s="1"/>
      <c r="N292" s="1"/>
      <c r="O292" s="1"/>
      <c r="P292" s="1"/>
      <c r="Q292" s="1"/>
      <c r="R292" s="6"/>
    </row>
    <row r="293" spans="1:18" x14ac:dyDescent="0.25">
      <c r="A293" s="1" t="s">
        <v>15</v>
      </c>
      <c r="B293" s="1"/>
      <c r="C293" s="1"/>
      <c r="D293" s="1"/>
      <c r="E293" s="6">
        <v>70</v>
      </c>
      <c r="F293" s="1"/>
      <c r="G293" s="1"/>
      <c r="H293" s="6"/>
      <c r="I293" s="1"/>
      <c r="J293" s="1"/>
      <c r="K293" s="6"/>
      <c r="L293" s="1"/>
      <c r="M293" s="1"/>
      <c r="N293" s="1"/>
      <c r="O293" s="1"/>
      <c r="P293" s="1"/>
      <c r="Q293" s="1"/>
      <c r="R293" s="6"/>
    </row>
    <row r="294" spans="1:18" x14ac:dyDescent="0.25">
      <c r="A294" s="1" t="s">
        <v>34</v>
      </c>
      <c r="B294" s="1"/>
      <c r="C294" s="1"/>
      <c r="D294" s="1"/>
      <c r="E294" s="6">
        <v>30</v>
      </c>
      <c r="F294" s="1"/>
      <c r="G294" s="1"/>
      <c r="H294" s="6"/>
      <c r="I294" s="1"/>
      <c r="J294" s="1"/>
      <c r="K294" s="6"/>
      <c r="L294" s="1"/>
      <c r="M294" s="1"/>
      <c r="N294" s="1"/>
      <c r="O294" s="1"/>
      <c r="P294" s="1"/>
      <c r="Q294" s="1"/>
      <c r="R294" s="6"/>
    </row>
    <row r="295" spans="1:18" x14ac:dyDescent="0.25">
      <c r="A295" s="1" t="s">
        <v>16</v>
      </c>
      <c r="B295" s="1"/>
      <c r="C295" s="1"/>
      <c r="D295" s="1"/>
      <c r="E295" s="6">
        <v>60</v>
      </c>
      <c r="F295" s="1"/>
      <c r="G295" s="1"/>
      <c r="H295" s="6"/>
      <c r="I295" s="1"/>
      <c r="J295" s="1"/>
      <c r="K295" s="6"/>
      <c r="L295" s="1"/>
      <c r="M295" s="1"/>
      <c r="N295" s="1"/>
      <c r="O295" s="1"/>
      <c r="P295" s="1"/>
      <c r="Q295" s="1"/>
      <c r="R295" s="6"/>
    </row>
    <row r="296" spans="1:18" x14ac:dyDescent="0.25">
      <c r="A296" s="1" t="s">
        <v>17</v>
      </c>
      <c r="B296" s="1"/>
      <c r="C296" s="1"/>
      <c r="D296" s="1"/>
      <c r="E296" s="6">
        <v>40</v>
      </c>
      <c r="F296" s="1"/>
      <c r="G296" s="1"/>
      <c r="H296" s="6"/>
      <c r="I296" s="1"/>
      <c r="J296" s="1"/>
      <c r="K296" s="6"/>
      <c r="L296" s="1"/>
      <c r="M296" s="1"/>
      <c r="N296" s="1"/>
      <c r="O296" s="1"/>
      <c r="P296" s="1"/>
      <c r="Q296" s="1"/>
      <c r="R296" s="6"/>
    </row>
    <row r="297" spans="1:18" x14ac:dyDescent="0.25">
      <c r="A297" s="1" t="s">
        <v>18</v>
      </c>
      <c r="B297" s="1"/>
      <c r="C297" s="1"/>
      <c r="D297" s="1"/>
      <c r="E297" s="6">
        <v>60</v>
      </c>
      <c r="F297" s="1"/>
      <c r="G297" s="1"/>
      <c r="H297" s="6"/>
      <c r="I297" s="1"/>
      <c r="J297" s="1"/>
      <c r="K297" s="6"/>
      <c r="L297" s="1"/>
      <c r="M297" s="1"/>
      <c r="N297" s="1"/>
      <c r="O297" s="1"/>
      <c r="P297" s="1"/>
      <c r="Q297" s="1"/>
      <c r="R297" s="6"/>
    </row>
    <row r="298" spans="1:18" x14ac:dyDescent="0.25">
      <c r="A298" s="1" t="s">
        <v>19</v>
      </c>
      <c r="B298" s="1"/>
      <c r="C298" s="1"/>
      <c r="D298" s="1"/>
      <c r="E298" s="6">
        <v>20</v>
      </c>
      <c r="F298" s="1"/>
      <c r="G298" s="1"/>
      <c r="H298" s="6"/>
      <c r="I298" s="1"/>
      <c r="J298" s="1"/>
      <c r="K298" s="6"/>
      <c r="L298" s="1"/>
      <c r="M298" s="1"/>
      <c r="N298" s="1"/>
      <c r="O298" s="1"/>
      <c r="P298" s="1"/>
      <c r="Q298" s="1"/>
      <c r="R298" s="6"/>
    </row>
    <row r="299" spans="1:18" x14ac:dyDescent="0.25">
      <c r="A299" s="1" t="s">
        <v>20</v>
      </c>
      <c r="B299" s="1"/>
      <c r="C299" s="1"/>
      <c r="D299" s="1"/>
      <c r="E299" s="6">
        <v>0</v>
      </c>
      <c r="F299" s="1"/>
      <c r="G299" s="1"/>
      <c r="H299" s="6"/>
      <c r="I299" s="1"/>
      <c r="J299" s="1"/>
      <c r="K299" s="6"/>
      <c r="L299" s="1"/>
      <c r="M299" s="1"/>
      <c r="N299" s="1"/>
      <c r="O299" s="1"/>
      <c r="P299" s="1"/>
      <c r="Q299" s="1"/>
      <c r="R299" s="6"/>
    </row>
    <row r="300" spans="1:18" x14ac:dyDescent="0.25">
      <c r="A300" s="1" t="s">
        <v>21</v>
      </c>
      <c r="B300" s="1"/>
      <c r="C300" s="1"/>
      <c r="D300" s="1"/>
      <c r="E300" s="6">
        <v>0</v>
      </c>
      <c r="F300" s="1"/>
      <c r="G300" s="1"/>
      <c r="H300" s="6"/>
      <c r="I300" s="1"/>
      <c r="J300" s="1"/>
      <c r="K300" s="6"/>
      <c r="L300" s="1"/>
      <c r="M300" s="1"/>
      <c r="N300" s="1"/>
      <c r="O300" s="1"/>
      <c r="P300" s="1"/>
      <c r="Q300" s="1"/>
      <c r="R300" s="6"/>
    </row>
    <row r="301" spans="1:18" x14ac:dyDescent="0.25">
      <c r="A301" s="1" t="s">
        <v>22</v>
      </c>
      <c r="B301" s="1"/>
      <c r="C301" s="1"/>
      <c r="D301" s="1"/>
      <c r="E301" s="6">
        <v>0</v>
      </c>
      <c r="F301" s="1"/>
      <c r="G301" s="1"/>
      <c r="H301" s="6"/>
      <c r="I301" s="1"/>
      <c r="J301" s="1"/>
      <c r="K301" s="6"/>
      <c r="L301" s="1"/>
      <c r="M301" s="1"/>
      <c r="N301" s="1"/>
      <c r="O301" s="1"/>
      <c r="P301" s="1"/>
      <c r="Q301" s="1"/>
      <c r="R301" s="6"/>
    </row>
    <row r="302" spans="1:18" x14ac:dyDescent="0.25">
      <c r="A302" s="1" t="s">
        <v>37</v>
      </c>
      <c r="B302" s="1"/>
      <c r="C302" s="1"/>
      <c r="D302" s="1"/>
      <c r="E302" s="6">
        <v>0</v>
      </c>
      <c r="F302" s="1"/>
      <c r="G302" s="1"/>
      <c r="H302" s="6"/>
      <c r="I302" s="1"/>
      <c r="J302" s="1"/>
      <c r="K302" s="6"/>
      <c r="L302" s="1"/>
      <c r="M302" s="1"/>
      <c r="N302" s="1"/>
      <c r="O302" s="1"/>
      <c r="P302" s="1"/>
      <c r="Q302" s="1"/>
      <c r="R302" s="6"/>
    </row>
    <row r="303" spans="1:18" x14ac:dyDescent="0.25">
      <c r="A303" s="1" t="s">
        <v>61</v>
      </c>
      <c r="B303" s="1"/>
      <c r="C303" s="1"/>
      <c r="D303" s="1"/>
      <c r="E303" s="6">
        <v>0</v>
      </c>
      <c r="F303" s="1"/>
      <c r="G303" s="1"/>
      <c r="H303" s="6"/>
      <c r="I303" s="1"/>
      <c r="J303" s="1"/>
      <c r="K303" s="6"/>
      <c r="L303" s="1"/>
      <c r="M303" s="1"/>
      <c r="N303" s="1"/>
      <c r="O303" s="1"/>
      <c r="P303" s="1"/>
      <c r="Q303" s="1"/>
      <c r="R303" s="6"/>
    </row>
    <row r="304" spans="1:18" x14ac:dyDescent="0.25">
      <c r="A304" s="1" t="s">
        <v>62</v>
      </c>
      <c r="B304" s="1"/>
      <c r="C304" s="1"/>
      <c r="D304" s="1"/>
      <c r="E304" s="6">
        <v>0</v>
      </c>
      <c r="F304" s="1"/>
      <c r="G304" s="1"/>
      <c r="H304" s="6"/>
      <c r="I304" s="1"/>
      <c r="J304" s="1"/>
      <c r="K304" s="6"/>
      <c r="L304" s="1"/>
      <c r="M304" s="1"/>
      <c r="N304" s="1"/>
      <c r="O304" s="1"/>
      <c r="P304" s="1"/>
      <c r="Q304" s="1"/>
      <c r="R304" s="6"/>
    </row>
    <row r="305" spans="1:18" x14ac:dyDescent="0.25">
      <c r="A305" s="1"/>
      <c r="B305" s="1"/>
      <c r="C305" s="1"/>
      <c r="D305" s="1"/>
      <c r="E305" s="6"/>
      <c r="F305" s="1"/>
      <c r="G305" s="1"/>
      <c r="H305" s="6"/>
      <c r="I305" s="1"/>
      <c r="J305" s="1"/>
      <c r="K305" s="6"/>
      <c r="L305" s="1"/>
      <c r="M305" s="1"/>
      <c r="N305" s="1"/>
      <c r="O305" s="1"/>
      <c r="P305" s="1"/>
      <c r="Q305" s="1"/>
      <c r="R305" s="6"/>
    </row>
    <row r="306" spans="1:18" x14ac:dyDescent="0.25">
      <c r="A306" s="1"/>
      <c r="B306" s="1"/>
      <c r="C306" s="1"/>
      <c r="D306" s="1"/>
      <c r="E306" s="6"/>
      <c r="F306" s="1"/>
      <c r="G306" s="1"/>
      <c r="H306" s="6"/>
      <c r="I306" s="1"/>
      <c r="J306" s="1"/>
      <c r="K306" s="6"/>
      <c r="L306" s="1"/>
      <c r="M306" s="1"/>
      <c r="N306" s="1"/>
      <c r="O306" s="1"/>
      <c r="P306" s="1"/>
      <c r="Q306" s="1"/>
      <c r="R306" s="6"/>
    </row>
    <row r="307" spans="1:18" x14ac:dyDescent="0.25">
      <c r="A307" s="1"/>
      <c r="B307" s="1"/>
      <c r="C307" s="1"/>
      <c r="D307" s="1"/>
      <c r="E307" s="6"/>
      <c r="F307" s="1"/>
      <c r="G307" s="1"/>
      <c r="H307" s="6"/>
      <c r="I307" s="1"/>
      <c r="J307" s="1"/>
      <c r="K307" s="6"/>
      <c r="L307" s="1"/>
      <c r="M307" s="1"/>
      <c r="N307" s="1"/>
      <c r="O307" s="1"/>
      <c r="P307" s="1"/>
      <c r="Q307" s="1"/>
      <c r="R307" s="6"/>
    </row>
    <row r="308" spans="1:18" x14ac:dyDescent="0.25">
      <c r="A308" s="1"/>
      <c r="B308" s="1"/>
      <c r="C308" s="1"/>
      <c r="D308" s="1"/>
      <c r="E308" s="6"/>
      <c r="F308" s="1"/>
      <c r="G308" s="1"/>
      <c r="H308" s="6"/>
      <c r="I308" s="1"/>
      <c r="J308" s="1"/>
      <c r="K308" s="6"/>
      <c r="L308" s="1"/>
      <c r="M308" s="1"/>
      <c r="N308" s="1"/>
      <c r="O308" s="1"/>
      <c r="P308" s="1"/>
      <c r="Q308" s="1"/>
      <c r="R308" s="6"/>
    </row>
    <row r="309" spans="1:18" x14ac:dyDescent="0.25">
      <c r="A309" s="1"/>
      <c r="B309" s="1"/>
      <c r="C309" s="1"/>
      <c r="D309" s="1"/>
      <c r="E309" s="6"/>
      <c r="F309" s="1"/>
      <c r="G309" s="1"/>
      <c r="H309" s="6"/>
      <c r="I309" s="1"/>
      <c r="J309" s="1"/>
      <c r="K309" s="6"/>
      <c r="L309" s="1"/>
      <c r="M309" s="1"/>
      <c r="N309" s="1"/>
      <c r="O309" s="1"/>
      <c r="P309" s="1"/>
      <c r="Q309" s="1"/>
      <c r="R309" s="6"/>
    </row>
    <row r="310" spans="1:18" x14ac:dyDescent="0.25">
      <c r="A310" s="1" t="s">
        <v>36</v>
      </c>
      <c r="B310" s="1"/>
      <c r="C310" s="1"/>
      <c r="D310" s="1"/>
      <c r="E310" s="6">
        <v>200</v>
      </c>
      <c r="F310" s="1"/>
      <c r="G310" s="1"/>
      <c r="H310" s="6"/>
      <c r="I310" s="1"/>
      <c r="J310" s="1"/>
      <c r="K310" s="6"/>
      <c r="L310" s="1"/>
      <c r="M310" s="1"/>
      <c r="N310" s="1"/>
      <c r="O310" s="1"/>
      <c r="P310" s="1"/>
      <c r="Q310" s="1"/>
      <c r="R310" s="6"/>
    </row>
    <row r="311" spans="1:18" x14ac:dyDescent="0.25">
      <c r="A311" s="1" t="s">
        <v>23</v>
      </c>
      <c r="B311" s="1"/>
      <c r="C311" s="1"/>
      <c r="D311" s="1"/>
      <c r="E311" s="6">
        <v>200</v>
      </c>
      <c r="F311" s="1"/>
      <c r="G311" s="1"/>
      <c r="H311" s="6"/>
      <c r="I311" s="1"/>
      <c r="J311" s="1"/>
      <c r="K311" s="6"/>
      <c r="L311" s="1"/>
      <c r="M311" s="1"/>
      <c r="N311" s="1"/>
      <c r="O311" s="1"/>
      <c r="P311" s="1"/>
      <c r="Q311" s="1"/>
      <c r="R311" s="6"/>
    </row>
    <row r="312" spans="1:18" x14ac:dyDescent="0.25">
      <c r="A312" s="1" t="s">
        <v>24</v>
      </c>
      <c r="B312" s="1"/>
      <c r="C312" s="1"/>
      <c r="D312" s="1"/>
      <c r="E312" s="6">
        <v>100</v>
      </c>
      <c r="F312" s="1"/>
      <c r="G312" s="1"/>
      <c r="H312" s="6"/>
      <c r="I312" s="1"/>
      <c r="J312" s="1"/>
      <c r="K312" s="6"/>
      <c r="L312" s="1"/>
      <c r="M312" s="1"/>
      <c r="N312" s="1"/>
      <c r="O312" s="1"/>
      <c r="P312" s="1"/>
      <c r="Q312" s="1"/>
      <c r="R312" s="6"/>
    </row>
    <row r="313" spans="1:18" x14ac:dyDescent="0.25">
      <c r="A313" s="1" t="s">
        <v>25</v>
      </c>
      <c r="B313" s="1"/>
      <c r="C313" s="1"/>
      <c r="D313" s="1"/>
      <c r="E313" s="6">
        <v>100</v>
      </c>
      <c r="F313" s="1"/>
      <c r="G313" s="1"/>
      <c r="H313" s="6"/>
      <c r="I313" s="1"/>
      <c r="J313" s="1"/>
      <c r="K313" s="6"/>
      <c r="L313" s="1"/>
      <c r="M313" s="1"/>
      <c r="N313" s="1"/>
      <c r="O313" s="1"/>
      <c r="P313" s="1"/>
      <c r="Q313" s="1"/>
      <c r="R313" s="6"/>
    </row>
    <row r="314" spans="1:18" x14ac:dyDescent="0.25">
      <c r="A314" s="1" t="s">
        <v>26</v>
      </c>
      <c r="B314" s="1"/>
      <c r="C314" s="1"/>
      <c r="D314" s="1"/>
      <c r="E314" s="6">
        <v>0</v>
      </c>
      <c r="F314" s="1"/>
      <c r="G314" s="1"/>
      <c r="H314" s="6"/>
      <c r="I314" s="1"/>
      <c r="J314" s="1"/>
      <c r="K314" s="6"/>
      <c r="L314" s="1"/>
      <c r="M314" s="1"/>
      <c r="N314" s="1"/>
      <c r="O314" s="1"/>
      <c r="P314" s="1"/>
      <c r="Q314" s="1"/>
      <c r="R314" s="6"/>
    </row>
    <row r="315" spans="1:18" x14ac:dyDescent="0.25">
      <c r="A315" s="1" t="s">
        <v>38</v>
      </c>
      <c r="B315" s="1"/>
      <c r="C315" s="1"/>
      <c r="D315" s="1"/>
      <c r="E315" s="6">
        <v>0</v>
      </c>
      <c r="F315" s="1"/>
      <c r="G315" s="1"/>
      <c r="H315" s="6"/>
      <c r="I315" s="1"/>
      <c r="J315" s="1"/>
      <c r="K315" s="6"/>
      <c r="L315" s="1"/>
      <c r="M315" s="1"/>
      <c r="N315" s="1"/>
      <c r="O315" s="1"/>
      <c r="P315" s="1"/>
      <c r="Q315" s="1"/>
      <c r="R315" s="6"/>
    </row>
    <row r="316" spans="1:18" x14ac:dyDescent="0.25">
      <c r="A316" s="1" t="s">
        <v>39</v>
      </c>
      <c r="B316" s="1"/>
      <c r="C316" s="1"/>
      <c r="D316" s="1"/>
      <c r="E316" s="6">
        <v>0</v>
      </c>
      <c r="F316" s="1"/>
      <c r="G316" s="1"/>
      <c r="H316" s="6"/>
      <c r="I316" s="1"/>
      <c r="J316" s="1"/>
      <c r="K316" s="6"/>
      <c r="L316" s="1"/>
      <c r="M316" s="1"/>
      <c r="N316" s="1"/>
      <c r="O316" s="1"/>
      <c r="P316" s="1"/>
      <c r="Q316" s="1"/>
      <c r="R316" s="6"/>
    </row>
    <row r="317" spans="1:18" x14ac:dyDescent="0.25">
      <c r="A317" s="1"/>
      <c r="B317" s="1"/>
      <c r="C317" s="1"/>
      <c r="D317" s="1"/>
      <c r="E317" s="6"/>
      <c r="F317" s="1"/>
      <c r="G317" s="1"/>
      <c r="H317" s="6"/>
      <c r="I317" s="1"/>
      <c r="J317" s="1"/>
      <c r="K317" s="6"/>
      <c r="L317" s="1"/>
      <c r="M317" s="1"/>
      <c r="N317" s="1"/>
      <c r="O317" s="1"/>
      <c r="P317" s="1"/>
      <c r="Q317" s="1"/>
      <c r="R317" s="6"/>
    </row>
    <row r="318" spans="1:18" x14ac:dyDescent="0.25">
      <c r="A318" s="1"/>
      <c r="B318" s="1"/>
      <c r="C318" s="1"/>
      <c r="D318" s="1"/>
      <c r="E318" s="6"/>
      <c r="F318" s="1"/>
      <c r="G318" s="1"/>
      <c r="H318" s="6"/>
      <c r="I318" s="1"/>
      <c r="J318" s="1"/>
      <c r="K318" s="6"/>
      <c r="L318" s="1"/>
      <c r="M318" s="1"/>
      <c r="N318" s="1"/>
      <c r="O318" s="1"/>
      <c r="P318" s="1"/>
      <c r="Q318" s="1"/>
      <c r="R318" s="6"/>
    </row>
    <row r="319" spans="1:18" x14ac:dyDescent="0.25">
      <c r="A319" s="1"/>
      <c r="B319" s="1"/>
      <c r="C319" s="1"/>
      <c r="D319" s="1"/>
      <c r="E319" s="6"/>
      <c r="F319" s="1"/>
      <c r="G319" s="1"/>
      <c r="H319" s="6"/>
      <c r="I319" s="1"/>
      <c r="J319" s="1"/>
      <c r="K319" s="6"/>
      <c r="L319" s="1"/>
      <c r="M319" s="1"/>
      <c r="N319" s="1"/>
      <c r="O319" s="1"/>
      <c r="P319" s="1"/>
      <c r="Q319" s="1"/>
      <c r="R319" s="6"/>
    </row>
    <row r="320" spans="1:18" x14ac:dyDescent="0.25">
      <c r="A320" s="1"/>
      <c r="B320" s="1"/>
      <c r="C320" s="1"/>
      <c r="D320" s="1"/>
      <c r="E320" s="6"/>
      <c r="F320" s="1"/>
      <c r="G320" s="1"/>
      <c r="H320" s="6"/>
      <c r="I320" s="1"/>
      <c r="J320" s="1"/>
      <c r="K320" s="6"/>
      <c r="L320" s="1"/>
      <c r="M320" s="1"/>
      <c r="N320" s="1"/>
      <c r="O320" s="1"/>
      <c r="P320" s="1"/>
      <c r="Q320" s="1"/>
      <c r="R320" s="6"/>
    </row>
    <row r="321" spans="1:18" x14ac:dyDescent="0.25">
      <c r="A321" s="1" t="s">
        <v>27</v>
      </c>
      <c r="B321" s="1"/>
      <c r="C321" s="1"/>
      <c r="D321" s="1"/>
      <c r="E321" s="6">
        <v>100</v>
      </c>
      <c r="F321" s="1"/>
      <c r="G321" s="1"/>
      <c r="H321" s="6"/>
      <c r="I321" s="1"/>
      <c r="J321" s="1"/>
      <c r="K321" s="6"/>
      <c r="L321" s="1"/>
      <c r="M321" s="1"/>
      <c r="N321" s="1"/>
      <c r="O321" s="1"/>
      <c r="P321" s="1"/>
      <c r="Q321" s="1"/>
      <c r="R321" s="6"/>
    </row>
    <row r="322" spans="1:18" x14ac:dyDescent="0.25">
      <c r="A322" s="1" t="s">
        <v>28</v>
      </c>
      <c r="B322" s="1"/>
      <c r="C322" s="1"/>
      <c r="D322" s="1"/>
      <c r="E322" s="6">
        <v>0</v>
      </c>
      <c r="F322" s="1"/>
      <c r="G322" s="1"/>
      <c r="H322" s="6"/>
      <c r="I322" s="1"/>
      <c r="J322" s="1"/>
      <c r="K322" s="6"/>
      <c r="L322" s="1"/>
      <c r="M322" s="1"/>
      <c r="N322" s="1"/>
      <c r="O322" s="1"/>
      <c r="P322" s="1"/>
      <c r="Q322" s="1"/>
      <c r="R322" s="6"/>
    </row>
    <row r="323" spans="1:18" x14ac:dyDescent="0.25">
      <c r="A323" s="1" t="s">
        <v>29</v>
      </c>
      <c r="B323" s="1"/>
      <c r="C323" s="1"/>
      <c r="D323" s="1"/>
      <c r="E323" s="6">
        <v>0</v>
      </c>
      <c r="F323" s="1"/>
      <c r="G323" s="1"/>
      <c r="H323" s="6"/>
      <c r="I323" s="1"/>
      <c r="J323" s="1"/>
      <c r="K323" s="6"/>
      <c r="L323" s="1"/>
      <c r="M323" s="1"/>
      <c r="N323" s="1"/>
      <c r="O323" s="1"/>
      <c r="P323" s="1"/>
      <c r="Q323" s="1"/>
      <c r="R323" s="6"/>
    </row>
    <row r="324" spans="1:18" x14ac:dyDescent="0.25">
      <c r="A324" s="1" t="s">
        <v>30</v>
      </c>
      <c r="B324" s="1"/>
      <c r="C324" s="1"/>
      <c r="D324" s="1"/>
      <c r="E324" s="6">
        <v>0</v>
      </c>
      <c r="F324" s="1"/>
      <c r="G324" s="1"/>
      <c r="H324" s="6"/>
      <c r="I324" s="1"/>
      <c r="J324" s="1"/>
      <c r="K324" s="6"/>
      <c r="L324" s="1"/>
      <c r="M324" s="1"/>
      <c r="N324" s="1"/>
      <c r="O324" s="1"/>
      <c r="P324" s="1"/>
      <c r="Q324" s="1"/>
      <c r="R324" s="6"/>
    </row>
    <row r="325" spans="1:18" x14ac:dyDescent="0.25">
      <c r="A325" s="1"/>
      <c r="B325" s="1"/>
      <c r="C325" s="1"/>
      <c r="D325" s="1"/>
      <c r="E325" s="6"/>
      <c r="F325" s="1"/>
      <c r="G325" s="1"/>
      <c r="H325" s="6"/>
      <c r="I325" s="1"/>
      <c r="J325" s="1"/>
      <c r="K325" s="6"/>
      <c r="L325" s="1"/>
      <c r="M325" s="1"/>
      <c r="N325" s="1"/>
      <c r="O325" s="1"/>
      <c r="P325" s="1"/>
      <c r="Q325" s="1"/>
      <c r="R325" s="6"/>
    </row>
    <row r="326" spans="1:18" x14ac:dyDescent="0.25">
      <c r="A326" s="1"/>
      <c r="B326" s="1"/>
      <c r="C326" s="1"/>
      <c r="D326" s="1"/>
      <c r="E326" s="6"/>
      <c r="F326" s="1"/>
      <c r="G326" s="1"/>
      <c r="H326" s="6"/>
      <c r="I326" s="1"/>
      <c r="J326" s="1"/>
      <c r="K326" s="6"/>
      <c r="L326" s="1"/>
      <c r="M326" s="1"/>
      <c r="N326" s="1"/>
      <c r="O326" s="1"/>
      <c r="P326" s="1"/>
      <c r="Q326" s="1"/>
      <c r="R326" s="6"/>
    </row>
    <row r="327" spans="1:18" x14ac:dyDescent="0.25">
      <c r="A327" s="1"/>
      <c r="B327" s="1"/>
      <c r="C327" s="1"/>
      <c r="D327" s="1"/>
      <c r="E327" s="6"/>
      <c r="F327" s="1"/>
      <c r="G327" s="1"/>
      <c r="H327" s="6"/>
      <c r="I327" s="1"/>
      <c r="J327" s="1"/>
      <c r="K327" s="6"/>
      <c r="L327" s="1"/>
      <c r="M327" s="1"/>
      <c r="N327" s="1"/>
      <c r="O327" s="1"/>
      <c r="P327" s="1"/>
      <c r="Q327" s="1"/>
      <c r="R327" s="6"/>
    </row>
    <row r="328" spans="1:18" x14ac:dyDescent="0.25">
      <c r="A328" s="1"/>
      <c r="B328" s="1"/>
      <c r="C328" s="1"/>
      <c r="D328" s="1"/>
      <c r="E328" s="6"/>
      <c r="F328" s="1"/>
      <c r="G328" s="1"/>
      <c r="H328" s="6"/>
      <c r="I328" s="1"/>
      <c r="J328" s="1"/>
      <c r="K328" s="6"/>
      <c r="L328" s="1"/>
      <c r="M328" s="1"/>
      <c r="N328" s="1"/>
      <c r="O328" s="1"/>
      <c r="P328" s="1"/>
      <c r="Q328" s="1"/>
      <c r="R328" s="6"/>
    </row>
    <row r="329" spans="1:18" x14ac:dyDescent="0.25">
      <c r="A329" s="1"/>
      <c r="B329" s="1"/>
      <c r="C329" s="1"/>
      <c r="D329" s="1"/>
      <c r="E329" s="6"/>
      <c r="F329" s="1"/>
      <c r="G329" s="1"/>
      <c r="H329" s="6"/>
      <c r="I329" s="1"/>
      <c r="J329" s="1"/>
      <c r="K329" s="6"/>
      <c r="L329" s="1"/>
      <c r="M329" s="1"/>
      <c r="N329" s="1"/>
      <c r="O329" s="1"/>
      <c r="P329" s="1"/>
      <c r="Q329" s="1"/>
      <c r="R329" s="6"/>
    </row>
    <row r="330" spans="1:18" x14ac:dyDescent="0.25">
      <c r="A330" s="6" t="s">
        <v>40</v>
      </c>
      <c r="B330" s="6"/>
      <c r="C330" s="6"/>
      <c r="D330" s="6"/>
      <c r="E330" s="11">
        <f>SUM(E273:E329)</f>
        <v>2670</v>
      </c>
      <c r="F330" s="6"/>
      <c r="G330" s="6"/>
      <c r="H330" s="11"/>
      <c r="I330" s="6"/>
      <c r="J330" s="6"/>
      <c r="K330" s="6" t="s">
        <v>51</v>
      </c>
      <c r="L330" s="6"/>
      <c r="M330" s="11">
        <f>SUM(M273:M329)</f>
        <v>2150</v>
      </c>
      <c r="N330" s="6"/>
      <c r="O330" s="6"/>
      <c r="P330" s="11"/>
      <c r="Q330" s="6"/>
      <c r="R330" s="6"/>
    </row>
    <row r="331" spans="1:18" x14ac:dyDescent="0.25">
      <c r="A331" s="1"/>
      <c r="B331" s="1"/>
      <c r="C331" s="1"/>
      <c r="D331" s="1"/>
      <c r="E331" s="6" t="s">
        <v>41</v>
      </c>
      <c r="F331" s="1"/>
      <c r="G331" s="1"/>
      <c r="H331" s="6" t="s">
        <v>42</v>
      </c>
      <c r="I331" s="1"/>
      <c r="J331" s="1"/>
      <c r="K331" s="6"/>
      <c r="L331" s="1"/>
      <c r="M331" s="1" t="s">
        <v>41</v>
      </c>
      <c r="N331" s="1"/>
      <c r="O331" s="1"/>
      <c r="P331" s="1" t="s">
        <v>43</v>
      </c>
      <c r="Q331" s="1"/>
      <c r="R331" s="6"/>
    </row>
    <row r="332" spans="1:18" x14ac:dyDescent="0.25">
      <c r="A332" s="6"/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</row>
    <row r="333" spans="1:18" x14ac:dyDescent="0.25">
      <c r="A333" s="10" t="s">
        <v>44</v>
      </c>
      <c r="B333" s="10"/>
      <c r="C333" s="10"/>
      <c r="D333" s="10"/>
      <c r="E333" s="9">
        <f>(M330-E330)*12+E264</f>
        <v>-13360</v>
      </c>
      <c r="F333" s="10"/>
      <c r="G333" s="10"/>
      <c r="H333" s="9">
        <v>0</v>
      </c>
      <c r="I333" s="10"/>
      <c r="J333" s="10"/>
      <c r="K333" s="10"/>
      <c r="L333" s="10"/>
      <c r="M333" s="10"/>
      <c r="N333" s="10"/>
      <c r="O333" s="10"/>
      <c r="P333" s="9"/>
      <c r="Q333" s="10"/>
      <c r="R333" s="10"/>
    </row>
    <row r="334" spans="1:18" x14ac:dyDescent="0.25">
      <c r="A334" s="1"/>
      <c r="B334" s="1"/>
      <c r="C334" s="1"/>
      <c r="D334" s="1"/>
      <c r="E334" s="10"/>
      <c r="F334" s="1"/>
      <c r="G334" s="1"/>
      <c r="H334" s="10"/>
      <c r="I334" s="1"/>
      <c r="J334" s="1"/>
      <c r="K334" s="1"/>
      <c r="L334" s="1"/>
      <c r="M334" s="1"/>
      <c r="N334" s="1"/>
      <c r="O334" s="1"/>
      <c r="P334" s="10"/>
      <c r="Q334" s="10"/>
      <c r="R334" s="10"/>
    </row>
    <row r="335" spans="1:18" x14ac:dyDescent="0.25">
      <c r="A335" s="1"/>
      <c r="B335" s="1"/>
      <c r="C335" s="1"/>
      <c r="D335" s="1"/>
      <c r="E335" s="10"/>
      <c r="F335" s="1"/>
      <c r="G335" s="1"/>
      <c r="H335" s="10"/>
      <c r="I335" s="1"/>
      <c r="J335" s="1"/>
      <c r="K335" s="1"/>
      <c r="L335" s="1"/>
      <c r="M335" s="1"/>
      <c r="N335" s="1"/>
      <c r="O335" s="1"/>
      <c r="P335" s="10"/>
      <c r="Q335" s="10"/>
      <c r="R335" s="10"/>
    </row>
    <row r="336" spans="1:18" x14ac:dyDescent="0.25">
      <c r="A336" s="1"/>
      <c r="B336" s="1"/>
      <c r="C336" s="1"/>
      <c r="D336" s="1"/>
      <c r="E336" s="10"/>
      <c r="F336" s="1"/>
      <c r="G336" s="1"/>
      <c r="H336" s="10"/>
      <c r="I336" s="1"/>
      <c r="J336" s="1"/>
      <c r="K336" s="1"/>
      <c r="L336" s="1"/>
      <c r="M336" s="1"/>
      <c r="N336" s="1"/>
      <c r="O336" s="1"/>
      <c r="P336" s="10"/>
      <c r="Q336" s="10"/>
      <c r="R336" s="10"/>
    </row>
    <row r="337" spans="1:18" x14ac:dyDescent="0.25">
      <c r="A337" s="10" t="s">
        <v>45</v>
      </c>
      <c r="B337" s="10"/>
      <c r="C337" s="10"/>
      <c r="D337" s="10"/>
      <c r="E337" s="19">
        <f>E338+E339+E340+E341</f>
        <v>12000</v>
      </c>
      <c r="F337" s="20"/>
      <c r="G337" s="20"/>
      <c r="H337" s="19">
        <v>0</v>
      </c>
      <c r="I337" s="20"/>
      <c r="J337" s="20"/>
      <c r="K337" s="20"/>
      <c r="L337" s="20"/>
      <c r="M337" s="19"/>
      <c r="N337" s="20"/>
      <c r="O337" s="20"/>
      <c r="P337" s="19"/>
      <c r="Q337" s="18"/>
      <c r="R337" s="18"/>
    </row>
    <row r="338" spans="1:18" x14ac:dyDescent="0.25">
      <c r="A338" s="1" t="s">
        <v>135</v>
      </c>
      <c r="B338" s="1"/>
      <c r="C338" s="1"/>
      <c r="D338" s="1"/>
      <c r="E338" s="20">
        <v>12000</v>
      </c>
      <c r="F338" s="21"/>
      <c r="G338" s="21"/>
      <c r="H338" s="20"/>
      <c r="I338" s="21"/>
      <c r="J338" s="21"/>
      <c r="K338" s="21"/>
      <c r="L338" s="21"/>
      <c r="M338" s="21"/>
      <c r="N338" s="21"/>
      <c r="O338" s="21"/>
      <c r="P338" s="20"/>
      <c r="Q338" s="18"/>
      <c r="R338" s="18"/>
    </row>
    <row r="339" spans="1:18" x14ac:dyDescent="0.25">
      <c r="A339" s="1"/>
      <c r="B339" s="1"/>
      <c r="C339" s="1"/>
      <c r="D339" s="1"/>
      <c r="E339" s="20"/>
      <c r="F339" s="21"/>
      <c r="G339" s="21"/>
      <c r="H339" s="20"/>
      <c r="I339" s="21"/>
      <c r="J339" s="21"/>
      <c r="K339" s="21"/>
      <c r="L339" s="21"/>
      <c r="M339" s="21"/>
      <c r="N339" s="21"/>
      <c r="O339" s="21"/>
      <c r="P339" s="20"/>
      <c r="Q339" s="18"/>
      <c r="R339" s="18"/>
    </row>
    <row r="340" spans="1:18" x14ac:dyDescent="0.25">
      <c r="A340" s="1"/>
      <c r="B340" s="1"/>
      <c r="C340" s="1"/>
      <c r="D340" s="1"/>
      <c r="E340" s="20"/>
      <c r="F340" s="21"/>
      <c r="G340" s="21"/>
      <c r="H340" s="20"/>
      <c r="I340" s="21"/>
      <c r="J340" s="21"/>
      <c r="K340" s="21"/>
      <c r="L340" s="21"/>
      <c r="M340" s="21"/>
      <c r="N340" s="21"/>
      <c r="O340" s="21"/>
      <c r="P340" s="20"/>
      <c r="Q340" s="18"/>
      <c r="R340" s="18"/>
    </row>
    <row r="341" spans="1:18" x14ac:dyDescent="0.25">
      <c r="A341" s="1"/>
      <c r="B341" s="1"/>
      <c r="C341" s="1"/>
      <c r="D341" s="1"/>
      <c r="E341" s="20"/>
      <c r="F341" s="21"/>
      <c r="G341" s="21"/>
      <c r="H341" s="20"/>
      <c r="I341" s="21"/>
      <c r="J341" s="21"/>
      <c r="K341" s="21"/>
      <c r="L341" s="21"/>
      <c r="M341" s="21"/>
      <c r="N341" s="21"/>
      <c r="O341" s="21"/>
      <c r="P341" s="20"/>
      <c r="Q341" s="18"/>
      <c r="R341" s="18"/>
    </row>
    <row r="342" spans="1:18" x14ac:dyDescent="0.25">
      <c r="A342" s="10" t="s">
        <v>46</v>
      </c>
      <c r="B342" s="10"/>
      <c r="C342" s="10"/>
      <c r="D342" s="10"/>
      <c r="E342" s="19">
        <f>E343+E344+E345+E346+E347+E348</f>
        <v>16000</v>
      </c>
      <c r="F342" s="20"/>
      <c r="G342" s="20"/>
      <c r="H342" s="19">
        <v>0</v>
      </c>
      <c r="I342" s="20"/>
      <c r="J342" s="20"/>
      <c r="K342" s="20"/>
      <c r="L342" s="20"/>
      <c r="M342" s="20"/>
      <c r="N342" s="20"/>
      <c r="O342" s="20"/>
      <c r="P342" s="19"/>
      <c r="Q342" s="18"/>
      <c r="R342" s="18"/>
    </row>
    <row r="343" spans="1:18" x14ac:dyDescent="0.25">
      <c r="A343" s="1" t="s">
        <v>152</v>
      </c>
      <c r="B343" s="1"/>
      <c r="C343" s="1"/>
      <c r="D343" s="1"/>
      <c r="E343" s="20">
        <v>16000</v>
      </c>
      <c r="F343" s="21"/>
      <c r="G343" s="21"/>
      <c r="H343" s="20"/>
      <c r="I343" s="21"/>
      <c r="J343" s="21"/>
      <c r="K343" s="21"/>
      <c r="L343" s="21"/>
      <c r="M343" s="21"/>
      <c r="N343" s="21"/>
      <c r="O343" s="21"/>
      <c r="P343" s="20"/>
      <c r="Q343" s="18"/>
      <c r="R343" s="18"/>
    </row>
    <row r="344" spans="1:18" x14ac:dyDescent="0.25">
      <c r="A344" s="1" t="s">
        <v>225</v>
      </c>
      <c r="B344" s="1"/>
      <c r="C344" s="1"/>
      <c r="D344" s="1"/>
      <c r="E344" s="20">
        <v>0</v>
      </c>
      <c r="F344" s="21"/>
      <c r="G344" s="21"/>
      <c r="H344" s="20"/>
      <c r="I344" s="21"/>
      <c r="J344" s="21"/>
      <c r="K344" s="21"/>
      <c r="L344" s="21"/>
      <c r="M344" s="21"/>
      <c r="N344" s="21"/>
      <c r="O344" s="21"/>
      <c r="P344" s="20"/>
      <c r="Q344" s="18"/>
      <c r="R344" s="18"/>
    </row>
    <row r="345" spans="1:18" x14ac:dyDescent="0.25">
      <c r="A345" s="1"/>
      <c r="B345" s="1"/>
      <c r="C345" s="1"/>
      <c r="D345" s="1"/>
      <c r="E345" s="20"/>
      <c r="F345" s="21"/>
      <c r="G345" s="21"/>
      <c r="H345" s="20"/>
      <c r="I345" s="21"/>
      <c r="J345" s="21"/>
      <c r="K345" s="21"/>
      <c r="L345" s="21"/>
      <c r="M345" s="21"/>
      <c r="N345" s="21"/>
      <c r="O345" s="21"/>
      <c r="P345" s="20"/>
      <c r="Q345" s="18"/>
      <c r="R345" s="18"/>
    </row>
    <row r="346" spans="1:18" x14ac:dyDescent="0.25">
      <c r="A346" s="1"/>
      <c r="B346" s="1"/>
      <c r="C346" s="1"/>
      <c r="D346" s="1"/>
      <c r="E346" s="20"/>
      <c r="F346" s="21"/>
      <c r="G346" s="21"/>
      <c r="H346" s="20"/>
      <c r="I346" s="21"/>
      <c r="J346" s="21"/>
      <c r="K346" s="21"/>
      <c r="L346" s="21"/>
      <c r="M346" s="21"/>
      <c r="N346" s="21"/>
      <c r="O346" s="21"/>
      <c r="P346" s="20"/>
      <c r="Q346" s="18"/>
      <c r="R346" s="18"/>
    </row>
    <row r="347" spans="1:18" x14ac:dyDescent="0.25">
      <c r="A347" s="1"/>
      <c r="B347" s="1"/>
      <c r="C347" s="1"/>
      <c r="D347" s="1"/>
      <c r="E347" s="20"/>
      <c r="F347" s="21"/>
      <c r="G347" s="21"/>
      <c r="H347" s="20"/>
      <c r="I347" s="21"/>
      <c r="J347" s="21"/>
      <c r="K347" s="21"/>
      <c r="L347" s="21"/>
      <c r="M347" s="21"/>
      <c r="N347" s="21"/>
      <c r="O347" s="21"/>
      <c r="P347" s="20"/>
      <c r="Q347" s="18"/>
      <c r="R347" s="18"/>
    </row>
    <row r="348" spans="1:18" x14ac:dyDescent="0.25">
      <c r="A348" s="1"/>
      <c r="B348" s="1"/>
      <c r="C348" s="1"/>
      <c r="D348" s="1"/>
      <c r="E348" s="20"/>
      <c r="F348" s="21"/>
      <c r="G348" s="21"/>
      <c r="H348" s="20"/>
      <c r="I348" s="21"/>
      <c r="J348" s="21"/>
      <c r="K348" s="21"/>
      <c r="L348" s="21"/>
      <c r="M348" s="21"/>
      <c r="N348" s="21"/>
      <c r="O348" s="21"/>
      <c r="P348" s="20"/>
      <c r="Q348" s="18"/>
      <c r="R348" s="18"/>
    </row>
    <row r="349" spans="1:18" x14ac:dyDescent="0.25">
      <c r="A349" s="10" t="s">
        <v>158</v>
      </c>
      <c r="B349" s="10"/>
      <c r="C349" s="10"/>
      <c r="D349" s="10"/>
      <c r="E349" s="19">
        <f>E333+E337-E342</f>
        <v>-17360</v>
      </c>
      <c r="F349" s="20"/>
      <c r="G349" s="20"/>
      <c r="H349" s="19">
        <f>H333+H337-H342</f>
        <v>0</v>
      </c>
      <c r="I349" s="20"/>
      <c r="J349" s="20"/>
      <c r="K349" s="20"/>
      <c r="L349" s="20" t="s">
        <v>49</v>
      </c>
      <c r="M349" s="20"/>
      <c r="N349" s="20"/>
      <c r="O349" s="20"/>
      <c r="P349" s="19">
        <f>(E321*12)+P264-E337</f>
        <v>900</v>
      </c>
      <c r="Q349" s="17"/>
      <c r="R349" s="17"/>
    </row>
    <row r="350" spans="1:18" x14ac:dyDescent="0.25">
      <c r="A350" s="1"/>
      <c r="B350" s="1"/>
      <c r="C350" s="1"/>
      <c r="D350" s="1"/>
      <c r="E350" s="10" t="s">
        <v>41</v>
      </c>
      <c r="F350" s="1"/>
      <c r="G350" s="1"/>
      <c r="H350" s="10" t="s">
        <v>48</v>
      </c>
      <c r="I350" s="1"/>
      <c r="J350" s="1"/>
      <c r="K350" s="1"/>
      <c r="L350" s="1"/>
      <c r="M350" s="1"/>
      <c r="N350" s="1"/>
      <c r="O350" s="1"/>
      <c r="P350" s="10" t="s">
        <v>162</v>
      </c>
      <c r="Q350" s="10"/>
      <c r="R350" s="10"/>
    </row>
    <row r="351" spans="1:18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</row>
  </sheetData>
  <pageMargins left="0.7" right="0.7" top="0.75" bottom="0.75" header="0.3" footer="0.3"/>
  <pageSetup paperSize="9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1:R351"/>
  <sheetViews>
    <sheetView workbookViewId="0">
      <selection activeCell="F361" sqref="F361"/>
    </sheetView>
  </sheetViews>
  <sheetFormatPr baseColWidth="10" defaultRowHeight="15" x14ac:dyDescent="0.25"/>
  <cols>
    <col min="5" max="5" width="11.85546875" bestFit="1" customWidth="1"/>
    <col min="6" max="6" width="12.5703125" customWidth="1"/>
  </cols>
  <sheetData>
    <row r="11" spans="1:18" ht="17.25" x14ac:dyDescent="0.4">
      <c r="A11" s="52" t="s">
        <v>121</v>
      </c>
      <c r="B11" s="46"/>
      <c r="C11" s="46"/>
      <c r="D11" s="47"/>
      <c r="E11" s="47"/>
      <c r="F11" s="47"/>
      <c r="G11" s="51" t="s">
        <v>123</v>
      </c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</row>
    <row r="12" spans="1:18" ht="18" thickBot="1" x14ac:dyDescent="0.45">
      <c r="A12" s="47"/>
      <c r="B12" s="47"/>
      <c r="C12" s="47"/>
      <c r="D12" s="48" t="s">
        <v>74</v>
      </c>
      <c r="E12" s="47"/>
      <c r="F12" s="47"/>
      <c r="G12" s="48" t="s">
        <v>345</v>
      </c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</row>
    <row r="13" spans="1:18" ht="18.75" thickTop="1" thickBot="1" x14ac:dyDescent="0.45">
      <c r="A13" s="1"/>
      <c r="B13" s="1"/>
      <c r="C13" s="1"/>
      <c r="D13" s="1"/>
      <c r="E13" s="1"/>
      <c r="F13" s="56"/>
      <c r="G13" s="58" t="s">
        <v>138</v>
      </c>
      <c r="H13" s="59" t="s">
        <v>139</v>
      </c>
      <c r="I13" s="56"/>
      <c r="J13" s="1"/>
      <c r="K13" s="6"/>
      <c r="L13" s="6"/>
      <c r="M13" s="6"/>
      <c r="N13" s="6"/>
      <c r="O13" s="6"/>
      <c r="P13" s="6"/>
      <c r="Q13" s="6"/>
      <c r="R13" s="6"/>
    </row>
    <row r="14" spans="1:18" ht="16.5" thickTop="1" thickBot="1" x14ac:dyDescent="0.3">
      <c r="A14" s="1" t="s">
        <v>343</v>
      </c>
      <c r="B14" s="1"/>
      <c r="C14" s="1"/>
      <c r="D14" s="1"/>
      <c r="E14" s="56" t="s">
        <v>342</v>
      </c>
      <c r="F14" s="56" t="s">
        <v>341</v>
      </c>
      <c r="G14" s="56" t="s">
        <v>141</v>
      </c>
      <c r="H14" s="56" t="s">
        <v>159</v>
      </c>
      <c r="I14" s="56" t="s">
        <v>142</v>
      </c>
      <c r="J14" s="1"/>
      <c r="K14" s="6"/>
      <c r="L14" s="6"/>
      <c r="M14" s="6"/>
      <c r="N14" s="6"/>
      <c r="O14" s="6"/>
      <c r="P14" s="6"/>
      <c r="Q14" s="6"/>
      <c r="R14" s="6"/>
    </row>
    <row r="15" spans="1:18" ht="18.75" thickTop="1" thickBot="1" x14ac:dyDescent="0.45">
      <c r="A15" s="1" t="s">
        <v>220</v>
      </c>
      <c r="B15" s="1"/>
      <c r="C15" s="1"/>
      <c r="D15" s="1"/>
      <c r="E15" s="88">
        <v>1000</v>
      </c>
      <c r="F15" s="57">
        <v>800</v>
      </c>
      <c r="G15" s="57">
        <v>1200</v>
      </c>
      <c r="H15" s="57">
        <v>900</v>
      </c>
      <c r="I15" s="57">
        <v>800</v>
      </c>
      <c r="J15" s="1"/>
      <c r="K15" s="6"/>
      <c r="L15" s="6"/>
      <c r="M15" s="6"/>
      <c r="N15" s="6"/>
      <c r="O15" s="6"/>
      <c r="P15" s="6"/>
      <c r="Q15" s="6"/>
      <c r="R15" s="6"/>
    </row>
    <row r="16" spans="1:18" ht="15.75" thickTop="1" x14ac:dyDescent="0.25">
      <c r="A16" s="1" t="s">
        <v>344</v>
      </c>
      <c r="B16" s="1"/>
      <c r="C16" s="1"/>
      <c r="D16" s="1"/>
      <c r="E16" s="1"/>
      <c r="F16" s="1"/>
      <c r="G16" s="1"/>
      <c r="H16" s="1"/>
      <c r="I16" s="1"/>
      <c r="J16" s="1"/>
      <c r="K16" s="6"/>
      <c r="L16" s="6"/>
      <c r="M16" s="6"/>
      <c r="N16" s="6"/>
      <c r="O16" s="6"/>
      <c r="P16" s="6"/>
      <c r="Q16" s="6"/>
      <c r="R16" s="6"/>
    </row>
    <row r="17" spans="1:18" x14ac:dyDescent="0.25">
      <c r="A17" s="6"/>
      <c r="B17" s="6"/>
      <c r="C17" s="6"/>
      <c r="D17" s="6"/>
      <c r="E17" s="6" t="s">
        <v>41</v>
      </c>
      <c r="F17" s="6"/>
      <c r="G17" s="6"/>
      <c r="H17" s="6" t="s">
        <v>42</v>
      </c>
      <c r="I17" s="6"/>
      <c r="J17" s="6"/>
      <c r="K17" s="6"/>
      <c r="L17" s="6"/>
      <c r="M17" s="6" t="s">
        <v>41</v>
      </c>
      <c r="N17" s="6"/>
      <c r="O17" s="6"/>
      <c r="P17" s="6" t="s">
        <v>43</v>
      </c>
      <c r="Q17" s="6"/>
      <c r="R17" s="6"/>
    </row>
    <row r="18" spans="1:18" x14ac:dyDescent="0.25">
      <c r="A18" s="1" t="s">
        <v>9</v>
      </c>
      <c r="B18" s="1"/>
      <c r="C18" s="1"/>
      <c r="D18" s="1"/>
      <c r="E18" s="6">
        <v>600</v>
      </c>
      <c r="F18" s="1"/>
      <c r="G18" s="1"/>
      <c r="H18" s="6"/>
      <c r="I18" s="1"/>
      <c r="J18" s="1"/>
      <c r="K18" s="6"/>
      <c r="L18" s="1" t="s">
        <v>52</v>
      </c>
      <c r="M18" s="1">
        <v>1100</v>
      </c>
      <c r="N18" s="1"/>
      <c r="O18" s="1"/>
      <c r="P18" s="1"/>
      <c r="Q18" s="1"/>
      <c r="R18" s="6"/>
    </row>
    <row r="19" spans="1:18" x14ac:dyDescent="0.25">
      <c r="A19" s="1" t="s">
        <v>127</v>
      </c>
      <c r="B19" s="1"/>
      <c r="C19" s="1"/>
      <c r="D19" s="1"/>
      <c r="E19" s="6">
        <v>600</v>
      </c>
      <c r="F19" s="1"/>
      <c r="G19" s="1"/>
      <c r="H19" s="6"/>
      <c r="I19" s="1"/>
      <c r="J19" s="1"/>
      <c r="K19" s="6"/>
      <c r="L19" s="1" t="s">
        <v>57</v>
      </c>
      <c r="M19" s="1">
        <v>200</v>
      </c>
      <c r="N19" s="1"/>
      <c r="O19" s="1"/>
      <c r="P19" s="1"/>
      <c r="Q19" s="1"/>
      <c r="R19" s="6"/>
    </row>
    <row r="20" spans="1:18" x14ac:dyDescent="0.25">
      <c r="A20" s="1" t="s">
        <v>10</v>
      </c>
      <c r="B20" s="1"/>
      <c r="C20" s="1"/>
      <c r="D20" s="1"/>
      <c r="E20" s="6">
        <v>140</v>
      </c>
      <c r="F20" s="1"/>
      <c r="G20" s="1"/>
      <c r="H20" s="6"/>
      <c r="I20" s="1"/>
      <c r="J20" s="1"/>
      <c r="K20" s="6"/>
      <c r="L20" s="1" t="s">
        <v>58</v>
      </c>
      <c r="M20" s="1">
        <v>0</v>
      </c>
      <c r="N20" s="1"/>
      <c r="O20" s="1"/>
      <c r="P20" s="1"/>
      <c r="Q20" s="1"/>
      <c r="R20" s="6"/>
    </row>
    <row r="21" spans="1:18" x14ac:dyDescent="0.25">
      <c r="A21" s="1" t="s">
        <v>31</v>
      </c>
      <c r="B21" s="1"/>
      <c r="C21" s="1"/>
      <c r="D21" s="1"/>
      <c r="E21" s="6">
        <v>0</v>
      </c>
      <c r="F21" s="1"/>
      <c r="G21" s="1"/>
      <c r="H21" s="6"/>
      <c r="I21" s="1"/>
      <c r="J21" s="1"/>
      <c r="K21" s="6"/>
      <c r="L21" s="1" t="s">
        <v>59</v>
      </c>
      <c r="M21" s="1">
        <v>0</v>
      </c>
      <c r="N21" s="1"/>
      <c r="O21" s="1"/>
      <c r="P21" s="1"/>
      <c r="Q21" s="1"/>
      <c r="R21" s="6"/>
    </row>
    <row r="22" spans="1:18" x14ac:dyDescent="0.25">
      <c r="A22" s="1"/>
      <c r="B22" s="1"/>
      <c r="C22" s="1"/>
      <c r="D22" s="1"/>
      <c r="E22" s="6"/>
      <c r="F22" s="1"/>
      <c r="G22" s="1"/>
      <c r="H22" s="6"/>
      <c r="I22" s="1"/>
      <c r="J22" s="1"/>
      <c r="K22" s="6"/>
      <c r="L22" s="1"/>
      <c r="M22" s="1"/>
      <c r="N22" s="1"/>
      <c r="O22" s="1"/>
      <c r="P22" s="1"/>
      <c r="Q22" s="1"/>
      <c r="R22" s="6"/>
    </row>
    <row r="23" spans="1:18" x14ac:dyDescent="0.25">
      <c r="A23" s="1"/>
      <c r="B23" s="1"/>
      <c r="C23" s="1"/>
      <c r="D23" s="1"/>
      <c r="E23" s="6"/>
      <c r="F23" s="1"/>
      <c r="G23" s="1"/>
      <c r="H23" s="6"/>
      <c r="I23" s="1"/>
      <c r="J23" s="1"/>
      <c r="K23" s="6"/>
      <c r="L23" s="1"/>
      <c r="M23" s="1"/>
      <c r="N23" s="1"/>
      <c r="O23" s="1"/>
      <c r="P23" s="1"/>
      <c r="Q23" s="1"/>
      <c r="R23" s="6"/>
    </row>
    <row r="24" spans="1:18" x14ac:dyDescent="0.25">
      <c r="A24" s="1"/>
      <c r="B24" s="1"/>
      <c r="C24" s="1"/>
      <c r="D24" s="1"/>
      <c r="E24" s="6"/>
      <c r="F24" s="1"/>
      <c r="G24" s="1"/>
      <c r="H24" s="6"/>
      <c r="I24" s="1"/>
      <c r="J24" s="1"/>
      <c r="K24" s="6"/>
      <c r="L24" s="1"/>
      <c r="M24" s="1"/>
      <c r="N24" s="1"/>
      <c r="O24" s="1"/>
      <c r="P24" s="1"/>
      <c r="Q24" s="1"/>
      <c r="R24" s="6"/>
    </row>
    <row r="25" spans="1:18" x14ac:dyDescent="0.25">
      <c r="A25" s="1" t="s">
        <v>11</v>
      </c>
      <c r="B25" s="1"/>
      <c r="C25" s="1"/>
      <c r="D25" s="1"/>
      <c r="E25" s="6">
        <v>500</v>
      </c>
      <c r="F25" s="1"/>
      <c r="G25" s="1"/>
      <c r="H25" s="6"/>
      <c r="I25" s="1"/>
      <c r="J25" s="1"/>
      <c r="K25" s="6"/>
      <c r="L25" s="1" t="s">
        <v>53</v>
      </c>
      <c r="M25" s="1">
        <v>900</v>
      </c>
      <c r="N25" s="1"/>
      <c r="O25" s="1"/>
      <c r="P25" s="1"/>
      <c r="Q25" s="1"/>
      <c r="R25" s="6"/>
    </row>
    <row r="26" spans="1:18" x14ac:dyDescent="0.25">
      <c r="A26" s="1" t="s">
        <v>12</v>
      </c>
      <c r="B26" s="1"/>
      <c r="C26" s="1"/>
      <c r="D26" s="1"/>
      <c r="E26" s="6">
        <v>100</v>
      </c>
      <c r="F26" s="1"/>
      <c r="G26" s="1"/>
      <c r="H26" s="6"/>
      <c r="I26" s="1"/>
      <c r="J26" s="1"/>
      <c r="K26" s="6"/>
      <c r="L26" s="1" t="s">
        <v>54</v>
      </c>
      <c r="M26" s="1">
        <v>0</v>
      </c>
      <c r="N26" s="1"/>
      <c r="O26" s="1"/>
      <c r="P26" s="1"/>
      <c r="Q26" s="1"/>
      <c r="R26" s="6"/>
    </row>
    <row r="27" spans="1:18" x14ac:dyDescent="0.25">
      <c r="A27" s="1" t="s">
        <v>13</v>
      </c>
      <c r="B27" s="1"/>
      <c r="C27" s="1"/>
      <c r="D27" s="1"/>
      <c r="E27" s="6">
        <v>100</v>
      </c>
      <c r="F27" s="1"/>
      <c r="G27" s="1"/>
      <c r="H27" s="6"/>
      <c r="I27" s="1"/>
      <c r="J27" s="1"/>
      <c r="K27" s="6"/>
      <c r="L27" s="1" t="s">
        <v>55</v>
      </c>
      <c r="M27" s="1">
        <v>0</v>
      </c>
      <c r="N27" s="1"/>
      <c r="O27" s="1"/>
      <c r="P27" s="1"/>
      <c r="Q27" s="1"/>
      <c r="R27" s="6"/>
    </row>
    <row r="28" spans="1:18" x14ac:dyDescent="0.25">
      <c r="A28" s="1" t="s">
        <v>14</v>
      </c>
      <c r="B28" s="1"/>
      <c r="C28" s="1"/>
      <c r="D28" s="1"/>
      <c r="E28" s="6">
        <v>100</v>
      </c>
      <c r="F28" s="1"/>
      <c r="G28" s="1"/>
      <c r="H28" s="6"/>
      <c r="I28" s="1"/>
      <c r="J28" s="1"/>
      <c r="K28" s="6"/>
      <c r="L28" s="1" t="s">
        <v>56</v>
      </c>
      <c r="M28" s="1">
        <v>0</v>
      </c>
      <c r="N28" s="1"/>
      <c r="O28" s="1"/>
      <c r="P28" s="1"/>
      <c r="Q28" s="1"/>
      <c r="R28" s="6"/>
    </row>
    <row r="29" spans="1:18" x14ac:dyDescent="0.25">
      <c r="A29" s="1" t="s">
        <v>35</v>
      </c>
      <c r="B29" s="1"/>
      <c r="C29" s="1"/>
      <c r="D29" s="1"/>
      <c r="E29" s="6">
        <v>100</v>
      </c>
      <c r="F29" s="1"/>
      <c r="G29" s="1"/>
      <c r="H29" s="6"/>
      <c r="I29" s="1"/>
      <c r="J29" s="1"/>
      <c r="K29" s="6"/>
      <c r="L29" s="1"/>
      <c r="M29" s="1"/>
      <c r="N29" s="1"/>
      <c r="O29" s="1"/>
      <c r="P29" s="1"/>
      <c r="Q29" s="1"/>
      <c r="R29" s="6"/>
    </row>
    <row r="30" spans="1:18" x14ac:dyDescent="0.25">
      <c r="A30" s="1" t="s">
        <v>32</v>
      </c>
      <c r="B30" s="1"/>
      <c r="C30" s="1"/>
      <c r="D30" s="1"/>
      <c r="E30" s="6">
        <v>50</v>
      </c>
      <c r="F30" s="1"/>
      <c r="G30" s="1"/>
      <c r="H30" s="6"/>
      <c r="I30" s="1"/>
      <c r="J30" s="1"/>
      <c r="K30" s="6"/>
      <c r="L30" s="1"/>
      <c r="M30" s="1"/>
      <c r="N30" s="1"/>
      <c r="O30" s="1"/>
      <c r="P30" s="1"/>
      <c r="Q30" s="1"/>
      <c r="R30" s="6"/>
    </row>
    <row r="31" spans="1:18" x14ac:dyDescent="0.25">
      <c r="A31" s="1" t="s">
        <v>33</v>
      </c>
      <c r="B31" s="1"/>
      <c r="C31" s="1"/>
      <c r="D31" s="1"/>
      <c r="E31" s="6">
        <v>0</v>
      </c>
      <c r="F31" s="1" t="s">
        <v>126</v>
      </c>
      <c r="G31" s="1"/>
      <c r="H31" s="6"/>
      <c r="I31" s="1"/>
      <c r="J31" s="1"/>
      <c r="K31" s="6"/>
      <c r="L31" s="1"/>
      <c r="M31" s="1"/>
      <c r="N31" s="1"/>
      <c r="O31" s="1"/>
      <c r="P31" s="1"/>
      <c r="Q31" s="1"/>
      <c r="R31" s="6"/>
    </row>
    <row r="32" spans="1:18" x14ac:dyDescent="0.25">
      <c r="A32" s="1"/>
      <c r="B32" s="1"/>
      <c r="C32" s="1"/>
      <c r="D32" s="1"/>
      <c r="E32" s="6"/>
      <c r="F32" s="1"/>
      <c r="G32" s="1"/>
      <c r="H32" s="6"/>
      <c r="I32" s="1"/>
      <c r="J32" s="1"/>
      <c r="K32" s="6"/>
      <c r="L32" s="1"/>
      <c r="M32" s="1"/>
      <c r="N32" s="1"/>
      <c r="O32" s="1"/>
      <c r="P32" s="1"/>
      <c r="Q32" s="1"/>
      <c r="R32" s="6"/>
    </row>
    <row r="33" spans="1:18" x14ac:dyDescent="0.25">
      <c r="A33" s="1"/>
      <c r="B33" s="1"/>
      <c r="C33" s="1"/>
      <c r="D33" s="1"/>
      <c r="E33" s="6"/>
      <c r="F33" s="1"/>
      <c r="G33" s="1"/>
      <c r="H33" s="6"/>
      <c r="I33" s="1"/>
      <c r="J33" s="1"/>
      <c r="K33" s="6"/>
      <c r="L33" s="1"/>
      <c r="M33" s="1"/>
      <c r="N33" s="1"/>
      <c r="O33" s="1"/>
      <c r="P33" s="1"/>
      <c r="Q33" s="1"/>
      <c r="R33" s="6"/>
    </row>
    <row r="34" spans="1:18" x14ac:dyDescent="0.25">
      <c r="A34" s="1"/>
      <c r="B34" s="1"/>
      <c r="C34" s="1"/>
      <c r="D34" s="1"/>
      <c r="E34" s="6"/>
      <c r="F34" s="1"/>
      <c r="G34" s="1"/>
      <c r="H34" s="6"/>
      <c r="I34" s="1"/>
      <c r="J34" s="1"/>
      <c r="K34" s="6"/>
      <c r="L34" s="1"/>
      <c r="M34" s="1"/>
      <c r="N34" s="1"/>
      <c r="O34" s="1"/>
      <c r="P34" s="1"/>
      <c r="Q34" s="1"/>
      <c r="R34" s="6"/>
    </row>
    <row r="35" spans="1:18" x14ac:dyDescent="0.25">
      <c r="A35" s="1"/>
      <c r="B35" s="1"/>
      <c r="C35" s="1"/>
      <c r="D35" s="1"/>
      <c r="E35" s="6"/>
      <c r="F35" s="1"/>
      <c r="G35" s="1"/>
      <c r="H35" s="6"/>
      <c r="I35" s="1"/>
      <c r="J35" s="1"/>
      <c r="K35" s="6"/>
      <c r="L35" s="1"/>
      <c r="M35" s="1"/>
      <c r="N35" s="1"/>
      <c r="O35" s="1"/>
      <c r="P35" s="1"/>
      <c r="Q35" s="1"/>
      <c r="R35" s="6"/>
    </row>
    <row r="36" spans="1:18" x14ac:dyDescent="0.25">
      <c r="A36" s="1"/>
      <c r="B36" s="1"/>
      <c r="C36" s="1"/>
      <c r="D36" s="1"/>
      <c r="E36" s="6"/>
      <c r="F36" s="1"/>
      <c r="G36" s="1"/>
      <c r="H36" s="6"/>
      <c r="I36" s="1"/>
      <c r="J36" s="1"/>
      <c r="K36" s="6"/>
      <c r="L36" s="1"/>
      <c r="M36" s="1"/>
      <c r="N36" s="1"/>
      <c r="O36" s="1"/>
      <c r="P36" s="1"/>
      <c r="Q36" s="1"/>
      <c r="R36" s="6"/>
    </row>
    <row r="37" spans="1:18" x14ac:dyDescent="0.25">
      <c r="A37" s="1"/>
      <c r="B37" s="1"/>
      <c r="C37" s="1"/>
      <c r="D37" s="1"/>
      <c r="E37" s="6"/>
      <c r="F37" s="1"/>
      <c r="G37" s="1"/>
      <c r="H37" s="6"/>
      <c r="I37" s="1"/>
      <c r="J37" s="1"/>
      <c r="K37" s="6"/>
      <c r="L37" s="1"/>
      <c r="M37" s="1"/>
      <c r="N37" s="1"/>
      <c r="O37" s="1"/>
      <c r="P37" s="1"/>
      <c r="Q37" s="1"/>
      <c r="R37" s="6"/>
    </row>
    <row r="38" spans="1:18" x14ac:dyDescent="0.25">
      <c r="A38" s="1" t="s">
        <v>15</v>
      </c>
      <c r="B38" s="1"/>
      <c r="C38" s="1"/>
      <c r="D38" s="1"/>
      <c r="E38" s="6">
        <v>70</v>
      </c>
      <c r="F38" s="1"/>
      <c r="G38" s="1"/>
      <c r="H38" s="6"/>
      <c r="I38" s="1"/>
      <c r="J38" s="1"/>
      <c r="K38" s="6"/>
      <c r="L38" s="1"/>
      <c r="M38" s="1"/>
      <c r="N38" s="1"/>
      <c r="O38" s="1"/>
      <c r="P38" s="1"/>
      <c r="Q38" s="1"/>
      <c r="R38" s="6"/>
    </row>
    <row r="39" spans="1:18" x14ac:dyDescent="0.25">
      <c r="A39" s="1" t="s">
        <v>34</v>
      </c>
      <c r="B39" s="1"/>
      <c r="C39" s="1"/>
      <c r="D39" s="1"/>
      <c r="E39" s="6">
        <v>40</v>
      </c>
      <c r="F39" s="1"/>
      <c r="G39" s="1"/>
      <c r="H39" s="6"/>
      <c r="I39" s="1"/>
      <c r="J39" s="1"/>
      <c r="K39" s="6"/>
      <c r="L39" s="1"/>
      <c r="M39" s="1"/>
      <c r="N39" s="1"/>
      <c r="O39" s="1"/>
      <c r="P39" s="1"/>
      <c r="Q39" s="1"/>
      <c r="R39" s="6"/>
    </row>
    <row r="40" spans="1:18" x14ac:dyDescent="0.25">
      <c r="A40" s="1" t="s">
        <v>16</v>
      </c>
      <c r="B40" s="1"/>
      <c r="C40" s="1"/>
      <c r="D40" s="1"/>
      <c r="E40" s="6">
        <v>60</v>
      </c>
      <c r="F40" s="1"/>
      <c r="G40" s="1"/>
      <c r="H40" s="6"/>
      <c r="I40" s="1"/>
      <c r="J40" s="1"/>
      <c r="K40" s="6"/>
      <c r="L40" s="1"/>
      <c r="M40" s="1"/>
      <c r="N40" s="1"/>
      <c r="O40" s="1"/>
      <c r="P40" s="1"/>
      <c r="Q40" s="1"/>
      <c r="R40" s="6"/>
    </row>
    <row r="41" spans="1:18" x14ac:dyDescent="0.25">
      <c r="A41" s="1" t="s">
        <v>17</v>
      </c>
      <c r="B41" s="1"/>
      <c r="C41" s="1"/>
      <c r="D41" s="1"/>
      <c r="E41" s="6">
        <v>40</v>
      </c>
      <c r="F41" s="1"/>
      <c r="G41" s="1"/>
      <c r="H41" s="6"/>
      <c r="I41" s="1"/>
      <c r="J41" s="1"/>
      <c r="K41" s="6"/>
      <c r="L41" s="1"/>
      <c r="M41" s="1"/>
      <c r="N41" s="1"/>
      <c r="O41" s="1"/>
      <c r="P41" s="1"/>
      <c r="Q41" s="1"/>
      <c r="R41" s="6"/>
    </row>
    <row r="42" spans="1:18" x14ac:dyDescent="0.25">
      <c r="A42" s="1" t="s">
        <v>18</v>
      </c>
      <c r="B42" s="1"/>
      <c r="C42" s="1"/>
      <c r="D42" s="1"/>
      <c r="E42" s="6">
        <v>60</v>
      </c>
      <c r="F42" s="1"/>
      <c r="G42" s="1"/>
      <c r="H42" s="6"/>
      <c r="I42" s="1"/>
      <c r="J42" s="1"/>
      <c r="K42" s="6"/>
      <c r="L42" s="1"/>
      <c r="M42" s="1"/>
      <c r="N42" s="1"/>
      <c r="O42" s="1"/>
      <c r="P42" s="1"/>
      <c r="Q42" s="1"/>
      <c r="R42" s="6"/>
    </row>
    <row r="43" spans="1:18" x14ac:dyDescent="0.25">
      <c r="A43" s="1" t="s">
        <v>19</v>
      </c>
      <c r="B43" s="1"/>
      <c r="C43" s="1"/>
      <c r="D43" s="1"/>
      <c r="E43" s="6">
        <v>20</v>
      </c>
      <c r="F43" s="1"/>
      <c r="G43" s="1"/>
      <c r="H43" s="6"/>
      <c r="I43" s="1"/>
      <c r="J43" s="1"/>
      <c r="K43" s="6"/>
      <c r="L43" s="1"/>
      <c r="M43" s="1"/>
      <c r="N43" s="1"/>
      <c r="O43" s="1"/>
      <c r="P43" s="1"/>
      <c r="Q43" s="1"/>
      <c r="R43" s="6"/>
    </row>
    <row r="44" spans="1:18" x14ac:dyDescent="0.25">
      <c r="A44" s="1" t="s">
        <v>20</v>
      </c>
      <c r="B44" s="1"/>
      <c r="C44" s="1"/>
      <c r="D44" s="1"/>
      <c r="E44" s="6">
        <v>0</v>
      </c>
      <c r="F44" s="1"/>
      <c r="G44" s="1"/>
      <c r="H44" s="6"/>
      <c r="I44" s="1"/>
      <c r="J44" s="1"/>
      <c r="K44" s="6"/>
      <c r="L44" s="1"/>
      <c r="M44" s="1"/>
      <c r="N44" s="1"/>
      <c r="O44" s="1"/>
      <c r="P44" s="1"/>
      <c r="Q44" s="1"/>
      <c r="R44" s="6"/>
    </row>
    <row r="45" spans="1:18" x14ac:dyDescent="0.25">
      <c r="A45" s="1" t="s">
        <v>21</v>
      </c>
      <c r="B45" s="1"/>
      <c r="C45" s="1"/>
      <c r="D45" s="1"/>
      <c r="E45" s="6">
        <v>0</v>
      </c>
      <c r="F45" s="1"/>
      <c r="G45" s="1"/>
      <c r="H45" s="6"/>
      <c r="I45" s="1"/>
      <c r="J45" s="1"/>
      <c r="K45" s="6"/>
      <c r="L45" s="1"/>
      <c r="M45" s="1"/>
      <c r="N45" s="1"/>
      <c r="O45" s="1"/>
      <c r="P45" s="1"/>
      <c r="Q45" s="1"/>
      <c r="R45" s="6"/>
    </row>
    <row r="46" spans="1:18" x14ac:dyDescent="0.25">
      <c r="A46" s="1" t="s">
        <v>22</v>
      </c>
      <c r="B46" s="1"/>
      <c r="C46" s="1"/>
      <c r="D46" s="1"/>
      <c r="E46" s="6">
        <v>0</v>
      </c>
      <c r="F46" s="1"/>
      <c r="G46" s="1"/>
      <c r="H46" s="6"/>
      <c r="I46" s="1"/>
      <c r="J46" s="1"/>
      <c r="K46" s="6"/>
      <c r="L46" s="1"/>
      <c r="M46" s="1"/>
      <c r="N46" s="1"/>
      <c r="O46" s="1"/>
      <c r="P46" s="1"/>
      <c r="Q46" s="1"/>
      <c r="R46" s="6"/>
    </row>
    <row r="47" spans="1:18" x14ac:dyDescent="0.25">
      <c r="A47" s="1" t="s">
        <v>37</v>
      </c>
      <c r="B47" s="1"/>
      <c r="C47" s="1"/>
      <c r="D47" s="1"/>
      <c r="E47" s="6">
        <v>0</v>
      </c>
      <c r="F47" s="1"/>
      <c r="G47" s="1"/>
      <c r="H47" s="6"/>
      <c r="I47" s="1"/>
      <c r="J47" s="1"/>
      <c r="K47" s="6"/>
      <c r="L47" s="1"/>
      <c r="M47" s="1"/>
      <c r="N47" s="1"/>
      <c r="O47" s="1"/>
      <c r="P47" s="1"/>
      <c r="Q47" s="1"/>
      <c r="R47" s="6"/>
    </row>
    <row r="48" spans="1:18" x14ac:dyDescent="0.25">
      <c r="A48" s="1" t="s">
        <v>61</v>
      </c>
      <c r="B48" s="1"/>
      <c r="C48" s="1"/>
      <c r="D48" s="1"/>
      <c r="E48" s="6">
        <v>0</v>
      </c>
      <c r="F48" s="1"/>
      <c r="G48" s="1"/>
      <c r="H48" s="6"/>
      <c r="I48" s="1"/>
      <c r="J48" s="1"/>
      <c r="K48" s="6"/>
      <c r="L48" s="1"/>
      <c r="M48" s="1"/>
      <c r="N48" s="1"/>
      <c r="O48" s="1"/>
      <c r="P48" s="1"/>
      <c r="Q48" s="1"/>
      <c r="R48" s="6"/>
    </row>
    <row r="49" spans="1:18" x14ac:dyDescent="0.25">
      <c r="A49" s="1" t="s">
        <v>62</v>
      </c>
      <c r="B49" s="1"/>
      <c r="C49" s="1"/>
      <c r="D49" s="1"/>
      <c r="E49" s="6">
        <v>0</v>
      </c>
      <c r="F49" s="1"/>
      <c r="G49" s="1"/>
      <c r="H49" s="6"/>
      <c r="I49" s="1"/>
      <c r="J49" s="1"/>
      <c r="K49" s="6"/>
      <c r="L49" s="1"/>
      <c r="M49" s="1"/>
      <c r="N49" s="1"/>
      <c r="O49" s="1"/>
      <c r="P49" s="1"/>
      <c r="Q49" s="1"/>
      <c r="R49" s="6"/>
    </row>
    <row r="50" spans="1:18" x14ac:dyDescent="0.25">
      <c r="A50" s="1"/>
      <c r="B50" s="1"/>
      <c r="C50" s="1"/>
      <c r="D50" s="1"/>
      <c r="E50" s="6"/>
      <c r="F50" s="1"/>
      <c r="G50" s="1"/>
      <c r="H50" s="6"/>
      <c r="I50" s="1"/>
      <c r="J50" s="1"/>
      <c r="K50" s="6"/>
      <c r="L50" s="1"/>
      <c r="M50" s="1"/>
      <c r="N50" s="1"/>
      <c r="O50" s="1"/>
      <c r="P50" s="1"/>
      <c r="Q50" s="1"/>
      <c r="R50" s="6"/>
    </row>
    <row r="51" spans="1:18" x14ac:dyDescent="0.25">
      <c r="A51" s="1"/>
      <c r="B51" s="1"/>
      <c r="C51" s="1"/>
      <c r="D51" s="1"/>
      <c r="E51" s="6"/>
      <c r="F51" s="1"/>
      <c r="G51" s="1"/>
      <c r="H51" s="6"/>
      <c r="I51" s="1"/>
      <c r="J51" s="1"/>
      <c r="K51" s="6"/>
      <c r="L51" s="1"/>
      <c r="M51" s="1"/>
      <c r="N51" s="1"/>
      <c r="O51" s="1"/>
      <c r="P51" s="1"/>
      <c r="Q51" s="1"/>
      <c r="R51" s="6"/>
    </row>
    <row r="52" spans="1:18" x14ac:dyDescent="0.25">
      <c r="A52" s="1"/>
      <c r="B52" s="1"/>
      <c r="C52" s="1"/>
      <c r="D52" s="1"/>
      <c r="E52" s="6"/>
      <c r="F52" s="1"/>
      <c r="G52" s="1"/>
      <c r="H52" s="6"/>
      <c r="I52" s="1"/>
      <c r="J52" s="1"/>
      <c r="K52" s="6"/>
      <c r="L52" s="1"/>
      <c r="M52" s="1"/>
      <c r="N52" s="1"/>
      <c r="O52" s="1"/>
      <c r="P52" s="1"/>
      <c r="Q52" s="1"/>
      <c r="R52" s="6"/>
    </row>
    <row r="53" spans="1:18" x14ac:dyDescent="0.25">
      <c r="A53" s="1"/>
      <c r="B53" s="1"/>
      <c r="C53" s="1"/>
      <c r="D53" s="1"/>
      <c r="E53" s="6"/>
      <c r="F53" s="1"/>
      <c r="G53" s="1"/>
      <c r="H53" s="6"/>
      <c r="I53" s="1"/>
      <c r="J53" s="1"/>
      <c r="K53" s="6"/>
      <c r="L53" s="1"/>
      <c r="M53" s="1"/>
      <c r="N53" s="1"/>
      <c r="O53" s="1"/>
      <c r="P53" s="1"/>
      <c r="Q53" s="1"/>
      <c r="R53" s="6"/>
    </row>
    <row r="54" spans="1:18" x14ac:dyDescent="0.25">
      <c r="A54" s="1"/>
      <c r="B54" s="1"/>
      <c r="C54" s="1"/>
      <c r="D54" s="1"/>
      <c r="E54" s="6"/>
      <c r="F54" s="1"/>
      <c r="G54" s="1"/>
      <c r="H54" s="6"/>
      <c r="I54" s="1"/>
      <c r="J54" s="1"/>
      <c r="K54" s="6"/>
      <c r="L54" s="1"/>
      <c r="M54" s="1"/>
      <c r="N54" s="1"/>
      <c r="O54" s="1"/>
      <c r="P54" s="1"/>
      <c r="Q54" s="1"/>
      <c r="R54" s="6"/>
    </row>
    <row r="55" spans="1:18" x14ac:dyDescent="0.25">
      <c r="A55" s="1" t="s">
        <v>36</v>
      </c>
      <c r="B55" s="1"/>
      <c r="C55" s="1"/>
      <c r="D55" s="1"/>
      <c r="E55" s="6">
        <v>100</v>
      </c>
      <c r="F55" s="1"/>
      <c r="G55" s="1"/>
      <c r="H55" s="6"/>
      <c r="I55" s="1"/>
      <c r="J55" s="1"/>
      <c r="K55" s="6"/>
      <c r="L55" s="1"/>
      <c r="M55" s="1"/>
      <c r="N55" s="1"/>
      <c r="O55" s="1"/>
      <c r="P55" s="1"/>
      <c r="Q55" s="1"/>
      <c r="R55" s="6"/>
    </row>
    <row r="56" spans="1:18" x14ac:dyDescent="0.25">
      <c r="A56" s="1" t="s">
        <v>23</v>
      </c>
      <c r="B56" s="1"/>
      <c r="C56" s="1"/>
      <c r="D56" s="1"/>
      <c r="E56" s="6">
        <v>200</v>
      </c>
      <c r="F56" s="1"/>
      <c r="G56" s="1"/>
      <c r="H56" s="6"/>
      <c r="I56" s="1"/>
      <c r="J56" s="1"/>
      <c r="K56" s="6"/>
      <c r="L56" s="1"/>
      <c r="M56" s="1"/>
      <c r="N56" s="1"/>
      <c r="O56" s="1"/>
      <c r="P56" s="1"/>
      <c r="Q56" s="1"/>
      <c r="R56" s="6"/>
    </row>
    <row r="57" spans="1:18" x14ac:dyDescent="0.25">
      <c r="A57" s="1" t="s">
        <v>24</v>
      </c>
      <c r="B57" s="1"/>
      <c r="C57" s="1"/>
      <c r="D57" s="1"/>
      <c r="E57" s="6">
        <v>200</v>
      </c>
      <c r="F57" s="1"/>
      <c r="G57" s="1"/>
      <c r="H57" s="6"/>
      <c r="I57" s="1"/>
      <c r="J57" s="1"/>
      <c r="K57" s="6"/>
      <c r="L57" s="1"/>
      <c r="M57" s="1"/>
      <c r="N57" s="1"/>
      <c r="O57" s="1"/>
      <c r="P57" s="1"/>
      <c r="Q57" s="1"/>
      <c r="R57" s="6"/>
    </row>
    <row r="58" spans="1:18" x14ac:dyDescent="0.25">
      <c r="A58" s="1" t="s">
        <v>25</v>
      </c>
      <c r="B58" s="1"/>
      <c r="C58" s="1"/>
      <c r="D58" s="1"/>
      <c r="E58" s="6">
        <v>40</v>
      </c>
      <c r="F58" s="1"/>
      <c r="G58" s="1"/>
      <c r="H58" s="6"/>
      <c r="I58" s="1"/>
      <c r="J58" s="1"/>
      <c r="K58" s="6"/>
      <c r="L58" s="1"/>
      <c r="M58" s="1"/>
      <c r="N58" s="1"/>
      <c r="O58" s="1"/>
      <c r="P58" s="1"/>
      <c r="Q58" s="1"/>
      <c r="R58" s="6"/>
    </row>
    <row r="59" spans="1:18" x14ac:dyDescent="0.25">
      <c r="A59" s="1" t="s">
        <v>26</v>
      </c>
      <c r="B59" s="1"/>
      <c r="C59" s="1"/>
      <c r="D59" s="1"/>
      <c r="E59" s="6">
        <v>100</v>
      </c>
      <c r="F59" s="1"/>
      <c r="G59" s="1"/>
      <c r="H59" s="6"/>
      <c r="I59" s="1"/>
      <c r="J59" s="1"/>
      <c r="K59" s="6"/>
      <c r="L59" s="1"/>
      <c r="M59" s="1"/>
      <c r="N59" s="1"/>
      <c r="O59" s="1"/>
      <c r="P59" s="1"/>
      <c r="Q59" s="1"/>
      <c r="R59" s="6"/>
    </row>
    <row r="60" spans="1:18" x14ac:dyDescent="0.25">
      <c r="A60" s="1" t="s">
        <v>38</v>
      </c>
      <c r="B60" s="1"/>
      <c r="C60" s="1"/>
      <c r="D60" s="1"/>
      <c r="E60" s="6">
        <v>0</v>
      </c>
      <c r="F60" s="1"/>
      <c r="G60" s="1"/>
      <c r="H60" s="6"/>
      <c r="I60" s="1"/>
      <c r="J60" s="1"/>
      <c r="K60" s="6"/>
      <c r="L60" s="1"/>
      <c r="M60" s="1"/>
      <c r="N60" s="1"/>
      <c r="O60" s="1"/>
      <c r="P60" s="1"/>
      <c r="Q60" s="1"/>
      <c r="R60" s="6"/>
    </row>
    <row r="61" spans="1:18" x14ac:dyDescent="0.25">
      <c r="A61" s="1" t="s">
        <v>39</v>
      </c>
      <c r="B61" s="1"/>
      <c r="C61" s="1"/>
      <c r="D61" s="1"/>
      <c r="E61" s="6">
        <v>0</v>
      </c>
      <c r="F61" s="1"/>
      <c r="G61" s="1"/>
      <c r="H61" s="6"/>
      <c r="I61" s="1"/>
      <c r="J61" s="1"/>
      <c r="K61" s="6"/>
      <c r="L61" s="1"/>
      <c r="M61" s="1"/>
      <c r="N61" s="1"/>
      <c r="O61" s="1"/>
      <c r="P61" s="1"/>
      <c r="Q61" s="1"/>
      <c r="R61" s="6"/>
    </row>
    <row r="62" spans="1:18" x14ac:dyDescent="0.25">
      <c r="A62" s="1"/>
      <c r="B62" s="1"/>
      <c r="C62" s="1"/>
      <c r="D62" s="1"/>
      <c r="E62" s="6"/>
      <c r="F62" s="1"/>
      <c r="G62" s="1"/>
      <c r="H62" s="6"/>
      <c r="I62" s="1"/>
      <c r="J62" s="1"/>
      <c r="K62" s="6"/>
      <c r="L62" s="1"/>
      <c r="M62" s="1"/>
      <c r="N62" s="1"/>
      <c r="O62" s="1"/>
      <c r="P62" s="1"/>
      <c r="Q62" s="1"/>
      <c r="R62" s="6"/>
    </row>
    <row r="63" spans="1:18" x14ac:dyDescent="0.25">
      <c r="A63" s="1"/>
      <c r="B63" s="1"/>
      <c r="C63" s="1"/>
      <c r="D63" s="1"/>
      <c r="E63" s="6"/>
      <c r="F63" s="1"/>
      <c r="G63" s="1"/>
      <c r="H63" s="6"/>
      <c r="I63" s="1"/>
      <c r="J63" s="1"/>
      <c r="K63" s="6"/>
      <c r="L63" s="1"/>
      <c r="M63" s="1"/>
      <c r="N63" s="1"/>
      <c r="O63" s="1"/>
      <c r="P63" s="1"/>
      <c r="Q63" s="1"/>
      <c r="R63" s="6"/>
    </row>
    <row r="64" spans="1:18" x14ac:dyDescent="0.25">
      <c r="A64" s="1"/>
      <c r="B64" s="1"/>
      <c r="C64" s="1"/>
      <c r="D64" s="1"/>
      <c r="E64" s="6"/>
      <c r="F64" s="1"/>
      <c r="G64" s="1"/>
      <c r="H64" s="6"/>
      <c r="I64" s="1"/>
      <c r="J64" s="1"/>
      <c r="K64" s="6"/>
      <c r="L64" s="1"/>
      <c r="M64" s="1"/>
      <c r="N64" s="1"/>
      <c r="O64" s="1"/>
      <c r="P64" s="1"/>
      <c r="Q64" s="1"/>
      <c r="R64" s="6"/>
    </row>
    <row r="65" spans="1:18" x14ac:dyDescent="0.25">
      <c r="A65" s="1"/>
      <c r="B65" s="1"/>
      <c r="C65" s="1"/>
      <c r="D65" s="1"/>
      <c r="E65" s="6"/>
      <c r="F65" s="1"/>
      <c r="G65" s="1"/>
      <c r="H65" s="6"/>
      <c r="I65" s="1"/>
      <c r="J65" s="1"/>
      <c r="K65" s="6"/>
      <c r="L65" s="1"/>
      <c r="M65" s="1"/>
      <c r="N65" s="1"/>
      <c r="O65" s="1"/>
      <c r="P65" s="1"/>
      <c r="Q65" s="1"/>
      <c r="R65" s="6"/>
    </row>
    <row r="66" spans="1:18" x14ac:dyDescent="0.25">
      <c r="A66" s="1" t="s">
        <v>27</v>
      </c>
      <c r="B66" s="1"/>
      <c r="C66" s="1"/>
      <c r="D66" s="1"/>
      <c r="E66" s="6">
        <v>100</v>
      </c>
      <c r="F66" s="1"/>
      <c r="G66" s="1"/>
      <c r="H66" s="6"/>
      <c r="I66" s="1"/>
      <c r="J66" s="1"/>
      <c r="K66" s="6"/>
      <c r="L66" s="1"/>
      <c r="M66" s="1"/>
      <c r="N66" s="1"/>
      <c r="O66" s="1"/>
      <c r="P66" s="1"/>
      <c r="Q66" s="1"/>
      <c r="R66" s="6"/>
    </row>
    <row r="67" spans="1:18" x14ac:dyDescent="0.25">
      <c r="A67" s="1" t="s">
        <v>28</v>
      </c>
      <c r="B67" s="1"/>
      <c r="C67" s="1"/>
      <c r="D67" s="1"/>
      <c r="E67" s="6">
        <v>0</v>
      </c>
      <c r="F67" s="1"/>
      <c r="G67" s="1"/>
      <c r="H67" s="6"/>
      <c r="I67" s="1"/>
      <c r="J67" s="1"/>
      <c r="K67" s="6"/>
      <c r="L67" s="1"/>
      <c r="M67" s="1"/>
      <c r="N67" s="1"/>
      <c r="O67" s="1"/>
      <c r="P67" s="1"/>
      <c r="Q67" s="1"/>
      <c r="R67" s="6"/>
    </row>
    <row r="68" spans="1:18" x14ac:dyDescent="0.25">
      <c r="A68" s="1" t="s">
        <v>29</v>
      </c>
      <c r="B68" s="1"/>
      <c r="C68" s="1"/>
      <c r="D68" s="1"/>
      <c r="E68" s="6">
        <v>0</v>
      </c>
      <c r="F68" s="1"/>
      <c r="G68" s="1"/>
      <c r="H68" s="6"/>
      <c r="I68" s="1"/>
      <c r="J68" s="1"/>
      <c r="K68" s="6"/>
      <c r="L68" s="1"/>
      <c r="M68" s="1"/>
      <c r="N68" s="1"/>
      <c r="O68" s="1"/>
      <c r="P68" s="1"/>
      <c r="Q68" s="1"/>
      <c r="R68" s="6"/>
    </row>
    <row r="69" spans="1:18" x14ac:dyDescent="0.25">
      <c r="A69" s="1" t="s">
        <v>30</v>
      </c>
      <c r="B69" s="1"/>
      <c r="C69" s="1"/>
      <c r="D69" s="1"/>
      <c r="E69" s="6">
        <v>0</v>
      </c>
      <c r="F69" s="1"/>
      <c r="G69" s="1"/>
      <c r="H69" s="6"/>
      <c r="I69" s="1"/>
      <c r="J69" s="1"/>
      <c r="K69" s="6"/>
      <c r="L69" s="1"/>
      <c r="M69" s="1"/>
      <c r="N69" s="1"/>
      <c r="O69" s="1"/>
      <c r="P69" s="1"/>
      <c r="Q69" s="1"/>
      <c r="R69" s="6"/>
    </row>
    <row r="70" spans="1:18" x14ac:dyDescent="0.25">
      <c r="A70" s="1"/>
      <c r="B70" s="1"/>
      <c r="C70" s="1"/>
      <c r="D70" s="1"/>
      <c r="E70" s="6"/>
      <c r="F70" s="1"/>
      <c r="G70" s="1"/>
      <c r="H70" s="6"/>
      <c r="I70" s="1"/>
      <c r="J70" s="1"/>
      <c r="K70" s="6"/>
      <c r="L70" s="1"/>
      <c r="M70" s="1"/>
      <c r="N70" s="1"/>
      <c r="O70" s="1"/>
      <c r="P70" s="1"/>
      <c r="Q70" s="1"/>
      <c r="R70" s="6"/>
    </row>
    <row r="71" spans="1:18" x14ac:dyDescent="0.25">
      <c r="A71" s="1"/>
      <c r="B71" s="1"/>
      <c r="C71" s="1"/>
      <c r="D71" s="1"/>
      <c r="E71" s="6"/>
      <c r="F71" s="1"/>
      <c r="G71" s="1"/>
      <c r="H71" s="6"/>
      <c r="I71" s="1"/>
      <c r="J71" s="1"/>
      <c r="K71" s="6"/>
      <c r="L71" s="1"/>
      <c r="M71" s="1"/>
      <c r="N71" s="1"/>
      <c r="O71" s="1"/>
      <c r="P71" s="1"/>
      <c r="Q71" s="1"/>
      <c r="R71" s="6"/>
    </row>
    <row r="72" spans="1:18" x14ac:dyDescent="0.25">
      <c r="A72" s="1"/>
      <c r="B72" s="1"/>
      <c r="C72" s="1"/>
      <c r="D72" s="1"/>
      <c r="E72" s="6"/>
      <c r="F72" s="1"/>
      <c r="G72" s="1"/>
      <c r="H72" s="6"/>
      <c r="I72" s="1"/>
      <c r="J72" s="1"/>
      <c r="K72" s="6"/>
      <c r="L72" s="1"/>
      <c r="M72" s="1"/>
      <c r="N72" s="1"/>
      <c r="O72" s="1"/>
      <c r="P72" s="1"/>
      <c r="Q72" s="1"/>
      <c r="R72" s="6"/>
    </row>
    <row r="73" spans="1:18" x14ac:dyDescent="0.25">
      <c r="A73" s="1"/>
      <c r="B73" s="1"/>
      <c r="C73" s="1"/>
      <c r="D73" s="1"/>
      <c r="E73" s="6"/>
      <c r="F73" s="1"/>
      <c r="G73" s="1"/>
      <c r="H73" s="6"/>
      <c r="I73" s="1"/>
      <c r="J73" s="1"/>
      <c r="K73" s="6"/>
      <c r="L73" s="1"/>
      <c r="M73" s="1"/>
      <c r="N73" s="1"/>
      <c r="O73" s="1"/>
      <c r="P73" s="1"/>
      <c r="Q73" s="1"/>
      <c r="R73" s="6"/>
    </row>
    <row r="74" spans="1:18" x14ac:dyDescent="0.25">
      <c r="A74" s="1"/>
      <c r="B74" s="1"/>
      <c r="C74" s="1"/>
      <c r="D74" s="1"/>
      <c r="E74" s="6"/>
      <c r="F74" s="1"/>
      <c r="G74" s="1"/>
      <c r="H74" s="6"/>
      <c r="I74" s="1"/>
      <c r="J74" s="1"/>
      <c r="K74" s="6"/>
      <c r="L74" s="1"/>
      <c r="M74" s="1"/>
      <c r="N74" s="1"/>
      <c r="O74" s="1"/>
      <c r="P74" s="1"/>
      <c r="Q74" s="1"/>
      <c r="R74" s="6"/>
    </row>
    <row r="75" spans="1:18" x14ac:dyDescent="0.25">
      <c r="A75" s="6" t="s">
        <v>40</v>
      </c>
      <c r="B75" s="6"/>
      <c r="C75" s="6"/>
      <c r="D75" s="6"/>
      <c r="E75" s="11">
        <f>SUM(E18:E74)</f>
        <v>3320</v>
      </c>
      <c r="F75" s="6"/>
      <c r="G75" s="6"/>
      <c r="H75" s="11"/>
      <c r="I75" s="6"/>
      <c r="J75" s="6"/>
      <c r="K75" s="6" t="s">
        <v>51</v>
      </c>
      <c r="L75" s="6"/>
      <c r="M75" s="11">
        <f>SUM(M18:M74)</f>
        <v>2200</v>
      </c>
      <c r="N75" s="6"/>
      <c r="O75" s="6"/>
      <c r="P75" s="11"/>
      <c r="Q75" s="6"/>
      <c r="R75" s="6"/>
    </row>
    <row r="76" spans="1:18" x14ac:dyDescent="0.25">
      <c r="A76" s="1"/>
      <c r="B76" s="1"/>
      <c r="C76" s="1"/>
      <c r="D76" s="1"/>
      <c r="E76" s="6" t="s">
        <v>41</v>
      </c>
      <c r="F76" s="1"/>
      <c r="G76" s="1"/>
      <c r="H76" s="6" t="s">
        <v>42</v>
      </c>
      <c r="I76" s="1"/>
      <c r="J76" s="1"/>
      <c r="K76" s="6"/>
      <c r="L76" s="1"/>
      <c r="M76" s="1" t="s">
        <v>41</v>
      </c>
      <c r="N76" s="1"/>
      <c r="O76" s="1"/>
      <c r="P76" s="1" t="s">
        <v>43</v>
      </c>
      <c r="Q76" s="1"/>
      <c r="R76" s="6"/>
    </row>
    <row r="77" spans="1:18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</row>
    <row r="78" spans="1:18" x14ac:dyDescent="0.25">
      <c r="A78" s="10" t="s">
        <v>44</v>
      </c>
      <c r="B78" s="10"/>
      <c r="C78" s="10"/>
      <c r="D78" s="10"/>
      <c r="E78" s="9">
        <f>(M75-E75)*12+Finances0001!E1180</f>
        <v>31540</v>
      </c>
      <c r="F78" s="10"/>
      <c r="G78" s="10"/>
      <c r="H78" s="9">
        <v>0</v>
      </c>
      <c r="I78" s="10"/>
      <c r="J78" s="10"/>
      <c r="K78" s="10"/>
      <c r="L78" s="10"/>
      <c r="M78" s="10"/>
      <c r="N78" s="10"/>
      <c r="O78" s="10"/>
      <c r="P78" s="9"/>
      <c r="Q78" s="10"/>
      <c r="R78" s="10"/>
    </row>
    <row r="79" spans="1:18" x14ac:dyDescent="0.25">
      <c r="A79" s="1"/>
      <c r="B79" s="1"/>
      <c r="C79" s="1"/>
      <c r="D79" s="1"/>
      <c r="E79" s="10"/>
      <c r="F79" s="1"/>
      <c r="G79" s="1"/>
      <c r="H79" s="10"/>
      <c r="I79" s="1"/>
      <c r="J79" s="1"/>
      <c r="K79" s="1"/>
      <c r="L79" s="1"/>
      <c r="M79" s="1"/>
      <c r="N79" s="1"/>
      <c r="O79" s="1"/>
      <c r="P79" s="10"/>
      <c r="Q79" s="10"/>
      <c r="R79" s="10"/>
    </row>
    <row r="80" spans="1:18" x14ac:dyDescent="0.25">
      <c r="A80" s="1"/>
      <c r="B80" s="1"/>
      <c r="C80" s="1"/>
      <c r="D80" s="1"/>
      <c r="E80" s="10"/>
      <c r="F80" s="1"/>
      <c r="G80" s="1"/>
      <c r="H80" s="10"/>
      <c r="I80" s="1"/>
      <c r="J80" s="1"/>
      <c r="K80" s="1"/>
      <c r="L80" s="1"/>
      <c r="M80" s="1"/>
      <c r="N80" s="1"/>
      <c r="O80" s="1"/>
      <c r="P80" s="10"/>
      <c r="Q80" s="10"/>
      <c r="R80" s="10"/>
    </row>
    <row r="81" spans="1:18" x14ac:dyDescent="0.25">
      <c r="A81" s="1"/>
      <c r="B81" s="1"/>
      <c r="C81" s="1"/>
      <c r="D81" s="1"/>
      <c r="E81" s="10"/>
      <c r="F81" s="1"/>
      <c r="G81" s="1"/>
      <c r="H81" s="10"/>
      <c r="I81" s="1"/>
      <c r="J81" s="1"/>
      <c r="K81" s="1"/>
      <c r="L81" s="1"/>
      <c r="M81" s="1"/>
      <c r="N81" s="1"/>
      <c r="O81" s="1"/>
      <c r="P81" s="10"/>
      <c r="Q81" s="10"/>
      <c r="R81" s="10"/>
    </row>
    <row r="82" spans="1:18" x14ac:dyDescent="0.25">
      <c r="A82" s="10" t="s">
        <v>45</v>
      </c>
      <c r="B82" s="10"/>
      <c r="C82" s="10"/>
      <c r="D82" s="10"/>
      <c r="E82" s="19">
        <v>0</v>
      </c>
      <c r="F82" s="20"/>
      <c r="G82" s="20"/>
      <c r="H82" s="19">
        <v>0</v>
      </c>
      <c r="I82" s="20"/>
      <c r="J82" s="20"/>
      <c r="K82" s="20"/>
      <c r="L82" s="20"/>
      <c r="M82" s="19"/>
      <c r="N82" s="20"/>
      <c r="O82" s="20"/>
      <c r="P82" s="19"/>
      <c r="Q82" s="18"/>
      <c r="R82" s="18"/>
    </row>
    <row r="83" spans="1:18" x14ac:dyDescent="0.25">
      <c r="A83" s="1"/>
      <c r="B83" s="1"/>
      <c r="C83" s="1"/>
      <c r="D83" s="1"/>
      <c r="E83" s="20"/>
      <c r="F83" s="21"/>
      <c r="G83" s="21"/>
      <c r="H83" s="20"/>
      <c r="I83" s="21"/>
      <c r="J83" s="21"/>
      <c r="K83" s="21"/>
      <c r="L83" s="21"/>
      <c r="M83" s="21"/>
      <c r="N83" s="21"/>
      <c r="O83" s="21"/>
      <c r="P83" s="20"/>
      <c r="Q83" s="18"/>
      <c r="R83" s="18"/>
    </row>
    <row r="84" spans="1:18" x14ac:dyDescent="0.25">
      <c r="A84" s="1"/>
      <c r="B84" s="1"/>
      <c r="C84" s="1"/>
      <c r="D84" s="1"/>
      <c r="E84" s="20"/>
      <c r="F84" s="21"/>
      <c r="G84" s="21"/>
      <c r="H84" s="20"/>
      <c r="I84" s="21"/>
      <c r="J84" s="21"/>
      <c r="K84" s="21"/>
      <c r="L84" s="21"/>
      <c r="M84" s="21"/>
      <c r="N84" s="21"/>
      <c r="O84" s="21"/>
      <c r="P84" s="20"/>
      <c r="Q84" s="18"/>
      <c r="R84" s="18"/>
    </row>
    <row r="85" spans="1:18" x14ac:dyDescent="0.25">
      <c r="A85" s="1"/>
      <c r="B85" s="1"/>
      <c r="C85" s="1"/>
      <c r="D85" s="1"/>
      <c r="E85" s="20"/>
      <c r="F85" s="21"/>
      <c r="G85" s="21"/>
      <c r="H85" s="20"/>
      <c r="I85" s="21"/>
      <c r="J85" s="21"/>
      <c r="K85" s="21"/>
      <c r="L85" s="21"/>
      <c r="M85" s="21"/>
      <c r="N85" s="21"/>
      <c r="O85" s="21"/>
      <c r="P85" s="20"/>
      <c r="Q85" s="18"/>
      <c r="R85" s="18"/>
    </row>
    <row r="86" spans="1:18" x14ac:dyDescent="0.25">
      <c r="A86" s="1"/>
      <c r="B86" s="1"/>
      <c r="C86" s="1"/>
      <c r="D86" s="1"/>
      <c r="E86" s="20"/>
      <c r="F86" s="21"/>
      <c r="G86" s="21"/>
      <c r="H86" s="20"/>
      <c r="I86" s="21"/>
      <c r="J86" s="21"/>
      <c r="K86" s="21"/>
      <c r="L86" s="21"/>
      <c r="M86" s="21"/>
      <c r="N86" s="21"/>
      <c r="O86" s="21"/>
      <c r="P86" s="20"/>
      <c r="Q86" s="18"/>
      <c r="R86" s="18"/>
    </row>
    <row r="87" spans="1:18" x14ac:dyDescent="0.25">
      <c r="A87" s="10" t="s">
        <v>46</v>
      </c>
      <c r="B87" s="10"/>
      <c r="C87" s="10"/>
      <c r="D87" s="10"/>
      <c r="E87" s="19">
        <f>E88+E89+E90+E91+E92+E93</f>
        <v>11000</v>
      </c>
      <c r="F87" s="20"/>
      <c r="G87" s="20"/>
      <c r="H87" s="19">
        <v>0</v>
      </c>
      <c r="I87" s="20"/>
      <c r="J87" s="20"/>
      <c r="K87" s="20"/>
      <c r="L87" s="20"/>
      <c r="M87" s="20"/>
      <c r="N87" s="20"/>
      <c r="O87" s="20"/>
      <c r="P87" s="19"/>
      <c r="Q87" s="18"/>
      <c r="R87" s="18"/>
    </row>
    <row r="88" spans="1:18" ht="17.25" x14ac:dyDescent="0.4">
      <c r="A88" s="32" t="s">
        <v>133</v>
      </c>
      <c r="B88" s="1"/>
      <c r="C88" s="1"/>
      <c r="D88" s="1"/>
      <c r="E88" s="36">
        <v>11000</v>
      </c>
      <c r="F88" s="21" t="s">
        <v>346</v>
      </c>
      <c r="G88" s="21"/>
      <c r="H88" s="20"/>
      <c r="I88" s="21"/>
      <c r="J88" s="21"/>
      <c r="K88" s="21"/>
      <c r="L88" s="21"/>
      <c r="M88" s="21"/>
      <c r="N88" s="21"/>
      <c r="O88" s="21"/>
      <c r="P88" s="20"/>
      <c r="Q88" s="18"/>
      <c r="R88" s="18"/>
    </row>
    <row r="89" spans="1:18" x14ac:dyDescent="0.25">
      <c r="A89" s="1"/>
      <c r="B89" s="1"/>
      <c r="C89" s="1"/>
      <c r="D89" s="1"/>
      <c r="E89" s="20"/>
      <c r="F89" s="21"/>
      <c r="G89" s="21"/>
      <c r="H89" s="20"/>
      <c r="I89" s="21"/>
      <c r="J89" s="21"/>
      <c r="K89" s="21"/>
      <c r="L89" s="21"/>
      <c r="M89" s="21"/>
      <c r="N89" s="21"/>
      <c r="O89" s="21"/>
      <c r="P89" s="20"/>
      <c r="Q89" s="18"/>
      <c r="R89" s="18"/>
    </row>
    <row r="90" spans="1:18" x14ac:dyDescent="0.25">
      <c r="A90" s="1"/>
      <c r="B90" s="1"/>
      <c r="C90" s="1"/>
      <c r="D90" s="1"/>
      <c r="E90" s="20"/>
      <c r="F90" s="21"/>
      <c r="G90" s="21"/>
      <c r="H90" s="20"/>
      <c r="I90" s="21"/>
      <c r="J90" s="21"/>
      <c r="K90" s="21"/>
      <c r="L90" s="21"/>
      <c r="M90" s="21"/>
      <c r="N90" s="21"/>
      <c r="O90" s="21"/>
      <c r="P90" s="20"/>
      <c r="Q90" s="18"/>
      <c r="R90" s="18"/>
    </row>
    <row r="91" spans="1:18" x14ac:dyDescent="0.25">
      <c r="A91" s="1"/>
      <c r="B91" s="1"/>
      <c r="C91" s="1"/>
      <c r="D91" s="1"/>
      <c r="E91" s="20"/>
      <c r="F91" s="21"/>
      <c r="G91" s="21"/>
      <c r="H91" s="20"/>
      <c r="I91" s="21"/>
      <c r="J91" s="21"/>
      <c r="K91" s="21"/>
      <c r="L91" s="21"/>
      <c r="M91" s="21"/>
      <c r="N91" s="21"/>
      <c r="O91" s="21"/>
      <c r="P91" s="20"/>
      <c r="Q91" s="18"/>
      <c r="R91" s="18"/>
    </row>
    <row r="92" spans="1:18" x14ac:dyDescent="0.25">
      <c r="A92" s="1"/>
      <c r="B92" s="1"/>
      <c r="C92" s="1"/>
      <c r="D92" s="1"/>
      <c r="E92" s="20"/>
      <c r="F92" s="21"/>
      <c r="G92" s="21"/>
      <c r="H92" s="20"/>
      <c r="I92" s="21"/>
      <c r="J92" s="21"/>
      <c r="K92" s="21"/>
      <c r="L92" s="21"/>
      <c r="M92" s="21"/>
      <c r="N92" s="21"/>
      <c r="O92" s="21"/>
      <c r="P92" s="20"/>
      <c r="Q92" s="18"/>
      <c r="R92" s="18"/>
    </row>
    <row r="93" spans="1:18" x14ac:dyDescent="0.25">
      <c r="A93" s="1"/>
      <c r="B93" s="1"/>
      <c r="C93" s="1"/>
      <c r="D93" s="1"/>
      <c r="E93" s="20"/>
      <c r="F93" s="21"/>
      <c r="G93" s="21"/>
      <c r="H93" s="20"/>
      <c r="I93" s="21"/>
      <c r="J93" s="21"/>
      <c r="K93" s="21"/>
      <c r="L93" s="21"/>
      <c r="M93" s="21"/>
      <c r="N93" s="21"/>
      <c r="O93" s="21"/>
      <c r="P93" s="20"/>
      <c r="Q93" s="18"/>
      <c r="R93" s="18"/>
    </row>
    <row r="94" spans="1:18" x14ac:dyDescent="0.25">
      <c r="A94" s="10" t="s">
        <v>129</v>
      </c>
      <c r="B94" s="10"/>
      <c r="C94" s="10"/>
      <c r="D94" s="10"/>
      <c r="E94" s="19">
        <f>E78+E82-E87</f>
        <v>20540</v>
      </c>
      <c r="F94" s="20"/>
      <c r="G94" s="20"/>
      <c r="H94" s="19">
        <f>H78+H82-H87</f>
        <v>0</v>
      </c>
      <c r="I94" s="20"/>
      <c r="J94" s="20"/>
      <c r="K94" s="20"/>
      <c r="L94" s="20" t="s">
        <v>49</v>
      </c>
      <c r="M94" s="20"/>
      <c r="N94" s="20"/>
      <c r="O94" s="20"/>
      <c r="P94" s="19">
        <f>(E66*12)+Finances0001!P1180</f>
        <v>9300</v>
      </c>
      <c r="Q94" s="17"/>
      <c r="R94" s="17"/>
    </row>
    <row r="95" spans="1:18" x14ac:dyDescent="0.25">
      <c r="A95" s="1"/>
      <c r="B95" s="1"/>
      <c r="C95" s="1"/>
      <c r="D95" s="1"/>
      <c r="E95" s="10" t="s">
        <v>41</v>
      </c>
      <c r="F95" s="1"/>
      <c r="G95" s="1"/>
      <c r="H95" s="10" t="s">
        <v>48</v>
      </c>
      <c r="I95" s="1"/>
      <c r="J95" s="1"/>
      <c r="K95" s="1"/>
      <c r="L95" s="1"/>
      <c r="M95" s="1"/>
      <c r="N95" s="1"/>
      <c r="O95" s="1"/>
      <c r="P95" s="10" t="s">
        <v>50</v>
      </c>
      <c r="Q95" s="10"/>
      <c r="R95" s="10"/>
    </row>
    <row r="96" spans="1:18" ht="17.25" x14ac:dyDescent="0.4">
      <c r="A96" s="53" t="s">
        <v>130</v>
      </c>
      <c r="B96" s="46"/>
      <c r="C96" s="46"/>
      <c r="D96" s="47"/>
      <c r="E96" s="47"/>
      <c r="F96" s="47"/>
      <c r="G96" s="49" t="s">
        <v>131</v>
      </c>
      <c r="H96" s="47"/>
      <c r="I96" s="47"/>
      <c r="J96" s="47"/>
      <c r="K96" s="47"/>
      <c r="L96" s="47"/>
      <c r="M96" s="47"/>
      <c r="N96" s="47"/>
      <c r="O96" s="47"/>
      <c r="P96" s="47"/>
      <c r="Q96" s="47"/>
      <c r="R96" s="47"/>
    </row>
    <row r="97" spans="1:18" ht="17.25" x14ac:dyDescent="0.4">
      <c r="A97" s="47"/>
      <c r="B97" s="47"/>
      <c r="C97" s="47"/>
      <c r="D97" s="55" t="s">
        <v>74</v>
      </c>
      <c r="E97" s="47"/>
      <c r="F97" s="47"/>
      <c r="G97" s="55" t="s">
        <v>349</v>
      </c>
      <c r="H97" s="47"/>
      <c r="I97" s="47"/>
      <c r="J97" s="47"/>
      <c r="K97" s="47"/>
      <c r="L97" s="47"/>
      <c r="M97" s="47"/>
      <c r="N97" s="47"/>
      <c r="O97" s="47"/>
      <c r="P97" s="47"/>
      <c r="Q97" s="47"/>
      <c r="R97" s="47"/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6"/>
      <c r="L98" s="6"/>
      <c r="M98" s="6"/>
      <c r="N98" s="6"/>
      <c r="O98" s="6"/>
      <c r="P98" s="6"/>
      <c r="Q98" s="6"/>
      <c r="R98" s="6"/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6"/>
      <c r="L99" s="6"/>
      <c r="M99" s="6"/>
      <c r="N99" s="6"/>
      <c r="O99" s="6"/>
      <c r="P99" s="6"/>
      <c r="Q99" s="6"/>
      <c r="R99" s="6"/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6"/>
      <c r="L100" s="6"/>
      <c r="M100" s="6"/>
      <c r="N100" s="6"/>
      <c r="O100" s="6"/>
      <c r="P100" s="6"/>
      <c r="Q100" s="6"/>
      <c r="R100" s="6"/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6"/>
      <c r="L101" s="6"/>
      <c r="M101" s="6"/>
      <c r="N101" s="6"/>
      <c r="O101" s="6"/>
      <c r="P101" s="6"/>
      <c r="Q101" s="6"/>
      <c r="R101" s="6"/>
    </row>
    <row r="102" spans="1:18" x14ac:dyDescent="0.25">
      <c r="A102" s="6"/>
      <c r="B102" s="6"/>
      <c r="C102" s="6"/>
      <c r="D102" s="6"/>
      <c r="E102" s="6" t="s">
        <v>41</v>
      </c>
      <c r="F102" s="6"/>
      <c r="G102" s="6"/>
      <c r="H102" s="6" t="s">
        <v>42</v>
      </c>
      <c r="I102" s="6"/>
      <c r="J102" s="6"/>
      <c r="K102" s="6"/>
      <c r="L102" s="6"/>
      <c r="M102" s="6" t="s">
        <v>41</v>
      </c>
      <c r="N102" s="6"/>
      <c r="O102" s="6"/>
      <c r="P102" s="6" t="s">
        <v>43</v>
      </c>
      <c r="Q102" s="6"/>
      <c r="R102" s="6"/>
    </row>
    <row r="103" spans="1:18" x14ac:dyDescent="0.25">
      <c r="A103" s="1" t="s">
        <v>9</v>
      </c>
      <c r="B103" s="1"/>
      <c r="C103" s="1"/>
      <c r="D103" s="1"/>
      <c r="E103" s="6">
        <v>600</v>
      </c>
      <c r="F103" s="1"/>
      <c r="G103" s="1"/>
      <c r="H103" s="6"/>
      <c r="I103" s="1"/>
      <c r="J103" s="1"/>
      <c r="K103" s="6"/>
      <c r="L103" s="1" t="s">
        <v>52</v>
      </c>
      <c r="M103" s="1">
        <v>1115</v>
      </c>
      <c r="N103" s="1"/>
      <c r="O103" s="1"/>
      <c r="P103" s="1"/>
      <c r="Q103" s="1"/>
      <c r="R103" s="6"/>
    </row>
    <row r="104" spans="1:18" x14ac:dyDescent="0.25">
      <c r="A104" s="1" t="s">
        <v>10</v>
      </c>
      <c r="B104" s="1"/>
      <c r="C104" s="1"/>
      <c r="D104" s="1"/>
      <c r="E104" s="6">
        <v>140</v>
      </c>
      <c r="F104" s="1"/>
      <c r="G104" s="1"/>
      <c r="H104" s="6"/>
      <c r="I104" s="1"/>
      <c r="J104" s="1"/>
      <c r="K104" s="6"/>
      <c r="L104" s="1" t="s">
        <v>57</v>
      </c>
      <c r="M104" s="1">
        <v>200</v>
      </c>
      <c r="N104" s="1"/>
      <c r="O104" s="1"/>
      <c r="P104" s="1"/>
      <c r="Q104" s="1"/>
      <c r="R104" s="6"/>
    </row>
    <row r="105" spans="1:18" x14ac:dyDescent="0.25">
      <c r="A105" s="1" t="s">
        <v>31</v>
      </c>
      <c r="B105" s="1"/>
      <c r="C105" s="1"/>
      <c r="D105" s="1"/>
      <c r="E105" s="6">
        <v>0</v>
      </c>
      <c r="F105" s="1"/>
      <c r="G105" s="1"/>
      <c r="H105" s="6"/>
      <c r="I105" s="1"/>
      <c r="J105" s="1"/>
      <c r="K105" s="6"/>
      <c r="L105" s="1" t="s">
        <v>58</v>
      </c>
      <c r="M105" s="1">
        <v>0</v>
      </c>
      <c r="N105" s="1"/>
      <c r="O105" s="1"/>
      <c r="P105" s="1"/>
      <c r="Q105" s="1"/>
      <c r="R105" s="6"/>
    </row>
    <row r="106" spans="1:18" x14ac:dyDescent="0.25">
      <c r="A106" s="1"/>
      <c r="B106" s="1"/>
      <c r="C106" s="1"/>
      <c r="D106" s="1"/>
      <c r="E106" s="6"/>
      <c r="F106" s="1"/>
      <c r="G106" s="1"/>
      <c r="H106" s="6"/>
      <c r="I106" s="1"/>
      <c r="J106" s="1"/>
      <c r="K106" s="6"/>
      <c r="L106" s="1" t="s">
        <v>59</v>
      </c>
      <c r="M106" s="1">
        <v>0</v>
      </c>
      <c r="N106" s="1"/>
      <c r="O106" s="1"/>
      <c r="P106" s="1"/>
      <c r="Q106" s="1"/>
      <c r="R106" s="6"/>
    </row>
    <row r="107" spans="1:18" x14ac:dyDescent="0.25">
      <c r="A107" s="1"/>
      <c r="B107" s="1"/>
      <c r="C107" s="1"/>
      <c r="D107" s="1"/>
      <c r="E107" s="6"/>
      <c r="F107" s="1"/>
      <c r="G107" s="1"/>
      <c r="H107" s="6"/>
      <c r="I107" s="1"/>
      <c r="J107" s="1"/>
      <c r="K107" s="6"/>
      <c r="L107" s="1"/>
      <c r="M107" s="1"/>
      <c r="N107" s="1"/>
      <c r="O107" s="1"/>
      <c r="P107" s="1"/>
      <c r="Q107" s="1"/>
      <c r="R107" s="6"/>
    </row>
    <row r="108" spans="1:18" x14ac:dyDescent="0.25">
      <c r="A108" s="1"/>
      <c r="B108" s="1"/>
      <c r="C108" s="1"/>
      <c r="D108" s="1"/>
      <c r="E108" s="6"/>
      <c r="F108" s="1"/>
      <c r="G108" s="1"/>
      <c r="H108" s="6"/>
      <c r="I108" s="1"/>
      <c r="J108" s="1"/>
      <c r="K108" s="6"/>
      <c r="L108" s="1"/>
      <c r="M108" s="1"/>
      <c r="N108" s="1"/>
      <c r="O108" s="1"/>
      <c r="P108" s="1"/>
      <c r="Q108" s="1"/>
      <c r="R108" s="6"/>
    </row>
    <row r="109" spans="1:18" x14ac:dyDescent="0.25">
      <c r="A109" s="1"/>
      <c r="B109" s="1"/>
      <c r="C109" s="1"/>
      <c r="D109" s="1"/>
      <c r="E109" s="6"/>
      <c r="F109" s="1"/>
      <c r="G109" s="1"/>
      <c r="H109" s="6"/>
      <c r="I109" s="1"/>
      <c r="J109" s="1"/>
      <c r="K109" s="6"/>
      <c r="L109" s="1"/>
      <c r="M109" s="1"/>
      <c r="N109" s="1"/>
      <c r="O109" s="1"/>
      <c r="P109" s="1"/>
      <c r="Q109" s="1"/>
      <c r="R109" s="6"/>
    </row>
    <row r="110" spans="1:18" x14ac:dyDescent="0.25">
      <c r="A110" s="1" t="s">
        <v>11</v>
      </c>
      <c r="B110" s="1"/>
      <c r="C110" s="1"/>
      <c r="D110" s="1"/>
      <c r="E110" s="6">
        <v>500</v>
      </c>
      <c r="F110" s="1"/>
      <c r="G110" s="1"/>
      <c r="H110" s="6"/>
      <c r="I110" s="1"/>
      <c r="J110" s="1"/>
      <c r="K110" s="6"/>
      <c r="L110" s="1" t="s">
        <v>53</v>
      </c>
      <c r="M110" s="1">
        <v>900</v>
      </c>
      <c r="N110" s="1"/>
      <c r="O110" s="1"/>
      <c r="P110" s="1"/>
      <c r="Q110" s="1"/>
      <c r="R110" s="6"/>
    </row>
    <row r="111" spans="1:18" x14ac:dyDescent="0.25">
      <c r="A111" s="1" t="s">
        <v>12</v>
      </c>
      <c r="B111" s="1"/>
      <c r="C111" s="1"/>
      <c r="D111" s="1"/>
      <c r="E111" s="6">
        <v>100</v>
      </c>
      <c r="F111" s="1"/>
      <c r="G111" s="1"/>
      <c r="H111" s="6"/>
      <c r="I111" s="1"/>
      <c r="J111" s="1"/>
      <c r="K111" s="6"/>
      <c r="L111" s="1" t="s">
        <v>54</v>
      </c>
      <c r="M111" s="1">
        <v>0</v>
      </c>
      <c r="N111" s="1"/>
      <c r="O111" s="1"/>
      <c r="P111" s="1"/>
      <c r="Q111" s="1"/>
      <c r="R111" s="6"/>
    </row>
    <row r="112" spans="1:18" x14ac:dyDescent="0.25">
      <c r="A112" s="1" t="s">
        <v>13</v>
      </c>
      <c r="B112" s="1"/>
      <c r="C112" s="1"/>
      <c r="D112" s="1"/>
      <c r="E112" s="6">
        <v>1000</v>
      </c>
      <c r="F112" s="1"/>
      <c r="G112" s="1"/>
      <c r="H112" s="6"/>
      <c r="I112" s="1"/>
      <c r="J112" s="1"/>
      <c r="K112" s="6"/>
      <c r="L112" s="1" t="s">
        <v>55</v>
      </c>
      <c r="M112" s="1">
        <v>0</v>
      </c>
      <c r="N112" s="1"/>
      <c r="O112" s="1"/>
      <c r="P112" s="1"/>
      <c r="Q112" s="1"/>
      <c r="R112" s="6"/>
    </row>
    <row r="113" spans="1:18" x14ac:dyDescent="0.25">
      <c r="A113" s="1" t="s">
        <v>14</v>
      </c>
      <c r="B113" s="1"/>
      <c r="C113" s="1"/>
      <c r="D113" s="1"/>
      <c r="E113" s="6">
        <v>100</v>
      </c>
      <c r="F113" s="1"/>
      <c r="G113" s="1"/>
      <c r="H113" s="6"/>
      <c r="I113" s="1"/>
      <c r="J113" s="1"/>
      <c r="K113" s="6"/>
      <c r="L113" s="1" t="s">
        <v>56</v>
      </c>
      <c r="M113" s="1">
        <v>0</v>
      </c>
      <c r="N113" s="1"/>
      <c r="O113" s="1"/>
      <c r="P113" s="1"/>
      <c r="Q113" s="1"/>
      <c r="R113" s="6"/>
    </row>
    <row r="114" spans="1:18" x14ac:dyDescent="0.25">
      <c r="A114" s="1" t="s">
        <v>35</v>
      </c>
      <c r="B114" s="1"/>
      <c r="C114" s="1"/>
      <c r="D114" s="1"/>
      <c r="E114" s="6">
        <v>100</v>
      </c>
      <c r="F114" s="1"/>
      <c r="G114" s="1"/>
      <c r="H114" s="6"/>
      <c r="I114" s="1"/>
      <c r="J114" s="1"/>
      <c r="K114" s="6"/>
      <c r="L114" s="1"/>
      <c r="M114" s="1"/>
      <c r="N114" s="1"/>
      <c r="O114" s="1"/>
      <c r="P114" s="1"/>
      <c r="Q114" s="1"/>
      <c r="R114" s="6"/>
    </row>
    <row r="115" spans="1:18" x14ac:dyDescent="0.25">
      <c r="A115" s="1" t="s">
        <v>32</v>
      </c>
      <c r="B115" s="1"/>
      <c r="C115" s="1"/>
      <c r="D115" s="1"/>
      <c r="E115" s="6">
        <v>50</v>
      </c>
      <c r="F115" s="1"/>
      <c r="G115" s="1"/>
      <c r="H115" s="6"/>
      <c r="I115" s="1"/>
      <c r="J115" s="1"/>
      <c r="K115" s="6"/>
      <c r="L115" s="1"/>
      <c r="M115" s="1"/>
      <c r="N115" s="1"/>
      <c r="O115" s="1"/>
      <c r="P115" s="1"/>
      <c r="Q115" s="1"/>
      <c r="R115" s="6"/>
    </row>
    <row r="116" spans="1:18" x14ac:dyDescent="0.25">
      <c r="A116" s="1" t="s">
        <v>33</v>
      </c>
      <c r="B116" s="1"/>
      <c r="C116" s="1"/>
      <c r="D116" s="1"/>
      <c r="E116" s="6">
        <v>0</v>
      </c>
      <c r="F116" s="1" t="s">
        <v>75</v>
      </c>
      <c r="G116" s="1"/>
      <c r="H116" s="6"/>
      <c r="I116" s="1"/>
      <c r="J116" s="1"/>
      <c r="K116" s="6"/>
      <c r="L116" s="1"/>
      <c r="M116" s="1"/>
      <c r="N116" s="1"/>
      <c r="O116" s="1"/>
      <c r="P116" s="1"/>
      <c r="Q116" s="1"/>
      <c r="R116" s="6"/>
    </row>
    <row r="117" spans="1:18" x14ac:dyDescent="0.25">
      <c r="A117" s="1"/>
      <c r="B117" s="1"/>
      <c r="C117" s="1"/>
      <c r="D117" s="1"/>
      <c r="E117" s="6"/>
      <c r="F117" s="1"/>
      <c r="G117" s="1"/>
      <c r="H117" s="6"/>
      <c r="I117" s="1"/>
      <c r="J117" s="1"/>
      <c r="K117" s="6"/>
      <c r="L117" s="1"/>
      <c r="M117" s="1"/>
      <c r="N117" s="1"/>
      <c r="O117" s="1"/>
      <c r="P117" s="1"/>
      <c r="Q117" s="1"/>
      <c r="R117" s="6"/>
    </row>
    <row r="118" spans="1:18" x14ac:dyDescent="0.25">
      <c r="A118" s="1"/>
      <c r="B118" s="1"/>
      <c r="C118" s="1"/>
      <c r="D118" s="1"/>
      <c r="E118" s="6"/>
      <c r="F118" s="1"/>
      <c r="G118" s="1"/>
      <c r="H118" s="6"/>
      <c r="I118" s="1"/>
      <c r="J118" s="1"/>
      <c r="K118" s="6"/>
      <c r="L118" s="1"/>
      <c r="M118" s="1"/>
      <c r="N118" s="1"/>
      <c r="O118" s="1"/>
      <c r="P118" s="1"/>
      <c r="Q118" s="1"/>
      <c r="R118" s="6"/>
    </row>
    <row r="119" spans="1:18" x14ac:dyDescent="0.25">
      <c r="A119" s="1"/>
      <c r="B119" s="1"/>
      <c r="C119" s="1"/>
      <c r="D119" s="1"/>
      <c r="E119" s="6"/>
      <c r="F119" s="1"/>
      <c r="G119" s="1"/>
      <c r="H119" s="6"/>
      <c r="I119" s="1"/>
      <c r="J119" s="1"/>
      <c r="K119" s="6"/>
      <c r="L119" s="1"/>
      <c r="M119" s="1"/>
      <c r="N119" s="1"/>
      <c r="O119" s="1"/>
      <c r="P119" s="1"/>
      <c r="Q119" s="1"/>
      <c r="R119" s="6"/>
    </row>
    <row r="120" spans="1:18" x14ac:dyDescent="0.25">
      <c r="A120" s="1"/>
      <c r="B120" s="1"/>
      <c r="C120" s="1"/>
      <c r="D120" s="1"/>
      <c r="E120" s="6"/>
      <c r="F120" s="1"/>
      <c r="G120" s="1"/>
      <c r="H120" s="6"/>
      <c r="I120" s="1"/>
      <c r="J120" s="1"/>
      <c r="K120" s="6"/>
      <c r="L120" s="1"/>
      <c r="M120" s="1"/>
      <c r="N120" s="1"/>
      <c r="O120" s="1"/>
      <c r="P120" s="1"/>
      <c r="Q120" s="1"/>
      <c r="R120" s="6"/>
    </row>
    <row r="121" spans="1:18" x14ac:dyDescent="0.25">
      <c r="A121" s="1"/>
      <c r="B121" s="1"/>
      <c r="C121" s="1"/>
      <c r="D121" s="1"/>
      <c r="E121" s="6"/>
      <c r="F121" s="1"/>
      <c r="G121" s="1"/>
      <c r="H121" s="6"/>
      <c r="I121" s="1"/>
      <c r="J121" s="1"/>
      <c r="K121" s="6"/>
      <c r="L121" s="1"/>
      <c r="M121" s="1"/>
      <c r="N121" s="1"/>
      <c r="O121" s="1"/>
      <c r="P121" s="1"/>
      <c r="Q121" s="1"/>
      <c r="R121" s="6"/>
    </row>
    <row r="122" spans="1:18" x14ac:dyDescent="0.25">
      <c r="A122" s="1"/>
      <c r="B122" s="1"/>
      <c r="C122" s="1"/>
      <c r="D122" s="1"/>
      <c r="E122" s="6"/>
      <c r="F122" s="1"/>
      <c r="G122" s="1"/>
      <c r="H122" s="6"/>
      <c r="I122" s="1"/>
      <c r="J122" s="1"/>
      <c r="K122" s="6"/>
      <c r="L122" s="1"/>
      <c r="M122" s="1"/>
      <c r="N122" s="1"/>
      <c r="O122" s="1"/>
      <c r="P122" s="1"/>
      <c r="Q122" s="1"/>
      <c r="R122" s="6"/>
    </row>
    <row r="123" spans="1:18" x14ac:dyDescent="0.25">
      <c r="A123" s="1" t="s">
        <v>15</v>
      </c>
      <c r="B123" s="1"/>
      <c r="C123" s="1"/>
      <c r="D123" s="1"/>
      <c r="E123" s="6">
        <v>70</v>
      </c>
      <c r="F123" s="1"/>
      <c r="G123" s="1"/>
      <c r="H123" s="6"/>
      <c r="I123" s="1"/>
      <c r="J123" s="1"/>
      <c r="K123" s="6"/>
      <c r="L123" s="1"/>
      <c r="M123" s="1"/>
      <c r="N123" s="1"/>
      <c r="O123" s="1"/>
      <c r="P123" s="1"/>
      <c r="Q123" s="1"/>
      <c r="R123" s="6"/>
    </row>
    <row r="124" spans="1:18" x14ac:dyDescent="0.25">
      <c r="A124" s="1" t="s">
        <v>34</v>
      </c>
      <c r="B124" s="1"/>
      <c r="C124" s="1"/>
      <c r="D124" s="1"/>
      <c r="E124" s="6">
        <v>30</v>
      </c>
      <c r="F124" s="1"/>
      <c r="G124" s="1"/>
      <c r="H124" s="6"/>
      <c r="I124" s="1"/>
      <c r="J124" s="1"/>
      <c r="K124" s="6"/>
      <c r="L124" s="1"/>
      <c r="M124" s="1"/>
      <c r="N124" s="1"/>
      <c r="O124" s="1"/>
      <c r="P124" s="1"/>
      <c r="Q124" s="1"/>
      <c r="R124" s="6"/>
    </row>
    <row r="125" spans="1:18" x14ac:dyDescent="0.25">
      <c r="A125" s="1" t="s">
        <v>16</v>
      </c>
      <c r="B125" s="1"/>
      <c r="C125" s="1"/>
      <c r="D125" s="1"/>
      <c r="E125" s="6">
        <v>60</v>
      </c>
      <c r="F125" s="1"/>
      <c r="G125" s="1"/>
      <c r="H125" s="6"/>
      <c r="I125" s="1"/>
      <c r="J125" s="1"/>
      <c r="K125" s="6"/>
      <c r="L125" s="1"/>
      <c r="M125" s="1"/>
      <c r="N125" s="1"/>
      <c r="O125" s="1"/>
      <c r="P125" s="1"/>
      <c r="Q125" s="1"/>
      <c r="R125" s="6"/>
    </row>
    <row r="126" spans="1:18" x14ac:dyDescent="0.25">
      <c r="A126" s="1" t="s">
        <v>17</v>
      </c>
      <c r="B126" s="1"/>
      <c r="C126" s="1"/>
      <c r="D126" s="1"/>
      <c r="E126" s="6">
        <v>40</v>
      </c>
      <c r="F126" s="1"/>
      <c r="G126" s="1"/>
      <c r="H126" s="6"/>
      <c r="I126" s="1"/>
      <c r="J126" s="1"/>
      <c r="K126" s="6"/>
      <c r="L126" s="1"/>
      <c r="M126" s="1"/>
      <c r="N126" s="1"/>
      <c r="O126" s="1"/>
      <c r="P126" s="1"/>
      <c r="Q126" s="1"/>
      <c r="R126" s="6"/>
    </row>
    <row r="127" spans="1:18" x14ac:dyDescent="0.25">
      <c r="A127" s="1" t="s">
        <v>18</v>
      </c>
      <c r="B127" s="1"/>
      <c r="C127" s="1"/>
      <c r="D127" s="1"/>
      <c r="E127" s="6">
        <v>60</v>
      </c>
      <c r="F127" s="1"/>
      <c r="G127" s="1"/>
      <c r="H127" s="6"/>
      <c r="I127" s="1"/>
      <c r="J127" s="1"/>
      <c r="K127" s="6"/>
      <c r="L127" s="1"/>
      <c r="M127" s="1"/>
      <c r="N127" s="1"/>
      <c r="O127" s="1"/>
      <c r="P127" s="1"/>
      <c r="Q127" s="1"/>
      <c r="R127" s="6"/>
    </row>
    <row r="128" spans="1:18" x14ac:dyDescent="0.25">
      <c r="A128" s="1" t="s">
        <v>19</v>
      </c>
      <c r="B128" s="1"/>
      <c r="C128" s="1"/>
      <c r="D128" s="1"/>
      <c r="E128" s="6">
        <v>20</v>
      </c>
      <c r="F128" s="1"/>
      <c r="G128" s="1"/>
      <c r="H128" s="6"/>
      <c r="I128" s="1"/>
      <c r="J128" s="1"/>
      <c r="K128" s="6"/>
      <c r="L128" s="1"/>
      <c r="M128" s="1"/>
      <c r="N128" s="1"/>
      <c r="O128" s="1"/>
      <c r="P128" s="1"/>
      <c r="Q128" s="1"/>
      <c r="R128" s="6"/>
    </row>
    <row r="129" spans="1:18" x14ac:dyDescent="0.25">
      <c r="A129" s="1" t="s">
        <v>20</v>
      </c>
      <c r="B129" s="1"/>
      <c r="C129" s="1"/>
      <c r="D129" s="1"/>
      <c r="E129" s="6">
        <v>0</v>
      </c>
      <c r="F129" s="1"/>
      <c r="G129" s="1"/>
      <c r="H129" s="6"/>
      <c r="I129" s="1"/>
      <c r="J129" s="1"/>
      <c r="K129" s="6"/>
      <c r="L129" s="1"/>
      <c r="M129" s="1"/>
      <c r="N129" s="1"/>
      <c r="O129" s="1"/>
      <c r="P129" s="1"/>
      <c r="Q129" s="1"/>
      <c r="R129" s="6"/>
    </row>
    <row r="130" spans="1:18" x14ac:dyDescent="0.25">
      <c r="A130" s="1" t="s">
        <v>21</v>
      </c>
      <c r="B130" s="1"/>
      <c r="C130" s="1"/>
      <c r="D130" s="1"/>
      <c r="E130" s="6">
        <v>0</v>
      </c>
      <c r="F130" s="1"/>
      <c r="G130" s="1"/>
      <c r="H130" s="6"/>
      <c r="I130" s="1"/>
      <c r="J130" s="1"/>
      <c r="K130" s="6"/>
      <c r="L130" s="1"/>
      <c r="M130" s="1"/>
      <c r="N130" s="1"/>
      <c r="O130" s="1"/>
      <c r="P130" s="1"/>
      <c r="Q130" s="1"/>
      <c r="R130" s="6"/>
    </row>
    <row r="131" spans="1:18" x14ac:dyDescent="0.25">
      <c r="A131" s="1" t="s">
        <v>22</v>
      </c>
      <c r="B131" s="1"/>
      <c r="C131" s="1"/>
      <c r="D131" s="1"/>
      <c r="E131" s="6">
        <v>0</v>
      </c>
      <c r="F131" s="1"/>
      <c r="G131" s="1"/>
      <c r="H131" s="6"/>
      <c r="I131" s="1"/>
      <c r="J131" s="1"/>
      <c r="K131" s="6"/>
      <c r="L131" s="1"/>
      <c r="M131" s="1"/>
      <c r="N131" s="1"/>
      <c r="O131" s="1"/>
      <c r="P131" s="1"/>
      <c r="Q131" s="1"/>
      <c r="R131" s="6"/>
    </row>
    <row r="132" spans="1:18" x14ac:dyDescent="0.25">
      <c r="A132" s="1" t="s">
        <v>37</v>
      </c>
      <c r="B132" s="1"/>
      <c r="C132" s="1"/>
      <c r="D132" s="1"/>
      <c r="E132" s="6">
        <v>0</v>
      </c>
      <c r="F132" s="1"/>
      <c r="G132" s="1"/>
      <c r="H132" s="6"/>
      <c r="I132" s="1"/>
      <c r="J132" s="1"/>
      <c r="K132" s="6"/>
      <c r="L132" s="1"/>
      <c r="M132" s="1"/>
      <c r="N132" s="1"/>
      <c r="O132" s="1"/>
      <c r="P132" s="1"/>
      <c r="Q132" s="1"/>
      <c r="R132" s="6"/>
    </row>
    <row r="133" spans="1:18" x14ac:dyDescent="0.25">
      <c r="A133" s="1" t="s">
        <v>61</v>
      </c>
      <c r="B133" s="1"/>
      <c r="C133" s="1"/>
      <c r="D133" s="1"/>
      <c r="E133" s="6">
        <v>0</v>
      </c>
      <c r="F133" s="1"/>
      <c r="G133" s="1"/>
      <c r="H133" s="6"/>
      <c r="I133" s="1"/>
      <c r="J133" s="1"/>
      <c r="K133" s="6"/>
      <c r="L133" s="1"/>
      <c r="M133" s="1"/>
      <c r="N133" s="1"/>
      <c r="O133" s="1"/>
      <c r="P133" s="1"/>
      <c r="Q133" s="1"/>
      <c r="R133" s="6"/>
    </row>
    <row r="134" spans="1:18" x14ac:dyDescent="0.25">
      <c r="A134" s="1" t="s">
        <v>62</v>
      </c>
      <c r="B134" s="1"/>
      <c r="C134" s="1"/>
      <c r="D134" s="1"/>
      <c r="E134" s="6">
        <v>0</v>
      </c>
      <c r="F134" s="1"/>
      <c r="G134" s="1"/>
      <c r="H134" s="6"/>
      <c r="I134" s="1"/>
      <c r="J134" s="1"/>
      <c r="K134" s="6"/>
      <c r="L134" s="1"/>
      <c r="M134" s="1"/>
      <c r="N134" s="1"/>
      <c r="O134" s="1"/>
      <c r="P134" s="1"/>
      <c r="Q134" s="1"/>
      <c r="R134" s="6"/>
    </row>
    <row r="135" spans="1:18" x14ac:dyDescent="0.25">
      <c r="A135" s="1"/>
      <c r="B135" s="1"/>
      <c r="C135" s="1"/>
      <c r="D135" s="1"/>
      <c r="E135" s="6"/>
      <c r="F135" s="1"/>
      <c r="G135" s="1"/>
      <c r="H135" s="6"/>
      <c r="I135" s="1"/>
      <c r="J135" s="1"/>
      <c r="K135" s="6"/>
      <c r="L135" s="1"/>
      <c r="M135" s="1"/>
      <c r="N135" s="1"/>
      <c r="O135" s="1"/>
      <c r="P135" s="1"/>
      <c r="Q135" s="1"/>
      <c r="R135" s="6"/>
    </row>
    <row r="136" spans="1:18" x14ac:dyDescent="0.25">
      <c r="A136" s="1"/>
      <c r="B136" s="1"/>
      <c r="C136" s="1"/>
      <c r="D136" s="1"/>
      <c r="E136" s="6"/>
      <c r="F136" s="1"/>
      <c r="G136" s="1"/>
      <c r="H136" s="6"/>
      <c r="I136" s="1"/>
      <c r="J136" s="1"/>
      <c r="K136" s="6"/>
      <c r="L136" s="1"/>
      <c r="M136" s="1"/>
      <c r="N136" s="1"/>
      <c r="O136" s="1"/>
      <c r="P136" s="1"/>
      <c r="Q136" s="1"/>
      <c r="R136" s="6"/>
    </row>
    <row r="137" spans="1:18" x14ac:dyDescent="0.25">
      <c r="A137" s="1"/>
      <c r="B137" s="1"/>
      <c r="C137" s="1"/>
      <c r="D137" s="1"/>
      <c r="E137" s="6"/>
      <c r="F137" s="1"/>
      <c r="G137" s="1"/>
      <c r="H137" s="6"/>
      <c r="I137" s="1"/>
      <c r="J137" s="1"/>
      <c r="K137" s="6"/>
      <c r="L137" s="1"/>
      <c r="M137" s="1"/>
      <c r="N137" s="1"/>
      <c r="O137" s="1"/>
      <c r="P137" s="1"/>
      <c r="Q137" s="1"/>
      <c r="R137" s="6"/>
    </row>
    <row r="138" spans="1:18" x14ac:dyDescent="0.25">
      <c r="A138" s="1"/>
      <c r="B138" s="1"/>
      <c r="C138" s="1"/>
      <c r="D138" s="1"/>
      <c r="E138" s="6"/>
      <c r="F138" s="1"/>
      <c r="G138" s="1"/>
      <c r="H138" s="6"/>
      <c r="I138" s="1"/>
      <c r="J138" s="1"/>
      <c r="K138" s="6"/>
      <c r="L138" s="1"/>
      <c r="M138" s="1"/>
      <c r="N138" s="1"/>
      <c r="O138" s="1"/>
      <c r="P138" s="1"/>
      <c r="Q138" s="1"/>
      <c r="R138" s="6"/>
    </row>
    <row r="139" spans="1:18" x14ac:dyDescent="0.25">
      <c r="A139" s="1"/>
      <c r="B139" s="1"/>
      <c r="C139" s="1"/>
      <c r="D139" s="1"/>
      <c r="E139" s="6"/>
      <c r="F139" s="1"/>
      <c r="G139" s="1"/>
      <c r="H139" s="6"/>
      <c r="I139" s="1"/>
      <c r="J139" s="1"/>
      <c r="K139" s="6"/>
      <c r="L139" s="1"/>
      <c r="M139" s="1"/>
      <c r="N139" s="1"/>
      <c r="O139" s="1"/>
      <c r="P139" s="1"/>
      <c r="Q139" s="1"/>
      <c r="R139" s="6"/>
    </row>
    <row r="140" spans="1:18" x14ac:dyDescent="0.25">
      <c r="A140" s="1" t="s">
        <v>36</v>
      </c>
      <c r="B140" s="1"/>
      <c r="C140" s="1"/>
      <c r="D140" s="1"/>
      <c r="E140" s="6">
        <v>0</v>
      </c>
      <c r="F140" s="1"/>
      <c r="G140" s="1"/>
      <c r="H140" s="6"/>
      <c r="I140" s="1"/>
      <c r="J140" s="1"/>
      <c r="K140" s="6"/>
      <c r="L140" s="1"/>
      <c r="M140" s="1"/>
      <c r="N140" s="1"/>
      <c r="O140" s="1"/>
      <c r="P140" s="1"/>
      <c r="Q140" s="1"/>
      <c r="R140" s="6"/>
    </row>
    <row r="141" spans="1:18" x14ac:dyDescent="0.25">
      <c r="A141" s="1" t="s">
        <v>23</v>
      </c>
      <c r="B141" s="1"/>
      <c r="C141" s="1"/>
      <c r="D141" s="1"/>
      <c r="E141" s="6">
        <v>200</v>
      </c>
      <c r="F141" s="1"/>
      <c r="G141" s="1"/>
      <c r="H141" s="6"/>
      <c r="I141" s="1"/>
      <c r="J141" s="1"/>
      <c r="K141" s="6"/>
      <c r="L141" s="1"/>
      <c r="M141" s="1"/>
      <c r="N141" s="1"/>
      <c r="O141" s="1"/>
      <c r="P141" s="1"/>
      <c r="Q141" s="1"/>
      <c r="R141" s="6"/>
    </row>
    <row r="142" spans="1:18" x14ac:dyDescent="0.25">
      <c r="A142" s="1" t="s">
        <v>24</v>
      </c>
      <c r="B142" s="1"/>
      <c r="C142" s="1"/>
      <c r="D142" s="1"/>
      <c r="E142" s="6">
        <v>100</v>
      </c>
      <c r="F142" s="1"/>
      <c r="G142" s="1"/>
      <c r="H142" s="6"/>
      <c r="I142" s="1"/>
      <c r="J142" s="1"/>
      <c r="K142" s="6"/>
      <c r="L142" s="1"/>
      <c r="M142" s="1"/>
      <c r="N142" s="1"/>
      <c r="O142" s="1"/>
      <c r="P142" s="1"/>
      <c r="Q142" s="1"/>
      <c r="R142" s="6"/>
    </row>
    <row r="143" spans="1:18" x14ac:dyDescent="0.25">
      <c r="A143" s="1" t="s">
        <v>25</v>
      </c>
      <c r="B143" s="1"/>
      <c r="C143" s="1"/>
      <c r="D143" s="1"/>
      <c r="E143" s="6">
        <v>0</v>
      </c>
      <c r="F143" s="1"/>
      <c r="G143" s="1"/>
      <c r="H143" s="6"/>
      <c r="I143" s="1"/>
      <c r="J143" s="1"/>
      <c r="K143" s="6"/>
      <c r="L143" s="1"/>
      <c r="M143" s="1"/>
      <c r="N143" s="1"/>
      <c r="O143" s="1"/>
      <c r="P143" s="1"/>
      <c r="Q143" s="1"/>
      <c r="R143" s="6"/>
    </row>
    <row r="144" spans="1:18" x14ac:dyDescent="0.25">
      <c r="A144" s="1" t="s">
        <v>26</v>
      </c>
      <c r="B144" s="1"/>
      <c r="C144" s="1"/>
      <c r="D144" s="1"/>
      <c r="E144" s="6">
        <v>0</v>
      </c>
      <c r="F144" s="1"/>
      <c r="G144" s="1"/>
      <c r="H144" s="6"/>
      <c r="I144" s="1"/>
      <c r="J144" s="1"/>
      <c r="K144" s="6"/>
      <c r="L144" s="1"/>
      <c r="M144" s="1"/>
      <c r="N144" s="1"/>
      <c r="O144" s="1"/>
      <c r="P144" s="1"/>
      <c r="Q144" s="1"/>
      <c r="R144" s="6"/>
    </row>
    <row r="145" spans="1:18" x14ac:dyDescent="0.25">
      <c r="A145" s="1" t="s">
        <v>38</v>
      </c>
      <c r="B145" s="1"/>
      <c r="C145" s="1"/>
      <c r="D145" s="1"/>
      <c r="E145" s="6">
        <v>0</v>
      </c>
      <c r="F145" s="1"/>
      <c r="G145" s="1"/>
      <c r="H145" s="6"/>
      <c r="I145" s="1"/>
      <c r="J145" s="1"/>
      <c r="K145" s="6"/>
      <c r="L145" s="1"/>
      <c r="M145" s="1"/>
      <c r="N145" s="1"/>
      <c r="O145" s="1"/>
      <c r="P145" s="1"/>
      <c r="Q145" s="1"/>
      <c r="R145" s="6"/>
    </row>
    <row r="146" spans="1:18" x14ac:dyDescent="0.25">
      <c r="A146" s="1" t="s">
        <v>39</v>
      </c>
      <c r="B146" s="1"/>
      <c r="C146" s="1"/>
      <c r="D146" s="1"/>
      <c r="E146" s="6">
        <v>0</v>
      </c>
      <c r="F146" s="1"/>
      <c r="G146" s="1"/>
      <c r="H146" s="6"/>
      <c r="I146" s="1"/>
      <c r="J146" s="1"/>
      <c r="K146" s="6"/>
      <c r="L146" s="1"/>
      <c r="M146" s="1"/>
      <c r="N146" s="1"/>
      <c r="O146" s="1"/>
      <c r="P146" s="1"/>
      <c r="Q146" s="1"/>
      <c r="R146" s="6"/>
    </row>
    <row r="147" spans="1:18" x14ac:dyDescent="0.25">
      <c r="A147" s="1"/>
      <c r="B147" s="1"/>
      <c r="C147" s="1"/>
      <c r="D147" s="1"/>
      <c r="E147" s="6"/>
      <c r="F147" s="1"/>
      <c r="G147" s="1"/>
      <c r="H147" s="6"/>
      <c r="I147" s="1"/>
      <c r="J147" s="1"/>
      <c r="K147" s="6"/>
      <c r="L147" s="1"/>
      <c r="M147" s="1"/>
      <c r="N147" s="1"/>
      <c r="O147" s="1"/>
      <c r="P147" s="1"/>
      <c r="Q147" s="1"/>
      <c r="R147" s="6"/>
    </row>
    <row r="148" spans="1:18" x14ac:dyDescent="0.25">
      <c r="A148" s="1"/>
      <c r="B148" s="1"/>
      <c r="C148" s="1"/>
      <c r="D148" s="1"/>
      <c r="E148" s="6"/>
      <c r="F148" s="1"/>
      <c r="G148" s="1"/>
      <c r="H148" s="6"/>
      <c r="I148" s="1"/>
      <c r="J148" s="1"/>
      <c r="K148" s="6"/>
      <c r="L148" s="1"/>
      <c r="M148" s="1"/>
      <c r="N148" s="1"/>
      <c r="O148" s="1"/>
      <c r="P148" s="1"/>
      <c r="Q148" s="1"/>
      <c r="R148" s="6"/>
    </row>
    <row r="149" spans="1:18" x14ac:dyDescent="0.25">
      <c r="A149" s="1"/>
      <c r="B149" s="1"/>
      <c r="C149" s="1"/>
      <c r="D149" s="1"/>
      <c r="E149" s="6"/>
      <c r="F149" s="1"/>
      <c r="G149" s="1"/>
      <c r="H149" s="6"/>
      <c r="I149" s="1"/>
      <c r="J149" s="1"/>
      <c r="K149" s="6"/>
      <c r="L149" s="1"/>
      <c r="M149" s="1"/>
      <c r="N149" s="1"/>
      <c r="O149" s="1"/>
      <c r="P149" s="1"/>
      <c r="Q149" s="1"/>
      <c r="R149" s="6"/>
    </row>
    <row r="150" spans="1:18" x14ac:dyDescent="0.25">
      <c r="A150" s="1"/>
      <c r="B150" s="1"/>
      <c r="C150" s="1"/>
      <c r="D150" s="1"/>
      <c r="E150" s="6"/>
      <c r="F150" s="1"/>
      <c r="G150" s="1"/>
      <c r="H150" s="6"/>
      <c r="I150" s="1"/>
      <c r="J150" s="1"/>
      <c r="K150" s="6"/>
      <c r="L150" s="1"/>
      <c r="M150" s="1"/>
      <c r="N150" s="1"/>
      <c r="O150" s="1"/>
      <c r="P150" s="1"/>
      <c r="Q150" s="1"/>
      <c r="R150" s="6"/>
    </row>
    <row r="151" spans="1:18" x14ac:dyDescent="0.25">
      <c r="A151" s="1" t="s">
        <v>27</v>
      </c>
      <c r="B151" s="1"/>
      <c r="C151" s="1"/>
      <c r="D151" s="1"/>
      <c r="E151" s="6">
        <v>100</v>
      </c>
      <c r="F151" s="1"/>
      <c r="G151" s="1"/>
      <c r="H151" s="6"/>
      <c r="I151" s="1"/>
      <c r="J151" s="1"/>
      <c r="K151" s="6"/>
      <c r="L151" s="1"/>
      <c r="M151" s="1"/>
      <c r="N151" s="1"/>
      <c r="O151" s="1"/>
      <c r="P151" s="1"/>
      <c r="Q151" s="1"/>
      <c r="R151" s="6"/>
    </row>
    <row r="152" spans="1:18" x14ac:dyDescent="0.25">
      <c r="A152" s="1" t="s">
        <v>28</v>
      </c>
      <c r="B152" s="1"/>
      <c r="C152" s="1"/>
      <c r="D152" s="1"/>
      <c r="E152" s="6">
        <v>0</v>
      </c>
      <c r="F152" s="1"/>
      <c r="G152" s="1"/>
      <c r="H152" s="6"/>
      <c r="I152" s="1"/>
      <c r="J152" s="1"/>
      <c r="K152" s="6"/>
      <c r="L152" s="1"/>
      <c r="M152" s="1"/>
      <c r="N152" s="1"/>
      <c r="O152" s="1"/>
      <c r="P152" s="1"/>
      <c r="Q152" s="1"/>
      <c r="R152" s="6"/>
    </row>
    <row r="153" spans="1:18" x14ac:dyDescent="0.25">
      <c r="A153" s="1" t="s">
        <v>29</v>
      </c>
      <c r="B153" s="1"/>
      <c r="C153" s="1"/>
      <c r="D153" s="1"/>
      <c r="E153" s="6">
        <v>0</v>
      </c>
      <c r="F153" s="1"/>
      <c r="G153" s="1"/>
      <c r="H153" s="6"/>
      <c r="I153" s="1"/>
      <c r="J153" s="1"/>
      <c r="K153" s="6"/>
      <c r="L153" s="1"/>
      <c r="M153" s="1"/>
      <c r="N153" s="1"/>
      <c r="O153" s="1"/>
      <c r="P153" s="1"/>
      <c r="Q153" s="1"/>
      <c r="R153" s="6"/>
    </row>
    <row r="154" spans="1:18" x14ac:dyDescent="0.25">
      <c r="A154" s="1" t="s">
        <v>30</v>
      </c>
      <c r="B154" s="1"/>
      <c r="C154" s="1"/>
      <c r="D154" s="1"/>
      <c r="E154" s="6">
        <v>0</v>
      </c>
      <c r="F154" s="1"/>
      <c r="G154" s="1"/>
      <c r="H154" s="6"/>
      <c r="I154" s="1"/>
      <c r="J154" s="1"/>
      <c r="K154" s="6"/>
      <c r="L154" s="1"/>
      <c r="M154" s="1"/>
      <c r="N154" s="1"/>
      <c r="O154" s="1"/>
      <c r="P154" s="1"/>
      <c r="Q154" s="1"/>
      <c r="R154" s="6"/>
    </row>
    <row r="155" spans="1:18" x14ac:dyDescent="0.25">
      <c r="A155" s="1"/>
      <c r="B155" s="1"/>
      <c r="C155" s="1"/>
      <c r="D155" s="1"/>
      <c r="E155" s="6"/>
      <c r="F155" s="1"/>
      <c r="G155" s="1"/>
      <c r="H155" s="6"/>
      <c r="I155" s="1"/>
      <c r="J155" s="1"/>
      <c r="K155" s="6"/>
      <c r="L155" s="1"/>
      <c r="M155" s="1"/>
      <c r="N155" s="1"/>
      <c r="O155" s="1"/>
      <c r="P155" s="1"/>
      <c r="Q155" s="1"/>
      <c r="R155" s="6"/>
    </row>
    <row r="156" spans="1:18" x14ac:dyDescent="0.25">
      <c r="A156" s="1"/>
      <c r="B156" s="1"/>
      <c r="C156" s="1"/>
      <c r="D156" s="1"/>
      <c r="E156" s="6"/>
      <c r="F156" s="1"/>
      <c r="G156" s="1"/>
      <c r="H156" s="6"/>
      <c r="I156" s="1"/>
      <c r="J156" s="1"/>
      <c r="K156" s="6"/>
      <c r="L156" s="1"/>
      <c r="M156" s="1"/>
      <c r="N156" s="1"/>
      <c r="O156" s="1"/>
      <c r="P156" s="1"/>
      <c r="Q156" s="1"/>
      <c r="R156" s="6"/>
    </row>
    <row r="157" spans="1:18" x14ac:dyDescent="0.25">
      <c r="A157" s="1"/>
      <c r="B157" s="1"/>
      <c r="C157" s="1"/>
      <c r="D157" s="1"/>
      <c r="E157" s="6"/>
      <c r="F157" s="1"/>
      <c r="G157" s="1"/>
      <c r="H157" s="6"/>
      <c r="I157" s="1"/>
      <c r="J157" s="1"/>
      <c r="K157" s="6"/>
      <c r="L157" s="1"/>
      <c r="M157" s="1"/>
      <c r="N157" s="1"/>
      <c r="O157" s="1"/>
      <c r="P157" s="1"/>
      <c r="Q157" s="1"/>
      <c r="R157" s="6"/>
    </row>
    <row r="158" spans="1:18" x14ac:dyDescent="0.25">
      <c r="A158" s="1"/>
      <c r="B158" s="1"/>
      <c r="C158" s="1"/>
      <c r="D158" s="1"/>
      <c r="E158" s="6"/>
      <c r="F158" s="1"/>
      <c r="G158" s="1"/>
      <c r="H158" s="6"/>
      <c r="I158" s="1"/>
      <c r="J158" s="1"/>
      <c r="K158" s="6"/>
      <c r="L158" s="1"/>
      <c r="M158" s="1"/>
      <c r="N158" s="1"/>
      <c r="O158" s="1"/>
      <c r="P158" s="1"/>
      <c r="Q158" s="1"/>
      <c r="R158" s="6"/>
    </row>
    <row r="159" spans="1:18" x14ac:dyDescent="0.25">
      <c r="A159" s="1"/>
      <c r="B159" s="1"/>
      <c r="C159" s="1"/>
      <c r="D159" s="1"/>
      <c r="E159" s="6"/>
      <c r="F159" s="1"/>
      <c r="G159" s="1"/>
      <c r="H159" s="6"/>
      <c r="I159" s="1"/>
      <c r="J159" s="1"/>
      <c r="K159" s="6"/>
      <c r="L159" s="1"/>
      <c r="M159" s="1"/>
      <c r="N159" s="1"/>
      <c r="O159" s="1"/>
      <c r="P159" s="1"/>
      <c r="Q159" s="1"/>
      <c r="R159" s="6"/>
    </row>
    <row r="160" spans="1:18" x14ac:dyDescent="0.25">
      <c r="A160" s="6" t="s">
        <v>40</v>
      </c>
      <c r="B160" s="6"/>
      <c r="C160" s="6"/>
      <c r="D160" s="6"/>
      <c r="E160" s="11">
        <f>SUM(E103:E159)</f>
        <v>3270</v>
      </c>
      <c r="F160" s="6"/>
      <c r="G160" s="6"/>
      <c r="H160" s="11"/>
      <c r="I160" s="6"/>
      <c r="J160" s="6"/>
      <c r="K160" s="6" t="s">
        <v>51</v>
      </c>
      <c r="L160" s="6"/>
      <c r="M160" s="11">
        <f>SUM(M103:M159)</f>
        <v>2215</v>
      </c>
      <c r="N160" s="6"/>
      <c r="O160" s="6"/>
      <c r="P160" s="11"/>
      <c r="Q160" s="6"/>
      <c r="R160" s="6"/>
    </row>
    <row r="161" spans="1:18" x14ac:dyDescent="0.25">
      <c r="A161" s="1"/>
      <c r="B161" s="1"/>
      <c r="C161" s="1"/>
      <c r="D161" s="1"/>
      <c r="E161" s="6" t="s">
        <v>41</v>
      </c>
      <c r="F161" s="1"/>
      <c r="G161" s="1"/>
      <c r="H161" s="6" t="s">
        <v>42</v>
      </c>
      <c r="I161" s="1"/>
      <c r="J161" s="1"/>
      <c r="K161" s="6"/>
      <c r="L161" s="1"/>
      <c r="M161" s="1" t="s">
        <v>41</v>
      </c>
      <c r="N161" s="1"/>
      <c r="O161" s="1"/>
      <c r="P161" s="1" t="s">
        <v>43</v>
      </c>
      <c r="Q161" s="1"/>
      <c r="R161" s="6"/>
    </row>
    <row r="162" spans="1:18" x14ac:dyDescent="0.25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</row>
    <row r="163" spans="1:18" x14ac:dyDescent="0.25">
      <c r="A163" s="10" t="s">
        <v>44</v>
      </c>
      <c r="B163" s="10"/>
      <c r="C163" s="10"/>
      <c r="D163" s="10"/>
      <c r="E163" s="9">
        <f>(M160-E160)*12+E94</f>
        <v>7880</v>
      </c>
      <c r="F163" s="10"/>
      <c r="G163" s="10"/>
      <c r="H163" s="9">
        <v>0</v>
      </c>
      <c r="I163" s="10"/>
      <c r="J163" s="10"/>
      <c r="K163" s="10"/>
      <c r="L163" s="10"/>
      <c r="M163" s="10"/>
      <c r="N163" s="10"/>
      <c r="O163" s="10"/>
      <c r="P163" s="9"/>
      <c r="Q163" s="10"/>
      <c r="R163" s="10"/>
    </row>
    <row r="164" spans="1:18" x14ac:dyDescent="0.25">
      <c r="A164" s="1"/>
      <c r="B164" s="1"/>
      <c r="C164" s="1"/>
      <c r="D164" s="1"/>
      <c r="E164" s="10"/>
      <c r="F164" s="1"/>
      <c r="G164" s="1"/>
      <c r="H164" s="10"/>
      <c r="I164" s="1"/>
      <c r="J164" s="1"/>
      <c r="K164" s="1"/>
      <c r="L164" s="1"/>
      <c r="M164" s="1"/>
      <c r="N164" s="1"/>
      <c r="O164" s="1"/>
      <c r="P164" s="10"/>
      <c r="Q164" s="10"/>
      <c r="R164" s="10"/>
    </row>
    <row r="165" spans="1:18" x14ac:dyDescent="0.25">
      <c r="A165" s="1"/>
      <c r="B165" s="1"/>
      <c r="C165" s="1"/>
      <c r="D165" s="1"/>
      <c r="E165" s="10"/>
      <c r="F165" s="1"/>
      <c r="G165" s="1"/>
      <c r="H165" s="10"/>
      <c r="I165" s="1"/>
      <c r="J165" s="1"/>
      <c r="K165" s="1"/>
      <c r="L165" s="1"/>
      <c r="M165" s="1"/>
      <c r="N165" s="1"/>
      <c r="O165" s="1"/>
      <c r="P165" s="10"/>
      <c r="Q165" s="10"/>
      <c r="R165" s="10"/>
    </row>
    <row r="166" spans="1:18" x14ac:dyDescent="0.25">
      <c r="A166" s="1"/>
      <c r="B166" s="1"/>
      <c r="C166" s="1"/>
      <c r="D166" s="1"/>
      <c r="E166" s="10"/>
      <c r="F166" s="1"/>
      <c r="G166" s="1"/>
      <c r="H166" s="10"/>
      <c r="I166" s="1"/>
      <c r="J166" s="1"/>
      <c r="K166" s="1"/>
      <c r="L166" s="1"/>
      <c r="M166" s="1"/>
      <c r="N166" s="1"/>
      <c r="O166" s="1"/>
      <c r="P166" s="10"/>
      <c r="Q166" s="10"/>
      <c r="R166" s="10"/>
    </row>
    <row r="167" spans="1:18" x14ac:dyDescent="0.25">
      <c r="A167" s="10" t="s">
        <v>45</v>
      </c>
      <c r="B167" s="10"/>
      <c r="C167" s="10"/>
      <c r="D167" s="10"/>
      <c r="E167" s="19">
        <f>E168+E169+E170+E171</f>
        <v>0</v>
      </c>
      <c r="F167" s="20"/>
      <c r="G167" s="20"/>
      <c r="H167" s="19">
        <v>0</v>
      </c>
      <c r="I167" s="20"/>
      <c r="J167" s="20"/>
      <c r="K167" s="20"/>
      <c r="L167" s="20"/>
      <c r="M167" s="19"/>
      <c r="N167" s="20"/>
      <c r="O167" s="20"/>
      <c r="P167" s="19"/>
      <c r="Q167" s="18"/>
      <c r="R167" s="18"/>
    </row>
    <row r="168" spans="1:18" x14ac:dyDescent="0.25">
      <c r="A168" s="1" t="s">
        <v>135</v>
      </c>
      <c r="B168" s="1"/>
      <c r="C168" s="1"/>
      <c r="D168" s="1"/>
      <c r="E168" s="20">
        <v>0</v>
      </c>
      <c r="F168" s="21"/>
      <c r="G168" s="21"/>
      <c r="H168" s="20"/>
      <c r="I168" s="21"/>
      <c r="J168" s="21"/>
      <c r="K168" s="21"/>
      <c r="L168" s="21"/>
      <c r="M168" s="21"/>
      <c r="N168" s="21"/>
      <c r="O168" s="21"/>
      <c r="P168" s="20"/>
      <c r="Q168" s="18"/>
      <c r="R168" s="18"/>
    </row>
    <row r="169" spans="1:18" x14ac:dyDescent="0.25">
      <c r="A169" s="1"/>
      <c r="B169" s="1"/>
      <c r="C169" s="1"/>
      <c r="D169" s="1"/>
      <c r="E169" s="20"/>
      <c r="F169" s="21"/>
      <c r="G169" s="21"/>
      <c r="H169" s="20"/>
      <c r="I169" s="21"/>
      <c r="J169" s="21"/>
      <c r="K169" s="21"/>
      <c r="L169" s="21"/>
      <c r="M169" s="21"/>
      <c r="N169" s="21"/>
      <c r="O169" s="21"/>
      <c r="P169" s="20"/>
      <c r="Q169" s="18"/>
      <c r="R169" s="18"/>
    </row>
    <row r="170" spans="1:18" x14ac:dyDescent="0.25">
      <c r="A170" s="1"/>
      <c r="B170" s="1"/>
      <c r="C170" s="1"/>
      <c r="D170" s="1"/>
      <c r="E170" s="20"/>
      <c r="F170" s="21"/>
      <c r="G170" s="21"/>
      <c r="H170" s="20"/>
      <c r="I170" s="21"/>
      <c r="J170" s="21"/>
      <c r="K170" s="21"/>
      <c r="L170" s="21"/>
      <c r="M170" s="21"/>
      <c r="N170" s="21"/>
      <c r="O170" s="21"/>
      <c r="P170" s="20"/>
      <c r="Q170" s="18"/>
      <c r="R170" s="18"/>
    </row>
    <row r="171" spans="1:18" x14ac:dyDescent="0.25">
      <c r="A171" s="1"/>
      <c r="B171" s="1"/>
      <c r="C171" s="1"/>
      <c r="D171" s="1"/>
      <c r="E171" s="20"/>
      <c r="F171" s="21"/>
      <c r="G171" s="21"/>
      <c r="H171" s="20"/>
      <c r="I171" s="21"/>
      <c r="J171" s="21"/>
      <c r="K171" s="21"/>
      <c r="L171" s="21"/>
      <c r="M171" s="21"/>
      <c r="N171" s="21"/>
      <c r="O171" s="21"/>
      <c r="P171" s="20"/>
      <c r="Q171" s="18"/>
      <c r="R171" s="18"/>
    </row>
    <row r="172" spans="1:18" x14ac:dyDescent="0.25">
      <c r="A172" s="10" t="s">
        <v>46</v>
      </c>
      <c r="B172" s="10"/>
      <c r="C172" s="10"/>
      <c r="D172" s="10"/>
      <c r="E172" s="19">
        <f>E173+E174+E175+E176+E177+E178</f>
        <v>11000</v>
      </c>
      <c r="F172" s="20"/>
      <c r="G172" s="20"/>
      <c r="H172" s="19">
        <v>0</v>
      </c>
      <c r="I172" s="20"/>
      <c r="J172" s="20"/>
      <c r="K172" s="20"/>
      <c r="L172" s="20"/>
      <c r="M172" s="20"/>
      <c r="N172" s="20"/>
      <c r="O172" s="20"/>
      <c r="P172" s="19"/>
      <c r="Q172" s="18"/>
      <c r="R172" s="18"/>
    </row>
    <row r="173" spans="1:18" ht="17.25" x14ac:dyDescent="0.4">
      <c r="A173" s="32" t="s">
        <v>134</v>
      </c>
      <c r="B173" s="1"/>
      <c r="C173" s="1"/>
      <c r="D173" s="1"/>
      <c r="E173" s="36">
        <v>11000</v>
      </c>
      <c r="F173" s="21"/>
      <c r="G173" s="21"/>
      <c r="H173" s="20"/>
      <c r="I173" s="21"/>
      <c r="J173" s="21"/>
      <c r="K173" s="21"/>
      <c r="L173" s="21"/>
      <c r="M173" s="21"/>
      <c r="N173" s="21"/>
      <c r="O173" s="21"/>
      <c r="P173" s="20"/>
      <c r="Q173" s="18"/>
      <c r="R173" s="18"/>
    </row>
    <row r="174" spans="1:18" x14ac:dyDescent="0.25">
      <c r="A174" s="1"/>
      <c r="B174" s="1"/>
      <c r="C174" s="1"/>
      <c r="D174" s="1"/>
      <c r="E174" s="20"/>
      <c r="F174" s="21"/>
      <c r="G174" s="21"/>
      <c r="H174" s="20"/>
      <c r="I174" s="21"/>
      <c r="J174" s="21"/>
      <c r="K174" s="21"/>
      <c r="L174" s="21"/>
      <c r="M174" s="21"/>
      <c r="N174" s="21"/>
      <c r="O174" s="21"/>
      <c r="P174" s="20"/>
      <c r="Q174" s="18"/>
      <c r="R174" s="18"/>
    </row>
    <row r="175" spans="1:18" x14ac:dyDescent="0.25">
      <c r="A175" s="1"/>
      <c r="B175" s="1"/>
      <c r="C175" s="1"/>
      <c r="D175" s="1"/>
      <c r="E175" s="20"/>
      <c r="F175" s="21"/>
      <c r="G175" s="21"/>
      <c r="H175" s="20"/>
      <c r="I175" s="21"/>
      <c r="J175" s="21"/>
      <c r="K175" s="21"/>
      <c r="L175" s="21"/>
      <c r="M175" s="21"/>
      <c r="N175" s="21"/>
      <c r="O175" s="21"/>
      <c r="P175" s="20"/>
      <c r="Q175" s="18"/>
      <c r="R175" s="18"/>
    </row>
    <row r="176" spans="1:18" x14ac:dyDescent="0.25">
      <c r="A176" s="1"/>
      <c r="B176" s="1"/>
      <c r="C176" s="1"/>
      <c r="D176" s="1"/>
      <c r="E176" s="20"/>
      <c r="F176" s="21"/>
      <c r="G176" s="21"/>
      <c r="H176" s="20"/>
      <c r="I176" s="21"/>
      <c r="J176" s="21"/>
      <c r="K176" s="21"/>
      <c r="L176" s="21"/>
      <c r="M176" s="21"/>
      <c r="N176" s="21"/>
      <c r="O176" s="21"/>
      <c r="P176" s="20"/>
      <c r="Q176" s="18"/>
      <c r="R176" s="18"/>
    </row>
    <row r="177" spans="1:18" x14ac:dyDescent="0.25">
      <c r="A177" s="1"/>
      <c r="B177" s="1"/>
      <c r="C177" s="1"/>
      <c r="D177" s="1"/>
      <c r="E177" s="20"/>
      <c r="F177" s="21"/>
      <c r="G177" s="21"/>
      <c r="H177" s="20"/>
      <c r="I177" s="21"/>
      <c r="J177" s="21"/>
      <c r="K177" s="21"/>
      <c r="L177" s="21"/>
      <c r="M177" s="21"/>
      <c r="N177" s="21"/>
      <c r="O177" s="21"/>
      <c r="P177" s="20"/>
      <c r="Q177" s="18"/>
      <c r="R177" s="18"/>
    </row>
    <row r="178" spans="1:18" x14ac:dyDescent="0.25">
      <c r="A178" s="1"/>
      <c r="B178" s="1"/>
      <c r="C178" s="1"/>
      <c r="D178" s="1"/>
      <c r="E178" s="20"/>
      <c r="F178" s="21"/>
      <c r="G178" s="21"/>
      <c r="H178" s="20"/>
      <c r="I178" s="21"/>
      <c r="J178" s="21"/>
      <c r="K178" s="21"/>
      <c r="L178" s="21"/>
      <c r="M178" s="21"/>
      <c r="N178" s="21"/>
      <c r="O178" s="21"/>
      <c r="P178" s="20"/>
      <c r="Q178" s="18"/>
      <c r="R178" s="18"/>
    </row>
    <row r="179" spans="1:18" x14ac:dyDescent="0.25">
      <c r="A179" s="10" t="s">
        <v>143</v>
      </c>
      <c r="B179" s="10"/>
      <c r="C179" s="10"/>
      <c r="D179" s="10"/>
      <c r="E179" s="19">
        <f>E163+E167-E172</f>
        <v>-3120</v>
      </c>
      <c r="F179" s="20"/>
      <c r="G179" s="20"/>
      <c r="H179" s="19">
        <f>H163+H167-H172</f>
        <v>0</v>
      </c>
      <c r="I179" s="20"/>
      <c r="J179" s="20"/>
      <c r="K179" s="20"/>
      <c r="L179" s="20" t="s">
        <v>49</v>
      </c>
      <c r="M179" s="20"/>
      <c r="N179" s="20"/>
      <c r="O179" s="20"/>
      <c r="P179" s="19">
        <f>(E151*12)+P94-E167</f>
        <v>10500</v>
      </c>
      <c r="Q179" s="17"/>
      <c r="R179" s="17"/>
    </row>
    <row r="180" spans="1:18" x14ac:dyDescent="0.25">
      <c r="A180" s="1"/>
      <c r="B180" s="1"/>
      <c r="C180" s="1"/>
      <c r="D180" s="1"/>
      <c r="E180" s="10" t="s">
        <v>41</v>
      </c>
      <c r="F180" s="1"/>
      <c r="G180" s="1"/>
      <c r="H180" s="10" t="s">
        <v>48</v>
      </c>
      <c r="I180" s="1"/>
      <c r="J180" s="1"/>
      <c r="K180" s="1"/>
      <c r="L180" s="1"/>
      <c r="M180" s="1"/>
      <c r="N180" s="1"/>
      <c r="O180" s="1"/>
      <c r="P180" s="10" t="s">
        <v>50</v>
      </c>
      <c r="Q180" s="10"/>
      <c r="R180" s="10"/>
    </row>
    <row r="181" spans="1:18" ht="17.25" x14ac:dyDescent="0.4">
      <c r="A181" s="54" t="s">
        <v>144</v>
      </c>
      <c r="B181" s="46"/>
      <c r="C181" s="46"/>
      <c r="D181" s="47"/>
      <c r="E181" s="47"/>
      <c r="F181" s="47"/>
      <c r="G181" s="50" t="s">
        <v>145</v>
      </c>
      <c r="H181" s="47"/>
      <c r="I181" s="47"/>
      <c r="J181" s="47"/>
      <c r="K181" s="47"/>
      <c r="L181" s="47"/>
      <c r="M181" s="47"/>
      <c r="N181" s="47"/>
      <c r="O181" s="47"/>
      <c r="P181" s="47"/>
      <c r="Q181" s="47"/>
      <c r="R181" s="47"/>
    </row>
    <row r="182" spans="1:18" ht="17.25" x14ac:dyDescent="0.4">
      <c r="A182" s="47"/>
      <c r="B182" s="47"/>
      <c r="C182" s="47"/>
      <c r="D182" s="55" t="s">
        <v>74</v>
      </c>
      <c r="E182" s="47"/>
      <c r="F182" s="47"/>
      <c r="G182" s="55" t="s">
        <v>348</v>
      </c>
      <c r="H182" s="47"/>
      <c r="I182" s="47"/>
      <c r="J182" s="47"/>
      <c r="K182" s="47"/>
      <c r="L182" s="47"/>
      <c r="M182" s="47"/>
      <c r="N182" s="47"/>
      <c r="O182" s="47"/>
      <c r="P182" s="47"/>
      <c r="Q182" s="47"/>
      <c r="R182" s="47"/>
    </row>
    <row r="183" spans="1:18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6"/>
      <c r="L183" s="6"/>
      <c r="M183" s="6"/>
      <c r="N183" s="6"/>
      <c r="O183" s="6"/>
      <c r="P183" s="6"/>
      <c r="Q183" s="6"/>
      <c r="R183" s="6"/>
    </row>
    <row r="184" spans="1:18" x14ac:dyDescent="0.25">
      <c r="A184" s="1" t="s">
        <v>147</v>
      </c>
      <c r="B184" s="1"/>
      <c r="C184" s="1"/>
      <c r="D184" s="1"/>
      <c r="E184" s="1"/>
      <c r="F184" s="1"/>
      <c r="G184" s="1"/>
      <c r="H184" s="1"/>
      <c r="I184" s="1"/>
      <c r="J184" s="1"/>
      <c r="K184" s="6"/>
      <c r="L184" s="6"/>
      <c r="M184" s="6"/>
      <c r="N184" s="6"/>
      <c r="O184" s="6"/>
      <c r="P184" s="6"/>
      <c r="Q184" s="6"/>
      <c r="R184" s="6"/>
    </row>
    <row r="185" spans="1:18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6"/>
      <c r="L185" s="6"/>
      <c r="M185" s="6"/>
      <c r="N185" s="6"/>
      <c r="O185" s="6"/>
      <c r="P185" s="6"/>
      <c r="Q185" s="6"/>
      <c r="R185" s="6"/>
    </row>
    <row r="186" spans="1:18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6"/>
      <c r="L186" s="6"/>
      <c r="M186" s="6"/>
      <c r="N186" s="6"/>
      <c r="O186" s="6"/>
      <c r="P186" s="6"/>
      <c r="Q186" s="6"/>
      <c r="R186" s="6"/>
    </row>
    <row r="187" spans="1:18" x14ac:dyDescent="0.25">
      <c r="A187" s="6"/>
      <c r="B187" s="6"/>
      <c r="C187" s="6"/>
      <c r="D187" s="6"/>
      <c r="E187" s="6" t="s">
        <v>41</v>
      </c>
      <c r="F187" s="6"/>
      <c r="G187" s="6"/>
      <c r="H187" s="6" t="s">
        <v>42</v>
      </c>
      <c r="I187" s="6"/>
      <c r="J187" s="6"/>
      <c r="K187" s="6"/>
      <c r="L187" s="6"/>
      <c r="M187" s="6" t="s">
        <v>41</v>
      </c>
      <c r="N187" s="6"/>
      <c r="O187" s="6"/>
      <c r="P187" s="6" t="s">
        <v>43</v>
      </c>
      <c r="Q187" s="6"/>
      <c r="R187" s="6"/>
    </row>
    <row r="188" spans="1:18" x14ac:dyDescent="0.25">
      <c r="A188" s="1" t="s">
        <v>9</v>
      </c>
      <c r="B188" s="1"/>
      <c r="C188" s="1"/>
      <c r="D188" s="1"/>
      <c r="E188" s="6">
        <v>1200</v>
      </c>
      <c r="F188" s="1"/>
      <c r="G188" s="1"/>
      <c r="H188" s="6"/>
      <c r="I188" s="1"/>
      <c r="J188" s="1"/>
      <c r="K188" s="6"/>
      <c r="L188" s="1" t="s">
        <v>52</v>
      </c>
      <c r="M188" s="1">
        <v>1130</v>
      </c>
      <c r="N188" s="1"/>
      <c r="O188" s="1"/>
      <c r="P188" s="1"/>
      <c r="Q188" s="1"/>
      <c r="R188" s="6"/>
    </row>
    <row r="189" spans="1:18" x14ac:dyDescent="0.25">
      <c r="A189" s="1" t="s">
        <v>10</v>
      </c>
      <c r="B189" s="1"/>
      <c r="C189" s="1"/>
      <c r="D189" s="1"/>
      <c r="E189" s="6">
        <v>100</v>
      </c>
      <c r="F189" s="1"/>
      <c r="G189" s="1"/>
      <c r="H189" s="6"/>
      <c r="I189" s="1"/>
      <c r="J189" s="1"/>
      <c r="K189" s="6"/>
      <c r="L189" s="1" t="s">
        <v>57</v>
      </c>
      <c r="M189" s="1">
        <v>300</v>
      </c>
      <c r="N189" s="1"/>
      <c r="O189" s="1"/>
      <c r="P189" s="1"/>
      <c r="Q189" s="1"/>
      <c r="R189" s="6"/>
    </row>
    <row r="190" spans="1:18" x14ac:dyDescent="0.25">
      <c r="A190" s="1" t="s">
        <v>31</v>
      </c>
      <c r="B190" s="1"/>
      <c r="C190" s="1"/>
      <c r="D190" s="1"/>
      <c r="E190" s="6">
        <v>0</v>
      </c>
      <c r="F190" s="1"/>
      <c r="G190" s="1"/>
      <c r="H190" s="6"/>
      <c r="I190" s="1"/>
      <c r="J190" s="1"/>
      <c r="K190" s="6"/>
      <c r="L190" s="1" t="s">
        <v>58</v>
      </c>
      <c r="M190" s="1">
        <v>0</v>
      </c>
      <c r="N190" s="1"/>
      <c r="O190" s="1"/>
      <c r="P190" s="1"/>
      <c r="Q190" s="1"/>
      <c r="R190" s="6"/>
    </row>
    <row r="191" spans="1:18" x14ac:dyDescent="0.25">
      <c r="A191" s="1"/>
      <c r="B191" s="1"/>
      <c r="C191" s="1"/>
      <c r="D191" s="1"/>
      <c r="E191" s="6"/>
      <c r="F191" s="1"/>
      <c r="G191" s="1"/>
      <c r="H191" s="6"/>
      <c r="I191" s="1"/>
      <c r="J191" s="1"/>
      <c r="K191" s="6"/>
      <c r="L191" s="1" t="s">
        <v>59</v>
      </c>
      <c r="M191" s="1">
        <v>0</v>
      </c>
      <c r="N191" s="1"/>
      <c r="O191" s="1"/>
      <c r="P191" s="1"/>
      <c r="Q191" s="1"/>
      <c r="R191" s="6"/>
    </row>
    <row r="192" spans="1:18" x14ac:dyDescent="0.25">
      <c r="A192" s="1"/>
      <c r="B192" s="1"/>
      <c r="C192" s="1"/>
      <c r="D192" s="1"/>
      <c r="E192" s="6"/>
      <c r="F192" s="1"/>
      <c r="G192" s="1"/>
      <c r="H192" s="6"/>
      <c r="I192" s="1"/>
      <c r="J192" s="1"/>
      <c r="K192" s="6"/>
      <c r="L192" s="1"/>
      <c r="M192" s="1"/>
      <c r="N192" s="1"/>
      <c r="O192" s="1"/>
      <c r="P192" s="1"/>
      <c r="Q192" s="1"/>
      <c r="R192" s="6"/>
    </row>
    <row r="193" spans="1:18" x14ac:dyDescent="0.25">
      <c r="A193" s="1"/>
      <c r="B193" s="1"/>
      <c r="C193" s="1"/>
      <c r="D193" s="1"/>
      <c r="E193" s="6"/>
      <c r="F193" s="1"/>
      <c r="G193" s="1"/>
      <c r="H193" s="6"/>
      <c r="I193" s="1"/>
      <c r="J193" s="1"/>
      <c r="K193" s="6"/>
      <c r="L193" s="1"/>
      <c r="M193" s="1"/>
      <c r="N193" s="1"/>
      <c r="O193" s="1"/>
      <c r="P193" s="1"/>
      <c r="Q193" s="1"/>
      <c r="R193" s="6"/>
    </row>
    <row r="194" spans="1:18" x14ac:dyDescent="0.25">
      <c r="A194" s="1"/>
      <c r="B194" s="1"/>
      <c r="C194" s="1"/>
      <c r="D194" s="1"/>
      <c r="E194" s="6"/>
      <c r="F194" s="1"/>
      <c r="G194" s="1"/>
      <c r="H194" s="6"/>
      <c r="I194" s="1"/>
      <c r="J194" s="1"/>
      <c r="K194" s="6"/>
      <c r="L194" s="1"/>
      <c r="M194" s="1"/>
      <c r="N194" s="1"/>
      <c r="O194" s="1"/>
      <c r="P194" s="1"/>
      <c r="Q194" s="1"/>
      <c r="R194" s="6"/>
    </row>
    <row r="195" spans="1:18" x14ac:dyDescent="0.25">
      <c r="A195" s="1" t="s">
        <v>11</v>
      </c>
      <c r="B195" s="1"/>
      <c r="C195" s="1"/>
      <c r="D195" s="1"/>
      <c r="E195" s="6">
        <v>500</v>
      </c>
      <c r="F195" s="1"/>
      <c r="G195" s="1"/>
      <c r="H195" s="6"/>
      <c r="I195" s="1"/>
      <c r="J195" s="1"/>
      <c r="K195" s="6"/>
      <c r="L195" s="1" t="s">
        <v>53</v>
      </c>
      <c r="M195" s="1">
        <v>900</v>
      </c>
      <c r="N195" s="1"/>
      <c r="O195" s="1"/>
      <c r="P195" s="1"/>
      <c r="Q195" s="1"/>
      <c r="R195" s="6"/>
    </row>
    <row r="196" spans="1:18" x14ac:dyDescent="0.25">
      <c r="A196" s="1" t="s">
        <v>12</v>
      </c>
      <c r="B196" s="1"/>
      <c r="C196" s="1"/>
      <c r="D196" s="1"/>
      <c r="E196" s="6">
        <v>300</v>
      </c>
      <c r="F196" s="1"/>
      <c r="G196" s="1"/>
      <c r="H196" s="6"/>
      <c r="I196" s="1"/>
      <c r="J196" s="1"/>
      <c r="K196" s="6"/>
      <c r="L196" s="1" t="s">
        <v>54</v>
      </c>
      <c r="M196" s="1">
        <v>0</v>
      </c>
      <c r="N196" s="1"/>
      <c r="O196" s="1"/>
      <c r="P196" s="1"/>
      <c r="Q196" s="1"/>
      <c r="R196" s="6"/>
    </row>
    <row r="197" spans="1:18" x14ac:dyDescent="0.25">
      <c r="A197" s="1" t="s">
        <v>13</v>
      </c>
      <c r="B197" s="1"/>
      <c r="C197" s="1"/>
      <c r="D197" s="1"/>
      <c r="E197" s="6">
        <v>100</v>
      </c>
      <c r="F197" s="1"/>
      <c r="G197" s="1"/>
      <c r="H197" s="6"/>
      <c r="I197" s="1"/>
      <c r="J197" s="1"/>
      <c r="K197" s="6"/>
      <c r="L197" s="1" t="s">
        <v>55</v>
      </c>
      <c r="M197" s="1">
        <v>800</v>
      </c>
      <c r="N197" s="1"/>
      <c r="O197" s="1"/>
      <c r="P197" s="1"/>
      <c r="Q197" s="1"/>
      <c r="R197" s="6"/>
    </row>
    <row r="198" spans="1:18" x14ac:dyDescent="0.25">
      <c r="A198" s="1" t="s">
        <v>14</v>
      </c>
      <c r="B198" s="1"/>
      <c r="C198" s="1"/>
      <c r="D198" s="1"/>
      <c r="E198" s="6">
        <v>100</v>
      </c>
      <c r="F198" s="1"/>
      <c r="G198" s="1"/>
      <c r="H198" s="6"/>
      <c r="I198" s="1"/>
      <c r="J198" s="1"/>
      <c r="K198" s="6"/>
      <c r="L198" s="1" t="s">
        <v>56</v>
      </c>
      <c r="M198" s="1">
        <v>0</v>
      </c>
      <c r="N198" s="1"/>
      <c r="O198" s="1"/>
      <c r="P198" s="1"/>
      <c r="Q198" s="1"/>
      <c r="R198" s="6"/>
    </row>
    <row r="199" spans="1:18" x14ac:dyDescent="0.25">
      <c r="A199" s="1" t="s">
        <v>35</v>
      </c>
      <c r="B199" s="1"/>
      <c r="C199" s="1"/>
      <c r="D199" s="1"/>
      <c r="E199" s="6">
        <v>100</v>
      </c>
      <c r="F199" s="1"/>
      <c r="G199" s="1"/>
      <c r="H199" s="6"/>
      <c r="I199" s="1"/>
      <c r="J199" s="1"/>
      <c r="K199" s="6"/>
      <c r="L199" s="1"/>
      <c r="M199" s="1"/>
      <c r="N199" s="1"/>
      <c r="O199" s="1"/>
      <c r="P199" s="1"/>
      <c r="Q199" s="1"/>
      <c r="R199" s="6"/>
    </row>
    <row r="200" spans="1:18" x14ac:dyDescent="0.25">
      <c r="A200" s="1" t="s">
        <v>32</v>
      </c>
      <c r="B200" s="1"/>
      <c r="C200" s="1"/>
      <c r="D200" s="1"/>
      <c r="E200" s="6">
        <v>50</v>
      </c>
      <c r="F200" s="1"/>
      <c r="G200" s="1"/>
      <c r="H200" s="6"/>
      <c r="I200" s="1"/>
      <c r="J200" s="1"/>
      <c r="K200" s="6"/>
      <c r="L200" s="1"/>
      <c r="M200" s="1"/>
      <c r="N200" s="1"/>
      <c r="O200" s="1"/>
      <c r="P200" s="1"/>
      <c r="Q200" s="1"/>
      <c r="R200" s="6"/>
    </row>
    <row r="201" spans="1:18" x14ac:dyDescent="0.25">
      <c r="A201" s="1" t="s">
        <v>33</v>
      </c>
      <c r="B201" s="1"/>
      <c r="C201" s="1"/>
      <c r="D201" s="1"/>
      <c r="E201" s="6">
        <v>0</v>
      </c>
      <c r="F201" s="1" t="s">
        <v>75</v>
      </c>
      <c r="G201" s="1"/>
      <c r="H201" s="6"/>
      <c r="I201" s="1"/>
      <c r="J201" s="1"/>
      <c r="K201" s="6"/>
      <c r="L201" s="1"/>
      <c r="M201" s="1"/>
      <c r="N201" s="1"/>
      <c r="O201" s="1"/>
      <c r="P201" s="1"/>
      <c r="Q201" s="1"/>
      <c r="R201" s="6"/>
    </row>
    <row r="202" spans="1:18" x14ac:dyDescent="0.25">
      <c r="A202" s="1"/>
      <c r="B202" s="1"/>
      <c r="C202" s="1"/>
      <c r="D202" s="1"/>
      <c r="E202" s="6"/>
      <c r="F202" s="1"/>
      <c r="G202" s="1"/>
      <c r="H202" s="6"/>
      <c r="I202" s="1"/>
      <c r="J202" s="1"/>
      <c r="K202" s="6"/>
      <c r="L202" s="1"/>
      <c r="M202" s="1"/>
      <c r="N202" s="1"/>
      <c r="O202" s="1"/>
      <c r="P202" s="1"/>
      <c r="Q202" s="1"/>
      <c r="R202" s="6"/>
    </row>
    <row r="203" spans="1:18" x14ac:dyDescent="0.25">
      <c r="A203" s="1"/>
      <c r="B203" s="1"/>
      <c r="C203" s="1"/>
      <c r="D203" s="1"/>
      <c r="E203" s="6"/>
      <c r="F203" s="1"/>
      <c r="G203" s="1"/>
      <c r="H203" s="6"/>
      <c r="I203" s="1"/>
      <c r="J203" s="1"/>
      <c r="K203" s="6"/>
      <c r="L203" s="1"/>
      <c r="M203" s="1"/>
      <c r="N203" s="1"/>
      <c r="O203" s="1"/>
      <c r="P203" s="1"/>
      <c r="Q203" s="1"/>
      <c r="R203" s="6"/>
    </row>
    <row r="204" spans="1:18" x14ac:dyDescent="0.25">
      <c r="A204" s="1"/>
      <c r="B204" s="1"/>
      <c r="C204" s="1"/>
      <c r="D204" s="1"/>
      <c r="E204" s="6"/>
      <c r="F204" s="1"/>
      <c r="G204" s="1"/>
      <c r="H204" s="6"/>
      <c r="I204" s="1"/>
      <c r="J204" s="1"/>
      <c r="K204" s="6"/>
      <c r="L204" s="1"/>
      <c r="M204" s="1"/>
      <c r="N204" s="1"/>
      <c r="O204" s="1"/>
      <c r="P204" s="1"/>
      <c r="Q204" s="1"/>
      <c r="R204" s="6"/>
    </row>
    <row r="205" spans="1:18" x14ac:dyDescent="0.25">
      <c r="A205" s="1"/>
      <c r="B205" s="1"/>
      <c r="C205" s="1"/>
      <c r="D205" s="1"/>
      <c r="E205" s="6"/>
      <c r="F205" s="1"/>
      <c r="G205" s="1"/>
      <c r="H205" s="6"/>
      <c r="I205" s="1"/>
      <c r="J205" s="1"/>
      <c r="K205" s="6"/>
      <c r="L205" s="1"/>
      <c r="M205" s="1"/>
      <c r="N205" s="1"/>
      <c r="O205" s="1"/>
      <c r="P205" s="1"/>
      <c r="Q205" s="1"/>
      <c r="R205" s="6"/>
    </row>
    <row r="206" spans="1:18" x14ac:dyDescent="0.25">
      <c r="A206" s="1"/>
      <c r="B206" s="1"/>
      <c r="C206" s="1"/>
      <c r="D206" s="1"/>
      <c r="E206" s="6"/>
      <c r="F206" s="1"/>
      <c r="G206" s="1"/>
      <c r="H206" s="6"/>
      <c r="I206" s="1"/>
      <c r="J206" s="1"/>
      <c r="K206" s="6"/>
      <c r="L206" s="1"/>
      <c r="M206" s="1"/>
      <c r="N206" s="1"/>
      <c r="O206" s="1"/>
      <c r="P206" s="1"/>
      <c r="Q206" s="1"/>
      <c r="R206" s="6"/>
    </row>
    <row r="207" spans="1:18" x14ac:dyDescent="0.25">
      <c r="A207" s="1"/>
      <c r="B207" s="1"/>
      <c r="C207" s="1"/>
      <c r="D207" s="1"/>
      <c r="E207" s="6"/>
      <c r="F207" s="1"/>
      <c r="G207" s="1"/>
      <c r="H207" s="6"/>
      <c r="I207" s="1"/>
      <c r="J207" s="1"/>
      <c r="K207" s="6"/>
      <c r="L207" s="1"/>
      <c r="M207" s="1"/>
      <c r="N207" s="1"/>
      <c r="O207" s="1"/>
      <c r="P207" s="1"/>
      <c r="Q207" s="1"/>
      <c r="R207" s="6"/>
    </row>
    <row r="208" spans="1:18" x14ac:dyDescent="0.25">
      <c r="A208" s="1" t="s">
        <v>15</v>
      </c>
      <c r="B208" s="1"/>
      <c r="C208" s="1"/>
      <c r="D208" s="1"/>
      <c r="E208" s="6">
        <v>70</v>
      </c>
      <c r="F208" s="1"/>
      <c r="G208" s="1"/>
      <c r="H208" s="6"/>
      <c r="I208" s="1"/>
      <c r="J208" s="1"/>
      <c r="K208" s="6"/>
      <c r="L208" s="1"/>
      <c r="M208" s="1"/>
      <c r="N208" s="1"/>
      <c r="O208" s="1"/>
      <c r="P208" s="1"/>
      <c r="Q208" s="1"/>
      <c r="R208" s="6"/>
    </row>
    <row r="209" spans="1:18" x14ac:dyDescent="0.25">
      <c r="A209" s="1" t="s">
        <v>34</v>
      </c>
      <c r="B209" s="1"/>
      <c r="C209" s="1"/>
      <c r="D209" s="1"/>
      <c r="E209" s="6">
        <v>30</v>
      </c>
      <c r="F209" s="1"/>
      <c r="G209" s="1"/>
      <c r="H209" s="6"/>
      <c r="I209" s="1"/>
      <c r="J209" s="1"/>
      <c r="K209" s="6"/>
      <c r="L209" s="1"/>
      <c r="M209" s="1"/>
      <c r="N209" s="1"/>
      <c r="O209" s="1"/>
      <c r="P209" s="1"/>
      <c r="Q209" s="1"/>
      <c r="R209" s="6"/>
    </row>
    <row r="210" spans="1:18" x14ac:dyDescent="0.25">
      <c r="A210" s="1" t="s">
        <v>16</v>
      </c>
      <c r="B210" s="1"/>
      <c r="C210" s="1"/>
      <c r="D210" s="1"/>
      <c r="E210" s="6">
        <v>60</v>
      </c>
      <c r="F210" s="1"/>
      <c r="G210" s="1"/>
      <c r="H210" s="6"/>
      <c r="I210" s="1"/>
      <c r="J210" s="1"/>
      <c r="K210" s="6"/>
      <c r="L210" s="1"/>
      <c r="M210" s="1"/>
      <c r="N210" s="1"/>
      <c r="O210" s="1"/>
      <c r="P210" s="1"/>
      <c r="Q210" s="1"/>
      <c r="R210" s="6"/>
    </row>
    <row r="211" spans="1:18" x14ac:dyDescent="0.25">
      <c r="A211" s="1" t="s">
        <v>17</v>
      </c>
      <c r="B211" s="1"/>
      <c r="C211" s="1"/>
      <c r="D211" s="1"/>
      <c r="E211" s="6">
        <v>40</v>
      </c>
      <c r="F211" s="1"/>
      <c r="G211" s="1"/>
      <c r="H211" s="6"/>
      <c r="I211" s="1"/>
      <c r="J211" s="1"/>
      <c r="K211" s="6"/>
      <c r="L211" s="1"/>
      <c r="M211" s="1"/>
      <c r="N211" s="1"/>
      <c r="O211" s="1"/>
      <c r="P211" s="1"/>
      <c r="Q211" s="1"/>
      <c r="R211" s="6"/>
    </row>
    <row r="212" spans="1:18" x14ac:dyDescent="0.25">
      <c r="A212" s="1" t="s">
        <v>18</v>
      </c>
      <c r="B212" s="1"/>
      <c r="C212" s="1"/>
      <c r="D212" s="1"/>
      <c r="E212" s="6">
        <v>60</v>
      </c>
      <c r="F212" s="1"/>
      <c r="G212" s="1"/>
      <c r="H212" s="6"/>
      <c r="I212" s="1"/>
      <c r="J212" s="1"/>
      <c r="K212" s="6"/>
      <c r="L212" s="1"/>
      <c r="M212" s="1"/>
      <c r="N212" s="1"/>
      <c r="O212" s="1"/>
      <c r="P212" s="1"/>
      <c r="Q212" s="1"/>
      <c r="R212" s="6"/>
    </row>
    <row r="213" spans="1:18" x14ac:dyDescent="0.25">
      <c r="A213" s="1" t="s">
        <v>19</v>
      </c>
      <c r="B213" s="1"/>
      <c r="C213" s="1"/>
      <c r="D213" s="1"/>
      <c r="E213" s="6">
        <v>20</v>
      </c>
      <c r="F213" s="1"/>
      <c r="G213" s="1"/>
      <c r="H213" s="6"/>
      <c r="I213" s="1"/>
      <c r="J213" s="1"/>
      <c r="K213" s="6"/>
      <c r="L213" s="1"/>
      <c r="M213" s="1"/>
      <c r="N213" s="1"/>
      <c r="O213" s="1"/>
      <c r="P213" s="1"/>
      <c r="Q213" s="1"/>
      <c r="R213" s="6"/>
    </row>
    <row r="214" spans="1:18" x14ac:dyDescent="0.25">
      <c r="A214" s="1" t="s">
        <v>20</v>
      </c>
      <c r="B214" s="1"/>
      <c r="C214" s="1"/>
      <c r="D214" s="1"/>
      <c r="E214" s="6">
        <v>0</v>
      </c>
      <c r="F214" s="1"/>
      <c r="G214" s="1"/>
      <c r="H214" s="6"/>
      <c r="I214" s="1"/>
      <c r="J214" s="1"/>
      <c r="K214" s="6"/>
      <c r="L214" s="1"/>
      <c r="M214" s="1"/>
      <c r="N214" s="1"/>
      <c r="O214" s="1"/>
      <c r="P214" s="1"/>
      <c r="Q214" s="1"/>
      <c r="R214" s="6"/>
    </row>
    <row r="215" spans="1:18" x14ac:dyDescent="0.25">
      <c r="A215" s="1" t="s">
        <v>21</v>
      </c>
      <c r="B215" s="1"/>
      <c r="C215" s="1"/>
      <c r="D215" s="1"/>
      <c r="E215" s="6">
        <v>0</v>
      </c>
      <c r="F215" s="1"/>
      <c r="G215" s="1"/>
      <c r="H215" s="6"/>
      <c r="I215" s="1"/>
      <c r="J215" s="1"/>
      <c r="K215" s="6"/>
      <c r="L215" s="1"/>
      <c r="M215" s="1"/>
      <c r="N215" s="1"/>
      <c r="O215" s="1"/>
      <c r="P215" s="1"/>
      <c r="Q215" s="1"/>
      <c r="R215" s="6"/>
    </row>
    <row r="216" spans="1:18" x14ac:dyDescent="0.25">
      <c r="A216" s="1" t="s">
        <v>22</v>
      </c>
      <c r="B216" s="1"/>
      <c r="C216" s="1"/>
      <c r="D216" s="1"/>
      <c r="E216" s="6">
        <v>0</v>
      </c>
      <c r="F216" s="1"/>
      <c r="G216" s="1"/>
      <c r="H216" s="6"/>
      <c r="I216" s="1"/>
      <c r="J216" s="1"/>
      <c r="K216" s="6"/>
      <c r="L216" s="1"/>
      <c r="M216" s="1"/>
      <c r="N216" s="1"/>
      <c r="O216" s="1"/>
      <c r="P216" s="1"/>
      <c r="Q216" s="1"/>
      <c r="R216" s="6"/>
    </row>
    <row r="217" spans="1:18" x14ac:dyDescent="0.25">
      <c r="A217" s="1" t="s">
        <v>37</v>
      </c>
      <c r="B217" s="1"/>
      <c r="C217" s="1"/>
      <c r="D217" s="1"/>
      <c r="E217" s="6">
        <v>0</v>
      </c>
      <c r="F217" s="1"/>
      <c r="G217" s="1"/>
      <c r="H217" s="6"/>
      <c r="I217" s="1"/>
      <c r="J217" s="1"/>
      <c r="K217" s="6"/>
      <c r="L217" s="1"/>
      <c r="M217" s="1"/>
      <c r="N217" s="1"/>
      <c r="O217" s="1"/>
      <c r="P217" s="1"/>
      <c r="Q217" s="1"/>
      <c r="R217" s="6"/>
    </row>
    <row r="218" spans="1:18" x14ac:dyDescent="0.25">
      <c r="A218" s="1" t="s">
        <v>61</v>
      </c>
      <c r="B218" s="1"/>
      <c r="C218" s="1"/>
      <c r="D218" s="1"/>
      <c r="E218" s="6">
        <v>0</v>
      </c>
      <c r="F218" s="1"/>
      <c r="G218" s="1"/>
      <c r="H218" s="6"/>
      <c r="I218" s="1"/>
      <c r="J218" s="1"/>
      <c r="K218" s="6"/>
      <c r="L218" s="1"/>
      <c r="M218" s="1"/>
      <c r="N218" s="1"/>
      <c r="O218" s="1"/>
      <c r="P218" s="1"/>
      <c r="Q218" s="1"/>
      <c r="R218" s="6"/>
    </row>
    <row r="219" spans="1:18" x14ac:dyDescent="0.25">
      <c r="A219" s="1" t="s">
        <v>62</v>
      </c>
      <c r="B219" s="1"/>
      <c r="C219" s="1"/>
      <c r="D219" s="1"/>
      <c r="E219" s="6">
        <v>0</v>
      </c>
      <c r="F219" s="1"/>
      <c r="G219" s="1"/>
      <c r="H219" s="6"/>
      <c r="I219" s="1"/>
      <c r="J219" s="1"/>
      <c r="K219" s="6"/>
      <c r="L219" s="1"/>
      <c r="M219" s="1"/>
      <c r="N219" s="1"/>
      <c r="O219" s="1"/>
      <c r="P219" s="1"/>
      <c r="Q219" s="1"/>
      <c r="R219" s="6"/>
    </row>
    <row r="220" spans="1:18" x14ac:dyDescent="0.25">
      <c r="A220" s="1"/>
      <c r="B220" s="1"/>
      <c r="C220" s="1"/>
      <c r="D220" s="1"/>
      <c r="E220" s="6"/>
      <c r="F220" s="1"/>
      <c r="G220" s="1"/>
      <c r="H220" s="6"/>
      <c r="I220" s="1"/>
      <c r="J220" s="1"/>
      <c r="K220" s="6"/>
      <c r="L220" s="1"/>
      <c r="M220" s="1"/>
      <c r="N220" s="1"/>
      <c r="O220" s="1"/>
      <c r="P220" s="1"/>
      <c r="Q220" s="1"/>
      <c r="R220" s="6"/>
    </row>
    <row r="221" spans="1:18" x14ac:dyDescent="0.25">
      <c r="A221" s="1"/>
      <c r="B221" s="1"/>
      <c r="C221" s="1"/>
      <c r="D221" s="1"/>
      <c r="E221" s="6"/>
      <c r="F221" s="1"/>
      <c r="G221" s="1"/>
      <c r="H221" s="6"/>
      <c r="I221" s="1"/>
      <c r="J221" s="1"/>
      <c r="K221" s="6"/>
      <c r="L221" s="1"/>
      <c r="M221" s="1"/>
      <c r="N221" s="1"/>
      <c r="O221" s="1"/>
      <c r="P221" s="1"/>
      <c r="Q221" s="1"/>
      <c r="R221" s="6"/>
    </row>
    <row r="222" spans="1:18" x14ac:dyDescent="0.25">
      <c r="A222" s="1"/>
      <c r="B222" s="1"/>
      <c r="C222" s="1"/>
      <c r="D222" s="1"/>
      <c r="E222" s="6"/>
      <c r="F222" s="1"/>
      <c r="G222" s="1"/>
      <c r="H222" s="6"/>
      <c r="I222" s="1"/>
      <c r="J222" s="1"/>
      <c r="K222" s="6"/>
      <c r="L222" s="1"/>
      <c r="M222" s="1"/>
      <c r="N222" s="1"/>
      <c r="O222" s="1"/>
      <c r="P222" s="1"/>
      <c r="Q222" s="1"/>
      <c r="R222" s="6"/>
    </row>
    <row r="223" spans="1:18" x14ac:dyDescent="0.25">
      <c r="A223" s="1"/>
      <c r="B223" s="1"/>
      <c r="C223" s="1"/>
      <c r="D223" s="1"/>
      <c r="E223" s="6"/>
      <c r="F223" s="1"/>
      <c r="G223" s="1"/>
      <c r="H223" s="6"/>
      <c r="I223" s="1"/>
      <c r="J223" s="1"/>
      <c r="K223" s="6"/>
      <c r="L223" s="1"/>
      <c r="M223" s="1"/>
      <c r="N223" s="1"/>
      <c r="O223" s="1"/>
      <c r="P223" s="1"/>
      <c r="Q223" s="1"/>
      <c r="R223" s="6"/>
    </row>
    <row r="224" spans="1:18" x14ac:dyDescent="0.25">
      <c r="A224" s="1"/>
      <c r="B224" s="1"/>
      <c r="C224" s="1"/>
      <c r="D224" s="1"/>
      <c r="E224" s="6"/>
      <c r="F224" s="1"/>
      <c r="G224" s="1"/>
      <c r="H224" s="6"/>
      <c r="I224" s="1"/>
      <c r="J224" s="1"/>
      <c r="K224" s="6"/>
      <c r="L224" s="1"/>
      <c r="M224" s="1"/>
      <c r="N224" s="1"/>
      <c r="O224" s="1"/>
      <c r="P224" s="1"/>
      <c r="Q224" s="1"/>
      <c r="R224" s="6"/>
    </row>
    <row r="225" spans="1:18" x14ac:dyDescent="0.25">
      <c r="A225" s="1" t="s">
        <v>36</v>
      </c>
      <c r="B225" s="1"/>
      <c r="C225" s="1"/>
      <c r="D225" s="1"/>
      <c r="E225" s="6">
        <v>100</v>
      </c>
      <c r="F225" s="1"/>
      <c r="G225" s="1"/>
      <c r="H225" s="6"/>
      <c r="I225" s="1"/>
      <c r="J225" s="1"/>
      <c r="K225" s="6"/>
      <c r="L225" s="1"/>
      <c r="M225" s="1"/>
      <c r="N225" s="1"/>
      <c r="O225" s="1"/>
      <c r="P225" s="1"/>
      <c r="Q225" s="1"/>
      <c r="R225" s="6"/>
    </row>
    <row r="226" spans="1:18" x14ac:dyDescent="0.25">
      <c r="A226" s="1" t="s">
        <v>23</v>
      </c>
      <c r="B226" s="1"/>
      <c r="C226" s="1"/>
      <c r="D226" s="1"/>
      <c r="E226" s="6">
        <v>200</v>
      </c>
      <c r="F226" s="1"/>
      <c r="G226" s="1"/>
      <c r="H226" s="6"/>
      <c r="I226" s="1"/>
      <c r="J226" s="1"/>
      <c r="K226" s="6"/>
      <c r="L226" s="1"/>
      <c r="M226" s="1"/>
      <c r="N226" s="1"/>
      <c r="O226" s="1"/>
      <c r="P226" s="1"/>
      <c r="Q226" s="1"/>
      <c r="R226" s="6"/>
    </row>
    <row r="227" spans="1:18" x14ac:dyDescent="0.25">
      <c r="A227" s="1" t="s">
        <v>24</v>
      </c>
      <c r="B227" s="1"/>
      <c r="C227" s="1"/>
      <c r="D227" s="1"/>
      <c r="E227" s="6">
        <v>300</v>
      </c>
      <c r="F227" s="1"/>
      <c r="G227" s="1"/>
      <c r="H227" s="6"/>
      <c r="I227" s="1"/>
      <c r="J227" s="1"/>
      <c r="K227" s="6"/>
      <c r="L227" s="1"/>
      <c r="M227" s="1"/>
      <c r="N227" s="1"/>
      <c r="O227" s="1"/>
      <c r="P227" s="1"/>
      <c r="Q227" s="1"/>
      <c r="R227" s="6"/>
    </row>
    <row r="228" spans="1:18" x14ac:dyDescent="0.25">
      <c r="A228" s="1" t="s">
        <v>25</v>
      </c>
      <c r="B228" s="1"/>
      <c r="C228" s="1"/>
      <c r="D228" s="1"/>
      <c r="E228" s="6">
        <v>0</v>
      </c>
      <c r="F228" s="1"/>
      <c r="G228" s="1"/>
      <c r="H228" s="6"/>
      <c r="I228" s="1"/>
      <c r="J228" s="1"/>
      <c r="K228" s="6"/>
      <c r="L228" s="1"/>
      <c r="M228" s="1"/>
      <c r="N228" s="1"/>
      <c r="O228" s="1"/>
      <c r="P228" s="1"/>
      <c r="Q228" s="1"/>
      <c r="R228" s="6"/>
    </row>
    <row r="229" spans="1:18" x14ac:dyDescent="0.25">
      <c r="A229" s="1" t="s">
        <v>26</v>
      </c>
      <c r="B229" s="1"/>
      <c r="C229" s="1"/>
      <c r="D229" s="1"/>
      <c r="E229" s="6">
        <v>0</v>
      </c>
      <c r="F229" s="1"/>
      <c r="G229" s="1"/>
      <c r="H229" s="6"/>
      <c r="I229" s="1"/>
      <c r="J229" s="1"/>
      <c r="K229" s="6"/>
      <c r="L229" s="1"/>
      <c r="M229" s="1"/>
      <c r="N229" s="1"/>
      <c r="O229" s="1"/>
      <c r="P229" s="1"/>
      <c r="Q229" s="1"/>
      <c r="R229" s="6"/>
    </row>
    <row r="230" spans="1:18" x14ac:dyDescent="0.25">
      <c r="A230" s="1" t="s">
        <v>38</v>
      </c>
      <c r="B230" s="1"/>
      <c r="C230" s="1"/>
      <c r="D230" s="1"/>
      <c r="E230" s="6">
        <v>0</v>
      </c>
      <c r="F230" s="1"/>
      <c r="G230" s="1"/>
      <c r="H230" s="6"/>
      <c r="I230" s="1"/>
      <c r="J230" s="1"/>
      <c r="K230" s="6"/>
      <c r="L230" s="1"/>
      <c r="M230" s="1"/>
      <c r="N230" s="1"/>
      <c r="O230" s="1"/>
      <c r="P230" s="1"/>
      <c r="Q230" s="1"/>
      <c r="R230" s="6"/>
    </row>
    <row r="231" spans="1:18" x14ac:dyDescent="0.25">
      <c r="A231" s="1" t="s">
        <v>39</v>
      </c>
      <c r="B231" s="1"/>
      <c r="C231" s="1"/>
      <c r="D231" s="1"/>
      <c r="E231" s="6">
        <v>0</v>
      </c>
      <c r="F231" s="1"/>
      <c r="G231" s="1"/>
      <c r="H231" s="6"/>
      <c r="I231" s="1"/>
      <c r="J231" s="1"/>
      <c r="K231" s="6"/>
      <c r="L231" s="1"/>
      <c r="M231" s="1"/>
      <c r="N231" s="1"/>
      <c r="O231" s="1"/>
      <c r="P231" s="1"/>
      <c r="Q231" s="1"/>
      <c r="R231" s="6"/>
    </row>
    <row r="232" spans="1:18" x14ac:dyDescent="0.25">
      <c r="A232" s="1"/>
      <c r="B232" s="1"/>
      <c r="C232" s="1"/>
      <c r="D232" s="1"/>
      <c r="E232" s="6"/>
      <c r="F232" s="1"/>
      <c r="G232" s="1"/>
      <c r="H232" s="6"/>
      <c r="I232" s="1"/>
      <c r="J232" s="1"/>
      <c r="K232" s="6"/>
      <c r="L232" s="1"/>
      <c r="M232" s="1"/>
      <c r="N232" s="1"/>
      <c r="O232" s="1"/>
      <c r="P232" s="1"/>
      <c r="Q232" s="1"/>
      <c r="R232" s="6"/>
    </row>
    <row r="233" spans="1:18" x14ac:dyDescent="0.25">
      <c r="A233" s="1"/>
      <c r="B233" s="1"/>
      <c r="C233" s="1"/>
      <c r="D233" s="1"/>
      <c r="E233" s="6"/>
      <c r="F233" s="1"/>
      <c r="G233" s="1"/>
      <c r="H233" s="6"/>
      <c r="I233" s="1"/>
      <c r="J233" s="1"/>
      <c r="K233" s="6"/>
      <c r="L233" s="1"/>
      <c r="M233" s="1"/>
      <c r="N233" s="1"/>
      <c r="O233" s="1"/>
      <c r="P233" s="1"/>
      <c r="Q233" s="1"/>
      <c r="R233" s="6"/>
    </row>
    <row r="234" spans="1:18" x14ac:dyDescent="0.25">
      <c r="A234" s="1"/>
      <c r="B234" s="1"/>
      <c r="C234" s="1"/>
      <c r="D234" s="1"/>
      <c r="E234" s="6"/>
      <c r="F234" s="1"/>
      <c r="G234" s="1"/>
      <c r="H234" s="6"/>
      <c r="I234" s="1"/>
      <c r="J234" s="1"/>
      <c r="K234" s="6"/>
      <c r="L234" s="1"/>
      <c r="M234" s="1"/>
      <c r="N234" s="1"/>
      <c r="O234" s="1"/>
      <c r="P234" s="1"/>
      <c r="Q234" s="1"/>
      <c r="R234" s="6"/>
    </row>
    <row r="235" spans="1:18" x14ac:dyDescent="0.25">
      <c r="A235" s="1"/>
      <c r="B235" s="1"/>
      <c r="C235" s="1"/>
      <c r="D235" s="1"/>
      <c r="E235" s="6"/>
      <c r="F235" s="1"/>
      <c r="G235" s="1"/>
      <c r="H235" s="6"/>
      <c r="I235" s="1"/>
      <c r="J235" s="1"/>
      <c r="K235" s="6"/>
      <c r="L235" s="1"/>
      <c r="M235" s="1"/>
      <c r="N235" s="1"/>
      <c r="O235" s="1"/>
      <c r="P235" s="1"/>
      <c r="Q235" s="1"/>
      <c r="R235" s="6"/>
    </row>
    <row r="236" spans="1:18" x14ac:dyDescent="0.25">
      <c r="A236" s="1" t="s">
        <v>27</v>
      </c>
      <c r="B236" s="1"/>
      <c r="C236" s="1"/>
      <c r="D236" s="1"/>
      <c r="E236" s="6">
        <v>100</v>
      </c>
      <c r="F236" s="1"/>
      <c r="G236" s="1"/>
      <c r="H236" s="6"/>
      <c r="I236" s="1"/>
      <c r="J236" s="1"/>
      <c r="K236" s="6"/>
      <c r="L236" s="1"/>
      <c r="M236" s="1"/>
      <c r="N236" s="1"/>
      <c r="O236" s="1"/>
      <c r="P236" s="1"/>
      <c r="Q236" s="1"/>
      <c r="R236" s="6"/>
    </row>
    <row r="237" spans="1:18" x14ac:dyDescent="0.25">
      <c r="A237" s="1" t="s">
        <v>28</v>
      </c>
      <c r="B237" s="1"/>
      <c r="C237" s="1"/>
      <c r="D237" s="1"/>
      <c r="E237" s="6">
        <v>0</v>
      </c>
      <c r="F237" s="1"/>
      <c r="G237" s="1"/>
      <c r="H237" s="6"/>
      <c r="I237" s="1"/>
      <c r="J237" s="1"/>
      <c r="K237" s="6"/>
      <c r="L237" s="1"/>
      <c r="M237" s="1"/>
      <c r="N237" s="1"/>
      <c r="O237" s="1"/>
      <c r="P237" s="1"/>
      <c r="Q237" s="1"/>
      <c r="R237" s="6"/>
    </row>
    <row r="238" spans="1:18" x14ac:dyDescent="0.25">
      <c r="A238" s="1" t="s">
        <v>29</v>
      </c>
      <c r="B238" s="1"/>
      <c r="C238" s="1"/>
      <c r="D238" s="1"/>
      <c r="E238" s="6">
        <v>0</v>
      </c>
      <c r="F238" s="1"/>
      <c r="G238" s="1"/>
      <c r="H238" s="6"/>
      <c r="I238" s="1"/>
      <c r="J238" s="1"/>
      <c r="K238" s="6"/>
      <c r="L238" s="1"/>
      <c r="M238" s="1"/>
      <c r="N238" s="1"/>
      <c r="O238" s="1"/>
      <c r="P238" s="1"/>
      <c r="Q238" s="1"/>
      <c r="R238" s="6"/>
    </row>
    <row r="239" spans="1:18" x14ac:dyDescent="0.25">
      <c r="A239" s="1" t="s">
        <v>30</v>
      </c>
      <c r="B239" s="1"/>
      <c r="C239" s="1"/>
      <c r="D239" s="1"/>
      <c r="E239" s="6">
        <v>0</v>
      </c>
      <c r="F239" s="1"/>
      <c r="G239" s="1"/>
      <c r="H239" s="6"/>
      <c r="I239" s="1"/>
      <c r="J239" s="1"/>
      <c r="K239" s="6"/>
      <c r="L239" s="1"/>
      <c r="M239" s="1"/>
      <c r="N239" s="1"/>
      <c r="O239" s="1"/>
      <c r="P239" s="1"/>
      <c r="Q239" s="1"/>
      <c r="R239" s="6"/>
    </row>
    <row r="240" spans="1:18" x14ac:dyDescent="0.25">
      <c r="A240" s="1"/>
      <c r="B240" s="1"/>
      <c r="C240" s="1"/>
      <c r="D240" s="1"/>
      <c r="E240" s="6"/>
      <c r="F240" s="1"/>
      <c r="G240" s="1"/>
      <c r="H240" s="6"/>
      <c r="I240" s="1"/>
      <c r="J240" s="1"/>
      <c r="K240" s="6"/>
      <c r="L240" s="1"/>
      <c r="M240" s="1"/>
      <c r="N240" s="1"/>
      <c r="O240" s="1"/>
      <c r="P240" s="1"/>
      <c r="Q240" s="1"/>
      <c r="R240" s="6"/>
    </row>
    <row r="241" spans="1:18" x14ac:dyDescent="0.25">
      <c r="A241" s="1"/>
      <c r="B241" s="1"/>
      <c r="C241" s="1"/>
      <c r="D241" s="1"/>
      <c r="E241" s="6"/>
      <c r="F241" s="1"/>
      <c r="G241" s="1"/>
      <c r="H241" s="6"/>
      <c r="I241" s="1"/>
      <c r="J241" s="1"/>
      <c r="K241" s="6"/>
      <c r="L241" s="1"/>
      <c r="M241" s="1"/>
      <c r="N241" s="1"/>
      <c r="O241" s="1"/>
      <c r="P241" s="1"/>
      <c r="Q241" s="1"/>
      <c r="R241" s="6"/>
    </row>
    <row r="242" spans="1:18" x14ac:dyDescent="0.25">
      <c r="A242" s="1"/>
      <c r="B242" s="1"/>
      <c r="C242" s="1"/>
      <c r="D242" s="1"/>
      <c r="E242" s="6"/>
      <c r="F242" s="1"/>
      <c r="G242" s="1"/>
      <c r="H242" s="6"/>
      <c r="I242" s="1"/>
      <c r="J242" s="1"/>
      <c r="K242" s="6"/>
      <c r="L242" s="1"/>
      <c r="M242" s="1"/>
      <c r="N242" s="1"/>
      <c r="O242" s="1"/>
      <c r="P242" s="1"/>
      <c r="Q242" s="1"/>
      <c r="R242" s="6"/>
    </row>
    <row r="243" spans="1:18" x14ac:dyDescent="0.25">
      <c r="A243" s="1"/>
      <c r="B243" s="1"/>
      <c r="C243" s="1"/>
      <c r="D243" s="1"/>
      <c r="E243" s="6"/>
      <c r="F243" s="1"/>
      <c r="G243" s="1"/>
      <c r="H243" s="6"/>
      <c r="I243" s="1"/>
      <c r="J243" s="1"/>
      <c r="K243" s="6"/>
      <c r="L243" s="1"/>
      <c r="M243" s="1"/>
      <c r="N243" s="1"/>
      <c r="O243" s="1"/>
      <c r="P243" s="1"/>
      <c r="Q243" s="1"/>
      <c r="R243" s="6"/>
    </row>
    <row r="244" spans="1:18" x14ac:dyDescent="0.25">
      <c r="A244" s="1"/>
      <c r="B244" s="1"/>
      <c r="C244" s="1"/>
      <c r="D244" s="1"/>
      <c r="E244" s="6"/>
      <c r="F244" s="1"/>
      <c r="G244" s="1"/>
      <c r="H244" s="6"/>
      <c r="I244" s="1"/>
      <c r="J244" s="1"/>
      <c r="K244" s="6"/>
      <c r="L244" s="1"/>
      <c r="M244" s="1"/>
      <c r="N244" s="1"/>
      <c r="O244" s="1"/>
      <c r="P244" s="1"/>
      <c r="Q244" s="1"/>
      <c r="R244" s="6"/>
    </row>
    <row r="245" spans="1:18" x14ac:dyDescent="0.25">
      <c r="A245" s="6" t="s">
        <v>40</v>
      </c>
      <c r="B245" s="6"/>
      <c r="C245" s="6"/>
      <c r="D245" s="6"/>
      <c r="E245" s="11">
        <f>SUM(E188:E244)</f>
        <v>3430</v>
      </c>
      <c r="F245" s="6"/>
      <c r="G245" s="6"/>
      <c r="H245" s="11"/>
      <c r="I245" s="6"/>
      <c r="J245" s="6"/>
      <c r="K245" s="6" t="s">
        <v>51</v>
      </c>
      <c r="L245" s="6"/>
      <c r="M245" s="11">
        <f>SUM(M188:M244)</f>
        <v>3130</v>
      </c>
      <c r="N245" s="6"/>
      <c r="O245" s="6"/>
      <c r="P245" s="11"/>
      <c r="Q245" s="6"/>
      <c r="R245" s="6"/>
    </row>
    <row r="246" spans="1:18" x14ac:dyDescent="0.25">
      <c r="A246" s="1"/>
      <c r="B246" s="1"/>
      <c r="C246" s="1"/>
      <c r="D246" s="1"/>
      <c r="E246" s="6" t="s">
        <v>41</v>
      </c>
      <c r="F246" s="1"/>
      <c r="G246" s="1"/>
      <c r="H246" s="6" t="s">
        <v>42</v>
      </c>
      <c r="I246" s="1"/>
      <c r="J246" s="1"/>
      <c r="K246" s="6"/>
      <c r="L246" s="1"/>
      <c r="M246" s="1" t="s">
        <v>41</v>
      </c>
      <c r="N246" s="1"/>
      <c r="O246" s="1"/>
      <c r="P246" s="1" t="s">
        <v>43</v>
      </c>
      <c r="Q246" s="1"/>
      <c r="R246" s="6"/>
    </row>
    <row r="247" spans="1:18" x14ac:dyDescent="0.25">
      <c r="A247" s="6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</row>
    <row r="248" spans="1:18" x14ac:dyDescent="0.25">
      <c r="A248" s="10" t="s">
        <v>44</v>
      </c>
      <c r="B248" s="10"/>
      <c r="C248" s="10"/>
      <c r="D248" s="10"/>
      <c r="E248" s="9">
        <f>(M245-E245)*12+E179</f>
        <v>-6720</v>
      </c>
      <c r="F248" s="10"/>
      <c r="G248" s="10"/>
      <c r="H248" s="9">
        <v>0</v>
      </c>
      <c r="I248" s="10"/>
      <c r="J248" s="10"/>
      <c r="K248" s="10"/>
      <c r="L248" s="10"/>
      <c r="M248" s="10"/>
      <c r="N248" s="10"/>
      <c r="O248" s="10"/>
      <c r="P248" s="9"/>
      <c r="Q248" s="10"/>
      <c r="R248" s="10"/>
    </row>
    <row r="249" spans="1:18" x14ac:dyDescent="0.25">
      <c r="A249" s="1"/>
      <c r="B249" s="1"/>
      <c r="C249" s="1"/>
      <c r="D249" s="1"/>
      <c r="E249" s="10"/>
      <c r="F249" s="1"/>
      <c r="G249" s="1"/>
      <c r="H249" s="10"/>
      <c r="I249" s="1"/>
      <c r="J249" s="1"/>
      <c r="K249" s="1"/>
      <c r="L249" s="1"/>
      <c r="M249" s="1"/>
      <c r="N249" s="1"/>
      <c r="O249" s="1"/>
      <c r="P249" s="10"/>
      <c r="Q249" s="10"/>
      <c r="R249" s="10"/>
    </row>
    <row r="250" spans="1:18" x14ac:dyDescent="0.25">
      <c r="A250" s="1"/>
      <c r="B250" s="1"/>
      <c r="C250" s="1"/>
      <c r="D250" s="1"/>
      <c r="E250" s="10"/>
      <c r="F250" s="1"/>
      <c r="G250" s="1"/>
      <c r="H250" s="10"/>
      <c r="I250" s="1"/>
      <c r="J250" s="1"/>
      <c r="K250" s="1"/>
      <c r="L250" s="1"/>
      <c r="M250" s="1"/>
      <c r="N250" s="1"/>
      <c r="O250" s="1"/>
      <c r="P250" s="10"/>
      <c r="Q250" s="10"/>
      <c r="R250" s="10"/>
    </row>
    <row r="251" spans="1:18" x14ac:dyDescent="0.25">
      <c r="A251" s="1"/>
      <c r="B251" s="1"/>
      <c r="C251" s="1"/>
      <c r="D251" s="1"/>
      <c r="E251" s="10"/>
      <c r="F251" s="1"/>
      <c r="G251" s="1"/>
      <c r="H251" s="10"/>
      <c r="I251" s="1"/>
      <c r="J251" s="1"/>
      <c r="K251" s="1"/>
      <c r="L251" s="1"/>
      <c r="M251" s="1"/>
      <c r="N251" s="1"/>
      <c r="O251" s="1"/>
      <c r="P251" s="10"/>
      <c r="Q251" s="10"/>
      <c r="R251" s="10"/>
    </row>
    <row r="252" spans="1:18" x14ac:dyDescent="0.25">
      <c r="A252" s="10" t="s">
        <v>45</v>
      </c>
      <c r="B252" s="10"/>
      <c r="C252" s="10"/>
      <c r="D252" s="10"/>
      <c r="E252" s="19">
        <v>0</v>
      </c>
      <c r="F252" s="20"/>
      <c r="G252" s="20"/>
      <c r="H252" s="19">
        <v>0</v>
      </c>
      <c r="I252" s="20"/>
      <c r="J252" s="20"/>
      <c r="K252" s="20"/>
      <c r="L252" s="20"/>
      <c r="M252" s="19"/>
      <c r="N252" s="20"/>
      <c r="O252" s="20"/>
      <c r="P252" s="19"/>
      <c r="Q252" s="18"/>
      <c r="R252" s="18"/>
    </row>
    <row r="253" spans="1:18" x14ac:dyDescent="0.25">
      <c r="A253" s="1"/>
      <c r="B253" s="1"/>
      <c r="C253" s="1"/>
      <c r="D253" s="1"/>
      <c r="E253" s="20"/>
      <c r="F253" s="21"/>
      <c r="G253" s="21"/>
      <c r="H253" s="20"/>
      <c r="I253" s="21"/>
      <c r="J253" s="21"/>
      <c r="K253" s="21"/>
      <c r="L253" s="21"/>
      <c r="M253" s="21"/>
      <c r="N253" s="21"/>
      <c r="O253" s="21"/>
      <c r="P253" s="20"/>
      <c r="Q253" s="18"/>
      <c r="R253" s="18"/>
    </row>
    <row r="254" spans="1:18" x14ac:dyDescent="0.25">
      <c r="A254" s="1"/>
      <c r="B254" s="1"/>
      <c r="C254" s="1"/>
      <c r="D254" s="1"/>
      <c r="E254" s="20"/>
      <c r="F254" s="21"/>
      <c r="G254" s="21"/>
      <c r="H254" s="20"/>
      <c r="I254" s="21"/>
      <c r="J254" s="21"/>
      <c r="K254" s="21"/>
      <c r="L254" s="21"/>
      <c r="M254" s="21"/>
      <c r="N254" s="21"/>
      <c r="O254" s="21"/>
      <c r="P254" s="20"/>
      <c r="Q254" s="18"/>
      <c r="R254" s="18"/>
    </row>
    <row r="255" spans="1:18" x14ac:dyDescent="0.25">
      <c r="A255" s="1"/>
      <c r="B255" s="1"/>
      <c r="C255" s="1"/>
      <c r="D255" s="1"/>
      <c r="E255" s="20"/>
      <c r="F255" s="21"/>
      <c r="G255" s="21"/>
      <c r="H255" s="20"/>
      <c r="I255" s="21"/>
      <c r="J255" s="21"/>
      <c r="K255" s="21"/>
      <c r="L255" s="21"/>
      <c r="M255" s="21"/>
      <c r="N255" s="21"/>
      <c r="O255" s="21"/>
      <c r="P255" s="20"/>
      <c r="Q255" s="18"/>
      <c r="R255" s="18"/>
    </row>
    <row r="256" spans="1:18" x14ac:dyDescent="0.25">
      <c r="A256" s="1"/>
      <c r="B256" s="1"/>
      <c r="C256" s="1"/>
      <c r="D256" s="1"/>
      <c r="E256" s="20"/>
      <c r="F256" s="21"/>
      <c r="G256" s="21"/>
      <c r="H256" s="20"/>
      <c r="I256" s="21"/>
      <c r="J256" s="21"/>
      <c r="K256" s="21"/>
      <c r="L256" s="21"/>
      <c r="M256" s="21"/>
      <c r="N256" s="21"/>
      <c r="O256" s="21"/>
      <c r="P256" s="20"/>
      <c r="Q256" s="18"/>
      <c r="R256" s="18"/>
    </row>
    <row r="257" spans="1:18" x14ac:dyDescent="0.25">
      <c r="A257" s="10" t="s">
        <v>46</v>
      </c>
      <c r="B257" s="10"/>
      <c r="C257" s="10"/>
      <c r="D257" s="10"/>
      <c r="E257" s="19">
        <v>0</v>
      </c>
      <c r="F257" s="20"/>
      <c r="G257" s="20"/>
      <c r="H257" s="19">
        <v>0</v>
      </c>
      <c r="I257" s="20"/>
      <c r="J257" s="20"/>
      <c r="K257" s="20"/>
      <c r="L257" s="20"/>
      <c r="M257" s="20"/>
      <c r="N257" s="20"/>
      <c r="O257" s="20"/>
      <c r="P257" s="19"/>
      <c r="Q257" s="18"/>
      <c r="R257" s="18"/>
    </row>
    <row r="258" spans="1:18" x14ac:dyDescent="0.25">
      <c r="A258" s="1"/>
      <c r="B258" s="1"/>
      <c r="C258" s="1"/>
      <c r="D258" s="1"/>
      <c r="E258" s="20"/>
      <c r="F258" s="21"/>
      <c r="G258" s="21"/>
      <c r="H258" s="20"/>
      <c r="I258" s="21"/>
      <c r="J258" s="21"/>
      <c r="K258" s="21"/>
      <c r="L258" s="21"/>
      <c r="M258" s="21"/>
      <c r="N258" s="21"/>
      <c r="O258" s="21"/>
      <c r="P258" s="20"/>
      <c r="Q258" s="18"/>
      <c r="R258" s="18"/>
    </row>
    <row r="259" spans="1:18" x14ac:dyDescent="0.25">
      <c r="A259" s="1"/>
      <c r="B259" s="1"/>
      <c r="C259" s="1"/>
      <c r="D259" s="1"/>
      <c r="E259" s="20"/>
      <c r="F259" s="21"/>
      <c r="G259" s="21"/>
      <c r="H259" s="20"/>
      <c r="I259" s="21"/>
      <c r="J259" s="21"/>
      <c r="K259" s="21"/>
      <c r="L259" s="21"/>
      <c r="M259" s="21"/>
      <c r="N259" s="21"/>
      <c r="O259" s="21"/>
      <c r="P259" s="20"/>
      <c r="Q259" s="18"/>
      <c r="R259" s="18"/>
    </row>
    <row r="260" spans="1:18" x14ac:dyDescent="0.25">
      <c r="A260" s="1"/>
      <c r="B260" s="1"/>
      <c r="C260" s="1"/>
      <c r="D260" s="1"/>
      <c r="E260" s="20"/>
      <c r="F260" s="21"/>
      <c r="G260" s="21"/>
      <c r="H260" s="20"/>
      <c r="I260" s="21"/>
      <c r="J260" s="21"/>
      <c r="K260" s="21"/>
      <c r="L260" s="21"/>
      <c r="M260" s="21"/>
      <c r="N260" s="21"/>
      <c r="O260" s="21"/>
      <c r="P260" s="20"/>
      <c r="Q260" s="18"/>
      <c r="R260" s="18"/>
    </row>
    <row r="261" spans="1:18" x14ac:dyDescent="0.25">
      <c r="A261" s="1"/>
      <c r="B261" s="1"/>
      <c r="C261" s="1"/>
      <c r="D261" s="1"/>
      <c r="E261" s="20"/>
      <c r="F261" s="21"/>
      <c r="G261" s="21"/>
      <c r="H261" s="20"/>
      <c r="I261" s="21"/>
      <c r="J261" s="21"/>
      <c r="K261" s="21"/>
      <c r="L261" s="21"/>
      <c r="M261" s="21"/>
      <c r="N261" s="21"/>
      <c r="O261" s="21"/>
      <c r="P261" s="20"/>
      <c r="Q261" s="18"/>
      <c r="R261" s="18"/>
    </row>
    <row r="262" spans="1:18" x14ac:dyDescent="0.25">
      <c r="A262" s="1"/>
      <c r="B262" s="1"/>
      <c r="C262" s="1"/>
      <c r="D262" s="1"/>
      <c r="E262" s="20"/>
      <c r="F262" s="21"/>
      <c r="G262" s="21"/>
      <c r="H262" s="20"/>
      <c r="I262" s="21"/>
      <c r="J262" s="21"/>
      <c r="K262" s="21"/>
      <c r="L262" s="21"/>
      <c r="M262" s="21"/>
      <c r="N262" s="21"/>
      <c r="O262" s="21"/>
      <c r="P262" s="20"/>
      <c r="Q262" s="18"/>
      <c r="R262" s="18"/>
    </row>
    <row r="263" spans="1:18" x14ac:dyDescent="0.25">
      <c r="A263" s="1"/>
      <c r="B263" s="1"/>
      <c r="C263" s="1"/>
      <c r="D263" s="1"/>
      <c r="E263" s="20"/>
      <c r="F263" s="21"/>
      <c r="G263" s="21"/>
      <c r="H263" s="20"/>
      <c r="I263" s="21"/>
      <c r="J263" s="21"/>
      <c r="K263" s="21"/>
      <c r="L263" s="21"/>
      <c r="M263" s="21"/>
      <c r="N263" s="21"/>
      <c r="O263" s="21"/>
      <c r="P263" s="20"/>
      <c r="Q263" s="18"/>
      <c r="R263" s="18"/>
    </row>
    <row r="264" spans="1:18" x14ac:dyDescent="0.25">
      <c r="A264" s="10" t="s">
        <v>157</v>
      </c>
      <c r="B264" s="10"/>
      <c r="C264" s="10"/>
      <c r="D264" s="10"/>
      <c r="E264" s="19">
        <f>E248+E252-E257</f>
        <v>-6720</v>
      </c>
      <c r="F264" s="20"/>
      <c r="G264" s="20"/>
      <c r="H264" s="19">
        <f>H248+H252-H257</f>
        <v>0</v>
      </c>
      <c r="I264" s="20"/>
      <c r="J264" s="20"/>
      <c r="K264" s="20"/>
      <c r="L264" s="20" t="s">
        <v>49</v>
      </c>
      <c r="M264" s="20"/>
      <c r="N264" s="20"/>
      <c r="O264" s="20"/>
      <c r="P264" s="19">
        <f>(E236*12)+P179</f>
        <v>11700</v>
      </c>
      <c r="Q264" s="17"/>
      <c r="R264" s="17"/>
    </row>
    <row r="265" spans="1:18" x14ac:dyDescent="0.25">
      <c r="A265" s="1"/>
      <c r="B265" s="1"/>
      <c r="C265" s="1"/>
      <c r="D265" s="1"/>
      <c r="E265" s="10" t="s">
        <v>41</v>
      </c>
      <c r="F265" s="1"/>
      <c r="G265" s="1"/>
      <c r="H265" s="10" t="s">
        <v>48</v>
      </c>
      <c r="I265" s="1"/>
      <c r="J265" s="1"/>
      <c r="K265" s="1"/>
      <c r="L265" s="1"/>
      <c r="M265" s="1"/>
      <c r="N265" s="1"/>
      <c r="O265" s="1"/>
      <c r="P265" s="10" t="s">
        <v>50</v>
      </c>
      <c r="Q265" s="10"/>
      <c r="R265" s="10"/>
    </row>
    <row r="266" spans="1:18" ht="17.25" x14ac:dyDescent="0.4">
      <c r="A266" s="53" t="s">
        <v>156</v>
      </c>
      <c r="B266" s="46"/>
      <c r="C266" s="46"/>
      <c r="D266" s="47"/>
      <c r="E266" s="47"/>
      <c r="F266" s="47"/>
      <c r="G266" s="49" t="s">
        <v>148</v>
      </c>
      <c r="H266" s="47"/>
      <c r="I266" s="47"/>
      <c r="J266" s="47"/>
      <c r="K266" s="47"/>
      <c r="L266" s="47"/>
      <c r="M266" s="47"/>
      <c r="N266" s="47"/>
      <c r="O266" s="47"/>
      <c r="P266" s="47"/>
      <c r="Q266" s="47"/>
      <c r="R266" s="47"/>
    </row>
    <row r="267" spans="1:18" ht="17.25" x14ac:dyDescent="0.4">
      <c r="A267" s="47"/>
      <c r="B267" s="47"/>
      <c r="C267" s="47"/>
      <c r="D267" s="55" t="s">
        <v>74</v>
      </c>
      <c r="E267" s="47"/>
      <c r="F267" s="47"/>
      <c r="G267" s="55" t="s">
        <v>347</v>
      </c>
      <c r="H267" s="47"/>
      <c r="I267" s="47"/>
      <c r="J267" s="47"/>
      <c r="K267" s="47"/>
      <c r="L267" s="47"/>
      <c r="M267" s="47"/>
      <c r="N267" s="47"/>
      <c r="O267" s="47"/>
      <c r="P267" s="47"/>
      <c r="Q267" s="47"/>
      <c r="R267" s="47"/>
    </row>
    <row r="268" spans="1:18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6"/>
      <c r="L268" s="6"/>
      <c r="M268" s="6"/>
      <c r="N268" s="6"/>
      <c r="O268" s="6"/>
      <c r="P268" s="6"/>
      <c r="Q268" s="6"/>
      <c r="R268" s="6"/>
    </row>
    <row r="269" spans="1:18" x14ac:dyDescent="0.25">
      <c r="A269" s="1" t="s">
        <v>224</v>
      </c>
      <c r="B269" s="1"/>
      <c r="C269" s="1"/>
      <c r="D269" s="1"/>
      <c r="E269" s="1" t="s">
        <v>151</v>
      </c>
      <c r="F269" s="1"/>
      <c r="G269" s="1"/>
      <c r="H269" s="1"/>
      <c r="I269" s="1"/>
      <c r="J269" s="1"/>
      <c r="K269" s="6"/>
      <c r="L269" s="6"/>
      <c r="M269" s="6"/>
      <c r="N269" s="6"/>
      <c r="O269" s="6"/>
      <c r="P269" s="6"/>
      <c r="Q269" s="6"/>
      <c r="R269" s="6"/>
    </row>
    <row r="270" spans="1:18" x14ac:dyDescent="0.25">
      <c r="A270" s="1"/>
      <c r="B270" s="1"/>
      <c r="C270" s="1"/>
      <c r="D270" s="1"/>
      <c r="E270" s="1" t="s">
        <v>154</v>
      </c>
      <c r="F270" s="1"/>
      <c r="G270" s="1"/>
      <c r="H270" s="1"/>
      <c r="I270" s="1"/>
      <c r="J270" s="1"/>
      <c r="K270" s="6"/>
      <c r="L270" s="6"/>
      <c r="M270" s="6"/>
      <c r="N270" s="6"/>
      <c r="O270" s="6"/>
      <c r="P270" s="6"/>
      <c r="Q270" s="6"/>
      <c r="R270" s="6"/>
    </row>
    <row r="271" spans="1:18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6"/>
      <c r="L271" s="6"/>
      <c r="M271" s="6"/>
      <c r="N271" s="6"/>
      <c r="O271" s="6"/>
      <c r="P271" s="6"/>
      <c r="Q271" s="6"/>
      <c r="R271" s="6"/>
    </row>
    <row r="272" spans="1:18" x14ac:dyDescent="0.25">
      <c r="A272" s="6"/>
      <c r="B272" s="6"/>
      <c r="C272" s="6"/>
      <c r="D272" s="6"/>
      <c r="E272" s="6" t="s">
        <v>41</v>
      </c>
      <c r="F272" s="6"/>
      <c r="G272" s="6"/>
      <c r="H272" s="6" t="s">
        <v>42</v>
      </c>
      <c r="I272" s="6"/>
      <c r="J272" s="6"/>
      <c r="K272" s="6"/>
      <c r="L272" s="6"/>
      <c r="M272" s="6" t="s">
        <v>41</v>
      </c>
      <c r="N272" s="6"/>
      <c r="O272" s="6"/>
      <c r="P272" s="6" t="s">
        <v>43</v>
      </c>
      <c r="Q272" s="6"/>
      <c r="R272" s="6"/>
    </row>
    <row r="273" spans="1:18" x14ac:dyDescent="0.25">
      <c r="A273" s="1" t="s">
        <v>9</v>
      </c>
      <c r="B273" s="1"/>
      <c r="C273" s="1"/>
      <c r="D273" s="1"/>
      <c r="E273" s="6">
        <v>600</v>
      </c>
      <c r="F273" s="1"/>
      <c r="G273" s="1"/>
      <c r="H273" s="6"/>
      <c r="I273" s="1"/>
      <c r="J273" s="1"/>
      <c r="K273" s="6"/>
      <c r="L273" s="1" t="s">
        <v>52</v>
      </c>
      <c r="M273" s="1">
        <v>1150</v>
      </c>
      <c r="N273" s="1"/>
      <c r="O273" s="1"/>
      <c r="P273" s="1"/>
      <c r="Q273" s="1"/>
      <c r="R273" s="6"/>
    </row>
    <row r="274" spans="1:18" x14ac:dyDescent="0.25">
      <c r="A274" s="1" t="s">
        <v>160</v>
      </c>
      <c r="B274" s="1"/>
      <c r="C274" s="1"/>
      <c r="D274" s="1"/>
      <c r="E274" s="6">
        <v>0</v>
      </c>
      <c r="F274" s="1"/>
      <c r="G274" s="1"/>
      <c r="H274" s="6"/>
      <c r="I274" s="1"/>
      <c r="J274" s="1"/>
      <c r="K274" s="6"/>
      <c r="L274" s="1" t="s">
        <v>57</v>
      </c>
      <c r="M274" s="1">
        <v>200</v>
      </c>
      <c r="N274" s="1"/>
      <c r="O274" s="1"/>
      <c r="P274" s="1"/>
      <c r="Q274" s="1"/>
      <c r="R274" s="6"/>
    </row>
    <row r="275" spans="1:18" x14ac:dyDescent="0.25">
      <c r="A275" s="1" t="s">
        <v>10</v>
      </c>
      <c r="B275" s="1"/>
      <c r="C275" s="1"/>
      <c r="D275" s="1"/>
      <c r="E275" s="6">
        <v>100</v>
      </c>
      <c r="F275" s="1"/>
      <c r="G275" s="1"/>
      <c r="H275" s="6"/>
      <c r="I275" s="1"/>
      <c r="J275" s="1"/>
      <c r="K275" s="6"/>
      <c r="L275" s="1" t="s">
        <v>58</v>
      </c>
      <c r="M275" s="1">
        <v>0</v>
      </c>
      <c r="N275" s="1"/>
      <c r="O275" s="1"/>
      <c r="P275" s="1"/>
      <c r="Q275" s="1"/>
      <c r="R275" s="6"/>
    </row>
    <row r="276" spans="1:18" x14ac:dyDescent="0.25">
      <c r="A276" s="1" t="s">
        <v>31</v>
      </c>
      <c r="B276" s="1"/>
      <c r="C276" s="1"/>
      <c r="D276" s="1"/>
      <c r="E276" s="6">
        <v>0</v>
      </c>
      <c r="F276" s="1"/>
      <c r="G276" s="1"/>
      <c r="H276" s="6"/>
      <c r="I276" s="1"/>
      <c r="J276" s="1"/>
      <c r="K276" s="6"/>
      <c r="L276" s="1" t="s">
        <v>59</v>
      </c>
      <c r="M276" s="1">
        <v>0</v>
      </c>
      <c r="N276" s="1"/>
      <c r="O276" s="1"/>
      <c r="P276" s="1"/>
      <c r="Q276" s="1"/>
      <c r="R276" s="6"/>
    </row>
    <row r="277" spans="1:18" x14ac:dyDescent="0.25">
      <c r="A277" s="1"/>
      <c r="B277" s="1"/>
      <c r="C277" s="1"/>
      <c r="D277" s="1"/>
      <c r="E277" s="6"/>
      <c r="F277" s="1"/>
      <c r="G277" s="1"/>
      <c r="H277" s="6"/>
      <c r="I277" s="1"/>
      <c r="J277" s="1"/>
      <c r="K277" s="6"/>
      <c r="L277" s="1"/>
      <c r="M277" s="1"/>
      <c r="N277" s="1"/>
      <c r="O277" s="1"/>
      <c r="P277" s="1"/>
      <c r="Q277" s="1"/>
      <c r="R277" s="6"/>
    </row>
    <row r="278" spans="1:18" x14ac:dyDescent="0.25">
      <c r="A278" s="1"/>
      <c r="B278" s="1"/>
      <c r="C278" s="1"/>
      <c r="D278" s="1"/>
      <c r="E278" s="6"/>
      <c r="F278" s="1"/>
      <c r="G278" s="1"/>
      <c r="H278" s="6"/>
      <c r="I278" s="1"/>
      <c r="J278" s="1"/>
      <c r="K278" s="6"/>
      <c r="L278" s="1"/>
      <c r="M278" s="1"/>
      <c r="N278" s="1"/>
      <c r="O278" s="1"/>
      <c r="P278" s="1"/>
      <c r="Q278" s="1"/>
      <c r="R278" s="6"/>
    </row>
    <row r="279" spans="1:18" x14ac:dyDescent="0.25">
      <c r="A279" s="1"/>
      <c r="B279" s="1"/>
      <c r="C279" s="1"/>
      <c r="D279" s="1"/>
      <c r="E279" s="6"/>
      <c r="F279" s="1"/>
      <c r="G279" s="1"/>
      <c r="H279" s="6"/>
      <c r="I279" s="1"/>
      <c r="J279" s="1"/>
      <c r="K279" s="6"/>
      <c r="L279" s="1"/>
      <c r="M279" s="1"/>
      <c r="N279" s="1"/>
      <c r="O279" s="1"/>
      <c r="P279" s="1"/>
      <c r="Q279" s="1"/>
      <c r="R279" s="6"/>
    </row>
    <row r="280" spans="1:18" x14ac:dyDescent="0.25">
      <c r="A280" s="1" t="s">
        <v>11</v>
      </c>
      <c r="B280" s="1"/>
      <c r="C280" s="1"/>
      <c r="D280" s="1"/>
      <c r="E280" s="6">
        <v>500</v>
      </c>
      <c r="F280" s="1"/>
      <c r="G280" s="1"/>
      <c r="H280" s="6"/>
      <c r="I280" s="1"/>
      <c r="J280" s="1"/>
      <c r="K280" s="6"/>
      <c r="L280" s="1" t="s">
        <v>53</v>
      </c>
      <c r="M280" s="1">
        <v>400</v>
      </c>
      <c r="N280" s="1"/>
      <c r="O280" s="1"/>
      <c r="P280" s="1"/>
      <c r="Q280" s="1"/>
      <c r="R280" s="6"/>
    </row>
    <row r="281" spans="1:18" x14ac:dyDescent="0.25">
      <c r="A281" s="1" t="s">
        <v>12</v>
      </c>
      <c r="B281" s="1"/>
      <c r="C281" s="1"/>
      <c r="D281" s="1"/>
      <c r="E281" s="6">
        <v>0</v>
      </c>
      <c r="F281" s="1"/>
      <c r="G281" s="1"/>
      <c r="H281" s="6"/>
      <c r="I281" s="1"/>
      <c r="J281" s="1"/>
      <c r="K281" s="6"/>
      <c r="L281" s="1" t="s">
        <v>54</v>
      </c>
      <c r="M281" s="1">
        <v>0</v>
      </c>
      <c r="N281" s="1"/>
      <c r="O281" s="1"/>
      <c r="P281" s="1"/>
      <c r="Q281" s="1"/>
      <c r="R281" s="6"/>
    </row>
    <row r="282" spans="1:18" x14ac:dyDescent="0.25">
      <c r="A282" s="1" t="s">
        <v>13</v>
      </c>
      <c r="B282" s="1"/>
      <c r="C282" s="1"/>
      <c r="D282" s="1"/>
      <c r="E282" s="6">
        <v>0</v>
      </c>
      <c r="F282" s="1"/>
      <c r="G282" s="1"/>
      <c r="H282" s="6"/>
      <c r="I282" s="1"/>
      <c r="J282" s="1"/>
      <c r="K282" s="6"/>
      <c r="L282" s="1" t="s">
        <v>55</v>
      </c>
      <c r="M282" s="1">
        <v>400</v>
      </c>
      <c r="N282" s="1"/>
      <c r="O282" s="1"/>
      <c r="P282" s="1"/>
      <c r="Q282" s="1"/>
      <c r="R282" s="6"/>
    </row>
    <row r="283" spans="1:18" x14ac:dyDescent="0.25">
      <c r="A283" s="1" t="s">
        <v>14</v>
      </c>
      <c r="B283" s="1"/>
      <c r="C283" s="1"/>
      <c r="D283" s="1"/>
      <c r="E283" s="6">
        <v>0</v>
      </c>
      <c r="F283" s="1"/>
      <c r="G283" s="1"/>
      <c r="H283" s="6"/>
      <c r="I283" s="1"/>
      <c r="J283" s="1"/>
      <c r="K283" s="6"/>
      <c r="L283" s="1" t="s">
        <v>56</v>
      </c>
      <c r="M283" s="1">
        <v>0</v>
      </c>
      <c r="N283" s="1"/>
      <c r="O283" s="1"/>
      <c r="P283" s="1"/>
      <c r="Q283" s="1"/>
      <c r="R283" s="6"/>
    </row>
    <row r="284" spans="1:18" x14ac:dyDescent="0.25">
      <c r="A284" s="1" t="s">
        <v>35</v>
      </c>
      <c r="B284" s="1"/>
      <c r="C284" s="1"/>
      <c r="D284" s="1"/>
      <c r="E284" s="6">
        <v>100</v>
      </c>
      <c r="F284" s="1"/>
      <c r="G284" s="1"/>
      <c r="H284" s="6"/>
      <c r="I284" s="1"/>
      <c r="J284" s="1"/>
      <c r="K284" s="6"/>
      <c r="L284" s="1"/>
      <c r="M284" s="1"/>
      <c r="N284" s="1"/>
      <c r="O284" s="1"/>
      <c r="P284" s="1"/>
      <c r="Q284" s="1"/>
      <c r="R284" s="6"/>
    </row>
    <row r="285" spans="1:18" x14ac:dyDescent="0.25">
      <c r="A285" s="1" t="s">
        <v>32</v>
      </c>
      <c r="B285" s="1"/>
      <c r="C285" s="1"/>
      <c r="D285" s="1"/>
      <c r="E285" s="6">
        <v>0</v>
      </c>
      <c r="F285" s="1"/>
      <c r="G285" s="1"/>
      <c r="H285" s="6"/>
      <c r="I285" s="1"/>
      <c r="J285" s="1"/>
      <c r="K285" s="6"/>
      <c r="L285" s="1"/>
      <c r="M285" s="1"/>
      <c r="N285" s="1"/>
      <c r="O285" s="1"/>
      <c r="P285" s="1"/>
      <c r="Q285" s="1"/>
      <c r="R285" s="6"/>
    </row>
    <row r="286" spans="1:18" x14ac:dyDescent="0.25">
      <c r="A286" s="1" t="s">
        <v>33</v>
      </c>
      <c r="B286" s="1"/>
      <c r="C286" s="1"/>
      <c r="D286" s="1"/>
      <c r="E286" s="6">
        <v>0</v>
      </c>
      <c r="F286" s="1" t="s">
        <v>75</v>
      </c>
      <c r="G286" s="1"/>
      <c r="H286" s="6"/>
      <c r="I286" s="1"/>
      <c r="J286" s="1"/>
      <c r="K286" s="6"/>
      <c r="L286" s="1"/>
      <c r="M286" s="1"/>
      <c r="N286" s="1"/>
      <c r="O286" s="1"/>
      <c r="P286" s="1"/>
      <c r="Q286" s="1"/>
      <c r="R286" s="6"/>
    </row>
    <row r="287" spans="1:18" x14ac:dyDescent="0.25">
      <c r="A287" s="1"/>
      <c r="B287" s="1"/>
      <c r="C287" s="1"/>
      <c r="D287" s="1"/>
      <c r="E287" s="6"/>
      <c r="F287" s="1"/>
      <c r="G287" s="1"/>
      <c r="H287" s="6"/>
      <c r="I287" s="1"/>
      <c r="J287" s="1"/>
      <c r="K287" s="6"/>
      <c r="L287" s="1"/>
      <c r="M287" s="1"/>
      <c r="N287" s="1"/>
      <c r="O287" s="1"/>
      <c r="P287" s="1"/>
      <c r="Q287" s="1"/>
      <c r="R287" s="6"/>
    </row>
    <row r="288" spans="1:18" x14ac:dyDescent="0.25">
      <c r="A288" s="1"/>
      <c r="B288" s="1"/>
      <c r="C288" s="1"/>
      <c r="D288" s="1"/>
      <c r="E288" s="6"/>
      <c r="F288" s="1"/>
      <c r="G288" s="1"/>
      <c r="H288" s="6"/>
      <c r="I288" s="1"/>
      <c r="J288" s="1"/>
      <c r="K288" s="6"/>
      <c r="L288" s="1"/>
      <c r="M288" s="1"/>
      <c r="N288" s="1"/>
      <c r="O288" s="1"/>
      <c r="P288" s="1"/>
      <c r="Q288" s="1"/>
      <c r="R288" s="6"/>
    </row>
    <row r="289" spans="1:18" x14ac:dyDescent="0.25">
      <c r="A289" s="1"/>
      <c r="B289" s="1"/>
      <c r="C289" s="1"/>
      <c r="D289" s="1"/>
      <c r="E289" s="6"/>
      <c r="F289" s="1"/>
      <c r="G289" s="1"/>
      <c r="H289" s="6"/>
      <c r="I289" s="1"/>
      <c r="J289" s="1"/>
      <c r="K289" s="6"/>
      <c r="L289" s="1"/>
      <c r="M289" s="1"/>
      <c r="N289" s="1"/>
      <c r="O289" s="1"/>
      <c r="P289" s="1"/>
      <c r="Q289" s="1"/>
      <c r="R289" s="6"/>
    </row>
    <row r="290" spans="1:18" x14ac:dyDescent="0.25">
      <c r="A290" s="1"/>
      <c r="B290" s="1"/>
      <c r="C290" s="1"/>
      <c r="D290" s="1"/>
      <c r="E290" s="6"/>
      <c r="F290" s="1"/>
      <c r="G290" s="1"/>
      <c r="H290" s="6"/>
      <c r="I290" s="1"/>
      <c r="J290" s="1"/>
      <c r="K290" s="6"/>
      <c r="L290" s="1"/>
      <c r="M290" s="1"/>
      <c r="N290" s="1"/>
      <c r="O290" s="1"/>
      <c r="P290" s="1"/>
      <c r="Q290" s="1"/>
      <c r="R290" s="6"/>
    </row>
    <row r="291" spans="1:18" x14ac:dyDescent="0.25">
      <c r="A291" s="1"/>
      <c r="B291" s="1"/>
      <c r="C291" s="1"/>
      <c r="D291" s="1"/>
      <c r="E291" s="6"/>
      <c r="F291" s="1"/>
      <c r="G291" s="1"/>
      <c r="H291" s="6"/>
      <c r="I291" s="1"/>
      <c r="J291" s="1"/>
      <c r="K291" s="6"/>
      <c r="L291" s="1"/>
      <c r="M291" s="1"/>
      <c r="N291" s="1"/>
      <c r="O291" s="1"/>
      <c r="P291" s="1"/>
      <c r="Q291" s="1"/>
      <c r="R291" s="6"/>
    </row>
    <row r="292" spans="1:18" x14ac:dyDescent="0.25">
      <c r="A292" s="1"/>
      <c r="B292" s="1"/>
      <c r="C292" s="1"/>
      <c r="D292" s="1"/>
      <c r="E292" s="6"/>
      <c r="F292" s="1"/>
      <c r="G292" s="1"/>
      <c r="H292" s="6"/>
      <c r="I292" s="1"/>
      <c r="J292" s="1"/>
      <c r="K292" s="6"/>
      <c r="L292" s="1"/>
      <c r="M292" s="1"/>
      <c r="N292" s="1"/>
      <c r="O292" s="1"/>
      <c r="P292" s="1"/>
      <c r="Q292" s="1"/>
      <c r="R292" s="6"/>
    </row>
    <row r="293" spans="1:18" x14ac:dyDescent="0.25">
      <c r="A293" s="1" t="s">
        <v>15</v>
      </c>
      <c r="B293" s="1"/>
      <c r="C293" s="1"/>
      <c r="D293" s="1"/>
      <c r="E293" s="6">
        <v>70</v>
      </c>
      <c r="F293" s="1"/>
      <c r="G293" s="1"/>
      <c r="H293" s="6"/>
      <c r="I293" s="1"/>
      <c r="J293" s="1"/>
      <c r="K293" s="6"/>
      <c r="L293" s="1"/>
      <c r="M293" s="1"/>
      <c r="N293" s="1"/>
      <c r="O293" s="1"/>
      <c r="P293" s="1"/>
      <c r="Q293" s="1"/>
      <c r="R293" s="6"/>
    </row>
    <row r="294" spans="1:18" x14ac:dyDescent="0.25">
      <c r="A294" s="1" t="s">
        <v>34</v>
      </c>
      <c r="B294" s="1"/>
      <c r="C294" s="1"/>
      <c r="D294" s="1"/>
      <c r="E294" s="6">
        <v>30</v>
      </c>
      <c r="F294" s="1"/>
      <c r="G294" s="1"/>
      <c r="H294" s="6"/>
      <c r="I294" s="1"/>
      <c r="J294" s="1"/>
      <c r="K294" s="6"/>
      <c r="L294" s="1"/>
      <c r="M294" s="1"/>
      <c r="N294" s="1"/>
      <c r="O294" s="1"/>
      <c r="P294" s="1"/>
      <c r="Q294" s="1"/>
      <c r="R294" s="6"/>
    </row>
    <row r="295" spans="1:18" x14ac:dyDescent="0.25">
      <c r="A295" s="1" t="s">
        <v>16</v>
      </c>
      <c r="B295" s="1"/>
      <c r="C295" s="1"/>
      <c r="D295" s="1"/>
      <c r="E295" s="6">
        <v>60</v>
      </c>
      <c r="F295" s="1"/>
      <c r="G295" s="1"/>
      <c r="H295" s="6"/>
      <c r="I295" s="1"/>
      <c r="J295" s="1"/>
      <c r="K295" s="6"/>
      <c r="L295" s="1"/>
      <c r="M295" s="1"/>
      <c r="N295" s="1"/>
      <c r="O295" s="1"/>
      <c r="P295" s="1"/>
      <c r="Q295" s="1"/>
      <c r="R295" s="6"/>
    </row>
    <row r="296" spans="1:18" x14ac:dyDescent="0.25">
      <c r="A296" s="1" t="s">
        <v>17</v>
      </c>
      <c r="B296" s="1"/>
      <c r="C296" s="1"/>
      <c r="D296" s="1"/>
      <c r="E296" s="6">
        <v>40</v>
      </c>
      <c r="F296" s="1"/>
      <c r="G296" s="1"/>
      <c r="H296" s="6"/>
      <c r="I296" s="1"/>
      <c r="J296" s="1"/>
      <c r="K296" s="6"/>
      <c r="L296" s="1"/>
      <c r="M296" s="1"/>
      <c r="N296" s="1"/>
      <c r="O296" s="1"/>
      <c r="P296" s="1"/>
      <c r="Q296" s="1"/>
      <c r="R296" s="6"/>
    </row>
    <row r="297" spans="1:18" x14ac:dyDescent="0.25">
      <c r="A297" s="1" t="s">
        <v>18</v>
      </c>
      <c r="B297" s="1"/>
      <c r="C297" s="1"/>
      <c r="D297" s="1"/>
      <c r="E297" s="6">
        <v>60</v>
      </c>
      <c r="F297" s="1"/>
      <c r="G297" s="1"/>
      <c r="H297" s="6"/>
      <c r="I297" s="1"/>
      <c r="J297" s="1"/>
      <c r="K297" s="6"/>
      <c r="L297" s="1"/>
      <c r="M297" s="1"/>
      <c r="N297" s="1"/>
      <c r="O297" s="1"/>
      <c r="P297" s="1"/>
      <c r="Q297" s="1"/>
      <c r="R297" s="6"/>
    </row>
    <row r="298" spans="1:18" x14ac:dyDescent="0.25">
      <c r="A298" s="1" t="s">
        <v>19</v>
      </c>
      <c r="B298" s="1"/>
      <c r="C298" s="1"/>
      <c r="D298" s="1"/>
      <c r="E298" s="6">
        <v>20</v>
      </c>
      <c r="F298" s="1"/>
      <c r="G298" s="1"/>
      <c r="H298" s="6"/>
      <c r="I298" s="1"/>
      <c r="J298" s="1"/>
      <c r="K298" s="6"/>
      <c r="L298" s="1"/>
      <c r="M298" s="1"/>
      <c r="N298" s="1"/>
      <c r="O298" s="1"/>
      <c r="P298" s="1"/>
      <c r="Q298" s="1"/>
      <c r="R298" s="6"/>
    </row>
    <row r="299" spans="1:18" x14ac:dyDescent="0.25">
      <c r="A299" s="1" t="s">
        <v>20</v>
      </c>
      <c r="B299" s="1"/>
      <c r="C299" s="1"/>
      <c r="D299" s="1"/>
      <c r="E299" s="6">
        <v>0</v>
      </c>
      <c r="F299" s="1"/>
      <c r="G299" s="1"/>
      <c r="H299" s="6"/>
      <c r="I299" s="1"/>
      <c r="J299" s="1"/>
      <c r="K299" s="6"/>
      <c r="L299" s="1"/>
      <c r="M299" s="1"/>
      <c r="N299" s="1"/>
      <c r="O299" s="1"/>
      <c r="P299" s="1"/>
      <c r="Q299" s="1"/>
      <c r="R299" s="6"/>
    </row>
    <row r="300" spans="1:18" x14ac:dyDescent="0.25">
      <c r="A300" s="1" t="s">
        <v>21</v>
      </c>
      <c r="B300" s="1"/>
      <c r="C300" s="1"/>
      <c r="D300" s="1"/>
      <c r="E300" s="6">
        <v>0</v>
      </c>
      <c r="F300" s="1"/>
      <c r="G300" s="1"/>
      <c r="H300" s="6"/>
      <c r="I300" s="1"/>
      <c r="J300" s="1"/>
      <c r="K300" s="6"/>
      <c r="L300" s="1"/>
      <c r="M300" s="1"/>
      <c r="N300" s="1"/>
      <c r="O300" s="1"/>
      <c r="P300" s="1"/>
      <c r="Q300" s="1"/>
      <c r="R300" s="6"/>
    </row>
    <row r="301" spans="1:18" x14ac:dyDescent="0.25">
      <c r="A301" s="1" t="s">
        <v>22</v>
      </c>
      <c r="B301" s="1"/>
      <c r="C301" s="1"/>
      <c r="D301" s="1"/>
      <c r="E301" s="6">
        <v>0</v>
      </c>
      <c r="F301" s="1"/>
      <c r="G301" s="1"/>
      <c r="H301" s="6"/>
      <c r="I301" s="1"/>
      <c r="J301" s="1"/>
      <c r="K301" s="6"/>
      <c r="L301" s="1"/>
      <c r="M301" s="1"/>
      <c r="N301" s="1"/>
      <c r="O301" s="1"/>
      <c r="P301" s="1"/>
      <c r="Q301" s="1"/>
      <c r="R301" s="6"/>
    </row>
    <row r="302" spans="1:18" x14ac:dyDescent="0.25">
      <c r="A302" s="1" t="s">
        <v>37</v>
      </c>
      <c r="B302" s="1"/>
      <c r="C302" s="1"/>
      <c r="D302" s="1"/>
      <c r="E302" s="6">
        <v>0</v>
      </c>
      <c r="F302" s="1"/>
      <c r="G302" s="1"/>
      <c r="H302" s="6"/>
      <c r="I302" s="1"/>
      <c r="J302" s="1"/>
      <c r="K302" s="6"/>
      <c r="L302" s="1"/>
      <c r="M302" s="1"/>
      <c r="N302" s="1"/>
      <c r="O302" s="1"/>
      <c r="P302" s="1"/>
      <c r="Q302" s="1"/>
      <c r="R302" s="6"/>
    </row>
    <row r="303" spans="1:18" x14ac:dyDescent="0.25">
      <c r="A303" s="1" t="s">
        <v>61</v>
      </c>
      <c r="B303" s="1"/>
      <c r="C303" s="1"/>
      <c r="D303" s="1"/>
      <c r="E303" s="6">
        <v>0</v>
      </c>
      <c r="F303" s="1"/>
      <c r="G303" s="1"/>
      <c r="H303" s="6"/>
      <c r="I303" s="1"/>
      <c r="J303" s="1"/>
      <c r="K303" s="6"/>
      <c r="L303" s="1"/>
      <c r="M303" s="1"/>
      <c r="N303" s="1"/>
      <c r="O303" s="1"/>
      <c r="P303" s="1"/>
      <c r="Q303" s="1"/>
      <c r="R303" s="6"/>
    </row>
    <row r="304" spans="1:18" x14ac:dyDescent="0.25">
      <c r="A304" s="1" t="s">
        <v>62</v>
      </c>
      <c r="B304" s="1"/>
      <c r="C304" s="1"/>
      <c r="D304" s="1"/>
      <c r="E304" s="6">
        <v>0</v>
      </c>
      <c r="F304" s="1"/>
      <c r="G304" s="1"/>
      <c r="H304" s="6"/>
      <c r="I304" s="1"/>
      <c r="J304" s="1"/>
      <c r="K304" s="6"/>
      <c r="L304" s="1"/>
      <c r="M304" s="1"/>
      <c r="N304" s="1"/>
      <c r="O304" s="1"/>
      <c r="P304" s="1"/>
      <c r="Q304" s="1"/>
      <c r="R304" s="6"/>
    </row>
    <row r="305" spans="1:18" x14ac:dyDescent="0.25">
      <c r="A305" s="1"/>
      <c r="B305" s="1"/>
      <c r="C305" s="1"/>
      <c r="D305" s="1"/>
      <c r="E305" s="6"/>
      <c r="F305" s="1"/>
      <c r="G305" s="1"/>
      <c r="H305" s="6"/>
      <c r="I305" s="1"/>
      <c r="J305" s="1"/>
      <c r="K305" s="6"/>
      <c r="L305" s="1"/>
      <c r="M305" s="1"/>
      <c r="N305" s="1"/>
      <c r="O305" s="1"/>
      <c r="P305" s="1"/>
      <c r="Q305" s="1"/>
      <c r="R305" s="6"/>
    </row>
    <row r="306" spans="1:18" x14ac:dyDescent="0.25">
      <c r="A306" s="1"/>
      <c r="B306" s="1"/>
      <c r="C306" s="1"/>
      <c r="D306" s="1"/>
      <c r="E306" s="6"/>
      <c r="F306" s="1"/>
      <c r="G306" s="1"/>
      <c r="H306" s="6"/>
      <c r="I306" s="1"/>
      <c r="J306" s="1"/>
      <c r="K306" s="6"/>
      <c r="L306" s="1"/>
      <c r="M306" s="1"/>
      <c r="N306" s="1"/>
      <c r="O306" s="1"/>
      <c r="P306" s="1"/>
      <c r="Q306" s="1"/>
      <c r="R306" s="6"/>
    </row>
    <row r="307" spans="1:18" x14ac:dyDescent="0.25">
      <c r="A307" s="1"/>
      <c r="B307" s="1"/>
      <c r="C307" s="1"/>
      <c r="D307" s="1"/>
      <c r="E307" s="6"/>
      <c r="F307" s="1"/>
      <c r="G307" s="1"/>
      <c r="H307" s="6"/>
      <c r="I307" s="1"/>
      <c r="J307" s="1"/>
      <c r="K307" s="6"/>
      <c r="L307" s="1"/>
      <c r="M307" s="1"/>
      <c r="N307" s="1"/>
      <c r="O307" s="1"/>
      <c r="P307" s="1"/>
      <c r="Q307" s="1"/>
      <c r="R307" s="6"/>
    </row>
    <row r="308" spans="1:18" x14ac:dyDescent="0.25">
      <c r="A308" s="1"/>
      <c r="B308" s="1"/>
      <c r="C308" s="1"/>
      <c r="D308" s="1"/>
      <c r="E308" s="6"/>
      <c r="F308" s="1"/>
      <c r="G308" s="1"/>
      <c r="H308" s="6"/>
      <c r="I308" s="1"/>
      <c r="J308" s="1"/>
      <c r="K308" s="6"/>
      <c r="L308" s="1"/>
      <c r="M308" s="1"/>
      <c r="N308" s="1"/>
      <c r="O308" s="1"/>
      <c r="P308" s="1"/>
      <c r="Q308" s="1"/>
      <c r="R308" s="6"/>
    </row>
    <row r="309" spans="1:18" x14ac:dyDescent="0.25">
      <c r="A309" s="1"/>
      <c r="B309" s="1"/>
      <c r="C309" s="1"/>
      <c r="D309" s="1"/>
      <c r="E309" s="6"/>
      <c r="F309" s="1"/>
      <c r="G309" s="1"/>
      <c r="H309" s="6"/>
      <c r="I309" s="1"/>
      <c r="J309" s="1"/>
      <c r="K309" s="6"/>
      <c r="L309" s="1"/>
      <c r="M309" s="1"/>
      <c r="N309" s="1"/>
      <c r="O309" s="1"/>
      <c r="P309" s="1"/>
      <c r="Q309" s="1"/>
      <c r="R309" s="6"/>
    </row>
    <row r="310" spans="1:18" x14ac:dyDescent="0.25">
      <c r="A310" s="1" t="s">
        <v>36</v>
      </c>
      <c r="B310" s="1"/>
      <c r="C310" s="1"/>
      <c r="D310" s="1"/>
      <c r="E310" s="6">
        <v>200</v>
      </c>
      <c r="F310" s="1"/>
      <c r="G310" s="1"/>
      <c r="H310" s="6"/>
      <c r="I310" s="1"/>
      <c r="J310" s="1"/>
      <c r="K310" s="6"/>
      <c r="L310" s="1"/>
      <c r="M310" s="1"/>
      <c r="N310" s="1"/>
      <c r="O310" s="1"/>
      <c r="P310" s="1"/>
      <c r="Q310" s="1"/>
      <c r="R310" s="6"/>
    </row>
    <row r="311" spans="1:18" x14ac:dyDescent="0.25">
      <c r="A311" s="1" t="s">
        <v>23</v>
      </c>
      <c r="B311" s="1"/>
      <c r="C311" s="1"/>
      <c r="D311" s="1"/>
      <c r="E311" s="6">
        <v>200</v>
      </c>
      <c r="F311" s="1"/>
      <c r="G311" s="1"/>
      <c r="H311" s="6"/>
      <c r="I311" s="1"/>
      <c r="J311" s="1"/>
      <c r="K311" s="6"/>
      <c r="L311" s="1"/>
      <c r="M311" s="1"/>
      <c r="N311" s="1"/>
      <c r="O311" s="1"/>
      <c r="P311" s="1"/>
      <c r="Q311" s="1"/>
      <c r="R311" s="6"/>
    </row>
    <row r="312" spans="1:18" x14ac:dyDescent="0.25">
      <c r="A312" s="1" t="s">
        <v>24</v>
      </c>
      <c r="B312" s="1"/>
      <c r="C312" s="1"/>
      <c r="D312" s="1"/>
      <c r="E312" s="6">
        <v>100</v>
      </c>
      <c r="F312" s="1"/>
      <c r="G312" s="1"/>
      <c r="H312" s="6"/>
      <c r="I312" s="1"/>
      <c r="J312" s="1"/>
      <c r="K312" s="6"/>
      <c r="L312" s="1"/>
      <c r="M312" s="1"/>
      <c r="N312" s="1"/>
      <c r="O312" s="1"/>
      <c r="P312" s="1"/>
      <c r="Q312" s="1"/>
      <c r="R312" s="6"/>
    </row>
    <row r="313" spans="1:18" x14ac:dyDescent="0.25">
      <c r="A313" s="1" t="s">
        <v>25</v>
      </c>
      <c r="B313" s="1"/>
      <c r="C313" s="1"/>
      <c r="D313" s="1"/>
      <c r="E313" s="6">
        <v>100</v>
      </c>
      <c r="F313" s="1"/>
      <c r="G313" s="1"/>
      <c r="H313" s="6"/>
      <c r="I313" s="1"/>
      <c r="J313" s="1"/>
      <c r="K313" s="6"/>
      <c r="L313" s="1"/>
      <c r="M313" s="1"/>
      <c r="N313" s="1"/>
      <c r="O313" s="1"/>
      <c r="P313" s="1"/>
      <c r="Q313" s="1"/>
      <c r="R313" s="6"/>
    </row>
    <row r="314" spans="1:18" x14ac:dyDescent="0.25">
      <c r="A314" s="1" t="s">
        <v>26</v>
      </c>
      <c r="B314" s="1"/>
      <c r="C314" s="1"/>
      <c r="D314" s="1"/>
      <c r="E314" s="6">
        <v>0</v>
      </c>
      <c r="F314" s="1"/>
      <c r="G314" s="1"/>
      <c r="H314" s="6"/>
      <c r="I314" s="1"/>
      <c r="J314" s="1"/>
      <c r="K314" s="6"/>
      <c r="L314" s="1"/>
      <c r="M314" s="1"/>
      <c r="N314" s="1"/>
      <c r="O314" s="1"/>
      <c r="P314" s="1"/>
      <c r="Q314" s="1"/>
      <c r="R314" s="6"/>
    </row>
    <row r="315" spans="1:18" x14ac:dyDescent="0.25">
      <c r="A315" s="1" t="s">
        <v>38</v>
      </c>
      <c r="B315" s="1"/>
      <c r="C315" s="1"/>
      <c r="D315" s="1"/>
      <c r="E315" s="6">
        <v>0</v>
      </c>
      <c r="F315" s="1"/>
      <c r="G315" s="1"/>
      <c r="H315" s="6"/>
      <c r="I315" s="1"/>
      <c r="J315" s="1"/>
      <c r="K315" s="6"/>
      <c r="L315" s="1"/>
      <c r="M315" s="1"/>
      <c r="N315" s="1"/>
      <c r="O315" s="1"/>
      <c r="P315" s="1"/>
      <c r="Q315" s="1"/>
      <c r="R315" s="6"/>
    </row>
    <row r="316" spans="1:18" x14ac:dyDescent="0.25">
      <c r="A316" s="1" t="s">
        <v>39</v>
      </c>
      <c r="B316" s="1"/>
      <c r="C316" s="1"/>
      <c r="D316" s="1"/>
      <c r="E316" s="6">
        <v>0</v>
      </c>
      <c r="F316" s="1"/>
      <c r="G316" s="1"/>
      <c r="H316" s="6"/>
      <c r="I316" s="1"/>
      <c r="J316" s="1"/>
      <c r="K316" s="6"/>
      <c r="L316" s="1"/>
      <c r="M316" s="1"/>
      <c r="N316" s="1"/>
      <c r="O316" s="1"/>
      <c r="P316" s="1"/>
      <c r="Q316" s="1"/>
      <c r="R316" s="6"/>
    </row>
    <row r="317" spans="1:18" x14ac:dyDescent="0.25">
      <c r="A317" s="1"/>
      <c r="B317" s="1"/>
      <c r="C317" s="1"/>
      <c r="D317" s="1"/>
      <c r="E317" s="6"/>
      <c r="F317" s="1"/>
      <c r="G317" s="1"/>
      <c r="H317" s="6"/>
      <c r="I317" s="1"/>
      <c r="J317" s="1"/>
      <c r="K317" s="6"/>
      <c r="L317" s="1"/>
      <c r="M317" s="1"/>
      <c r="N317" s="1"/>
      <c r="O317" s="1"/>
      <c r="P317" s="1"/>
      <c r="Q317" s="1"/>
      <c r="R317" s="6"/>
    </row>
    <row r="318" spans="1:18" x14ac:dyDescent="0.25">
      <c r="A318" s="1"/>
      <c r="B318" s="1"/>
      <c r="C318" s="1"/>
      <c r="D318" s="1"/>
      <c r="E318" s="6"/>
      <c r="F318" s="1"/>
      <c r="G318" s="1"/>
      <c r="H318" s="6"/>
      <c r="I318" s="1"/>
      <c r="J318" s="1"/>
      <c r="K318" s="6"/>
      <c r="L318" s="1"/>
      <c r="M318" s="1"/>
      <c r="N318" s="1"/>
      <c r="O318" s="1"/>
      <c r="P318" s="1"/>
      <c r="Q318" s="1"/>
      <c r="R318" s="6"/>
    </row>
    <row r="319" spans="1:18" x14ac:dyDescent="0.25">
      <c r="A319" s="1"/>
      <c r="B319" s="1"/>
      <c r="C319" s="1"/>
      <c r="D319" s="1"/>
      <c r="E319" s="6"/>
      <c r="F319" s="1"/>
      <c r="G319" s="1"/>
      <c r="H319" s="6"/>
      <c r="I319" s="1"/>
      <c r="J319" s="1"/>
      <c r="K319" s="6"/>
      <c r="L319" s="1"/>
      <c r="M319" s="1"/>
      <c r="N319" s="1"/>
      <c r="O319" s="1"/>
      <c r="P319" s="1"/>
      <c r="Q319" s="1"/>
      <c r="R319" s="6"/>
    </row>
    <row r="320" spans="1:18" x14ac:dyDescent="0.25">
      <c r="A320" s="1"/>
      <c r="B320" s="1"/>
      <c r="C320" s="1"/>
      <c r="D320" s="1"/>
      <c r="E320" s="6"/>
      <c r="F320" s="1"/>
      <c r="G320" s="1"/>
      <c r="H320" s="6"/>
      <c r="I320" s="1"/>
      <c r="J320" s="1"/>
      <c r="K320" s="6"/>
      <c r="L320" s="1"/>
      <c r="M320" s="1"/>
      <c r="N320" s="1"/>
      <c r="O320" s="1"/>
      <c r="P320" s="1"/>
      <c r="Q320" s="1"/>
      <c r="R320" s="6"/>
    </row>
    <row r="321" spans="1:18" x14ac:dyDescent="0.25">
      <c r="A321" s="1" t="s">
        <v>27</v>
      </c>
      <c r="B321" s="1"/>
      <c r="C321" s="1"/>
      <c r="D321" s="1"/>
      <c r="E321" s="6">
        <v>100</v>
      </c>
      <c r="F321" s="1"/>
      <c r="G321" s="1"/>
      <c r="H321" s="6"/>
      <c r="I321" s="1"/>
      <c r="J321" s="1"/>
      <c r="K321" s="6"/>
      <c r="L321" s="1"/>
      <c r="M321" s="1"/>
      <c r="N321" s="1"/>
      <c r="O321" s="1"/>
      <c r="P321" s="1"/>
      <c r="Q321" s="1"/>
      <c r="R321" s="6"/>
    </row>
    <row r="322" spans="1:18" x14ac:dyDescent="0.25">
      <c r="A322" s="1" t="s">
        <v>28</v>
      </c>
      <c r="B322" s="1"/>
      <c r="C322" s="1"/>
      <c r="D322" s="1"/>
      <c r="E322" s="6">
        <v>0</v>
      </c>
      <c r="F322" s="1"/>
      <c r="G322" s="1"/>
      <c r="H322" s="6"/>
      <c r="I322" s="1"/>
      <c r="J322" s="1"/>
      <c r="K322" s="6"/>
      <c r="L322" s="1"/>
      <c r="M322" s="1"/>
      <c r="N322" s="1"/>
      <c r="O322" s="1"/>
      <c r="P322" s="1"/>
      <c r="Q322" s="1"/>
      <c r="R322" s="6"/>
    </row>
    <row r="323" spans="1:18" x14ac:dyDescent="0.25">
      <c r="A323" s="1" t="s">
        <v>29</v>
      </c>
      <c r="B323" s="1"/>
      <c r="C323" s="1"/>
      <c r="D323" s="1"/>
      <c r="E323" s="6">
        <v>0</v>
      </c>
      <c r="F323" s="1"/>
      <c r="G323" s="1"/>
      <c r="H323" s="6"/>
      <c r="I323" s="1"/>
      <c r="J323" s="1"/>
      <c r="K323" s="6"/>
      <c r="L323" s="1"/>
      <c r="M323" s="1"/>
      <c r="N323" s="1"/>
      <c r="O323" s="1"/>
      <c r="P323" s="1"/>
      <c r="Q323" s="1"/>
      <c r="R323" s="6"/>
    </row>
    <row r="324" spans="1:18" x14ac:dyDescent="0.25">
      <c r="A324" s="1" t="s">
        <v>30</v>
      </c>
      <c r="B324" s="1"/>
      <c r="C324" s="1"/>
      <c r="D324" s="1"/>
      <c r="E324" s="6">
        <v>0</v>
      </c>
      <c r="F324" s="1"/>
      <c r="G324" s="1"/>
      <c r="H324" s="6"/>
      <c r="I324" s="1"/>
      <c r="J324" s="1"/>
      <c r="K324" s="6"/>
      <c r="L324" s="1"/>
      <c r="M324" s="1"/>
      <c r="N324" s="1"/>
      <c r="O324" s="1"/>
      <c r="P324" s="1"/>
      <c r="Q324" s="1"/>
      <c r="R324" s="6"/>
    </row>
    <row r="325" spans="1:18" x14ac:dyDescent="0.25">
      <c r="A325" s="1"/>
      <c r="B325" s="1"/>
      <c r="C325" s="1"/>
      <c r="D325" s="1"/>
      <c r="E325" s="6"/>
      <c r="F325" s="1"/>
      <c r="G325" s="1"/>
      <c r="H325" s="6"/>
      <c r="I325" s="1"/>
      <c r="J325" s="1"/>
      <c r="K325" s="6"/>
      <c r="L325" s="1"/>
      <c r="M325" s="1"/>
      <c r="N325" s="1"/>
      <c r="O325" s="1"/>
      <c r="P325" s="1"/>
      <c r="Q325" s="1"/>
      <c r="R325" s="6"/>
    </row>
    <row r="326" spans="1:18" x14ac:dyDescent="0.25">
      <c r="A326" s="1"/>
      <c r="B326" s="1"/>
      <c r="C326" s="1"/>
      <c r="D326" s="1"/>
      <c r="E326" s="6"/>
      <c r="F326" s="1"/>
      <c r="G326" s="1"/>
      <c r="H326" s="6"/>
      <c r="I326" s="1"/>
      <c r="J326" s="1"/>
      <c r="K326" s="6"/>
      <c r="L326" s="1"/>
      <c r="M326" s="1"/>
      <c r="N326" s="1"/>
      <c r="O326" s="1"/>
      <c r="P326" s="1"/>
      <c r="Q326" s="1"/>
      <c r="R326" s="6"/>
    </row>
    <row r="327" spans="1:18" x14ac:dyDescent="0.25">
      <c r="A327" s="1"/>
      <c r="B327" s="1"/>
      <c r="C327" s="1"/>
      <c r="D327" s="1"/>
      <c r="E327" s="6"/>
      <c r="F327" s="1"/>
      <c r="G327" s="1"/>
      <c r="H327" s="6"/>
      <c r="I327" s="1"/>
      <c r="J327" s="1"/>
      <c r="K327" s="6"/>
      <c r="L327" s="1"/>
      <c r="M327" s="1"/>
      <c r="N327" s="1"/>
      <c r="O327" s="1"/>
      <c r="P327" s="1"/>
      <c r="Q327" s="1"/>
      <c r="R327" s="6"/>
    </row>
    <row r="328" spans="1:18" x14ac:dyDescent="0.25">
      <c r="A328" s="1"/>
      <c r="B328" s="1"/>
      <c r="C328" s="1"/>
      <c r="D328" s="1"/>
      <c r="E328" s="6"/>
      <c r="F328" s="1"/>
      <c r="G328" s="1"/>
      <c r="H328" s="6"/>
      <c r="I328" s="1"/>
      <c r="J328" s="1"/>
      <c r="K328" s="6"/>
      <c r="L328" s="1"/>
      <c r="M328" s="1"/>
      <c r="N328" s="1"/>
      <c r="O328" s="1"/>
      <c r="P328" s="1"/>
      <c r="Q328" s="1"/>
      <c r="R328" s="6"/>
    </row>
    <row r="329" spans="1:18" x14ac:dyDescent="0.25">
      <c r="A329" s="1"/>
      <c r="B329" s="1"/>
      <c r="C329" s="1"/>
      <c r="D329" s="1"/>
      <c r="E329" s="6"/>
      <c r="F329" s="1"/>
      <c r="G329" s="1"/>
      <c r="H329" s="6"/>
      <c r="I329" s="1"/>
      <c r="J329" s="1"/>
      <c r="K329" s="6"/>
      <c r="L329" s="1"/>
      <c r="M329" s="1"/>
      <c r="N329" s="1"/>
      <c r="O329" s="1"/>
      <c r="P329" s="1"/>
      <c r="Q329" s="1"/>
      <c r="R329" s="6"/>
    </row>
    <row r="330" spans="1:18" x14ac:dyDescent="0.25">
      <c r="A330" s="6" t="s">
        <v>40</v>
      </c>
      <c r="B330" s="6"/>
      <c r="C330" s="6"/>
      <c r="D330" s="6"/>
      <c r="E330" s="11">
        <f>SUM(E273:E329)</f>
        <v>2280</v>
      </c>
      <c r="F330" s="6"/>
      <c r="G330" s="6"/>
      <c r="H330" s="11"/>
      <c r="I330" s="6"/>
      <c r="J330" s="6"/>
      <c r="K330" s="6" t="s">
        <v>51</v>
      </c>
      <c r="L330" s="6"/>
      <c r="M330" s="11">
        <f>SUM(M273:M329)</f>
        <v>2150</v>
      </c>
      <c r="N330" s="6"/>
      <c r="O330" s="6"/>
      <c r="P330" s="11"/>
      <c r="Q330" s="6"/>
      <c r="R330" s="6"/>
    </row>
    <row r="331" spans="1:18" x14ac:dyDescent="0.25">
      <c r="A331" s="1"/>
      <c r="B331" s="1"/>
      <c r="C331" s="1"/>
      <c r="D331" s="1"/>
      <c r="E331" s="6" t="s">
        <v>41</v>
      </c>
      <c r="F331" s="1"/>
      <c r="G331" s="1"/>
      <c r="H331" s="6" t="s">
        <v>42</v>
      </c>
      <c r="I331" s="1"/>
      <c r="J331" s="1"/>
      <c r="K331" s="6"/>
      <c r="L331" s="1"/>
      <c r="M331" s="1" t="s">
        <v>41</v>
      </c>
      <c r="N331" s="1"/>
      <c r="O331" s="1"/>
      <c r="P331" s="1" t="s">
        <v>43</v>
      </c>
      <c r="Q331" s="1"/>
      <c r="R331" s="6"/>
    </row>
    <row r="332" spans="1:18" x14ac:dyDescent="0.25">
      <c r="A332" s="6"/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</row>
    <row r="333" spans="1:18" x14ac:dyDescent="0.25">
      <c r="A333" s="10" t="s">
        <v>44</v>
      </c>
      <c r="B333" s="10"/>
      <c r="C333" s="10"/>
      <c r="D333" s="10"/>
      <c r="E333" s="9">
        <f>(M330-E330)*12+E264</f>
        <v>-8280</v>
      </c>
      <c r="F333" s="10"/>
      <c r="G333" s="10"/>
      <c r="H333" s="9">
        <v>0</v>
      </c>
      <c r="I333" s="10"/>
      <c r="J333" s="10"/>
      <c r="K333" s="10"/>
      <c r="L333" s="10"/>
      <c r="M333" s="10"/>
      <c r="N333" s="10"/>
      <c r="O333" s="10"/>
      <c r="P333" s="9"/>
      <c r="Q333" s="10"/>
      <c r="R333" s="10"/>
    </row>
    <row r="334" spans="1:18" x14ac:dyDescent="0.25">
      <c r="A334" s="1"/>
      <c r="B334" s="1"/>
      <c r="C334" s="1"/>
      <c r="D334" s="1"/>
      <c r="E334" s="10"/>
      <c r="F334" s="1"/>
      <c r="G334" s="1"/>
      <c r="H334" s="10"/>
      <c r="I334" s="1"/>
      <c r="J334" s="1"/>
      <c r="K334" s="1"/>
      <c r="L334" s="1"/>
      <c r="M334" s="1"/>
      <c r="N334" s="1"/>
      <c r="O334" s="1"/>
      <c r="P334" s="10"/>
      <c r="Q334" s="10"/>
      <c r="R334" s="10"/>
    </row>
    <row r="335" spans="1:18" x14ac:dyDescent="0.25">
      <c r="A335" s="1"/>
      <c r="B335" s="1"/>
      <c r="C335" s="1"/>
      <c r="D335" s="1"/>
      <c r="E335" s="10"/>
      <c r="F335" s="1"/>
      <c r="G335" s="1"/>
      <c r="H335" s="10"/>
      <c r="I335" s="1"/>
      <c r="J335" s="1"/>
      <c r="K335" s="1"/>
      <c r="L335" s="1"/>
      <c r="M335" s="1"/>
      <c r="N335" s="1"/>
      <c r="O335" s="1"/>
      <c r="P335" s="10"/>
      <c r="Q335" s="10"/>
      <c r="R335" s="10"/>
    </row>
    <row r="336" spans="1:18" x14ac:dyDescent="0.25">
      <c r="A336" s="1"/>
      <c r="B336" s="1"/>
      <c r="C336" s="1"/>
      <c r="D336" s="1"/>
      <c r="E336" s="10"/>
      <c r="F336" s="1"/>
      <c r="G336" s="1"/>
      <c r="H336" s="10"/>
      <c r="I336" s="1"/>
      <c r="J336" s="1"/>
      <c r="K336" s="1"/>
      <c r="L336" s="1"/>
      <c r="M336" s="1"/>
      <c r="N336" s="1"/>
      <c r="O336" s="1"/>
      <c r="P336" s="10"/>
      <c r="Q336" s="10"/>
      <c r="R336" s="10"/>
    </row>
    <row r="337" spans="1:18" x14ac:dyDescent="0.25">
      <c r="A337" s="10" t="s">
        <v>45</v>
      </c>
      <c r="B337" s="10"/>
      <c r="C337" s="10"/>
      <c r="D337" s="10"/>
      <c r="E337" s="19">
        <f>E338+E339+E340+E341</f>
        <v>12000</v>
      </c>
      <c r="F337" s="20"/>
      <c r="G337" s="20"/>
      <c r="H337" s="19">
        <v>0</v>
      </c>
      <c r="I337" s="20"/>
      <c r="J337" s="20"/>
      <c r="K337" s="20"/>
      <c r="L337" s="20"/>
      <c r="M337" s="19"/>
      <c r="N337" s="20"/>
      <c r="O337" s="20"/>
      <c r="P337" s="19"/>
      <c r="Q337" s="18"/>
      <c r="R337" s="18"/>
    </row>
    <row r="338" spans="1:18" x14ac:dyDescent="0.25">
      <c r="A338" s="1" t="s">
        <v>135</v>
      </c>
      <c r="B338" s="1"/>
      <c r="C338" s="1"/>
      <c r="D338" s="1"/>
      <c r="E338" s="20">
        <v>12000</v>
      </c>
      <c r="F338" s="21"/>
      <c r="G338" s="21"/>
      <c r="H338" s="20"/>
      <c r="I338" s="21"/>
      <c r="J338" s="21"/>
      <c r="K338" s="21"/>
      <c r="L338" s="21"/>
      <c r="M338" s="21"/>
      <c r="N338" s="21"/>
      <c r="O338" s="21"/>
      <c r="P338" s="20"/>
      <c r="Q338" s="18"/>
      <c r="R338" s="18"/>
    </row>
    <row r="339" spans="1:18" x14ac:dyDescent="0.25">
      <c r="A339" s="1"/>
      <c r="B339" s="1"/>
      <c r="C339" s="1"/>
      <c r="D339" s="1"/>
      <c r="E339" s="20"/>
      <c r="F339" s="21"/>
      <c r="G339" s="21"/>
      <c r="H339" s="20"/>
      <c r="I339" s="21"/>
      <c r="J339" s="21"/>
      <c r="K339" s="21"/>
      <c r="L339" s="21"/>
      <c r="M339" s="21"/>
      <c r="N339" s="21"/>
      <c r="O339" s="21"/>
      <c r="P339" s="20"/>
      <c r="Q339" s="18"/>
      <c r="R339" s="18"/>
    </row>
    <row r="340" spans="1:18" x14ac:dyDescent="0.25">
      <c r="A340" s="1"/>
      <c r="B340" s="1"/>
      <c r="C340" s="1"/>
      <c r="D340" s="1"/>
      <c r="E340" s="20"/>
      <c r="F340" s="21"/>
      <c r="G340" s="21"/>
      <c r="H340" s="20"/>
      <c r="I340" s="21"/>
      <c r="J340" s="21"/>
      <c r="K340" s="21"/>
      <c r="L340" s="21"/>
      <c r="M340" s="21"/>
      <c r="N340" s="21"/>
      <c r="O340" s="21"/>
      <c r="P340" s="20"/>
      <c r="Q340" s="18"/>
      <c r="R340" s="18"/>
    </row>
    <row r="341" spans="1:18" x14ac:dyDescent="0.25">
      <c r="A341" s="1"/>
      <c r="B341" s="1"/>
      <c r="C341" s="1"/>
      <c r="D341" s="1"/>
      <c r="E341" s="20"/>
      <c r="F341" s="21"/>
      <c r="G341" s="21"/>
      <c r="H341" s="20"/>
      <c r="I341" s="21"/>
      <c r="J341" s="21"/>
      <c r="K341" s="21"/>
      <c r="L341" s="21"/>
      <c r="M341" s="21"/>
      <c r="N341" s="21"/>
      <c r="O341" s="21"/>
      <c r="P341" s="20"/>
      <c r="Q341" s="18"/>
      <c r="R341" s="18"/>
    </row>
    <row r="342" spans="1:18" x14ac:dyDescent="0.25">
      <c r="A342" s="10" t="s">
        <v>46</v>
      </c>
      <c r="B342" s="10"/>
      <c r="C342" s="10"/>
      <c r="D342" s="10"/>
      <c r="E342" s="19">
        <f>E343+E344+E345+E346+E347+E348</f>
        <v>11000</v>
      </c>
      <c r="F342" s="20"/>
      <c r="G342" s="20"/>
      <c r="H342" s="19">
        <v>0</v>
      </c>
      <c r="I342" s="20"/>
      <c r="J342" s="20"/>
      <c r="K342" s="20"/>
      <c r="L342" s="20"/>
      <c r="M342" s="20"/>
      <c r="N342" s="20"/>
      <c r="O342" s="20"/>
      <c r="P342" s="19"/>
      <c r="Q342" s="18"/>
      <c r="R342" s="18"/>
    </row>
    <row r="343" spans="1:18" x14ac:dyDescent="0.25">
      <c r="A343" s="1" t="s">
        <v>152</v>
      </c>
      <c r="B343" s="1"/>
      <c r="C343" s="1"/>
      <c r="D343" s="1"/>
      <c r="E343" s="20">
        <v>11000</v>
      </c>
      <c r="F343" s="21"/>
      <c r="G343" s="21"/>
      <c r="H343" s="20"/>
      <c r="I343" s="21"/>
      <c r="J343" s="21"/>
      <c r="K343" s="21"/>
      <c r="L343" s="21"/>
      <c r="M343" s="21"/>
      <c r="N343" s="21"/>
      <c r="O343" s="21"/>
      <c r="P343" s="20"/>
      <c r="Q343" s="18"/>
      <c r="R343" s="18"/>
    </row>
    <row r="344" spans="1:18" x14ac:dyDescent="0.25">
      <c r="A344" s="1" t="s">
        <v>225</v>
      </c>
      <c r="B344" s="1"/>
      <c r="C344" s="1"/>
      <c r="D344" s="1"/>
      <c r="E344" s="20">
        <v>0</v>
      </c>
      <c r="F344" s="21"/>
      <c r="G344" s="21"/>
      <c r="H344" s="20"/>
      <c r="I344" s="21"/>
      <c r="J344" s="21"/>
      <c r="K344" s="21"/>
      <c r="L344" s="21"/>
      <c r="M344" s="21"/>
      <c r="N344" s="21"/>
      <c r="O344" s="21"/>
      <c r="P344" s="20"/>
      <c r="Q344" s="18"/>
      <c r="R344" s="18"/>
    </row>
    <row r="345" spans="1:18" x14ac:dyDescent="0.25">
      <c r="A345" s="1"/>
      <c r="B345" s="1"/>
      <c r="C345" s="1"/>
      <c r="D345" s="1"/>
      <c r="E345" s="20"/>
      <c r="F345" s="21"/>
      <c r="G345" s="21"/>
      <c r="H345" s="20"/>
      <c r="I345" s="21"/>
      <c r="J345" s="21"/>
      <c r="K345" s="21"/>
      <c r="L345" s="21"/>
      <c r="M345" s="21"/>
      <c r="N345" s="21"/>
      <c r="O345" s="21"/>
      <c r="P345" s="20"/>
      <c r="Q345" s="18"/>
      <c r="R345" s="18"/>
    </row>
    <row r="346" spans="1:18" x14ac:dyDescent="0.25">
      <c r="A346" s="1"/>
      <c r="B346" s="1"/>
      <c r="C346" s="1"/>
      <c r="D346" s="1"/>
      <c r="E346" s="20"/>
      <c r="F346" s="21"/>
      <c r="G346" s="21"/>
      <c r="H346" s="20"/>
      <c r="I346" s="21"/>
      <c r="J346" s="21"/>
      <c r="K346" s="21"/>
      <c r="L346" s="21"/>
      <c r="M346" s="21"/>
      <c r="N346" s="21"/>
      <c r="O346" s="21"/>
      <c r="P346" s="20"/>
      <c r="Q346" s="18"/>
      <c r="R346" s="18"/>
    </row>
    <row r="347" spans="1:18" x14ac:dyDescent="0.25">
      <c r="A347" s="1"/>
      <c r="B347" s="1"/>
      <c r="C347" s="1"/>
      <c r="D347" s="1"/>
      <c r="E347" s="20"/>
      <c r="F347" s="21"/>
      <c r="G347" s="21"/>
      <c r="H347" s="20"/>
      <c r="I347" s="21"/>
      <c r="J347" s="21"/>
      <c r="K347" s="21"/>
      <c r="L347" s="21"/>
      <c r="M347" s="21"/>
      <c r="N347" s="21"/>
      <c r="O347" s="21"/>
      <c r="P347" s="20"/>
      <c r="Q347" s="18"/>
      <c r="R347" s="18"/>
    </row>
    <row r="348" spans="1:18" x14ac:dyDescent="0.25">
      <c r="A348" s="1"/>
      <c r="B348" s="1"/>
      <c r="C348" s="1"/>
      <c r="D348" s="1"/>
      <c r="E348" s="20"/>
      <c r="F348" s="21"/>
      <c r="G348" s="21"/>
      <c r="H348" s="20"/>
      <c r="I348" s="21"/>
      <c r="J348" s="21"/>
      <c r="K348" s="21"/>
      <c r="L348" s="21"/>
      <c r="M348" s="21"/>
      <c r="N348" s="21"/>
      <c r="O348" s="21"/>
      <c r="P348" s="20"/>
      <c r="Q348" s="18"/>
      <c r="R348" s="18"/>
    </row>
    <row r="349" spans="1:18" x14ac:dyDescent="0.25">
      <c r="A349" s="10" t="s">
        <v>158</v>
      </c>
      <c r="B349" s="10"/>
      <c r="C349" s="10"/>
      <c r="D349" s="10"/>
      <c r="E349" s="19">
        <f>E333+E337-E342</f>
        <v>-7280</v>
      </c>
      <c r="F349" s="20"/>
      <c r="G349" s="20"/>
      <c r="H349" s="19">
        <f>H333+H337-H342</f>
        <v>0</v>
      </c>
      <c r="I349" s="20"/>
      <c r="J349" s="20"/>
      <c r="K349" s="20"/>
      <c r="L349" s="20" t="s">
        <v>49</v>
      </c>
      <c r="M349" s="20"/>
      <c r="N349" s="20"/>
      <c r="O349" s="20"/>
      <c r="P349" s="19">
        <f>(E321*12)+P264-E337</f>
        <v>900</v>
      </c>
      <c r="Q349" s="17"/>
      <c r="R349" s="17"/>
    </row>
    <row r="350" spans="1:18" x14ac:dyDescent="0.25">
      <c r="A350" s="1"/>
      <c r="B350" s="1"/>
      <c r="C350" s="1"/>
      <c r="D350" s="1"/>
      <c r="E350" s="10" t="s">
        <v>41</v>
      </c>
      <c r="F350" s="1"/>
      <c r="G350" s="1"/>
      <c r="H350" s="10" t="s">
        <v>48</v>
      </c>
      <c r="I350" s="1"/>
      <c r="J350" s="1"/>
      <c r="K350" s="1"/>
      <c r="L350" s="1"/>
      <c r="M350" s="1"/>
      <c r="N350" s="1"/>
      <c r="O350" s="1"/>
      <c r="P350" s="10" t="s">
        <v>162</v>
      </c>
      <c r="Q350" s="10"/>
      <c r="R350" s="10"/>
    </row>
    <row r="351" spans="1:18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</row>
  </sheetData>
  <pageMargins left="0.7" right="0.7" top="0.75" bottom="0.75" header="0.3" footer="0.3"/>
  <pageSetup paperSize="9" orientation="portrait" horizontalDpi="1200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1:R96"/>
  <sheetViews>
    <sheetView topLeftCell="D1" workbookViewId="0">
      <selection activeCell="J108" sqref="J108"/>
    </sheetView>
  </sheetViews>
  <sheetFormatPr baseColWidth="10" defaultRowHeight="15" x14ac:dyDescent="0.25"/>
  <cols>
    <col min="5" max="5" width="11.85546875" bestFit="1" customWidth="1"/>
    <col min="6" max="6" width="12.5703125" customWidth="1"/>
  </cols>
  <sheetData>
    <row r="11" spans="1:18" ht="17.25" x14ac:dyDescent="0.4">
      <c r="A11" s="53" t="s">
        <v>121</v>
      </c>
      <c r="B11" s="46"/>
      <c r="C11" s="46"/>
      <c r="D11" s="47"/>
      <c r="E11" s="47"/>
      <c r="F11" s="47"/>
      <c r="G11" s="49" t="s">
        <v>123</v>
      </c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</row>
    <row r="12" spans="1:18" ht="17.25" x14ac:dyDescent="0.4">
      <c r="A12" s="47"/>
      <c r="B12" s="47"/>
      <c r="C12" s="47"/>
      <c r="D12" s="55" t="s">
        <v>74</v>
      </c>
      <c r="E12" s="47"/>
      <c r="F12" s="47"/>
      <c r="G12" s="55" t="s">
        <v>352</v>
      </c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</row>
    <row r="13" spans="1:18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6"/>
      <c r="L13" s="6"/>
      <c r="M13" s="6"/>
      <c r="N13" s="6"/>
      <c r="O13" s="6"/>
      <c r="P13" s="6"/>
      <c r="Q13" s="6"/>
      <c r="R13" s="6"/>
    </row>
    <row r="14" spans="1:18" x14ac:dyDescent="0.25">
      <c r="A14" s="1" t="s">
        <v>350</v>
      </c>
      <c r="B14" s="1"/>
      <c r="C14" s="1"/>
      <c r="D14" s="1"/>
      <c r="E14" s="1"/>
      <c r="F14" s="1"/>
      <c r="G14" s="1"/>
      <c r="H14" s="1"/>
      <c r="I14" s="1"/>
      <c r="J14" s="1"/>
      <c r="K14" s="6"/>
      <c r="L14" s="6"/>
      <c r="M14" s="6"/>
      <c r="N14" s="6"/>
      <c r="O14" s="6"/>
      <c r="P14" s="6"/>
      <c r="Q14" s="6"/>
      <c r="R14" s="6"/>
    </row>
    <row r="15" spans="1:18" x14ac:dyDescent="0.25">
      <c r="A15" s="1" t="s">
        <v>351</v>
      </c>
      <c r="B15" s="1"/>
      <c r="C15" s="1"/>
      <c r="D15" s="1"/>
      <c r="E15" s="1"/>
      <c r="F15" s="1"/>
      <c r="G15" s="1"/>
      <c r="H15" s="1"/>
      <c r="I15" s="1"/>
      <c r="J15" s="1"/>
      <c r="K15" s="6"/>
      <c r="L15" s="6"/>
      <c r="M15" s="6"/>
      <c r="N15" s="6"/>
      <c r="O15" s="6"/>
      <c r="P15" s="6"/>
      <c r="Q15" s="6"/>
      <c r="R15" s="6"/>
    </row>
    <row r="16" spans="1:18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6"/>
      <c r="L16" s="6"/>
      <c r="M16" s="6"/>
      <c r="N16" s="6"/>
      <c r="O16" s="6"/>
      <c r="P16" s="6"/>
      <c r="Q16" s="6"/>
      <c r="R16" s="6"/>
    </row>
    <row r="17" spans="1:18" x14ac:dyDescent="0.25">
      <c r="A17" s="6"/>
      <c r="B17" s="6"/>
      <c r="C17" s="6"/>
      <c r="D17" s="6"/>
      <c r="E17" s="6" t="s">
        <v>41</v>
      </c>
      <c r="F17" s="6"/>
      <c r="G17" s="6"/>
      <c r="H17" s="6" t="s">
        <v>42</v>
      </c>
      <c r="I17" s="6"/>
      <c r="J17" s="6"/>
      <c r="K17" s="6"/>
      <c r="L17" s="6"/>
      <c r="M17" s="6" t="s">
        <v>41</v>
      </c>
      <c r="N17" s="6"/>
      <c r="O17" s="6"/>
      <c r="P17" s="6" t="s">
        <v>43</v>
      </c>
      <c r="Q17" s="6"/>
      <c r="R17" s="6"/>
    </row>
    <row r="18" spans="1:18" x14ac:dyDescent="0.25">
      <c r="A18" s="1" t="s">
        <v>9</v>
      </c>
      <c r="B18" s="1"/>
      <c r="C18" s="1"/>
      <c r="D18" s="1"/>
      <c r="E18" s="6">
        <v>0</v>
      </c>
      <c r="F18" s="1"/>
      <c r="G18" s="1"/>
      <c r="H18" s="6"/>
      <c r="I18" s="1"/>
      <c r="J18" s="1"/>
      <c r="K18" s="6"/>
      <c r="L18" s="1" t="s">
        <v>52</v>
      </c>
      <c r="M18" s="1">
        <v>1150</v>
      </c>
      <c r="N18" s="1"/>
      <c r="O18" s="1"/>
      <c r="P18" s="1"/>
      <c r="Q18" s="1"/>
      <c r="R18" s="6"/>
    </row>
    <row r="19" spans="1:18" x14ac:dyDescent="0.25">
      <c r="A19" s="1" t="s">
        <v>160</v>
      </c>
      <c r="B19" s="1"/>
      <c r="C19" s="1"/>
      <c r="D19" s="1"/>
      <c r="E19" s="6">
        <v>0</v>
      </c>
      <c r="F19" s="1"/>
      <c r="G19" s="1"/>
      <c r="H19" s="6"/>
      <c r="I19" s="1"/>
      <c r="J19" s="1"/>
      <c r="K19" s="6"/>
      <c r="L19" s="1" t="s">
        <v>57</v>
      </c>
      <c r="M19" s="1">
        <v>0</v>
      </c>
      <c r="N19" s="1"/>
      <c r="O19" s="1"/>
      <c r="P19" s="1"/>
      <c r="Q19" s="1"/>
      <c r="R19" s="6"/>
    </row>
    <row r="20" spans="1:18" x14ac:dyDescent="0.25">
      <c r="A20" s="1" t="s">
        <v>10</v>
      </c>
      <c r="B20" s="1"/>
      <c r="C20" s="1"/>
      <c r="D20" s="1"/>
      <c r="E20" s="6">
        <v>70</v>
      </c>
      <c r="F20" s="1"/>
      <c r="G20" s="1"/>
      <c r="H20" s="6"/>
      <c r="I20" s="1"/>
      <c r="J20" s="1"/>
      <c r="K20" s="6"/>
      <c r="L20" s="1" t="s">
        <v>58</v>
      </c>
      <c r="M20" s="1">
        <v>0</v>
      </c>
      <c r="N20" s="1"/>
      <c r="O20" s="1"/>
      <c r="P20" s="1"/>
      <c r="Q20" s="1"/>
      <c r="R20" s="6"/>
    </row>
    <row r="21" spans="1:18" x14ac:dyDescent="0.25">
      <c r="A21" s="1" t="s">
        <v>31</v>
      </c>
      <c r="B21" s="1"/>
      <c r="C21" s="1"/>
      <c r="D21" s="1"/>
      <c r="E21" s="6">
        <v>0</v>
      </c>
      <c r="F21" s="1"/>
      <c r="G21" s="1"/>
      <c r="H21" s="6"/>
      <c r="I21" s="1"/>
      <c r="J21" s="1"/>
      <c r="K21" s="6"/>
      <c r="L21" s="1" t="s">
        <v>59</v>
      </c>
      <c r="M21" s="1">
        <v>0</v>
      </c>
      <c r="N21" s="1"/>
      <c r="O21" s="1"/>
      <c r="P21" s="1"/>
      <c r="Q21" s="1"/>
      <c r="R21" s="6"/>
    </row>
    <row r="22" spans="1:18" x14ac:dyDescent="0.25">
      <c r="A22" s="1"/>
      <c r="B22" s="1"/>
      <c r="C22" s="1"/>
      <c r="D22" s="1"/>
      <c r="E22" s="6"/>
      <c r="F22" s="1"/>
      <c r="G22" s="1"/>
      <c r="H22" s="6"/>
      <c r="I22" s="1"/>
      <c r="J22" s="1"/>
      <c r="K22" s="6"/>
      <c r="L22" s="1"/>
      <c r="M22" s="1"/>
      <c r="N22" s="1"/>
      <c r="O22" s="1"/>
      <c r="P22" s="1"/>
      <c r="Q22" s="1"/>
      <c r="R22" s="6"/>
    </row>
    <row r="23" spans="1:18" x14ac:dyDescent="0.25">
      <c r="A23" s="1"/>
      <c r="B23" s="1"/>
      <c r="C23" s="1"/>
      <c r="D23" s="1"/>
      <c r="E23" s="6"/>
      <c r="F23" s="1"/>
      <c r="G23" s="1"/>
      <c r="H23" s="6"/>
      <c r="I23" s="1"/>
      <c r="J23" s="1"/>
      <c r="K23" s="6"/>
      <c r="L23" s="1"/>
      <c r="M23" s="1"/>
      <c r="N23" s="1"/>
      <c r="O23" s="1"/>
      <c r="P23" s="1"/>
      <c r="Q23" s="1"/>
      <c r="R23" s="6"/>
    </row>
    <row r="24" spans="1:18" x14ac:dyDescent="0.25">
      <c r="A24" s="1"/>
      <c r="B24" s="1"/>
      <c r="C24" s="1"/>
      <c r="D24" s="1"/>
      <c r="E24" s="6"/>
      <c r="F24" s="1"/>
      <c r="G24" s="1"/>
      <c r="H24" s="6"/>
      <c r="I24" s="1"/>
      <c r="J24" s="1"/>
      <c r="K24" s="6"/>
      <c r="L24" s="1"/>
      <c r="M24" s="1"/>
      <c r="N24" s="1"/>
      <c r="O24" s="1"/>
      <c r="P24" s="1"/>
      <c r="Q24" s="1"/>
      <c r="R24" s="6"/>
    </row>
    <row r="25" spans="1:18" x14ac:dyDescent="0.25">
      <c r="A25" s="1" t="s">
        <v>11</v>
      </c>
      <c r="B25" s="1"/>
      <c r="C25" s="1"/>
      <c r="D25" s="1"/>
      <c r="E25" s="6">
        <v>600</v>
      </c>
      <c r="F25" s="1"/>
      <c r="G25" s="1"/>
      <c r="H25" s="6"/>
      <c r="I25" s="1"/>
      <c r="J25" s="1"/>
      <c r="K25" s="6"/>
      <c r="L25" s="1" t="s">
        <v>53</v>
      </c>
      <c r="M25" s="1">
        <v>900</v>
      </c>
      <c r="N25" s="1"/>
      <c r="O25" s="1"/>
      <c r="P25" s="1"/>
      <c r="Q25" s="1"/>
      <c r="R25" s="6"/>
    </row>
    <row r="26" spans="1:18" x14ac:dyDescent="0.25">
      <c r="A26" s="1" t="s">
        <v>12</v>
      </c>
      <c r="B26" s="1"/>
      <c r="C26" s="1"/>
      <c r="D26" s="1"/>
      <c r="E26" s="6">
        <v>300</v>
      </c>
      <c r="F26" s="1"/>
      <c r="G26" s="1"/>
      <c r="H26" s="6"/>
      <c r="I26" s="1"/>
      <c r="J26" s="1"/>
      <c r="K26" s="6"/>
      <c r="L26" s="1" t="s">
        <v>54</v>
      </c>
      <c r="M26" s="1">
        <v>0</v>
      </c>
      <c r="N26" s="1"/>
      <c r="O26" s="1"/>
      <c r="P26" s="1"/>
      <c r="Q26" s="1"/>
      <c r="R26" s="6"/>
    </row>
    <row r="27" spans="1:18" x14ac:dyDescent="0.25">
      <c r="A27" s="1" t="s">
        <v>13</v>
      </c>
      <c r="B27" s="1"/>
      <c r="C27" s="1"/>
      <c r="D27" s="1"/>
      <c r="E27" s="6">
        <v>100</v>
      </c>
      <c r="F27" s="1"/>
      <c r="G27" s="1"/>
      <c r="H27" s="6"/>
      <c r="I27" s="1"/>
      <c r="J27" s="1"/>
      <c r="K27" s="6"/>
      <c r="L27" s="1" t="s">
        <v>55</v>
      </c>
      <c r="M27" s="1">
        <v>400</v>
      </c>
      <c r="N27" s="1"/>
      <c r="O27" s="1"/>
      <c r="P27" s="1"/>
      <c r="Q27" s="1"/>
      <c r="R27" s="6"/>
    </row>
    <row r="28" spans="1:18" x14ac:dyDescent="0.25">
      <c r="A28" s="1" t="s">
        <v>14</v>
      </c>
      <c r="B28" s="1"/>
      <c r="C28" s="1"/>
      <c r="D28" s="1"/>
      <c r="E28" s="6">
        <v>400</v>
      </c>
      <c r="F28" s="1"/>
      <c r="G28" s="1"/>
      <c r="H28" s="6"/>
      <c r="I28" s="1"/>
      <c r="J28" s="1"/>
      <c r="K28" s="6"/>
      <c r="L28" s="1" t="s">
        <v>56</v>
      </c>
      <c r="M28" s="1">
        <v>0</v>
      </c>
      <c r="N28" s="1"/>
      <c r="O28" s="1"/>
      <c r="P28" s="1"/>
      <c r="Q28" s="1"/>
      <c r="R28" s="6"/>
    </row>
    <row r="29" spans="1:18" x14ac:dyDescent="0.25">
      <c r="A29" s="1" t="s">
        <v>35</v>
      </c>
      <c r="B29" s="1"/>
      <c r="C29" s="1"/>
      <c r="D29" s="1"/>
      <c r="E29" s="6">
        <v>100</v>
      </c>
      <c r="F29" s="1"/>
      <c r="G29" s="1"/>
      <c r="H29" s="6"/>
      <c r="I29" s="1"/>
      <c r="J29" s="1"/>
      <c r="K29" s="6"/>
      <c r="L29" s="1"/>
      <c r="M29" s="1"/>
      <c r="N29" s="1"/>
      <c r="O29" s="1"/>
      <c r="P29" s="1"/>
      <c r="Q29" s="1"/>
      <c r="R29" s="6"/>
    </row>
    <row r="30" spans="1:18" x14ac:dyDescent="0.25">
      <c r="A30" s="1" t="s">
        <v>32</v>
      </c>
      <c r="B30" s="1"/>
      <c r="C30" s="1"/>
      <c r="D30" s="1"/>
      <c r="E30" s="6">
        <v>50</v>
      </c>
      <c r="F30" s="1"/>
      <c r="G30" s="1"/>
      <c r="H30" s="6"/>
      <c r="I30" s="1"/>
      <c r="J30" s="1"/>
      <c r="K30" s="6"/>
      <c r="L30" s="1"/>
      <c r="M30" s="1"/>
      <c r="N30" s="1"/>
      <c r="O30" s="1"/>
      <c r="P30" s="1"/>
      <c r="Q30" s="1"/>
      <c r="R30" s="6"/>
    </row>
    <row r="31" spans="1:18" x14ac:dyDescent="0.25">
      <c r="A31" s="1" t="s">
        <v>33</v>
      </c>
      <c r="B31" s="1"/>
      <c r="C31" s="1"/>
      <c r="D31" s="1"/>
      <c r="E31" s="6">
        <v>0</v>
      </c>
      <c r="F31" s="1" t="s">
        <v>75</v>
      </c>
      <c r="G31" s="1"/>
      <c r="H31" s="6"/>
      <c r="I31" s="1"/>
      <c r="J31" s="1"/>
      <c r="K31" s="6"/>
      <c r="L31" s="1"/>
      <c r="M31" s="1"/>
      <c r="N31" s="1"/>
      <c r="O31" s="1"/>
      <c r="P31" s="1"/>
      <c r="Q31" s="1"/>
      <c r="R31" s="6"/>
    </row>
    <row r="32" spans="1:18" x14ac:dyDescent="0.25">
      <c r="A32" s="1"/>
      <c r="B32" s="1"/>
      <c r="C32" s="1"/>
      <c r="D32" s="1"/>
      <c r="E32" s="6"/>
      <c r="F32" s="1"/>
      <c r="G32" s="1"/>
      <c r="H32" s="6"/>
      <c r="I32" s="1"/>
      <c r="J32" s="1"/>
      <c r="K32" s="6"/>
      <c r="L32" s="1"/>
      <c r="M32" s="1"/>
      <c r="N32" s="1"/>
      <c r="O32" s="1"/>
      <c r="P32" s="1"/>
      <c r="Q32" s="1"/>
      <c r="R32" s="6"/>
    </row>
    <row r="33" spans="1:18" x14ac:dyDescent="0.25">
      <c r="A33" s="1"/>
      <c r="B33" s="1"/>
      <c r="C33" s="1"/>
      <c r="D33" s="1"/>
      <c r="E33" s="6"/>
      <c r="F33" s="1"/>
      <c r="G33" s="1"/>
      <c r="H33" s="6"/>
      <c r="I33" s="1"/>
      <c r="J33" s="1"/>
      <c r="K33" s="6"/>
      <c r="L33" s="1"/>
      <c r="M33" s="1"/>
      <c r="N33" s="1"/>
      <c r="O33" s="1"/>
      <c r="P33" s="1"/>
      <c r="Q33" s="1"/>
      <c r="R33" s="6"/>
    </row>
    <row r="34" spans="1:18" x14ac:dyDescent="0.25">
      <c r="A34" s="1"/>
      <c r="B34" s="1"/>
      <c r="C34" s="1"/>
      <c r="D34" s="1"/>
      <c r="E34" s="6"/>
      <c r="F34" s="1"/>
      <c r="G34" s="1"/>
      <c r="H34" s="6"/>
      <c r="I34" s="1"/>
      <c r="J34" s="1"/>
      <c r="K34" s="6"/>
      <c r="L34" s="1"/>
      <c r="M34" s="1"/>
      <c r="N34" s="1"/>
      <c r="O34" s="1"/>
      <c r="P34" s="1"/>
      <c r="Q34" s="1"/>
      <c r="R34" s="6"/>
    </row>
    <row r="35" spans="1:18" x14ac:dyDescent="0.25">
      <c r="A35" s="1"/>
      <c r="B35" s="1"/>
      <c r="C35" s="1"/>
      <c r="D35" s="1"/>
      <c r="E35" s="6"/>
      <c r="F35" s="1"/>
      <c r="G35" s="1"/>
      <c r="H35" s="6"/>
      <c r="I35" s="1"/>
      <c r="J35" s="1"/>
      <c r="K35" s="6"/>
      <c r="L35" s="1"/>
      <c r="M35" s="1"/>
      <c r="N35" s="1"/>
      <c r="O35" s="1"/>
      <c r="P35" s="1"/>
      <c r="Q35" s="1"/>
      <c r="R35" s="6"/>
    </row>
    <row r="36" spans="1:18" x14ac:dyDescent="0.25">
      <c r="A36" s="1"/>
      <c r="B36" s="1"/>
      <c r="C36" s="1"/>
      <c r="D36" s="1"/>
      <c r="E36" s="6"/>
      <c r="F36" s="1"/>
      <c r="G36" s="1"/>
      <c r="H36" s="6"/>
      <c r="I36" s="1"/>
      <c r="J36" s="1"/>
      <c r="K36" s="6"/>
      <c r="L36" s="1"/>
      <c r="M36" s="1"/>
      <c r="N36" s="1"/>
      <c r="O36" s="1"/>
      <c r="P36" s="1"/>
      <c r="Q36" s="1"/>
      <c r="R36" s="6"/>
    </row>
    <row r="37" spans="1:18" x14ac:dyDescent="0.25">
      <c r="A37" s="1"/>
      <c r="B37" s="1"/>
      <c r="C37" s="1"/>
      <c r="D37" s="1"/>
      <c r="E37" s="6"/>
      <c r="F37" s="1"/>
      <c r="G37" s="1"/>
      <c r="H37" s="6"/>
      <c r="I37" s="1"/>
      <c r="J37" s="1"/>
      <c r="K37" s="6"/>
      <c r="L37" s="1"/>
      <c r="M37" s="1"/>
      <c r="N37" s="1"/>
      <c r="O37" s="1"/>
      <c r="P37" s="1"/>
      <c r="Q37" s="1"/>
      <c r="R37" s="6"/>
    </row>
    <row r="38" spans="1:18" x14ac:dyDescent="0.25">
      <c r="A38" s="1" t="s">
        <v>15</v>
      </c>
      <c r="B38" s="1"/>
      <c r="C38" s="1"/>
      <c r="D38" s="1"/>
      <c r="E38" s="6">
        <v>70</v>
      </c>
      <c r="F38" s="1"/>
      <c r="G38" s="1"/>
      <c r="H38" s="6"/>
      <c r="I38" s="1"/>
      <c r="J38" s="1"/>
      <c r="K38" s="6"/>
      <c r="L38" s="1"/>
      <c r="M38" s="1"/>
      <c r="N38" s="1"/>
      <c r="O38" s="1"/>
      <c r="P38" s="1"/>
      <c r="Q38" s="1"/>
      <c r="R38" s="6"/>
    </row>
    <row r="39" spans="1:18" x14ac:dyDescent="0.25">
      <c r="A39" s="1" t="s">
        <v>34</v>
      </c>
      <c r="B39" s="1"/>
      <c r="C39" s="1"/>
      <c r="D39" s="1"/>
      <c r="E39" s="6">
        <v>30</v>
      </c>
      <c r="F39" s="1"/>
      <c r="G39" s="1"/>
      <c r="H39" s="6"/>
      <c r="I39" s="1"/>
      <c r="J39" s="1"/>
      <c r="K39" s="6"/>
      <c r="L39" s="1"/>
      <c r="M39" s="1"/>
      <c r="N39" s="1"/>
      <c r="O39" s="1"/>
      <c r="P39" s="1"/>
      <c r="Q39" s="1"/>
      <c r="R39" s="6"/>
    </row>
    <row r="40" spans="1:18" x14ac:dyDescent="0.25">
      <c r="A40" s="1" t="s">
        <v>16</v>
      </c>
      <c r="B40" s="1"/>
      <c r="C40" s="1"/>
      <c r="D40" s="1"/>
      <c r="E40" s="6">
        <v>100</v>
      </c>
      <c r="F40" s="1"/>
      <c r="G40" s="1"/>
      <c r="H40" s="6"/>
      <c r="I40" s="1"/>
      <c r="J40" s="1"/>
      <c r="K40" s="6"/>
      <c r="L40" s="1"/>
      <c r="M40" s="1"/>
      <c r="N40" s="1"/>
      <c r="O40" s="1"/>
      <c r="P40" s="1"/>
      <c r="Q40" s="1"/>
      <c r="R40" s="6"/>
    </row>
    <row r="41" spans="1:18" x14ac:dyDescent="0.25">
      <c r="A41" s="1" t="s">
        <v>17</v>
      </c>
      <c r="B41" s="1"/>
      <c r="C41" s="1"/>
      <c r="D41" s="1"/>
      <c r="E41" s="6">
        <v>100</v>
      </c>
      <c r="F41" s="1"/>
      <c r="G41" s="1"/>
      <c r="H41" s="6"/>
      <c r="I41" s="1"/>
      <c r="J41" s="1"/>
      <c r="K41" s="6"/>
      <c r="L41" s="1"/>
      <c r="M41" s="1"/>
      <c r="N41" s="1"/>
      <c r="O41" s="1"/>
      <c r="P41" s="1"/>
      <c r="Q41" s="1"/>
      <c r="R41" s="6"/>
    </row>
    <row r="42" spans="1:18" x14ac:dyDescent="0.25">
      <c r="A42" s="1" t="s">
        <v>18</v>
      </c>
      <c r="B42" s="1"/>
      <c r="C42" s="1"/>
      <c r="D42" s="1"/>
      <c r="E42" s="6">
        <v>60</v>
      </c>
      <c r="F42" s="1"/>
      <c r="G42" s="1"/>
      <c r="H42" s="6"/>
      <c r="I42" s="1"/>
      <c r="J42" s="1"/>
      <c r="K42" s="6"/>
      <c r="L42" s="1"/>
      <c r="M42" s="1"/>
      <c r="N42" s="1"/>
      <c r="O42" s="1"/>
      <c r="P42" s="1"/>
      <c r="Q42" s="1"/>
      <c r="R42" s="6"/>
    </row>
    <row r="43" spans="1:18" x14ac:dyDescent="0.25">
      <c r="A43" s="1" t="s">
        <v>19</v>
      </c>
      <c r="B43" s="1"/>
      <c r="C43" s="1"/>
      <c r="D43" s="1"/>
      <c r="E43" s="6">
        <v>20</v>
      </c>
      <c r="F43" s="1"/>
      <c r="G43" s="1"/>
      <c r="H43" s="6"/>
      <c r="I43" s="1"/>
      <c r="J43" s="1"/>
      <c r="K43" s="6"/>
      <c r="L43" s="1"/>
      <c r="M43" s="1"/>
      <c r="N43" s="1"/>
      <c r="O43" s="1"/>
      <c r="P43" s="1"/>
      <c r="Q43" s="1"/>
      <c r="R43" s="6"/>
    </row>
    <row r="44" spans="1:18" x14ac:dyDescent="0.25">
      <c r="A44" s="1" t="s">
        <v>20</v>
      </c>
      <c r="B44" s="1"/>
      <c r="C44" s="1"/>
      <c r="D44" s="1"/>
      <c r="E44" s="6">
        <v>0</v>
      </c>
      <c r="F44" s="1"/>
      <c r="G44" s="1"/>
      <c r="H44" s="6"/>
      <c r="I44" s="1"/>
      <c r="J44" s="1"/>
      <c r="K44" s="6"/>
      <c r="L44" s="1"/>
      <c r="M44" s="1"/>
      <c r="N44" s="1"/>
      <c r="O44" s="1"/>
      <c r="P44" s="1"/>
      <c r="Q44" s="1"/>
      <c r="R44" s="6"/>
    </row>
    <row r="45" spans="1:18" x14ac:dyDescent="0.25">
      <c r="A45" s="1" t="s">
        <v>21</v>
      </c>
      <c r="B45" s="1"/>
      <c r="C45" s="1"/>
      <c r="D45" s="1"/>
      <c r="E45" s="6">
        <v>0</v>
      </c>
      <c r="F45" s="1"/>
      <c r="G45" s="1"/>
      <c r="H45" s="6"/>
      <c r="I45" s="1"/>
      <c r="J45" s="1"/>
      <c r="K45" s="6"/>
      <c r="L45" s="1"/>
      <c r="M45" s="1"/>
      <c r="N45" s="1"/>
      <c r="O45" s="1"/>
      <c r="P45" s="1"/>
      <c r="Q45" s="1"/>
      <c r="R45" s="6"/>
    </row>
    <row r="46" spans="1:18" x14ac:dyDescent="0.25">
      <c r="A46" s="1" t="s">
        <v>22</v>
      </c>
      <c r="B46" s="1"/>
      <c r="C46" s="1"/>
      <c r="D46" s="1"/>
      <c r="E46" s="6">
        <v>0</v>
      </c>
      <c r="F46" s="1"/>
      <c r="G46" s="1"/>
      <c r="H46" s="6"/>
      <c r="I46" s="1"/>
      <c r="J46" s="1"/>
      <c r="K46" s="6"/>
      <c r="L46" s="1"/>
      <c r="M46" s="1"/>
      <c r="N46" s="1"/>
      <c r="O46" s="1"/>
      <c r="P46" s="1"/>
      <c r="Q46" s="1"/>
      <c r="R46" s="6"/>
    </row>
    <row r="47" spans="1:18" x14ac:dyDescent="0.25">
      <c r="A47" s="1" t="s">
        <v>37</v>
      </c>
      <c r="B47" s="1"/>
      <c r="C47" s="1"/>
      <c r="D47" s="1"/>
      <c r="E47" s="6">
        <v>30</v>
      </c>
      <c r="F47" s="1"/>
      <c r="G47" s="1"/>
      <c r="H47" s="6"/>
      <c r="I47" s="1"/>
      <c r="J47" s="1"/>
      <c r="K47" s="6"/>
      <c r="L47" s="1"/>
      <c r="M47" s="1"/>
      <c r="N47" s="1"/>
      <c r="O47" s="1"/>
      <c r="P47" s="1"/>
      <c r="Q47" s="1"/>
      <c r="R47" s="6"/>
    </row>
    <row r="48" spans="1:18" x14ac:dyDescent="0.25">
      <c r="A48" s="1" t="s">
        <v>61</v>
      </c>
      <c r="B48" s="1"/>
      <c r="C48" s="1"/>
      <c r="D48" s="1"/>
      <c r="E48" s="6">
        <v>0</v>
      </c>
      <c r="F48" s="1"/>
      <c r="G48" s="1"/>
      <c r="H48" s="6"/>
      <c r="I48" s="1"/>
      <c r="J48" s="1"/>
      <c r="K48" s="6"/>
      <c r="L48" s="1"/>
      <c r="M48" s="1"/>
      <c r="N48" s="1"/>
      <c r="O48" s="1"/>
      <c r="P48" s="1"/>
      <c r="Q48" s="1"/>
      <c r="R48" s="6"/>
    </row>
    <row r="49" spans="1:18" x14ac:dyDescent="0.25">
      <c r="A49" s="1" t="s">
        <v>62</v>
      </c>
      <c r="B49" s="1"/>
      <c r="C49" s="1"/>
      <c r="D49" s="1"/>
      <c r="E49" s="6">
        <v>0</v>
      </c>
      <c r="F49" s="1"/>
      <c r="G49" s="1"/>
      <c r="H49" s="6"/>
      <c r="I49" s="1"/>
      <c r="J49" s="1"/>
      <c r="K49" s="6"/>
      <c r="L49" s="1"/>
      <c r="M49" s="1"/>
      <c r="N49" s="1"/>
      <c r="O49" s="1"/>
      <c r="P49" s="1"/>
      <c r="Q49" s="1"/>
      <c r="R49" s="6"/>
    </row>
    <row r="50" spans="1:18" x14ac:dyDescent="0.25">
      <c r="A50" s="1"/>
      <c r="B50" s="1"/>
      <c r="C50" s="1"/>
      <c r="D50" s="1"/>
      <c r="E50" s="6"/>
      <c r="F50" s="1"/>
      <c r="G50" s="1"/>
      <c r="H50" s="6"/>
      <c r="I50" s="1"/>
      <c r="J50" s="1"/>
      <c r="K50" s="6"/>
      <c r="L50" s="1"/>
      <c r="M50" s="1"/>
      <c r="N50" s="1"/>
      <c r="O50" s="1"/>
      <c r="P50" s="1"/>
      <c r="Q50" s="1"/>
      <c r="R50" s="6"/>
    </row>
    <row r="51" spans="1:18" x14ac:dyDescent="0.25">
      <c r="A51" s="1"/>
      <c r="B51" s="1"/>
      <c r="C51" s="1"/>
      <c r="D51" s="1"/>
      <c r="E51" s="6"/>
      <c r="F51" s="1"/>
      <c r="G51" s="1"/>
      <c r="H51" s="6"/>
      <c r="I51" s="1"/>
      <c r="J51" s="1"/>
      <c r="K51" s="6"/>
      <c r="L51" s="1"/>
      <c r="M51" s="1"/>
      <c r="N51" s="1"/>
      <c r="O51" s="1"/>
      <c r="P51" s="1"/>
      <c r="Q51" s="1"/>
      <c r="R51" s="6"/>
    </row>
    <row r="52" spans="1:18" x14ac:dyDescent="0.25">
      <c r="A52" s="1"/>
      <c r="B52" s="1"/>
      <c r="C52" s="1"/>
      <c r="D52" s="1"/>
      <c r="E52" s="6"/>
      <c r="F52" s="1"/>
      <c r="G52" s="1"/>
      <c r="H52" s="6"/>
      <c r="I52" s="1"/>
      <c r="J52" s="1"/>
      <c r="K52" s="6"/>
      <c r="L52" s="1"/>
      <c r="M52" s="1"/>
      <c r="N52" s="1"/>
      <c r="O52" s="1"/>
      <c r="P52" s="1"/>
      <c r="Q52" s="1"/>
      <c r="R52" s="6"/>
    </row>
    <row r="53" spans="1:18" x14ac:dyDescent="0.25">
      <c r="A53" s="1"/>
      <c r="B53" s="1"/>
      <c r="C53" s="1"/>
      <c r="D53" s="1"/>
      <c r="E53" s="6"/>
      <c r="F53" s="1"/>
      <c r="G53" s="1"/>
      <c r="H53" s="6"/>
      <c r="I53" s="1"/>
      <c r="J53" s="1"/>
      <c r="K53" s="6"/>
      <c r="L53" s="1"/>
      <c r="M53" s="1"/>
      <c r="N53" s="1"/>
      <c r="O53" s="1"/>
      <c r="P53" s="1"/>
      <c r="Q53" s="1"/>
      <c r="R53" s="6"/>
    </row>
    <row r="54" spans="1:18" x14ac:dyDescent="0.25">
      <c r="A54" s="1"/>
      <c r="B54" s="1"/>
      <c r="C54" s="1"/>
      <c r="D54" s="1"/>
      <c r="E54" s="6"/>
      <c r="F54" s="1"/>
      <c r="G54" s="1"/>
      <c r="H54" s="6"/>
      <c r="I54" s="1"/>
      <c r="J54" s="1"/>
      <c r="K54" s="6"/>
      <c r="L54" s="1"/>
      <c r="M54" s="1"/>
      <c r="N54" s="1"/>
      <c r="O54" s="1"/>
      <c r="P54" s="1"/>
      <c r="Q54" s="1"/>
      <c r="R54" s="6"/>
    </row>
    <row r="55" spans="1:18" x14ac:dyDescent="0.25">
      <c r="A55" s="1" t="s">
        <v>36</v>
      </c>
      <c r="B55" s="1"/>
      <c r="C55" s="1"/>
      <c r="D55" s="1"/>
      <c r="E55" s="6">
        <v>200</v>
      </c>
      <c r="F55" s="1"/>
      <c r="G55" s="1"/>
      <c r="H55" s="6"/>
      <c r="I55" s="1"/>
      <c r="J55" s="1"/>
      <c r="K55" s="6"/>
      <c r="L55" s="1"/>
      <c r="M55" s="1"/>
      <c r="N55" s="1"/>
      <c r="O55" s="1"/>
      <c r="P55" s="1"/>
      <c r="Q55" s="1"/>
      <c r="R55" s="6"/>
    </row>
    <row r="56" spans="1:18" x14ac:dyDescent="0.25">
      <c r="A56" s="1" t="s">
        <v>23</v>
      </c>
      <c r="B56" s="1"/>
      <c r="C56" s="1"/>
      <c r="D56" s="1"/>
      <c r="E56" s="6">
        <v>200</v>
      </c>
      <c r="F56" s="1"/>
      <c r="G56" s="1"/>
      <c r="H56" s="6"/>
      <c r="I56" s="1"/>
      <c r="J56" s="1"/>
      <c r="K56" s="6"/>
      <c r="L56" s="1"/>
      <c r="M56" s="1"/>
      <c r="N56" s="1"/>
      <c r="O56" s="1"/>
      <c r="P56" s="1"/>
      <c r="Q56" s="1"/>
      <c r="R56" s="6"/>
    </row>
    <row r="57" spans="1:18" x14ac:dyDescent="0.25">
      <c r="A57" s="1" t="s">
        <v>24</v>
      </c>
      <c r="B57" s="1"/>
      <c r="C57" s="1"/>
      <c r="D57" s="1"/>
      <c r="E57" s="6">
        <v>100</v>
      </c>
      <c r="F57" s="1"/>
      <c r="G57" s="1"/>
      <c r="H57" s="6"/>
      <c r="I57" s="1"/>
      <c r="J57" s="1"/>
      <c r="K57" s="6"/>
      <c r="L57" s="1"/>
      <c r="M57" s="1"/>
      <c r="N57" s="1"/>
      <c r="O57" s="1"/>
      <c r="P57" s="1"/>
      <c r="Q57" s="1"/>
      <c r="R57" s="6"/>
    </row>
    <row r="58" spans="1:18" x14ac:dyDescent="0.25">
      <c r="A58" s="1" t="s">
        <v>25</v>
      </c>
      <c r="B58" s="1"/>
      <c r="C58" s="1"/>
      <c r="D58" s="1"/>
      <c r="E58" s="6">
        <v>100</v>
      </c>
      <c r="F58" s="1"/>
      <c r="G58" s="1"/>
      <c r="H58" s="6"/>
      <c r="I58" s="1"/>
      <c r="J58" s="1"/>
      <c r="K58" s="6"/>
      <c r="L58" s="1"/>
      <c r="M58" s="1"/>
      <c r="N58" s="1"/>
      <c r="O58" s="1"/>
      <c r="P58" s="1"/>
      <c r="Q58" s="1"/>
      <c r="R58" s="6"/>
    </row>
    <row r="59" spans="1:18" x14ac:dyDescent="0.25">
      <c r="A59" s="1" t="s">
        <v>26</v>
      </c>
      <c r="B59" s="1"/>
      <c r="C59" s="1"/>
      <c r="D59" s="1"/>
      <c r="E59" s="6">
        <v>0</v>
      </c>
      <c r="F59" s="1"/>
      <c r="G59" s="1"/>
      <c r="H59" s="6"/>
      <c r="I59" s="1"/>
      <c r="J59" s="1"/>
      <c r="K59" s="6"/>
      <c r="L59" s="1"/>
      <c r="M59" s="1"/>
      <c r="N59" s="1"/>
      <c r="O59" s="1"/>
      <c r="P59" s="1"/>
      <c r="Q59" s="1"/>
      <c r="R59" s="6"/>
    </row>
    <row r="60" spans="1:18" x14ac:dyDescent="0.25">
      <c r="A60" s="1" t="s">
        <v>38</v>
      </c>
      <c r="B60" s="1"/>
      <c r="C60" s="1"/>
      <c r="D60" s="1"/>
      <c r="E60" s="6">
        <v>0</v>
      </c>
      <c r="F60" s="1"/>
      <c r="G60" s="1"/>
      <c r="H60" s="6"/>
      <c r="I60" s="1"/>
      <c r="J60" s="1"/>
      <c r="K60" s="6"/>
      <c r="L60" s="1"/>
      <c r="M60" s="1"/>
      <c r="N60" s="1"/>
      <c r="O60" s="1"/>
      <c r="P60" s="1"/>
      <c r="Q60" s="1"/>
      <c r="R60" s="6"/>
    </row>
    <row r="61" spans="1:18" x14ac:dyDescent="0.25">
      <c r="A61" s="1" t="s">
        <v>39</v>
      </c>
      <c r="B61" s="1"/>
      <c r="C61" s="1"/>
      <c r="D61" s="1"/>
      <c r="E61" s="6">
        <v>0</v>
      </c>
      <c r="F61" s="1"/>
      <c r="G61" s="1"/>
      <c r="H61" s="6"/>
      <c r="I61" s="1"/>
      <c r="J61" s="1"/>
      <c r="K61" s="6"/>
      <c r="L61" s="1"/>
      <c r="M61" s="1"/>
      <c r="N61" s="1"/>
      <c r="O61" s="1"/>
      <c r="P61" s="1"/>
      <c r="Q61" s="1"/>
      <c r="R61" s="6"/>
    </row>
    <row r="62" spans="1:18" x14ac:dyDescent="0.25">
      <c r="A62" s="1"/>
      <c r="B62" s="1"/>
      <c r="C62" s="1"/>
      <c r="D62" s="1"/>
      <c r="E62" s="6"/>
      <c r="F62" s="1"/>
      <c r="G62" s="1"/>
      <c r="H62" s="6"/>
      <c r="I62" s="1"/>
      <c r="J62" s="1"/>
      <c r="K62" s="6"/>
      <c r="L62" s="1"/>
      <c r="M62" s="1"/>
      <c r="N62" s="1"/>
      <c r="O62" s="1"/>
      <c r="P62" s="1"/>
      <c r="Q62" s="1"/>
      <c r="R62" s="6"/>
    </row>
    <row r="63" spans="1:18" x14ac:dyDescent="0.25">
      <c r="A63" s="1"/>
      <c r="B63" s="1"/>
      <c r="C63" s="1"/>
      <c r="D63" s="1"/>
      <c r="E63" s="6"/>
      <c r="F63" s="1"/>
      <c r="G63" s="1"/>
      <c r="H63" s="6"/>
      <c r="I63" s="1"/>
      <c r="J63" s="1"/>
      <c r="K63" s="6"/>
      <c r="L63" s="1"/>
      <c r="M63" s="1"/>
      <c r="N63" s="1"/>
      <c r="O63" s="1"/>
      <c r="P63" s="1"/>
      <c r="Q63" s="1"/>
      <c r="R63" s="6"/>
    </row>
    <row r="64" spans="1:18" x14ac:dyDescent="0.25">
      <c r="A64" s="1"/>
      <c r="B64" s="1"/>
      <c r="C64" s="1"/>
      <c r="D64" s="1"/>
      <c r="E64" s="6"/>
      <c r="F64" s="1"/>
      <c r="G64" s="1"/>
      <c r="H64" s="6"/>
      <c r="I64" s="1"/>
      <c r="J64" s="1"/>
      <c r="K64" s="6"/>
      <c r="L64" s="1"/>
      <c r="M64" s="1"/>
      <c r="N64" s="1"/>
      <c r="O64" s="1"/>
      <c r="P64" s="1"/>
      <c r="Q64" s="1"/>
      <c r="R64" s="6"/>
    </row>
    <row r="65" spans="1:18" x14ac:dyDescent="0.25">
      <c r="A65" s="1"/>
      <c r="B65" s="1"/>
      <c r="C65" s="1"/>
      <c r="D65" s="1"/>
      <c r="E65" s="6"/>
      <c r="F65" s="1"/>
      <c r="G65" s="1"/>
      <c r="H65" s="6"/>
      <c r="I65" s="1"/>
      <c r="J65" s="1"/>
      <c r="K65" s="6"/>
      <c r="L65" s="1"/>
      <c r="M65" s="1"/>
      <c r="N65" s="1"/>
      <c r="O65" s="1"/>
      <c r="P65" s="1"/>
      <c r="Q65" s="1"/>
      <c r="R65" s="6"/>
    </row>
    <row r="66" spans="1:18" x14ac:dyDescent="0.25">
      <c r="A66" s="1" t="s">
        <v>27</v>
      </c>
      <c r="B66" s="1"/>
      <c r="C66" s="1"/>
      <c r="D66" s="1"/>
      <c r="E66" s="6">
        <v>100</v>
      </c>
      <c r="F66" s="1"/>
      <c r="G66" s="1"/>
      <c r="H66" s="6"/>
      <c r="I66" s="1"/>
      <c r="J66" s="1"/>
      <c r="K66" s="6"/>
      <c r="L66" s="1"/>
      <c r="M66" s="1"/>
      <c r="N66" s="1"/>
      <c r="O66" s="1"/>
      <c r="P66" s="1"/>
      <c r="Q66" s="1"/>
      <c r="R66" s="6"/>
    </row>
    <row r="67" spans="1:18" x14ac:dyDescent="0.25">
      <c r="A67" s="1" t="s">
        <v>28</v>
      </c>
      <c r="B67" s="1"/>
      <c r="C67" s="1"/>
      <c r="D67" s="1"/>
      <c r="E67" s="6">
        <v>0</v>
      </c>
      <c r="F67" s="1"/>
      <c r="G67" s="1"/>
      <c r="H67" s="6"/>
      <c r="I67" s="1"/>
      <c r="J67" s="1"/>
      <c r="K67" s="6"/>
      <c r="L67" s="1"/>
      <c r="M67" s="1"/>
      <c r="N67" s="1"/>
      <c r="O67" s="1"/>
      <c r="P67" s="1"/>
      <c r="Q67" s="1"/>
      <c r="R67" s="6"/>
    </row>
    <row r="68" spans="1:18" x14ac:dyDescent="0.25">
      <c r="A68" s="1" t="s">
        <v>29</v>
      </c>
      <c r="B68" s="1"/>
      <c r="C68" s="1"/>
      <c r="D68" s="1"/>
      <c r="E68" s="6">
        <v>0</v>
      </c>
      <c r="F68" s="1"/>
      <c r="G68" s="1"/>
      <c r="H68" s="6"/>
      <c r="I68" s="1"/>
      <c r="J68" s="1"/>
      <c r="K68" s="6"/>
      <c r="L68" s="1"/>
      <c r="M68" s="1"/>
      <c r="N68" s="1"/>
      <c r="O68" s="1"/>
      <c r="P68" s="1"/>
      <c r="Q68" s="1"/>
      <c r="R68" s="6"/>
    </row>
    <row r="69" spans="1:18" x14ac:dyDescent="0.25">
      <c r="A69" s="1" t="s">
        <v>30</v>
      </c>
      <c r="B69" s="1"/>
      <c r="C69" s="1"/>
      <c r="D69" s="1"/>
      <c r="E69" s="6">
        <v>0</v>
      </c>
      <c r="F69" s="1"/>
      <c r="G69" s="1"/>
      <c r="H69" s="6"/>
      <c r="I69" s="1"/>
      <c r="J69" s="1"/>
      <c r="K69" s="6"/>
      <c r="L69" s="1"/>
      <c r="M69" s="1"/>
      <c r="N69" s="1"/>
      <c r="O69" s="1"/>
      <c r="P69" s="1"/>
      <c r="Q69" s="1"/>
      <c r="R69" s="6"/>
    </row>
    <row r="70" spans="1:18" x14ac:dyDescent="0.25">
      <c r="A70" s="1"/>
      <c r="B70" s="1"/>
      <c r="C70" s="1"/>
      <c r="D70" s="1"/>
      <c r="E70" s="6"/>
      <c r="F70" s="1"/>
      <c r="G70" s="1"/>
      <c r="H70" s="6"/>
      <c r="I70" s="1"/>
      <c r="J70" s="1"/>
      <c r="K70" s="6"/>
      <c r="L70" s="1"/>
      <c r="M70" s="1"/>
      <c r="N70" s="1"/>
      <c r="O70" s="1"/>
      <c r="P70" s="1"/>
      <c r="Q70" s="1"/>
      <c r="R70" s="6"/>
    </row>
    <row r="71" spans="1:18" x14ac:dyDescent="0.25">
      <c r="A71" s="1"/>
      <c r="B71" s="1"/>
      <c r="C71" s="1"/>
      <c r="D71" s="1"/>
      <c r="E71" s="6"/>
      <c r="F71" s="1"/>
      <c r="G71" s="1"/>
      <c r="H71" s="6"/>
      <c r="I71" s="1"/>
      <c r="J71" s="1"/>
      <c r="K71" s="6"/>
      <c r="L71" s="1"/>
      <c r="M71" s="1"/>
      <c r="N71" s="1"/>
      <c r="O71" s="1"/>
      <c r="P71" s="1"/>
      <c r="Q71" s="1"/>
      <c r="R71" s="6"/>
    </row>
    <row r="72" spans="1:18" x14ac:dyDescent="0.25">
      <c r="A72" s="1"/>
      <c r="B72" s="1"/>
      <c r="C72" s="1"/>
      <c r="D72" s="1"/>
      <c r="E72" s="6"/>
      <c r="F72" s="1"/>
      <c r="G72" s="1"/>
      <c r="H72" s="6"/>
      <c r="I72" s="1"/>
      <c r="J72" s="1"/>
      <c r="K72" s="6"/>
      <c r="L72" s="1"/>
      <c r="M72" s="1"/>
      <c r="N72" s="1"/>
      <c r="O72" s="1"/>
      <c r="P72" s="1"/>
      <c r="Q72" s="1"/>
      <c r="R72" s="6"/>
    </row>
    <row r="73" spans="1:18" x14ac:dyDescent="0.25">
      <c r="A73" s="1"/>
      <c r="B73" s="1"/>
      <c r="C73" s="1"/>
      <c r="D73" s="1"/>
      <c r="E73" s="6"/>
      <c r="F73" s="1"/>
      <c r="G73" s="1"/>
      <c r="H73" s="6"/>
      <c r="I73" s="1"/>
      <c r="J73" s="1"/>
      <c r="K73" s="6"/>
      <c r="L73" s="1"/>
      <c r="M73" s="1"/>
      <c r="N73" s="1"/>
      <c r="O73" s="1"/>
      <c r="P73" s="1"/>
      <c r="Q73" s="1"/>
      <c r="R73" s="6"/>
    </row>
    <row r="74" spans="1:18" x14ac:dyDescent="0.25">
      <c r="A74" s="1"/>
      <c r="B74" s="1"/>
      <c r="C74" s="1"/>
      <c r="D74" s="1"/>
      <c r="E74" s="6"/>
      <c r="F74" s="1"/>
      <c r="G74" s="1"/>
      <c r="H74" s="6"/>
      <c r="I74" s="1"/>
      <c r="J74" s="1"/>
      <c r="K74" s="6"/>
      <c r="L74" s="1"/>
      <c r="M74" s="1"/>
      <c r="N74" s="1"/>
      <c r="O74" s="1"/>
      <c r="P74" s="1"/>
      <c r="Q74" s="1"/>
      <c r="R74" s="6"/>
    </row>
    <row r="75" spans="1:18" x14ac:dyDescent="0.25">
      <c r="A75" s="6" t="s">
        <v>40</v>
      </c>
      <c r="B75" s="6"/>
      <c r="C75" s="6"/>
      <c r="D75" s="6"/>
      <c r="E75" s="11">
        <f>SUM(E18:E74)</f>
        <v>2730</v>
      </c>
      <c r="F75" s="6"/>
      <c r="G75" s="6"/>
      <c r="H75" s="11"/>
      <c r="I75" s="6"/>
      <c r="J75" s="6"/>
      <c r="K75" s="6" t="s">
        <v>51</v>
      </c>
      <c r="L75" s="6"/>
      <c r="M75" s="11">
        <f>SUM(M18:M74)</f>
        <v>2450</v>
      </c>
      <c r="N75" s="6"/>
      <c r="O75" s="6"/>
      <c r="P75" s="11"/>
      <c r="Q75" s="6"/>
      <c r="R75" s="6"/>
    </row>
    <row r="76" spans="1:18" x14ac:dyDescent="0.25">
      <c r="A76" s="1"/>
      <c r="B76" s="1"/>
      <c r="C76" s="1"/>
      <c r="D76" s="1"/>
      <c r="E76" s="6" t="s">
        <v>41</v>
      </c>
      <c r="F76" s="1"/>
      <c r="G76" s="1"/>
      <c r="H76" s="6" t="s">
        <v>42</v>
      </c>
      <c r="I76" s="1"/>
      <c r="J76" s="1"/>
      <c r="K76" s="6"/>
      <c r="L76" s="1"/>
      <c r="M76" s="1" t="s">
        <v>41</v>
      </c>
      <c r="N76" s="1"/>
      <c r="O76" s="1"/>
      <c r="P76" s="1" t="s">
        <v>43</v>
      </c>
      <c r="Q76" s="1"/>
      <c r="R76" s="6"/>
    </row>
    <row r="77" spans="1:18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</row>
    <row r="78" spans="1:18" x14ac:dyDescent="0.25">
      <c r="A78" s="10" t="s">
        <v>44</v>
      </c>
      <c r="B78" s="10"/>
      <c r="C78" s="10"/>
      <c r="D78" s="10"/>
      <c r="E78" s="9">
        <f>(M75-E75)*12+Finances0001!E1180</f>
        <v>41620</v>
      </c>
      <c r="F78" s="10"/>
      <c r="G78" s="10"/>
      <c r="H78" s="9">
        <v>0</v>
      </c>
      <c r="I78" s="10"/>
      <c r="J78" s="10"/>
      <c r="K78" s="10"/>
      <c r="L78" s="10"/>
      <c r="M78" s="10"/>
      <c r="N78" s="10"/>
      <c r="O78" s="10"/>
      <c r="P78" s="9"/>
      <c r="Q78" s="10"/>
      <c r="R78" s="10"/>
    </row>
    <row r="79" spans="1:18" x14ac:dyDescent="0.25">
      <c r="A79" s="1"/>
      <c r="B79" s="1"/>
      <c r="C79" s="1"/>
      <c r="D79" s="1"/>
      <c r="E79" s="10"/>
      <c r="F79" s="1"/>
      <c r="G79" s="1"/>
      <c r="H79" s="10"/>
      <c r="I79" s="1"/>
      <c r="J79" s="1"/>
      <c r="K79" s="1"/>
      <c r="L79" s="1"/>
      <c r="M79" s="1"/>
      <c r="N79" s="1"/>
      <c r="O79" s="1"/>
      <c r="P79" s="10"/>
      <c r="Q79" s="10"/>
      <c r="R79" s="10"/>
    </row>
    <row r="80" spans="1:18" x14ac:dyDescent="0.25">
      <c r="A80" s="1"/>
      <c r="B80" s="1"/>
      <c r="C80" s="1"/>
      <c r="D80" s="1"/>
      <c r="E80" s="10"/>
      <c r="F80" s="1"/>
      <c r="G80" s="1"/>
      <c r="H80" s="10"/>
      <c r="I80" s="1"/>
      <c r="J80" s="1"/>
      <c r="K80" s="1"/>
      <c r="L80" s="1"/>
      <c r="M80" s="1"/>
      <c r="N80" s="1"/>
      <c r="O80" s="1"/>
      <c r="P80" s="10"/>
      <c r="Q80" s="10"/>
      <c r="R80" s="10"/>
    </row>
    <row r="81" spans="1:18" x14ac:dyDescent="0.25">
      <c r="A81" s="1"/>
      <c r="B81" s="1"/>
      <c r="C81" s="1"/>
      <c r="D81" s="1"/>
      <c r="E81" s="10"/>
      <c r="F81" s="1"/>
      <c r="G81" s="1"/>
      <c r="H81" s="10"/>
      <c r="I81" s="1"/>
      <c r="J81" s="1"/>
      <c r="K81" s="1"/>
      <c r="L81" s="1"/>
      <c r="M81" s="1"/>
      <c r="N81" s="1"/>
      <c r="O81" s="1"/>
      <c r="P81" s="10"/>
      <c r="Q81" s="10"/>
      <c r="R81" s="10"/>
    </row>
    <row r="82" spans="1:18" x14ac:dyDescent="0.25">
      <c r="A82" s="10" t="s">
        <v>45</v>
      </c>
      <c r="B82" s="10"/>
      <c r="C82" s="10"/>
      <c r="D82" s="10"/>
      <c r="E82" s="19">
        <f>E83+E84+E85+E86</f>
        <v>4000</v>
      </c>
      <c r="F82" s="20"/>
      <c r="G82" s="20"/>
      <c r="H82" s="19">
        <v>0</v>
      </c>
      <c r="I82" s="20"/>
      <c r="J82" s="20"/>
      <c r="K82" s="20"/>
      <c r="L82" s="20"/>
      <c r="M82" s="19"/>
      <c r="N82" s="20"/>
      <c r="O82" s="20"/>
      <c r="P82" s="19"/>
      <c r="Q82" s="18"/>
      <c r="R82" s="18"/>
    </row>
    <row r="83" spans="1:18" x14ac:dyDescent="0.25">
      <c r="A83" s="1" t="s">
        <v>135</v>
      </c>
      <c r="B83" s="1"/>
      <c r="C83" s="1"/>
      <c r="D83" s="1"/>
      <c r="E83" s="20">
        <v>4000</v>
      </c>
      <c r="F83" s="21"/>
      <c r="G83" s="21"/>
      <c r="H83" s="20"/>
      <c r="I83" s="21"/>
      <c r="J83" s="21"/>
      <c r="K83" s="21"/>
      <c r="L83" s="21"/>
      <c r="M83" s="21"/>
      <c r="N83" s="21"/>
      <c r="O83" s="21"/>
      <c r="P83" s="20"/>
      <c r="Q83" s="18"/>
      <c r="R83" s="18"/>
    </row>
    <row r="84" spans="1:18" x14ac:dyDescent="0.25">
      <c r="A84" s="1"/>
      <c r="B84" s="1"/>
      <c r="C84" s="1"/>
      <c r="D84" s="1"/>
      <c r="E84" s="20"/>
      <c r="F84" s="21"/>
      <c r="G84" s="21"/>
      <c r="H84" s="20"/>
      <c r="I84" s="21"/>
      <c r="J84" s="21"/>
      <c r="K84" s="21"/>
      <c r="L84" s="21"/>
      <c r="M84" s="21"/>
      <c r="N84" s="21"/>
      <c r="O84" s="21"/>
      <c r="P84" s="20"/>
      <c r="Q84" s="18"/>
      <c r="R84" s="18"/>
    </row>
    <row r="85" spans="1:18" x14ac:dyDescent="0.25">
      <c r="A85" s="1"/>
      <c r="B85" s="1"/>
      <c r="C85" s="1"/>
      <c r="D85" s="1"/>
      <c r="E85" s="20"/>
      <c r="F85" s="21"/>
      <c r="G85" s="21"/>
      <c r="H85" s="20"/>
      <c r="I85" s="21"/>
      <c r="J85" s="21"/>
      <c r="K85" s="21"/>
      <c r="L85" s="21"/>
      <c r="M85" s="21"/>
      <c r="N85" s="21"/>
      <c r="O85" s="21"/>
      <c r="P85" s="20"/>
      <c r="Q85" s="18"/>
      <c r="R85" s="18"/>
    </row>
    <row r="86" spans="1:18" x14ac:dyDescent="0.25">
      <c r="A86" s="1"/>
      <c r="B86" s="1"/>
      <c r="C86" s="1"/>
      <c r="D86" s="1"/>
      <c r="E86" s="20"/>
      <c r="F86" s="21"/>
      <c r="G86" s="21"/>
      <c r="H86" s="20"/>
      <c r="I86" s="21"/>
      <c r="J86" s="21"/>
      <c r="K86" s="21"/>
      <c r="L86" s="21"/>
      <c r="M86" s="21"/>
      <c r="N86" s="21"/>
      <c r="O86" s="21"/>
      <c r="P86" s="20"/>
      <c r="Q86" s="18"/>
      <c r="R86" s="18"/>
    </row>
    <row r="87" spans="1:18" x14ac:dyDescent="0.25">
      <c r="A87" s="10" t="s">
        <v>46</v>
      </c>
      <c r="B87" s="10"/>
      <c r="C87" s="10"/>
      <c r="D87" s="10"/>
      <c r="E87" s="19">
        <f>E88+E89+E90+E91+E92+E93</f>
        <v>20000</v>
      </c>
      <c r="F87" s="20"/>
      <c r="G87" s="20"/>
      <c r="H87" s="19">
        <v>0</v>
      </c>
      <c r="I87" s="20"/>
      <c r="J87" s="20"/>
      <c r="K87" s="20"/>
      <c r="L87" s="20"/>
      <c r="M87" s="20"/>
      <c r="N87" s="20"/>
      <c r="O87" s="20"/>
      <c r="P87" s="19"/>
      <c r="Q87" s="18"/>
      <c r="R87" s="18"/>
    </row>
    <row r="88" spans="1:18" x14ac:dyDescent="0.25">
      <c r="A88" s="1" t="s">
        <v>152</v>
      </c>
      <c r="B88" s="1"/>
      <c r="C88" s="1"/>
      <c r="D88" s="1"/>
      <c r="E88" s="20">
        <v>20000</v>
      </c>
      <c r="F88" s="21" t="s">
        <v>353</v>
      </c>
      <c r="G88" s="21"/>
      <c r="H88" s="20"/>
      <c r="I88" s="21"/>
      <c r="J88" s="21"/>
      <c r="K88" s="21"/>
      <c r="L88" s="21"/>
      <c r="M88" s="21"/>
      <c r="N88" s="21"/>
      <c r="O88" s="21"/>
      <c r="P88" s="20"/>
      <c r="Q88" s="18"/>
      <c r="R88" s="18"/>
    </row>
    <row r="89" spans="1:18" x14ac:dyDescent="0.25">
      <c r="A89" s="1" t="s">
        <v>225</v>
      </c>
      <c r="B89" s="1"/>
      <c r="C89" s="1"/>
      <c r="D89" s="1"/>
      <c r="E89" s="20">
        <v>0</v>
      </c>
      <c r="F89" s="21"/>
      <c r="G89" s="21"/>
      <c r="H89" s="20"/>
      <c r="I89" s="21"/>
      <c r="J89" s="21"/>
      <c r="K89" s="21"/>
      <c r="L89" s="21"/>
      <c r="M89" s="21"/>
      <c r="N89" s="21"/>
      <c r="O89" s="21"/>
      <c r="P89" s="20"/>
      <c r="Q89" s="18"/>
      <c r="R89" s="18"/>
    </row>
    <row r="90" spans="1:18" x14ac:dyDescent="0.25">
      <c r="A90" s="1"/>
      <c r="B90" s="1"/>
      <c r="C90" s="1"/>
      <c r="D90" s="1"/>
      <c r="E90" s="20"/>
      <c r="F90" s="21"/>
      <c r="G90" s="21"/>
      <c r="H90" s="20"/>
      <c r="I90" s="21"/>
      <c r="J90" s="21"/>
      <c r="K90" s="21"/>
      <c r="L90" s="21"/>
      <c r="M90" s="21"/>
      <c r="N90" s="21"/>
      <c r="O90" s="21"/>
      <c r="P90" s="20"/>
      <c r="Q90" s="18"/>
      <c r="R90" s="18"/>
    </row>
    <row r="91" spans="1:18" x14ac:dyDescent="0.25">
      <c r="A91" s="1"/>
      <c r="B91" s="1"/>
      <c r="C91" s="1"/>
      <c r="D91" s="1"/>
      <c r="E91" s="20"/>
      <c r="F91" s="21"/>
      <c r="G91" s="21"/>
      <c r="H91" s="20"/>
      <c r="I91" s="21"/>
      <c r="J91" s="21"/>
      <c r="K91" s="21"/>
      <c r="L91" s="21"/>
      <c r="M91" s="21"/>
      <c r="N91" s="21"/>
      <c r="O91" s="21"/>
      <c r="P91" s="20"/>
      <c r="Q91" s="18"/>
      <c r="R91" s="18"/>
    </row>
    <row r="92" spans="1:18" x14ac:dyDescent="0.25">
      <c r="A92" s="1"/>
      <c r="B92" s="1"/>
      <c r="C92" s="1"/>
      <c r="D92" s="1"/>
      <c r="E92" s="20"/>
      <c r="F92" s="21"/>
      <c r="G92" s="21"/>
      <c r="H92" s="20"/>
      <c r="I92" s="21"/>
      <c r="J92" s="21"/>
      <c r="K92" s="21"/>
      <c r="L92" s="21"/>
      <c r="M92" s="21"/>
      <c r="N92" s="21"/>
      <c r="O92" s="21"/>
      <c r="P92" s="20"/>
      <c r="Q92" s="18"/>
      <c r="R92" s="18"/>
    </row>
    <row r="93" spans="1:18" x14ac:dyDescent="0.25">
      <c r="A93" s="1"/>
      <c r="B93" s="1"/>
      <c r="C93" s="1"/>
      <c r="D93" s="1"/>
      <c r="E93" s="20"/>
      <c r="F93" s="21"/>
      <c r="G93" s="21"/>
      <c r="H93" s="20"/>
      <c r="I93" s="21"/>
      <c r="J93" s="21"/>
      <c r="K93" s="21"/>
      <c r="L93" s="21"/>
      <c r="M93" s="21"/>
      <c r="N93" s="21"/>
      <c r="O93" s="21"/>
      <c r="P93" s="20"/>
      <c r="Q93" s="18"/>
      <c r="R93" s="18"/>
    </row>
    <row r="94" spans="1:18" x14ac:dyDescent="0.25">
      <c r="A94" s="10" t="s">
        <v>158</v>
      </c>
      <c r="B94" s="10"/>
      <c r="C94" s="10"/>
      <c r="D94" s="10"/>
      <c r="E94" s="19">
        <f>E78+E82-E87</f>
        <v>25620</v>
      </c>
      <c r="F94" s="20"/>
      <c r="G94" s="20"/>
      <c r="H94" s="19">
        <f>H78+H82-H87</f>
        <v>0</v>
      </c>
      <c r="I94" s="20"/>
      <c r="J94" s="20"/>
      <c r="K94" s="20"/>
      <c r="L94" s="20" t="s">
        <v>49</v>
      </c>
      <c r="M94" s="20"/>
      <c r="N94" s="20"/>
      <c r="O94" s="20"/>
      <c r="P94" s="19">
        <f>(E66*12)+Finances0001!P1180-E82</f>
        <v>5300</v>
      </c>
      <c r="Q94" s="17"/>
      <c r="R94" s="17"/>
    </row>
    <row r="95" spans="1:18" x14ac:dyDescent="0.25">
      <c r="A95" s="1"/>
      <c r="B95" s="1"/>
      <c r="C95" s="1"/>
      <c r="D95" s="1"/>
      <c r="E95" s="10" t="s">
        <v>41</v>
      </c>
      <c r="F95" s="1"/>
      <c r="G95" s="1"/>
      <c r="H95" s="10" t="s">
        <v>48</v>
      </c>
      <c r="I95" s="1"/>
      <c r="J95" s="1"/>
      <c r="K95" s="1"/>
      <c r="L95" s="1"/>
      <c r="M95" s="1"/>
      <c r="N95" s="1"/>
      <c r="O95" s="1"/>
      <c r="P95" s="10" t="s">
        <v>162</v>
      </c>
      <c r="Q95" s="10"/>
      <c r="R95" s="10"/>
    </row>
    <row r="96" spans="1:18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Finances0001</vt:lpstr>
      <vt:lpstr>entreprise001</vt:lpstr>
      <vt:lpstr>Listes projets divers</vt:lpstr>
      <vt:lpstr>F002controleur-impots</vt:lpstr>
      <vt:lpstr>ESCTEM</vt:lpstr>
      <vt:lpstr>ESCPAU</vt:lpstr>
      <vt:lpstr>ESCREIMS</vt:lpstr>
      <vt:lpstr>ESCLAROCHELLE</vt:lpstr>
      <vt:lpstr>SKEMA</vt:lpstr>
      <vt:lpstr>ESCLAROCHELLE!ESCTEM01</vt:lpstr>
      <vt:lpstr>ESCPAU!ESCTEM01</vt:lpstr>
      <vt:lpstr>ESCREIMS!ESCTEM01</vt:lpstr>
      <vt:lpstr>SKEMA!ESCTEM01</vt:lpstr>
      <vt:lpstr>ESCTEM01</vt:lpstr>
      <vt:lpstr>NOMPROJET</vt:lpstr>
      <vt:lpstr>NOMPROJET02</vt:lpstr>
      <vt:lpstr>NomProjet03</vt:lpstr>
      <vt:lpstr>NomProjet05</vt:lpstr>
      <vt:lpstr>TableauEscPau001</vt:lpstr>
      <vt:lpstr>ESCLAROCHELLE!TableauEscReims001</vt:lpstr>
      <vt:lpstr>TableauEscReims001</vt:lpstr>
      <vt:lpstr>TableauTem001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Ixnay01</dc:creator>
  <cp:lastModifiedBy>Ixnay01</cp:lastModifiedBy>
  <dcterms:created xsi:type="dcterms:W3CDTF">2013-05-11T12:09:22Z</dcterms:created>
  <dcterms:modified xsi:type="dcterms:W3CDTF">2013-07-17T16:47:51Z</dcterms:modified>
</cp:coreProperties>
</file>