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60" windowWidth="20490" windowHeight="7695"/>
  </bookViews>
  <sheets>
    <sheet name="Production" sheetId="1" r:id="rId1"/>
    <sheet name="Expéditions" sheetId="5" r:id="rId2"/>
    <sheet name="Stock" sheetId="6" r:id="rId3"/>
    <sheet name="Feuil2" sheetId="2" r:id="rId4"/>
  </sheets>
  <definedNames>
    <definedName name="Années">Feuil2!$C$1:$C$4</definedName>
    <definedName name="distri">Feuil2!$D$18:$D$21</definedName>
    <definedName name="distrib">Feuil2!$D$18:$D$18</definedName>
    <definedName name="Jour">Feuil2!$G$1:$G$31</definedName>
    <definedName name="Mois">Feuil2!$E$1:$E$12</definedName>
    <definedName name="P">Feuil2!$A$11:$A$21</definedName>
    <definedName name="po" localSheetId="2">Stock!$H$10:$H$13</definedName>
    <definedName name="po">Production!$H$10:$H$13</definedName>
    <definedName name="prod" localSheetId="2">Stock!#REF!</definedName>
    <definedName name="prod">Production!#REF!</definedName>
    <definedName name="prod17">Production!$A$7:$L$24</definedName>
    <definedName name="prod18">Feuil2!#REF!</definedName>
    <definedName name="Produits">Feuil2!$A$1:$A$8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3" i="1" l="1"/>
  <c r="G72" i="1" s="1"/>
  <c r="J67" i="1"/>
  <c r="I67" i="1"/>
  <c r="G67" i="1"/>
  <c r="J53" i="1"/>
  <c r="I53" i="1"/>
  <c r="G53" i="1"/>
  <c r="I16" i="6" l="1"/>
  <c r="I17" i="6"/>
  <c r="I18" i="6"/>
  <c r="I19" i="6"/>
  <c r="I20" i="6"/>
  <c r="K20" i="6"/>
  <c r="K19" i="6"/>
  <c r="K18" i="6"/>
  <c r="K17" i="6"/>
  <c r="K16" i="6"/>
  <c r="K15" i="6"/>
  <c r="K14" i="6"/>
  <c r="K13" i="6"/>
  <c r="K12" i="6"/>
  <c r="K11" i="6"/>
  <c r="K10" i="6"/>
  <c r="J20" i="6"/>
  <c r="J19" i="6"/>
  <c r="J18" i="6"/>
  <c r="J17" i="6"/>
  <c r="J16" i="6"/>
  <c r="J15" i="6"/>
  <c r="J14" i="6"/>
  <c r="J13" i="6"/>
  <c r="J12" i="6"/>
  <c r="J11" i="6"/>
  <c r="J10" i="6"/>
  <c r="I15" i="6"/>
  <c r="I14" i="6"/>
  <c r="I13" i="6"/>
  <c r="I12" i="6"/>
  <c r="I11" i="6"/>
  <c r="I10" i="6"/>
  <c r="D5" i="5" l="1"/>
  <c r="D5" i="6" s="1"/>
  <c r="C5" i="5"/>
  <c r="C5" i="6" s="1"/>
  <c r="B5" i="5"/>
  <c r="B5" i="6" s="1"/>
  <c r="F20" i="6" l="1"/>
  <c r="F19" i="6"/>
  <c r="F18" i="6"/>
  <c r="F17" i="6"/>
  <c r="F16" i="6"/>
  <c r="F15" i="6"/>
  <c r="F14" i="6"/>
  <c r="F13" i="6"/>
  <c r="F12" i="6"/>
  <c r="F11" i="6"/>
  <c r="F10" i="6"/>
  <c r="E20" i="6"/>
  <c r="E19" i="6"/>
  <c r="E17" i="6"/>
  <c r="E18" i="6"/>
  <c r="E16" i="6"/>
  <c r="E15" i="6"/>
  <c r="E14" i="6"/>
  <c r="E13" i="6"/>
  <c r="E12" i="6"/>
  <c r="E11" i="6"/>
  <c r="E10" i="6"/>
  <c r="D20" i="6"/>
  <c r="D19" i="6"/>
  <c r="D18" i="6"/>
  <c r="D17" i="6"/>
  <c r="D16" i="6"/>
  <c r="D15" i="6"/>
  <c r="D14" i="6"/>
  <c r="D13" i="6"/>
  <c r="D12" i="6"/>
  <c r="D11" i="6"/>
  <c r="D10" i="6"/>
  <c r="C20" i="6"/>
  <c r="C19" i="6"/>
  <c r="C18" i="6"/>
  <c r="C17" i="6"/>
  <c r="C16" i="6"/>
  <c r="C15" i="6"/>
  <c r="C14" i="6"/>
  <c r="C13" i="6"/>
  <c r="C12" i="6"/>
  <c r="C11" i="6"/>
  <c r="C10" i="6"/>
  <c r="B20" i="6"/>
  <c r="B19" i="6"/>
  <c r="B18" i="6"/>
  <c r="B17" i="6"/>
  <c r="B16" i="6"/>
  <c r="B15" i="6"/>
  <c r="B14" i="6"/>
  <c r="B13" i="6" l="1"/>
  <c r="B12" i="6"/>
  <c r="B11" i="6"/>
  <c r="B10" i="6"/>
  <c r="K23" i="6"/>
  <c r="J23" i="6"/>
  <c r="I23" i="6"/>
  <c r="F23" i="6"/>
  <c r="E23" i="6"/>
  <c r="D23" i="6"/>
  <c r="C23" i="6"/>
  <c r="K21" i="6"/>
  <c r="J21" i="6"/>
  <c r="I21" i="6"/>
  <c r="F21" i="6"/>
  <c r="E21" i="6"/>
  <c r="D21" i="6"/>
  <c r="C21" i="6"/>
  <c r="K23" i="5"/>
  <c r="J23" i="5"/>
  <c r="I23" i="5"/>
  <c r="F23" i="5"/>
  <c r="E23" i="5"/>
  <c r="D23" i="5"/>
  <c r="C23" i="5"/>
  <c r="B23" i="5"/>
  <c r="K21" i="5"/>
  <c r="J21" i="5"/>
  <c r="I21" i="5"/>
  <c r="L21" i="5" s="1"/>
  <c r="F21" i="5"/>
  <c r="E21" i="5"/>
  <c r="D21" i="5"/>
  <c r="C21" i="5"/>
  <c r="B21" i="5"/>
  <c r="K23" i="1"/>
  <c r="J23" i="1"/>
  <c r="I23" i="1"/>
  <c r="L23" i="1" s="1"/>
  <c r="K21" i="1"/>
  <c r="J21" i="1"/>
  <c r="I21" i="1"/>
  <c r="L21" i="1" s="1"/>
  <c r="F23" i="1"/>
  <c r="E23" i="1"/>
  <c r="D23" i="1"/>
  <c r="C23" i="1"/>
  <c r="E53" i="1" s="1"/>
  <c r="E67" i="1" s="1"/>
  <c r="F21" i="1"/>
  <c r="E21" i="1"/>
  <c r="D21" i="1"/>
  <c r="C21" i="1"/>
  <c r="B21" i="1"/>
  <c r="B23" i="1"/>
  <c r="C53" i="1" s="1"/>
  <c r="C67" i="1" s="1"/>
  <c r="L21" i="6" l="1"/>
  <c r="L23" i="5"/>
  <c r="L23" i="6"/>
  <c r="G21" i="5"/>
  <c r="B23" i="6"/>
  <c r="G23" i="6" s="1"/>
  <c r="B21" i="6"/>
  <c r="G21" i="6" s="1"/>
  <c r="G23" i="5"/>
  <c r="G21" i="1"/>
  <c r="G23" i="1"/>
</calcChain>
</file>

<file path=xl/sharedStrings.xml><?xml version="1.0" encoding="utf-8"?>
<sst xmlns="http://schemas.openxmlformats.org/spreadsheetml/2006/main" count="103" uniqueCount="50">
  <si>
    <t>Dinde Veau</t>
  </si>
  <si>
    <t>Dinde Poulet</t>
  </si>
  <si>
    <t>Dinde</t>
  </si>
  <si>
    <t>Poulet</t>
  </si>
  <si>
    <t>Veau Pur</t>
  </si>
  <si>
    <t>Poids (kg)</t>
  </si>
  <si>
    <t>Broches diverses</t>
  </si>
  <si>
    <t>Barquettes diverses</t>
  </si>
  <si>
    <t>Chiken Chica Nature</t>
  </si>
  <si>
    <t>Chiken Chica Curry</t>
  </si>
  <si>
    <t>Chiken Chica Paprika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</si>
  <si>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</si>
  <si>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</si>
  <si>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</si>
  <si>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</si>
  <si>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</si>
  <si>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</si>
  <si>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</si>
  <si>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</si>
  <si>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</si>
  <si>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</si>
  <si>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</si>
  <si>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</si>
  <si>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</si>
  <si>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</si>
  <si>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</t>
  </si>
  <si>
    <t>QUANTITES DE BROCHES</t>
  </si>
  <si>
    <t>TOTAL (kg)</t>
  </si>
  <si>
    <t>QUANTITES DE BARQUETTES</t>
  </si>
  <si>
    <t>TOTAL (QT.)</t>
  </si>
  <si>
    <t xml:space="preserve">ya </t>
  </si>
  <si>
    <t xml:space="preserve">atd </t>
  </si>
  <si>
    <t>ze f</t>
  </si>
  <si>
    <r>
      <t xml:space="preserve">TOTAL GENERAL POUR LES BROCHES PRODUITES         </t>
    </r>
    <r>
      <rPr>
        <b/>
        <sz val="11"/>
        <color theme="1"/>
        <rFont val="Calibri"/>
        <family val="2"/>
      </rPr>
      <t>↓</t>
    </r>
  </si>
  <si>
    <r>
      <t xml:space="preserve">TOTAL GENERAL POUR LES BROCHES EXPEDIES         </t>
    </r>
    <r>
      <rPr>
        <b/>
        <sz val="11"/>
        <color theme="1"/>
        <rFont val="Calibri"/>
        <family val="2"/>
      </rPr>
      <t>↓</t>
    </r>
  </si>
  <si>
    <r>
      <t xml:space="preserve">TOTAL GENERAL POUR LES BROCHES STOCKEES         </t>
    </r>
    <r>
      <rPr>
        <b/>
        <sz val="11"/>
        <color theme="1"/>
        <rFont val="Calibri"/>
        <family val="2"/>
      </rPr>
      <t>↓</t>
    </r>
  </si>
  <si>
    <r>
      <t xml:space="preserve">TOTAL GENERAL POUR LES BARQUETTES STOCKEES         </t>
    </r>
    <r>
      <rPr>
        <b/>
        <sz val="11"/>
        <color theme="1"/>
        <rFont val="Calibri"/>
        <family val="2"/>
      </rPr>
      <t>↓</t>
    </r>
  </si>
  <si>
    <r>
      <t xml:space="preserve">TOTAL GENERAL POUR LES BARQUETTES PRODUITES        </t>
    </r>
    <r>
      <rPr>
        <b/>
        <sz val="11"/>
        <color theme="1"/>
        <rFont val="Calibri"/>
        <family val="2"/>
      </rPr>
      <t>↓</t>
    </r>
  </si>
  <si>
    <r>
      <t xml:space="preserve">TOTAL GENERAL POUR LES BARQUETTES EXPEDIES         </t>
    </r>
    <r>
      <rPr>
        <b/>
        <sz val="11"/>
        <color theme="1"/>
        <rFont val="Calibri"/>
        <family val="2"/>
      </rPr>
      <t>↓</t>
    </r>
  </si>
  <si>
    <t>EXPEDITION SITE A</t>
  </si>
  <si>
    <t>EXPEDITION SITE B</t>
  </si>
  <si>
    <t>EXPEDITION SITE C</t>
  </si>
  <si>
    <t>EXPEDITION SITE D</t>
  </si>
  <si>
    <t>PRODUCTION</t>
  </si>
  <si>
    <t>STOCK</t>
  </si>
  <si>
    <t>TOTAL</t>
  </si>
  <si>
    <t>Récapitulatif production</t>
  </si>
  <si>
    <t>KG</t>
  </si>
  <si>
    <t>TOTAL PRODUCTION MENSUELLE :</t>
  </si>
  <si>
    <t>TOTAL JOURNALIER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</si>
</sst>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theme="9" tint="-0.499984740745262"/>
      </left>
      <right/>
      <top style="medium">
        <color theme="9" tint="-0.499984740745262"/>
      </top>
      <bottom/>
      <diagonal/>
    </border>
    <border>
      <left/>
      <right/>
      <top style="medium">
        <color theme="9" tint="-0.499984740745262"/>
      </top>
      <bottom/>
      <diagonal/>
    </border>
    <border>
      <left/>
      <right style="medium">
        <color theme="9" tint="-0.499984740745262"/>
      </right>
      <top style="medium">
        <color theme="9" tint="-0.499984740745262"/>
      </top>
      <bottom/>
      <diagonal/>
    </border>
    <border>
      <left style="medium">
        <color theme="9" tint="-0.499984740745262"/>
      </left>
      <right/>
      <top/>
      <bottom style="medium">
        <color theme="9" tint="-0.499984740745262"/>
      </bottom>
      <diagonal/>
    </border>
    <border>
      <left/>
      <right/>
      <top/>
      <bottom style="medium">
        <color theme="9" tint="-0.499984740745262"/>
      </bottom>
      <diagonal/>
    </border>
    <border>
      <left/>
      <right style="medium">
        <color theme="9" tint="-0.499984740745262"/>
      </right>
      <top/>
      <bottom style="medium">
        <color theme="9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2" borderId="12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3" fillId="2" borderId="9" xfId="0" applyFont="1" applyFill="1" applyBorder="1" applyAlignment="1">
      <alignment vertical="center"/>
    </xf>
    <xf numFmtId="0" fontId="3" fillId="2" borderId="10" xfId="0" applyFont="1" applyFill="1" applyBorder="1" applyAlignment="1">
      <alignment vertical="center"/>
    </xf>
    <xf numFmtId="0" fontId="3" fillId="2" borderId="13" xfId="0" applyFont="1" applyFill="1" applyBorder="1" applyAlignment="1">
      <alignment vertical="center"/>
    </xf>
    <xf numFmtId="0" fontId="3" fillId="2" borderId="11" xfId="0" applyFont="1" applyFill="1" applyBorder="1" applyAlignment="1">
      <alignment vertical="center"/>
    </xf>
    <xf numFmtId="0" fontId="0" fillId="2" borderId="7" xfId="0" applyFill="1" applyBorder="1"/>
    <xf numFmtId="0" fontId="0" fillId="2" borderId="6" xfId="0" applyFill="1" applyBorder="1"/>
    <xf numFmtId="0" fontId="0" fillId="2" borderId="8" xfId="0" applyFill="1" applyBorder="1"/>
    <xf numFmtId="0" fontId="8" fillId="5" borderId="1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9" borderId="26" xfId="0" applyFont="1" applyFill="1" applyBorder="1" applyAlignment="1">
      <alignment horizontal="center" vertical="center"/>
    </xf>
    <xf numFmtId="0" fontId="8" fillId="3" borderId="26" xfId="0" applyFont="1" applyFill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12" fillId="9" borderId="26" xfId="0" applyFont="1" applyFill="1" applyBorder="1" applyAlignment="1">
      <alignment horizontal="center" vertical="center"/>
    </xf>
    <xf numFmtId="0" fontId="12" fillId="3" borderId="26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9" fillId="0" borderId="35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2" fillId="3" borderId="27" xfId="0" applyFont="1" applyFill="1" applyBorder="1" applyAlignment="1">
      <alignment horizontal="center" vertical="center"/>
    </xf>
    <xf numFmtId="0" fontId="12" fillId="3" borderId="28" xfId="0" applyFont="1" applyFill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12" fillId="9" borderId="27" xfId="0" applyFont="1" applyFill="1" applyBorder="1" applyAlignment="1">
      <alignment horizontal="center" vertical="center"/>
    </xf>
    <xf numFmtId="0" fontId="12" fillId="9" borderId="28" xfId="0" applyFont="1" applyFill="1" applyBorder="1" applyAlignment="1">
      <alignment horizontal="center" vertical="center"/>
    </xf>
    <xf numFmtId="0" fontId="12" fillId="10" borderId="27" xfId="0" applyFont="1" applyFill="1" applyBorder="1" applyAlignment="1">
      <alignment horizontal="center" vertical="center"/>
    </xf>
    <xf numFmtId="0" fontId="12" fillId="10" borderId="28" xfId="0" applyFont="1" applyFill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4" fillId="8" borderId="18" xfId="0" applyFont="1" applyFill="1" applyBorder="1" applyAlignment="1">
      <alignment horizontal="center" vertical="center"/>
    </xf>
    <xf numFmtId="0" fontId="4" fillId="8" borderId="17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8" borderId="18" xfId="0" applyFont="1" applyFill="1" applyBorder="1" applyAlignment="1">
      <alignment horizontal="center" vertical="center"/>
    </xf>
    <xf numFmtId="0" fontId="2" fillId="8" borderId="17" xfId="0" applyFont="1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75"/>
  <sheetViews>
    <sheetView tabSelected="1" zoomScale="70" zoomScaleNormal="70" workbookViewId="0">
      <selection activeCell="M20" sqref="M20"/>
    </sheetView>
  </sheetViews>
  <sheetFormatPr baseColWidth="10" defaultRowHeight="15" x14ac:dyDescent="0.25"/>
  <cols>
    <col min="1" max="1" width="12.140625" customWidth="1"/>
    <col min="2" max="6" width="14.28515625" customWidth="1"/>
    <col min="7" max="8" width="12.140625" customWidth="1"/>
    <col min="9" max="11" width="20" customWidth="1"/>
    <col min="12" max="12" width="12.140625" customWidth="1"/>
    <col min="13" max="13" width="18" customWidth="1"/>
    <col min="14" max="14" width="19.28515625" customWidth="1"/>
  </cols>
  <sheetData>
    <row r="2" spans="1:12" ht="15" customHeight="1" thickBot="1" x14ac:dyDescent="0.3"/>
    <row r="3" spans="1:12" ht="15" customHeight="1" thickBot="1" x14ac:dyDescent="0.3">
      <c r="A3" s="21"/>
      <c r="B3" s="20"/>
      <c r="C3" s="20"/>
      <c r="D3" s="20"/>
      <c r="E3" s="20"/>
      <c r="F3" s="20"/>
      <c r="G3" s="20"/>
      <c r="H3" s="20"/>
      <c r="I3" s="20"/>
      <c r="J3" s="20"/>
      <c r="K3" s="20"/>
      <c r="L3" s="22"/>
    </row>
    <row r="4" spans="1:12" ht="15" customHeight="1" x14ac:dyDescent="0.25">
      <c r="A4" s="14"/>
      <c r="B4" s="9" t="s">
        <v>11</v>
      </c>
      <c r="C4" s="10" t="s">
        <v>24</v>
      </c>
      <c r="D4" s="9" t="s">
        <v>25</v>
      </c>
      <c r="E4" s="15"/>
      <c r="F4" s="75" t="s">
        <v>43</v>
      </c>
      <c r="G4" s="76"/>
      <c r="H4" s="76"/>
      <c r="I4" s="76"/>
      <c r="J4" s="76"/>
      <c r="K4" s="77"/>
      <c r="L4" s="18"/>
    </row>
    <row r="5" spans="1:12" ht="15" customHeight="1" thickBot="1" x14ac:dyDescent="0.3">
      <c r="A5" s="14"/>
      <c r="B5" s="6">
        <v>2013</v>
      </c>
      <c r="C5" s="8" t="s">
        <v>18</v>
      </c>
      <c r="D5" s="7">
        <v>18</v>
      </c>
      <c r="E5" s="15"/>
      <c r="F5" s="78"/>
      <c r="G5" s="79"/>
      <c r="H5" s="79"/>
      <c r="I5" s="79"/>
      <c r="J5" s="79"/>
      <c r="K5" s="80"/>
      <c r="L5" s="18"/>
    </row>
    <row r="6" spans="1:12" ht="15" customHeight="1" thickBot="1" x14ac:dyDescent="0.3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9"/>
    </row>
    <row r="7" spans="1:12" ht="15.75" thickBot="1" x14ac:dyDescent="0.3">
      <c r="A7" s="81" t="s">
        <v>6</v>
      </c>
      <c r="B7" s="82"/>
      <c r="C7" s="82"/>
      <c r="D7" s="82"/>
      <c r="E7" s="82"/>
      <c r="F7" s="82"/>
      <c r="G7" s="83"/>
      <c r="H7" s="87" t="s">
        <v>7</v>
      </c>
      <c r="I7" s="88"/>
      <c r="J7" s="88"/>
      <c r="K7" s="88"/>
      <c r="L7" s="89"/>
    </row>
    <row r="8" spans="1:12" ht="15.75" customHeight="1" thickBot="1" x14ac:dyDescent="0.3">
      <c r="A8" s="92" t="s">
        <v>5</v>
      </c>
      <c r="B8" s="69" t="s">
        <v>26</v>
      </c>
      <c r="C8" s="70"/>
      <c r="D8" s="70"/>
      <c r="E8" s="70"/>
      <c r="F8" s="71"/>
      <c r="G8" s="84" t="s">
        <v>33</v>
      </c>
      <c r="H8" s="64" t="s">
        <v>5</v>
      </c>
      <c r="I8" s="66" t="s">
        <v>28</v>
      </c>
      <c r="J8" s="67"/>
      <c r="K8" s="68"/>
      <c r="L8" s="84" t="s">
        <v>37</v>
      </c>
    </row>
    <row r="9" spans="1:12" ht="15.75" thickBot="1" x14ac:dyDescent="0.3">
      <c r="A9" s="65"/>
      <c r="B9" s="3" t="s">
        <v>0</v>
      </c>
      <c r="C9" s="3" t="s">
        <v>1</v>
      </c>
      <c r="D9" s="3" t="s">
        <v>2</v>
      </c>
      <c r="E9" s="3" t="s">
        <v>3</v>
      </c>
      <c r="F9" s="3" t="s">
        <v>4</v>
      </c>
      <c r="G9" s="85"/>
      <c r="H9" s="65"/>
      <c r="I9" s="3" t="s">
        <v>8</v>
      </c>
      <c r="J9" s="3" t="s">
        <v>9</v>
      </c>
      <c r="K9" s="3" t="s">
        <v>10</v>
      </c>
      <c r="L9" s="85"/>
    </row>
    <row r="10" spans="1:12" ht="30" customHeight="1" thickBot="1" x14ac:dyDescent="0.3">
      <c r="A10" s="4">
        <v>5</v>
      </c>
      <c r="B10" s="23"/>
      <c r="C10" s="23"/>
      <c r="D10" s="23"/>
      <c r="E10" s="23"/>
      <c r="F10" s="23"/>
      <c r="G10" s="85"/>
      <c r="H10" s="4">
        <v>1</v>
      </c>
      <c r="I10" s="23"/>
      <c r="J10" s="23"/>
      <c r="K10" s="23"/>
      <c r="L10" s="85"/>
    </row>
    <row r="11" spans="1:12" ht="30" customHeight="1" thickBot="1" x14ac:dyDescent="0.3">
      <c r="A11" s="4">
        <v>7</v>
      </c>
      <c r="B11" s="23"/>
      <c r="C11" s="23"/>
      <c r="D11" s="23"/>
      <c r="E11" s="23"/>
      <c r="F11" s="23"/>
      <c r="G11" s="85"/>
      <c r="H11" s="4">
        <v>2.5</v>
      </c>
      <c r="I11" s="23"/>
      <c r="J11" s="23"/>
      <c r="K11" s="23"/>
      <c r="L11" s="85"/>
    </row>
    <row r="12" spans="1:12" ht="30" customHeight="1" thickBot="1" x14ac:dyDescent="0.3">
      <c r="A12" s="4">
        <v>10</v>
      </c>
      <c r="B12" s="23"/>
      <c r="C12" s="23"/>
      <c r="D12" s="23"/>
      <c r="E12" s="23"/>
      <c r="F12" s="23"/>
      <c r="G12" s="85"/>
      <c r="H12" s="4">
        <v>5</v>
      </c>
      <c r="I12" s="23"/>
      <c r="J12" s="23"/>
      <c r="K12" s="23"/>
      <c r="L12" s="85"/>
    </row>
    <row r="13" spans="1:12" ht="30" customHeight="1" thickBot="1" x14ac:dyDescent="0.3">
      <c r="A13" s="4">
        <v>15</v>
      </c>
      <c r="B13" s="23"/>
      <c r="C13" s="23"/>
      <c r="D13" s="23"/>
      <c r="E13" s="23"/>
      <c r="F13" s="23"/>
      <c r="G13" s="85"/>
      <c r="H13" s="4">
        <v>10</v>
      </c>
      <c r="I13" s="23"/>
      <c r="J13" s="23"/>
      <c r="K13" s="23"/>
      <c r="L13" s="85"/>
    </row>
    <row r="14" spans="1:12" ht="30" customHeight="1" thickBot="1" x14ac:dyDescent="0.3">
      <c r="A14" s="4">
        <v>20</v>
      </c>
      <c r="B14" s="23"/>
      <c r="C14" s="23"/>
      <c r="D14" s="23"/>
      <c r="E14" s="23"/>
      <c r="F14" s="23"/>
      <c r="G14" s="85"/>
      <c r="H14" s="4"/>
      <c r="I14" s="23"/>
      <c r="J14" s="23"/>
      <c r="K14" s="23"/>
      <c r="L14" s="85"/>
    </row>
    <row r="15" spans="1:12" ht="30" customHeight="1" thickBot="1" x14ac:dyDescent="0.3">
      <c r="A15" s="4">
        <v>25</v>
      </c>
      <c r="B15" s="23">
        <v>25</v>
      </c>
      <c r="C15" s="23"/>
      <c r="D15" s="23"/>
      <c r="E15" s="23"/>
      <c r="F15" s="23"/>
      <c r="G15" s="85"/>
      <c r="H15" s="4"/>
      <c r="I15" s="23"/>
      <c r="J15" s="23"/>
      <c r="K15" s="23"/>
      <c r="L15" s="85"/>
    </row>
    <row r="16" spans="1:12" ht="30" customHeight="1" thickBot="1" x14ac:dyDescent="0.3">
      <c r="A16" s="4">
        <v>30</v>
      </c>
      <c r="B16" s="23"/>
      <c r="C16" s="23"/>
      <c r="D16" s="23"/>
      <c r="E16" s="23"/>
      <c r="F16" s="23"/>
      <c r="G16" s="85"/>
      <c r="H16" s="4"/>
      <c r="I16" s="23"/>
      <c r="J16" s="23"/>
      <c r="K16" s="23"/>
      <c r="L16" s="85"/>
    </row>
    <row r="17" spans="1:12" ht="30" customHeight="1" thickBot="1" x14ac:dyDescent="0.3">
      <c r="A17" s="4">
        <v>35</v>
      </c>
      <c r="B17" s="23"/>
      <c r="C17" s="23"/>
      <c r="D17" s="23"/>
      <c r="E17" s="23"/>
      <c r="F17" s="23"/>
      <c r="G17" s="85"/>
      <c r="H17" s="12"/>
      <c r="I17" s="23"/>
      <c r="J17" s="23"/>
      <c r="K17" s="23"/>
      <c r="L17" s="85"/>
    </row>
    <row r="18" spans="1:12" ht="30" customHeight="1" thickBot="1" x14ac:dyDescent="0.3">
      <c r="A18" s="4">
        <v>40</v>
      </c>
      <c r="B18" s="23"/>
      <c r="C18" s="23"/>
      <c r="D18" s="23"/>
      <c r="E18" s="23"/>
      <c r="F18" s="23"/>
      <c r="G18" s="85"/>
      <c r="H18" s="12"/>
      <c r="I18" s="23"/>
      <c r="J18" s="23"/>
      <c r="K18" s="23"/>
      <c r="L18" s="85"/>
    </row>
    <row r="19" spans="1:12" ht="30" customHeight="1" thickBot="1" x14ac:dyDescent="0.3">
      <c r="A19" s="4">
        <v>45</v>
      </c>
      <c r="B19" s="23"/>
      <c r="C19" s="23">
        <v>12</v>
      </c>
      <c r="D19" s="23"/>
      <c r="E19" s="23"/>
      <c r="F19" s="23"/>
      <c r="G19" s="85"/>
      <c r="H19" s="12"/>
      <c r="I19" s="23"/>
      <c r="J19" s="23"/>
      <c r="K19" s="23"/>
      <c r="L19" s="85"/>
    </row>
    <row r="20" spans="1:12" ht="30" customHeight="1" thickBot="1" x14ac:dyDescent="0.3">
      <c r="A20" s="4">
        <v>50</v>
      </c>
      <c r="B20" s="23"/>
      <c r="C20" s="23"/>
      <c r="D20" s="23"/>
      <c r="E20" s="23"/>
      <c r="F20" s="23"/>
      <c r="G20" s="86"/>
      <c r="H20" s="12"/>
      <c r="I20" s="23"/>
      <c r="J20" s="23"/>
      <c r="K20" s="23"/>
      <c r="L20" s="86"/>
    </row>
    <row r="21" spans="1:12" ht="15.75" thickBot="1" x14ac:dyDescent="0.3">
      <c r="A21" s="90" t="s">
        <v>29</v>
      </c>
      <c r="B21" s="72">
        <f>B10+B11+B12+B13+B14+B15+B16+B17+B18+B19+B20</f>
        <v>25</v>
      </c>
      <c r="C21" s="72">
        <f>C10+C11+C12+C13+C14+C15+C16+C17+C18+C19+C20</f>
        <v>12</v>
      </c>
      <c r="D21" s="72">
        <f>D10+D11+D12+D13+D14+D15+D16+D17+D18+D19+D20</f>
        <v>0</v>
      </c>
      <c r="E21" s="72">
        <f>E10+E11+E12+E13+E14+E15+E16+E17+E18+E19+E20</f>
        <v>0</v>
      </c>
      <c r="F21" s="72">
        <f>F10+F11+F12+F13+F14+F15+F16+F17+F18+F19+F20</f>
        <v>0</v>
      </c>
      <c r="G21" s="74">
        <f>B21+C21+D21+E21+F21</f>
        <v>37</v>
      </c>
      <c r="H21" s="90" t="s">
        <v>29</v>
      </c>
      <c r="I21" s="72">
        <f>I10+I11+I12+I13</f>
        <v>0</v>
      </c>
      <c r="J21" s="72">
        <f>J10+J11+J12+J13</f>
        <v>0</v>
      </c>
      <c r="K21" s="72">
        <f>K10+K11+K12+K13</f>
        <v>0</v>
      </c>
      <c r="L21" s="74">
        <f>I21+J21+K21</f>
        <v>0</v>
      </c>
    </row>
    <row r="22" spans="1:12" ht="15.75" thickBot="1" x14ac:dyDescent="0.3">
      <c r="A22" s="91"/>
      <c r="B22" s="73"/>
      <c r="C22" s="73"/>
      <c r="D22" s="73"/>
      <c r="E22" s="73"/>
      <c r="F22" s="73"/>
      <c r="G22" s="74"/>
      <c r="H22" s="91"/>
      <c r="I22" s="73"/>
      <c r="J22" s="73"/>
      <c r="K22" s="73"/>
      <c r="L22" s="74"/>
    </row>
    <row r="23" spans="1:12" ht="15.75" thickBot="1" x14ac:dyDescent="0.3">
      <c r="A23" s="62" t="s">
        <v>27</v>
      </c>
      <c r="B23" s="60">
        <f>B10*A10+B11*A11+B12*A12+B13*A13+B14*A14+B15*A15+B16*A16+B17*A17+B18*A18+B19*A19+B20*A20</f>
        <v>625</v>
      </c>
      <c r="C23" s="60">
        <f>C10*A10+C11*A11+C12*A12+C13*A13+C14*A14+C15*A15+C16*A16+C17*A17+C18*A18+C19*A19+C20*A20</f>
        <v>540</v>
      </c>
      <c r="D23" s="60">
        <f>D10*A10+D11*A11+D12*A12+D13*A13+D14*A14+D15*A15+D16*A16+D17*A17+D18*A18+D19*A19+D20*A20</f>
        <v>0</v>
      </c>
      <c r="E23" s="60">
        <f>E10*A10+E11*A11+E12*A12+E13*A13+E14*A14+E15*A15+E16*A16+E17*A17+E18*A18+E19*A19+E20*A20</f>
        <v>0</v>
      </c>
      <c r="F23" s="60">
        <f>F10*A10+F11*A11+F12*A12+F13*A13+F14*A14+F15*A15+F16*A16+F17*A17+F18*A18+F19*A19+F20*A20</f>
        <v>0</v>
      </c>
      <c r="G23" s="74">
        <f>F23+E23+D23+C23+B23</f>
        <v>1165</v>
      </c>
      <c r="H23" s="62" t="s">
        <v>27</v>
      </c>
      <c r="I23" s="60">
        <f>I10*H10+I11*H11+I12*H12+I13*H13</f>
        <v>0</v>
      </c>
      <c r="J23" s="60">
        <f>J10*H10+J11*H11+J12*H12+J13*H13</f>
        <v>0</v>
      </c>
      <c r="K23" s="60">
        <f>K10*H10+K11*H11+K12*H12+K13*H13</f>
        <v>0</v>
      </c>
      <c r="L23" s="74">
        <f>K23+J23+I23</f>
        <v>0</v>
      </c>
    </row>
    <row r="24" spans="1:12" ht="15.75" thickBot="1" x14ac:dyDescent="0.3">
      <c r="A24" s="63"/>
      <c r="B24" s="61"/>
      <c r="C24" s="61"/>
      <c r="D24" s="61"/>
      <c r="E24" s="61"/>
      <c r="F24" s="61"/>
      <c r="G24" s="74"/>
      <c r="H24" s="63"/>
      <c r="I24" s="61"/>
      <c r="J24" s="61"/>
      <c r="K24" s="61"/>
      <c r="L24" s="74"/>
    </row>
    <row r="29" spans="1:12" x14ac:dyDescent="0.25">
      <c r="G29" s="1"/>
      <c r="H29" s="1"/>
      <c r="I29" s="1"/>
    </row>
    <row r="30" spans="1:12" x14ac:dyDescent="0.25">
      <c r="G30" s="1"/>
      <c r="I30" s="1"/>
    </row>
    <row r="31" spans="1:12" x14ac:dyDescent="0.25">
      <c r="G31" s="1"/>
      <c r="I31" s="1"/>
    </row>
    <row r="32" spans="1:12" x14ac:dyDescent="0.25">
      <c r="C32" s="35" t="s">
        <v>46</v>
      </c>
      <c r="D32" s="36"/>
      <c r="E32" s="36"/>
      <c r="F32" s="36"/>
      <c r="G32" s="36"/>
      <c r="H32" s="36"/>
      <c r="I32" s="36"/>
      <c r="J32" s="37"/>
    </row>
    <row r="33" spans="2:11" x14ac:dyDescent="0.25">
      <c r="C33" s="38"/>
      <c r="D33" s="39"/>
      <c r="E33" s="39"/>
      <c r="F33" s="39"/>
      <c r="G33" s="39"/>
      <c r="H33" s="39"/>
      <c r="I33" s="39"/>
      <c r="J33" s="40"/>
    </row>
    <row r="34" spans="2:11" ht="12.75" customHeight="1" x14ac:dyDescent="0.25">
      <c r="C34" s="41"/>
      <c r="D34" s="42"/>
      <c r="E34" s="42"/>
      <c r="F34" s="42"/>
      <c r="G34" s="42"/>
      <c r="H34" s="42"/>
      <c r="I34" s="42"/>
      <c r="J34" s="43"/>
    </row>
    <row r="35" spans="2:11" ht="27" customHeight="1" x14ac:dyDescent="0.25">
      <c r="C35" s="59" t="s">
        <v>0</v>
      </c>
      <c r="D35" s="59"/>
      <c r="E35" s="59" t="s">
        <v>1</v>
      </c>
      <c r="F35" s="59"/>
      <c r="G35" s="59" t="s">
        <v>2</v>
      </c>
      <c r="H35" s="59"/>
      <c r="I35" s="27" t="s">
        <v>3</v>
      </c>
      <c r="J35" s="27" t="s">
        <v>4</v>
      </c>
      <c r="K35" s="28" t="s">
        <v>49</v>
      </c>
    </row>
    <row r="36" spans="2:11" ht="20.100000000000001" customHeight="1" x14ac:dyDescent="0.25">
      <c r="B36" s="24">
        <v>1</v>
      </c>
      <c r="C36" s="52"/>
      <c r="D36" s="53"/>
      <c r="E36" s="52"/>
      <c r="F36" s="53"/>
      <c r="G36" s="52"/>
      <c r="H36" s="53"/>
      <c r="I36" s="32"/>
      <c r="J36" s="32"/>
      <c r="K36" s="29"/>
    </row>
    <row r="37" spans="2:11" ht="20.100000000000001" customHeight="1" x14ac:dyDescent="0.25">
      <c r="B37" s="24">
        <v>2</v>
      </c>
      <c r="C37" s="52"/>
      <c r="D37" s="53"/>
      <c r="E37" s="52"/>
      <c r="F37" s="53"/>
      <c r="G37" s="52"/>
      <c r="H37" s="53"/>
      <c r="I37" s="32"/>
      <c r="J37" s="32"/>
      <c r="K37" s="29"/>
    </row>
    <row r="38" spans="2:11" ht="20.100000000000001" customHeight="1" x14ac:dyDescent="0.25">
      <c r="B38" s="24">
        <v>3</v>
      </c>
      <c r="C38" s="52"/>
      <c r="D38" s="53"/>
      <c r="E38" s="52"/>
      <c r="F38" s="53"/>
      <c r="G38" s="52"/>
      <c r="H38" s="53"/>
      <c r="I38" s="32"/>
      <c r="J38" s="32"/>
      <c r="K38" s="29"/>
    </row>
    <row r="39" spans="2:11" ht="20.100000000000001" customHeight="1" x14ac:dyDescent="0.25">
      <c r="B39" s="24">
        <v>4</v>
      </c>
      <c r="C39" s="52"/>
      <c r="D39" s="53"/>
      <c r="E39" s="52"/>
      <c r="F39" s="53"/>
      <c r="G39" s="52"/>
      <c r="H39" s="53"/>
      <c r="I39" s="32"/>
      <c r="J39" s="32"/>
      <c r="K39" s="29"/>
    </row>
    <row r="40" spans="2:11" ht="20.100000000000001" customHeight="1" x14ac:dyDescent="0.25">
      <c r="B40" s="24">
        <v>5</v>
      </c>
      <c r="C40" s="52"/>
      <c r="D40" s="53"/>
      <c r="E40" s="52"/>
      <c r="F40" s="53"/>
      <c r="G40" s="52"/>
      <c r="H40" s="53"/>
      <c r="I40" s="32"/>
      <c r="J40" s="32"/>
      <c r="K40" s="29"/>
    </row>
    <row r="41" spans="2:11" ht="20.100000000000001" customHeight="1" x14ac:dyDescent="0.25">
      <c r="B41" s="25">
        <v>6</v>
      </c>
      <c r="C41" s="55"/>
      <c r="D41" s="56"/>
      <c r="E41" s="55"/>
      <c r="F41" s="56"/>
      <c r="G41" s="55"/>
      <c r="H41" s="56"/>
      <c r="I41" s="33"/>
      <c r="J41" s="33"/>
      <c r="K41" s="30"/>
    </row>
    <row r="42" spans="2:11" ht="20.100000000000001" customHeight="1" x14ac:dyDescent="0.25">
      <c r="B42" s="26">
        <v>7</v>
      </c>
      <c r="C42" s="50"/>
      <c r="D42" s="51"/>
      <c r="E42" s="50"/>
      <c r="F42" s="51"/>
      <c r="G42" s="50"/>
      <c r="H42" s="51"/>
      <c r="I42" s="34"/>
      <c r="J42" s="34"/>
      <c r="K42" s="31"/>
    </row>
    <row r="43" spans="2:11" ht="20.100000000000001" customHeight="1" x14ac:dyDescent="0.25">
      <c r="B43" s="24">
        <v>8</v>
      </c>
      <c r="C43" s="52"/>
      <c r="D43" s="53"/>
      <c r="E43" s="52"/>
      <c r="F43" s="53"/>
      <c r="G43" s="52"/>
      <c r="H43" s="53"/>
      <c r="I43" s="32"/>
      <c r="J43" s="32"/>
      <c r="K43" s="29"/>
    </row>
    <row r="44" spans="2:11" ht="20.100000000000001" customHeight="1" x14ac:dyDescent="0.25">
      <c r="B44" s="24">
        <v>9</v>
      </c>
      <c r="C44" s="52"/>
      <c r="D44" s="53"/>
      <c r="E44" s="52"/>
      <c r="F44" s="53"/>
      <c r="G44" s="52"/>
      <c r="H44" s="53"/>
      <c r="I44" s="32"/>
      <c r="J44" s="32"/>
      <c r="K44" s="29"/>
    </row>
    <row r="45" spans="2:11" ht="20.100000000000001" customHeight="1" x14ac:dyDescent="0.25">
      <c r="B45" s="24">
        <v>10</v>
      </c>
      <c r="C45" s="52"/>
      <c r="D45" s="53"/>
      <c r="E45" s="52"/>
      <c r="F45" s="53"/>
      <c r="G45" s="52"/>
      <c r="H45" s="53"/>
      <c r="I45" s="32"/>
      <c r="J45" s="32"/>
      <c r="K45" s="29"/>
    </row>
    <row r="46" spans="2:11" ht="20.100000000000001" customHeight="1" x14ac:dyDescent="0.25">
      <c r="B46" s="24">
        <v>11</v>
      </c>
      <c r="C46" s="52"/>
      <c r="D46" s="53"/>
      <c r="E46" s="52"/>
      <c r="F46" s="53"/>
      <c r="G46" s="52"/>
      <c r="H46" s="53"/>
      <c r="I46" s="32"/>
      <c r="J46" s="32"/>
      <c r="K46" s="29"/>
    </row>
    <row r="47" spans="2:11" ht="20.100000000000001" customHeight="1" x14ac:dyDescent="0.25">
      <c r="B47" s="24">
        <v>12</v>
      </c>
      <c r="C47" s="52"/>
      <c r="D47" s="53"/>
      <c r="E47" s="52"/>
      <c r="F47" s="53"/>
      <c r="G47" s="52"/>
      <c r="H47" s="53"/>
      <c r="I47" s="32"/>
      <c r="J47" s="32"/>
      <c r="K47" s="29"/>
    </row>
    <row r="48" spans="2:11" ht="20.100000000000001" customHeight="1" x14ac:dyDescent="0.25">
      <c r="B48" s="25">
        <v>13</v>
      </c>
      <c r="C48" s="55"/>
      <c r="D48" s="56"/>
      <c r="E48" s="55"/>
      <c r="F48" s="56"/>
      <c r="G48" s="55"/>
      <c r="H48" s="56"/>
      <c r="I48" s="33"/>
      <c r="J48" s="33"/>
      <c r="K48" s="30"/>
    </row>
    <row r="49" spans="2:11" ht="20.100000000000001" customHeight="1" x14ac:dyDescent="0.25">
      <c r="B49" s="26">
        <v>14</v>
      </c>
      <c r="C49" s="50"/>
      <c r="D49" s="51"/>
      <c r="E49" s="50"/>
      <c r="F49" s="51"/>
      <c r="G49" s="50"/>
      <c r="H49" s="51"/>
      <c r="I49" s="34"/>
      <c r="J49" s="34"/>
      <c r="K49" s="31"/>
    </row>
    <row r="50" spans="2:11" ht="20.100000000000001" customHeight="1" x14ac:dyDescent="0.25">
      <c r="B50" s="24">
        <v>15</v>
      </c>
      <c r="C50" s="57"/>
      <c r="D50" s="58"/>
      <c r="E50" s="52"/>
      <c r="F50" s="53"/>
      <c r="G50" s="52"/>
      <c r="H50" s="53"/>
      <c r="I50" s="32"/>
      <c r="J50" s="32"/>
      <c r="K50" s="29"/>
    </row>
    <row r="51" spans="2:11" ht="20.100000000000001" customHeight="1" x14ac:dyDescent="0.25">
      <c r="B51" s="24">
        <v>16</v>
      </c>
      <c r="C51" s="57"/>
      <c r="D51" s="58"/>
      <c r="E51" s="52"/>
      <c r="F51" s="53"/>
      <c r="G51" s="52"/>
      <c r="H51" s="53"/>
      <c r="I51" s="32"/>
      <c r="J51" s="32"/>
      <c r="K51" s="29"/>
    </row>
    <row r="52" spans="2:11" ht="20.100000000000001" customHeight="1" x14ac:dyDescent="0.25">
      <c r="B52" s="24">
        <v>17</v>
      </c>
      <c r="C52" s="57"/>
      <c r="D52" s="58"/>
      <c r="E52" s="52"/>
      <c r="F52" s="53"/>
      <c r="G52" s="52"/>
      <c r="H52" s="53"/>
      <c r="I52" s="32"/>
      <c r="J52" s="32"/>
      <c r="K52" s="29"/>
    </row>
    <row r="53" spans="2:11" ht="20.100000000000001" customHeight="1" x14ac:dyDescent="0.25">
      <c r="B53" s="24">
        <v>18</v>
      </c>
      <c r="C53" s="57">
        <f>B23</f>
        <v>625</v>
      </c>
      <c r="D53" s="58"/>
      <c r="E53" s="52">
        <f>C23</f>
        <v>540</v>
      </c>
      <c r="F53" s="53"/>
      <c r="G53" s="52">
        <f>D23</f>
        <v>0</v>
      </c>
      <c r="H53" s="53"/>
      <c r="I53" s="32">
        <f>E23</f>
        <v>0</v>
      </c>
      <c r="J53" s="32">
        <f>F23</f>
        <v>0</v>
      </c>
      <c r="K53" s="29">
        <f>C53+E53+G53+I53+J53</f>
        <v>1165</v>
      </c>
    </row>
    <row r="54" spans="2:11" ht="20.100000000000001" customHeight="1" x14ac:dyDescent="0.25">
      <c r="B54" s="24">
        <v>19</v>
      </c>
      <c r="C54" s="57"/>
      <c r="D54" s="58"/>
      <c r="E54" s="52"/>
      <c r="F54" s="53"/>
      <c r="G54" s="52"/>
      <c r="H54" s="53"/>
      <c r="I54" s="32"/>
      <c r="J54" s="32"/>
      <c r="K54" s="29"/>
    </row>
    <row r="55" spans="2:11" ht="20.100000000000001" customHeight="1" x14ac:dyDescent="0.25">
      <c r="B55" s="25">
        <v>20</v>
      </c>
      <c r="C55" s="55"/>
      <c r="D55" s="56"/>
      <c r="E55" s="55"/>
      <c r="F55" s="56"/>
      <c r="G55" s="55"/>
      <c r="H55" s="56"/>
      <c r="I55" s="33"/>
      <c r="J55" s="33"/>
      <c r="K55" s="30"/>
    </row>
    <row r="56" spans="2:11" ht="20.100000000000001" customHeight="1" x14ac:dyDescent="0.25">
      <c r="B56" s="26">
        <v>21</v>
      </c>
      <c r="C56" s="50"/>
      <c r="D56" s="51"/>
      <c r="E56" s="50"/>
      <c r="F56" s="51"/>
      <c r="G56" s="50"/>
      <c r="H56" s="51"/>
      <c r="I56" s="34"/>
      <c r="J56" s="34"/>
      <c r="K56" s="31"/>
    </row>
    <row r="57" spans="2:11" ht="20.100000000000001" customHeight="1" x14ac:dyDescent="0.25">
      <c r="B57" s="24">
        <v>22</v>
      </c>
      <c r="C57" s="57"/>
      <c r="D57" s="58"/>
      <c r="E57" s="52"/>
      <c r="F57" s="53"/>
      <c r="G57" s="52"/>
      <c r="H57" s="53"/>
      <c r="I57" s="32"/>
      <c r="J57" s="32"/>
      <c r="K57" s="29"/>
    </row>
    <row r="58" spans="2:11" ht="20.100000000000001" customHeight="1" x14ac:dyDescent="0.25">
      <c r="B58" s="24">
        <v>23</v>
      </c>
      <c r="C58" s="57"/>
      <c r="D58" s="58"/>
      <c r="E58" s="52"/>
      <c r="F58" s="53"/>
      <c r="G58" s="52"/>
      <c r="H58" s="53"/>
      <c r="I58" s="32"/>
      <c r="J58" s="32"/>
      <c r="K58" s="29"/>
    </row>
    <row r="59" spans="2:11" ht="20.100000000000001" customHeight="1" x14ac:dyDescent="0.25">
      <c r="B59" s="24">
        <v>24</v>
      </c>
      <c r="C59" s="57"/>
      <c r="D59" s="58"/>
      <c r="E59" s="52"/>
      <c r="F59" s="53"/>
      <c r="G59" s="52"/>
      <c r="H59" s="53"/>
      <c r="I59" s="32"/>
      <c r="J59" s="32"/>
      <c r="K59" s="29">
        <v>100</v>
      </c>
    </row>
    <row r="60" spans="2:11" ht="20.100000000000001" customHeight="1" x14ac:dyDescent="0.25">
      <c r="B60" s="24">
        <v>25</v>
      </c>
      <c r="C60" s="57"/>
      <c r="D60" s="58"/>
      <c r="E60" s="52"/>
      <c r="F60" s="53"/>
      <c r="G60" s="52"/>
      <c r="H60" s="53"/>
      <c r="I60" s="32"/>
      <c r="J60" s="32"/>
      <c r="K60" s="29"/>
    </row>
    <row r="61" spans="2:11" ht="20.100000000000001" customHeight="1" x14ac:dyDescent="0.25">
      <c r="B61" s="24">
        <v>26</v>
      </c>
      <c r="C61" s="57"/>
      <c r="D61" s="58"/>
      <c r="E61" s="52"/>
      <c r="F61" s="53"/>
      <c r="G61" s="52"/>
      <c r="H61" s="53"/>
      <c r="I61" s="32"/>
      <c r="J61" s="32"/>
      <c r="K61" s="29"/>
    </row>
    <row r="62" spans="2:11" ht="20.100000000000001" customHeight="1" x14ac:dyDescent="0.25">
      <c r="B62" s="25">
        <v>27</v>
      </c>
      <c r="C62" s="55"/>
      <c r="D62" s="56"/>
      <c r="E62" s="55"/>
      <c r="F62" s="56"/>
      <c r="G62" s="55"/>
      <c r="H62" s="56"/>
      <c r="I62" s="33"/>
      <c r="J62" s="33"/>
      <c r="K62" s="30"/>
    </row>
    <row r="63" spans="2:11" ht="20.100000000000001" customHeight="1" x14ac:dyDescent="0.25">
      <c r="B63" s="26">
        <v>28</v>
      </c>
      <c r="C63" s="50"/>
      <c r="D63" s="51"/>
      <c r="E63" s="50"/>
      <c r="F63" s="51"/>
      <c r="G63" s="50"/>
      <c r="H63" s="51"/>
      <c r="I63" s="34"/>
      <c r="J63" s="34"/>
      <c r="K63" s="31"/>
    </row>
    <row r="64" spans="2:11" ht="20.100000000000001" customHeight="1" x14ac:dyDescent="0.25">
      <c r="B64" s="24">
        <v>29</v>
      </c>
      <c r="C64" s="57"/>
      <c r="D64" s="58"/>
      <c r="E64" s="52"/>
      <c r="F64" s="53"/>
      <c r="G64" s="52"/>
      <c r="H64" s="53"/>
      <c r="I64" s="32"/>
      <c r="J64" s="32"/>
      <c r="K64" s="29"/>
    </row>
    <row r="65" spans="2:11" ht="20.100000000000001" customHeight="1" x14ac:dyDescent="0.25">
      <c r="B65" s="24">
        <v>30</v>
      </c>
      <c r="C65" s="57"/>
      <c r="D65" s="58"/>
      <c r="E65" s="52"/>
      <c r="F65" s="53"/>
      <c r="G65" s="52"/>
      <c r="H65" s="53"/>
      <c r="I65" s="32"/>
      <c r="J65" s="32"/>
      <c r="K65" s="29"/>
    </row>
    <row r="66" spans="2:11" ht="20.100000000000001" customHeight="1" x14ac:dyDescent="0.25">
      <c r="B66" s="24">
        <v>31</v>
      </c>
      <c r="C66" s="57"/>
      <c r="D66" s="58"/>
      <c r="E66" s="52"/>
      <c r="F66" s="53"/>
      <c r="G66" s="52"/>
      <c r="H66" s="53"/>
      <c r="I66" s="32"/>
      <c r="J66" s="32"/>
      <c r="K66" s="29"/>
    </row>
    <row r="67" spans="2:11" ht="24.75" customHeight="1" x14ac:dyDescent="0.25">
      <c r="B67" s="29" t="s">
        <v>45</v>
      </c>
      <c r="C67" s="54">
        <f>C65+C65+C64+C61+C60+C59+C58+C57+C54+C53+C52+C51+C50+C47+C46+C45+C44+C43+C40+C39+C38+C37+C36</f>
        <v>625</v>
      </c>
      <c r="D67" s="54"/>
      <c r="E67" s="54">
        <f>E66+E65+E64+E61+E60+E59+E58+E57+E54+E53+E52+E51+E50+E47+E46+E45+E44+E43+E40+E39+E38+E37+E36</f>
        <v>540</v>
      </c>
      <c r="F67" s="54"/>
      <c r="G67" s="54">
        <f>G66+G65+G64+G61+G60+G59+G58+G57+G54+G53+G52+G51+G50+G47+G46+G45+G44+G43+G40+G39+G38+G37+G36</f>
        <v>0</v>
      </c>
      <c r="H67" s="54"/>
      <c r="I67" s="29">
        <f>I66+I65+I64+I61+I60+I59+I58+I57+I54+I53+I52+I51+I50+I47+I46+I45+I44+I43+I40+I39+I38+I37+I36</f>
        <v>0</v>
      </c>
      <c r="J67" s="29">
        <f>J66+J65+J64+J61+J60+J59+J58+J57+J54+J53+J52+J51+J50+J47+J46+J45+J44+J43+J40+J39+J38+J37+J36</f>
        <v>0</v>
      </c>
    </row>
    <row r="72" spans="2:11" x14ac:dyDescent="0.25">
      <c r="D72" s="47" t="s">
        <v>48</v>
      </c>
      <c r="E72" s="47"/>
      <c r="F72" s="47"/>
      <c r="G72" s="44">
        <f>SUM(K36:K40,K43:K47,K50:K54,K57:K61,K64:K66)</f>
        <v>1265</v>
      </c>
      <c r="H72" s="44"/>
      <c r="I72" s="44"/>
      <c r="J72" s="44" t="s">
        <v>47</v>
      </c>
    </row>
    <row r="73" spans="2:11" x14ac:dyDescent="0.25">
      <c r="D73" s="48"/>
      <c r="E73" s="48"/>
      <c r="F73" s="48"/>
      <c r="G73" s="45"/>
      <c r="H73" s="45"/>
      <c r="I73" s="45"/>
      <c r="J73" s="45"/>
    </row>
    <row r="74" spans="2:11" x14ac:dyDescent="0.25">
      <c r="D74" s="48"/>
      <c r="E74" s="48"/>
      <c r="F74" s="48"/>
      <c r="G74" s="45"/>
      <c r="H74" s="45"/>
      <c r="I74" s="45"/>
      <c r="J74" s="45"/>
    </row>
    <row r="75" spans="2:11" x14ac:dyDescent="0.25">
      <c r="D75" s="49"/>
      <c r="E75" s="49"/>
      <c r="F75" s="49"/>
      <c r="G75" s="46"/>
      <c r="H75" s="46"/>
      <c r="I75" s="46"/>
      <c r="J75" s="46"/>
    </row>
  </sheetData>
  <mergeCells count="136">
    <mergeCell ref="F4:K5"/>
    <mergeCell ref="A7:G7"/>
    <mergeCell ref="G8:G20"/>
    <mergeCell ref="H7:L7"/>
    <mergeCell ref="L8:L20"/>
    <mergeCell ref="F21:F22"/>
    <mergeCell ref="H21:H22"/>
    <mergeCell ref="I21:I22"/>
    <mergeCell ref="J21:J22"/>
    <mergeCell ref="K21:K22"/>
    <mergeCell ref="G21:G22"/>
    <mergeCell ref="A21:A22"/>
    <mergeCell ref="A8:A9"/>
    <mergeCell ref="H8:H9"/>
    <mergeCell ref="I8:K8"/>
    <mergeCell ref="B8:F8"/>
    <mergeCell ref="C21:C22"/>
    <mergeCell ref="D21:D22"/>
    <mergeCell ref="E21:E22"/>
    <mergeCell ref="B21:B22"/>
    <mergeCell ref="L21:L22"/>
    <mergeCell ref="L23:L24"/>
    <mergeCell ref="G23:G24"/>
    <mergeCell ref="I23:I24"/>
    <mergeCell ref="J23:J24"/>
    <mergeCell ref="K23:K24"/>
    <mergeCell ref="A23:A24"/>
    <mergeCell ref="B23:B24"/>
    <mergeCell ref="C23:C24"/>
    <mergeCell ref="D23:D24"/>
    <mergeCell ref="E23:E24"/>
    <mergeCell ref="F23:F24"/>
    <mergeCell ref="H23:H24"/>
    <mergeCell ref="C38:D38"/>
    <mergeCell ref="C39:D39"/>
    <mergeCell ref="C40:D40"/>
    <mergeCell ref="C41:D41"/>
    <mergeCell ref="C42:D42"/>
    <mergeCell ref="C35:D35"/>
    <mergeCell ref="E35:F35"/>
    <mergeCell ref="G35:H35"/>
    <mergeCell ref="C36:D36"/>
    <mergeCell ref="C37:D37"/>
    <mergeCell ref="C56:D56"/>
    <mergeCell ref="C57:D57"/>
    <mergeCell ref="C48:D48"/>
    <mergeCell ref="C49:D49"/>
    <mergeCell ref="C50:D50"/>
    <mergeCell ref="C51:D51"/>
    <mergeCell ref="C52:D52"/>
    <mergeCell ref="C43:D43"/>
    <mergeCell ref="C44:D44"/>
    <mergeCell ref="C45:D45"/>
    <mergeCell ref="C46:D46"/>
    <mergeCell ref="C47:D47"/>
    <mergeCell ref="C63:D63"/>
    <mergeCell ref="C64:D64"/>
    <mergeCell ref="C65:D65"/>
    <mergeCell ref="C66:D66"/>
    <mergeCell ref="E36:F36"/>
    <mergeCell ref="E37:F37"/>
    <mergeCell ref="E38:F38"/>
    <mergeCell ref="E39:F39"/>
    <mergeCell ref="E40:F40"/>
    <mergeCell ref="E41:F41"/>
    <mergeCell ref="E42:F42"/>
    <mergeCell ref="E43:F43"/>
    <mergeCell ref="E44:F44"/>
    <mergeCell ref="E45:F45"/>
    <mergeCell ref="E46:F46"/>
    <mergeCell ref="E47:F47"/>
    <mergeCell ref="C58:D58"/>
    <mergeCell ref="C59:D59"/>
    <mergeCell ref="C60:D60"/>
    <mergeCell ref="C61:D61"/>
    <mergeCell ref="C62:D62"/>
    <mergeCell ref="C53:D53"/>
    <mergeCell ref="C54:D54"/>
    <mergeCell ref="C55:D55"/>
    <mergeCell ref="E54:F54"/>
    <mergeCell ref="E55:F55"/>
    <mergeCell ref="E56:F56"/>
    <mergeCell ref="E57:F57"/>
    <mergeCell ref="E48:F48"/>
    <mergeCell ref="E49:F49"/>
    <mergeCell ref="E50:F50"/>
    <mergeCell ref="E51:F51"/>
    <mergeCell ref="E52:F52"/>
    <mergeCell ref="G51:H51"/>
    <mergeCell ref="G52:H52"/>
    <mergeCell ref="E63:F63"/>
    <mergeCell ref="E64:F64"/>
    <mergeCell ref="E65:F65"/>
    <mergeCell ref="E66:F66"/>
    <mergeCell ref="G36:H36"/>
    <mergeCell ref="G37:H37"/>
    <mergeCell ref="G38:H38"/>
    <mergeCell ref="G39:H39"/>
    <mergeCell ref="G40:H40"/>
    <mergeCell ref="G41:H41"/>
    <mergeCell ref="G42:H42"/>
    <mergeCell ref="G43:H43"/>
    <mergeCell ref="G44:H44"/>
    <mergeCell ref="G45:H45"/>
    <mergeCell ref="G46:H46"/>
    <mergeCell ref="G47:H47"/>
    <mergeCell ref="E58:F58"/>
    <mergeCell ref="E59:F59"/>
    <mergeCell ref="E60:F60"/>
    <mergeCell ref="E61:F61"/>
    <mergeCell ref="E62:F62"/>
    <mergeCell ref="E53:F53"/>
    <mergeCell ref="C32:J34"/>
    <mergeCell ref="G72:I75"/>
    <mergeCell ref="J72:J75"/>
    <mergeCell ref="D72:F75"/>
    <mergeCell ref="G63:H63"/>
    <mergeCell ref="G64:H64"/>
    <mergeCell ref="G65:H65"/>
    <mergeCell ref="G66:H66"/>
    <mergeCell ref="C67:D67"/>
    <mergeCell ref="E67:F67"/>
    <mergeCell ref="G67:H67"/>
    <mergeCell ref="G58:H58"/>
    <mergeCell ref="G59:H59"/>
    <mergeCell ref="G60:H60"/>
    <mergeCell ref="G61:H61"/>
    <mergeCell ref="G62:H62"/>
    <mergeCell ref="G53:H53"/>
    <mergeCell ref="G54:H54"/>
    <mergeCell ref="G55:H55"/>
    <mergeCell ref="G56:H56"/>
    <mergeCell ref="G57:H57"/>
    <mergeCell ref="G48:H48"/>
    <mergeCell ref="G49:H49"/>
    <mergeCell ref="G50:H50"/>
  </mergeCells>
  <conditionalFormatting sqref="G31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{6183994D-1E1F-43AC-A584-0867E08D8C58}</x14:id>
        </ext>
      </extLst>
    </cfRule>
  </conditionalFormatting>
  <dataValidations count="3">
    <dataValidation type="list" allowBlank="1" showInputMessage="1" showErrorMessage="1" sqref="B5">
      <formula1>Années</formula1>
    </dataValidation>
    <dataValidation type="list" allowBlank="1" showInputMessage="1" showErrorMessage="1" sqref="C5">
      <formula1>Mois</formula1>
    </dataValidation>
    <dataValidation type="list" allowBlank="1" showInputMessage="1" showErrorMessage="1" sqref="D5">
      <formula1>Jour</formula1>
    </dataValidation>
  </dataValidations>
  <pageMargins left="0.7" right="0.7" top="0.75" bottom="0.75" header="0.3" footer="0.3"/>
  <pageSetup paperSize="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183994D-1E1F-43AC-A584-0867E08D8C5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G31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24"/>
  <sheetViews>
    <sheetView zoomScale="85" zoomScaleNormal="85" workbookViewId="0">
      <selection activeCell="B29" sqref="B29"/>
    </sheetView>
  </sheetViews>
  <sheetFormatPr baseColWidth="10" defaultRowHeight="15" x14ac:dyDescent="0.25"/>
  <cols>
    <col min="1" max="1" width="12.140625" customWidth="1"/>
    <col min="2" max="6" width="14.28515625" customWidth="1"/>
    <col min="7" max="8" width="12.140625" customWidth="1"/>
    <col min="9" max="11" width="20" customWidth="1"/>
    <col min="12" max="12" width="12.140625" customWidth="1"/>
  </cols>
  <sheetData>
    <row r="2" spans="1:12" ht="15" customHeight="1" thickBot="1" x14ac:dyDescent="0.3"/>
    <row r="3" spans="1:12" ht="15" customHeight="1" thickBot="1" x14ac:dyDescent="0.3">
      <c r="A3" s="21"/>
      <c r="B3" s="20"/>
      <c r="C3" s="20"/>
      <c r="D3" s="20"/>
      <c r="E3" s="20"/>
      <c r="F3" s="20"/>
      <c r="G3" s="20"/>
      <c r="H3" s="20"/>
      <c r="I3" s="20"/>
      <c r="J3" s="20"/>
      <c r="K3" s="20"/>
      <c r="L3" s="22"/>
    </row>
    <row r="4" spans="1:12" ht="15" customHeight="1" x14ac:dyDescent="0.25">
      <c r="A4" s="14"/>
      <c r="B4" s="9" t="s">
        <v>11</v>
      </c>
      <c r="C4" s="10" t="s">
        <v>24</v>
      </c>
      <c r="D4" s="9" t="s">
        <v>25</v>
      </c>
      <c r="E4" s="15"/>
      <c r="F4" s="75" t="s">
        <v>40</v>
      </c>
      <c r="G4" s="76"/>
      <c r="H4" s="76"/>
      <c r="I4" s="76"/>
      <c r="J4" s="76"/>
      <c r="K4" s="77"/>
      <c r="L4" s="18"/>
    </row>
    <row r="5" spans="1:12" ht="15" customHeight="1" thickBot="1" x14ac:dyDescent="0.3">
      <c r="A5" s="14"/>
      <c r="B5" s="6">
        <f>Production!B5</f>
        <v>2013</v>
      </c>
      <c r="C5" s="8" t="str">
        <f>Production!C5</f>
        <v>Juillet</v>
      </c>
      <c r="D5" s="7">
        <f>Production!D5</f>
        <v>18</v>
      </c>
      <c r="E5" s="15"/>
      <c r="F5" s="78"/>
      <c r="G5" s="79"/>
      <c r="H5" s="79"/>
      <c r="I5" s="79"/>
      <c r="J5" s="79"/>
      <c r="K5" s="80"/>
      <c r="L5" s="18"/>
    </row>
    <row r="6" spans="1:12" ht="15" customHeight="1" thickBot="1" x14ac:dyDescent="0.3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9"/>
    </row>
    <row r="7" spans="1:12" ht="15.75" thickBot="1" x14ac:dyDescent="0.3">
      <c r="A7" s="81" t="s">
        <v>6</v>
      </c>
      <c r="B7" s="82"/>
      <c r="C7" s="82"/>
      <c r="D7" s="82"/>
      <c r="E7" s="82"/>
      <c r="F7" s="82"/>
      <c r="G7" s="83"/>
      <c r="H7" s="87" t="s">
        <v>7</v>
      </c>
      <c r="I7" s="88"/>
      <c r="J7" s="88"/>
      <c r="K7" s="88"/>
      <c r="L7" s="89"/>
    </row>
    <row r="8" spans="1:12" ht="15.75" thickBot="1" x14ac:dyDescent="0.3">
      <c r="A8" s="92" t="s">
        <v>5</v>
      </c>
      <c r="B8" s="69" t="s">
        <v>26</v>
      </c>
      <c r="C8" s="70"/>
      <c r="D8" s="70"/>
      <c r="E8" s="70"/>
      <c r="F8" s="71"/>
      <c r="G8" s="84" t="s">
        <v>34</v>
      </c>
      <c r="H8" s="64" t="s">
        <v>5</v>
      </c>
      <c r="I8" s="66" t="s">
        <v>28</v>
      </c>
      <c r="J8" s="67"/>
      <c r="K8" s="68"/>
      <c r="L8" s="84" t="s">
        <v>38</v>
      </c>
    </row>
    <row r="9" spans="1:12" ht="15.75" thickBot="1" x14ac:dyDescent="0.3">
      <c r="A9" s="65"/>
      <c r="B9" s="3" t="s">
        <v>0</v>
      </c>
      <c r="C9" s="3" t="s">
        <v>1</v>
      </c>
      <c r="D9" s="3" t="s">
        <v>2</v>
      </c>
      <c r="E9" s="3" t="s">
        <v>3</v>
      </c>
      <c r="F9" s="3" t="s">
        <v>4</v>
      </c>
      <c r="G9" s="85"/>
      <c r="H9" s="65"/>
      <c r="I9" s="3" t="s">
        <v>8</v>
      </c>
      <c r="J9" s="3" t="s">
        <v>9</v>
      </c>
      <c r="K9" s="3" t="s">
        <v>10</v>
      </c>
      <c r="L9" s="85"/>
    </row>
    <row r="10" spans="1:12" ht="30" customHeight="1" thickBot="1" x14ac:dyDescent="0.3">
      <c r="A10" s="4">
        <v>5</v>
      </c>
      <c r="B10" s="23"/>
      <c r="C10" s="23"/>
      <c r="D10" s="23"/>
      <c r="E10" s="23"/>
      <c r="F10" s="23"/>
      <c r="G10" s="85"/>
      <c r="H10" s="4">
        <v>1</v>
      </c>
      <c r="I10" s="23"/>
      <c r="J10" s="23"/>
      <c r="K10" s="23"/>
      <c r="L10" s="85"/>
    </row>
    <row r="11" spans="1:12" ht="30" customHeight="1" thickBot="1" x14ac:dyDescent="0.3">
      <c r="A11" s="4">
        <v>7</v>
      </c>
      <c r="B11" s="23"/>
      <c r="C11" s="23"/>
      <c r="D11" s="23"/>
      <c r="E11" s="23"/>
      <c r="F11" s="23"/>
      <c r="G11" s="85"/>
      <c r="H11" s="4">
        <v>2.5</v>
      </c>
      <c r="I11" s="23"/>
      <c r="J11" s="23"/>
      <c r="K11" s="23"/>
      <c r="L11" s="85"/>
    </row>
    <row r="12" spans="1:12" ht="30" customHeight="1" thickBot="1" x14ac:dyDescent="0.3">
      <c r="A12" s="4">
        <v>10</v>
      </c>
      <c r="B12" s="23"/>
      <c r="C12" s="23"/>
      <c r="D12" s="23"/>
      <c r="E12" s="23"/>
      <c r="F12" s="23"/>
      <c r="G12" s="85"/>
      <c r="H12" s="4">
        <v>5</v>
      </c>
      <c r="I12" s="23"/>
      <c r="J12" s="23"/>
      <c r="K12" s="23"/>
      <c r="L12" s="85"/>
    </row>
    <row r="13" spans="1:12" ht="30" customHeight="1" thickBot="1" x14ac:dyDescent="0.3">
      <c r="A13" s="4">
        <v>15</v>
      </c>
      <c r="B13" s="23"/>
      <c r="C13" s="23"/>
      <c r="D13" s="23"/>
      <c r="E13" s="23"/>
      <c r="F13" s="23"/>
      <c r="G13" s="85"/>
      <c r="H13" s="4">
        <v>10</v>
      </c>
      <c r="I13" s="23"/>
      <c r="J13" s="23"/>
      <c r="K13" s="23"/>
      <c r="L13" s="85"/>
    </row>
    <row r="14" spans="1:12" ht="30" customHeight="1" thickBot="1" x14ac:dyDescent="0.3">
      <c r="A14" s="4">
        <v>20</v>
      </c>
      <c r="B14" s="23"/>
      <c r="C14" s="23"/>
      <c r="D14" s="23"/>
      <c r="E14" s="23"/>
      <c r="F14" s="23"/>
      <c r="G14" s="85"/>
      <c r="H14" s="4"/>
      <c r="I14" s="23"/>
      <c r="J14" s="23"/>
      <c r="K14" s="23"/>
      <c r="L14" s="85"/>
    </row>
    <row r="15" spans="1:12" ht="30" customHeight="1" thickBot="1" x14ac:dyDescent="0.3">
      <c r="A15" s="4">
        <v>25</v>
      </c>
      <c r="B15" s="23"/>
      <c r="C15" s="23"/>
      <c r="D15" s="23"/>
      <c r="E15" s="23"/>
      <c r="F15" s="23"/>
      <c r="G15" s="85"/>
      <c r="H15" s="4"/>
      <c r="I15" s="23"/>
      <c r="J15" s="23"/>
      <c r="K15" s="23"/>
      <c r="L15" s="85"/>
    </row>
    <row r="16" spans="1:12" ht="30" customHeight="1" thickBot="1" x14ac:dyDescent="0.3">
      <c r="A16" s="4">
        <v>30</v>
      </c>
      <c r="B16" s="23"/>
      <c r="C16" s="23"/>
      <c r="D16" s="23"/>
      <c r="E16" s="23"/>
      <c r="F16" s="23"/>
      <c r="G16" s="85"/>
      <c r="H16" s="4"/>
      <c r="I16" s="23"/>
      <c r="J16" s="23"/>
      <c r="K16" s="23"/>
      <c r="L16" s="85"/>
    </row>
    <row r="17" spans="1:12" ht="30" customHeight="1" thickBot="1" x14ac:dyDescent="0.3">
      <c r="A17" s="4">
        <v>35</v>
      </c>
      <c r="B17" s="23"/>
      <c r="C17" s="23"/>
      <c r="D17" s="23"/>
      <c r="E17" s="23"/>
      <c r="F17" s="23"/>
      <c r="G17" s="85"/>
      <c r="H17" s="12"/>
      <c r="I17" s="23"/>
      <c r="J17" s="23"/>
      <c r="K17" s="23"/>
      <c r="L17" s="85"/>
    </row>
    <row r="18" spans="1:12" ht="30" customHeight="1" thickBot="1" x14ac:dyDescent="0.3">
      <c r="A18" s="4">
        <v>40</v>
      </c>
      <c r="B18" s="23"/>
      <c r="C18" s="23"/>
      <c r="D18" s="23"/>
      <c r="E18" s="23"/>
      <c r="F18" s="23"/>
      <c r="G18" s="85"/>
      <c r="H18" s="12"/>
      <c r="I18" s="23"/>
      <c r="J18" s="23"/>
      <c r="K18" s="23"/>
      <c r="L18" s="85"/>
    </row>
    <row r="19" spans="1:12" ht="30" customHeight="1" thickBot="1" x14ac:dyDescent="0.3">
      <c r="A19" s="4">
        <v>45</v>
      </c>
      <c r="B19" s="23"/>
      <c r="C19" s="23"/>
      <c r="D19" s="23"/>
      <c r="E19" s="23"/>
      <c r="F19" s="23"/>
      <c r="G19" s="85"/>
      <c r="H19" s="12"/>
      <c r="I19" s="23"/>
      <c r="J19" s="23"/>
      <c r="K19" s="23"/>
      <c r="L19" s="85"/>
    </row>
    <row r="20" spans="1:12" ht="30" customHeight="1" thickBot="1" x14ac:dyDescent="0.3">
      <c r="A20" s="4">
        <v>50</v>
      </c>
      <c r="B20" s="23"/>
      <c r="C20" s="23"/>
      <c r="D20" s="23"/>
      <c r="E20" s="23"/>
      <c r="F20" s="23"/>
      <c r="G20" s="86"/>
      <c r="H20" s="12"/>
      <c r="I20" s="23"/>
      <c r="J20" s="23"/>
      <c r="K20" s="23"/>
      <c r="L20" s="86"/>
    </row>
    <row r="21" spans="1:12" ht="15.75" thickBot="1" x14ac:dyDescent="0.3">
      <c r="A21" s="90" t="s">
        <v>29</v>
      </c>
      <c r="B21" s="72">
        <f>B10+B11+B12+B13+B14+B15+B16+B17+B18+B19+B20</f>
        <v>0</v>
      </c>
      <c r="C21" s="72">
        <f>C10+C11+C12+C13+C14+C15+C16+C17+C18+C19+C20</f>
        <v>0</v>
      </c>
      <c r="D21" s="72">
        <f>D10+D11+D12+D13+D14+D15+D16+D17+D18+D19+D20</f>
        <v>0</v>
      </c>
      <c r="E21" s="72">
        <f>E10+E11+E12+E13+E14+E15+E16+E17+E18+E19+E20</f>
        <v>0</v>
      </c>
      <c r="F21" s="72">
        <f>F10+F11+F12+F13+F14+F15+F16+F17+F18+F19+F20</f>
        <v>0</v>
      </c>
      <c r="G21" s="74">
        <f>B21+C21+D21+E21+F21</f>
        <v>0</v>
      </c>
      <c r="H21" s="90" t="s">
        <v>29</v>
      </c>
      <c r="I21" s="72">
        <f>I10+I11+I12+I13</f>
        <v>0</v>
      </c>
      <c r="J21" s="72">
        <f>J10+J11+J12+J13</f>
        <v>0</v>
      </c>
      <c r="K21" s="72">
        <f>K10+K11+K12+K13</f>
        <v>0</v>
      </c>
      <c r="L21" s="74">
        <f>I21+J21+K21</f>
        <v>0</v>
      </c>
    </row>
    <row r="22" spans="1:12" ht="15.75" thickBot="1" x14ac:dyDescent="0.3">
      <c r="A22" s="91"/>
      <c r="B22" s="73"/>
      <c r="C22" s="73"/>
      <c r="D22" s="73"/>
      <c r="E22" s="73"/>
      <c r="F22" s="73"/>
      <c r="G22" s="74"/>
      <c r="H22" s="91"/>
      <c r="I22" s="73"/>
      <c r="J22" s="73"/>
      <c r="K22" s="73"/>
      <c r="L22" s="74"/>
    </row>
    <row r="23" spans="1:12" ht="15.75" thickBot="1" x14ac:dyDescent="0.3">
      <c r="A23" s="62" t="s">
        <v>27</v>
      </c>
      <c r="B23" s="60">
        <f>B10*A10+B11*A11+B12*A12+B13*A13+B14*A14+B15*A15+B16*A16+B17*A17+B18*A18+B19*A19+B20*A20</f>
        <v>0</v>
      </c>
      <c r="C23" s="60">
        <f>C10*A10+C11*A11+C12*A12+C13*A13+C14*A14+C15*A15+C16*A16+C17*A17+C18*A18+C19*A19+C20*A20</f>
        <v>0</v>
      </c>
      <c r="D23" s="60">
        <f>D10*A10+D11*A11+D12*A12+D13*A13+D14*A14+D15*A15+D16*A16+D17*A17+D18*A18+D19*A19+D20*A20</f>
        <v>0</v>
      </c>
      <c r="E23" s="60">
        <f>E10*A10+E11*A11+E12*A12+E13*A13+E14*A14+E15*A15+E16*A16+E17*A17+E18*A18+E19*A19+E20*A20</f>
        <v>0</v>
      </c>
      <c r="F23" s="60">
        <f>F10*A10+F11*A11+F12*A12+F13*A13+F14*A14+F15*A15+F16*A16+F17*A17+F18*A18+F19*A19+F20*A20</f>
        <v>0</v>
      </c>
      <c r="G23" s="74">
        <f>F23+E23+D23+C23+B23</f>
        <v>0</v>
      </c>
      <c r="H23" s="62" t="s">
        <v>27</v>
      </c>
      <c r="I23" s="60">
        <f>I10*H10+I11*H11+I12*H12+I13*H13</f>
        <v>0</v>
      </c>
      <c r="J23" s="60">
        <f>J10*H10+J11*H11+J12*H12+J13*H13</f>
        <v>0</v>
      </c>
      <c r="K23" s="60">
        <f>K10*H10+K11*H11+K12*H12+K13*H13</f>
        <v>0</v>
      </c>
      <c r="L23" s="74">
        <f>K23+J23+I23</f>
        <v>0</v>
      </c>
    </row>
    <row r="24" spans="1:12" ht="15.75" thickBot="1" x14ac:dyDescent="0.3">
      <c r="A24" s="63"/>
      <c r="B24" s="61"/>
      <c r="C24" s="61"/>
      <c r="D24" s="61"/>
      <c r="E24" s="61"/>
      <c r="F24" s="61"/>
      <c r="G24" s="74"/>
      <c r="H24" s="63"/>
      <c r="I24" s="61"/>
      <c r="J24" s="61"/>
      <c r="K24" s="61"/>
      <c r="L24" s="74"/>
    </row>
  </sheetData>
  <dataConsolidate link="1">
    <dataRefs count="1">
      <dataRef ref="I10:K20" sheet="Expéditions"/>
    </dataRefs>
  </dataConsolidate>
  <mergeCells count="33">
    <mergeCell ref="L23:L24"/>
    <mergeCell ref="A23:A24"/>
    <mergeCell ref="B23:B24"/>
    <mergeCell ref="C23:C24"/>
    <mergeCell ref="D23:D24"/>
    <mergeCell ref="E23:E24"/>
    <mergeCell ref="F23:F24"/>
    <mergeCell ref="G23:G24"/>
    <mergeCell ref="H23:H24"/>
    <mergeCell ref="I23:I24"/>
    <mergeCell ref="J23:J24"/>
    <mergeCell ref="K23:K24"/>
    <mergeCell ref="L21:L22"/>
    <mergeCell ref="A21:A22"/>
    <mergeCell ref="B21:B22"/>
    <mergeCell ref="C21:C22"/>
    <mergeCell ref="D21:D22"/>
    <mergeCell ref="E21:E22"/>
    <mergeCell ref="F21:F22"/>
    <mergeCell ref="G21:G22"/>
    <mergeCell ref="H21:H22"/>
    <mergeCell ref="I21:I22"/>
    <mergeCell ref="J21:J22"/>
    <mergeCell ref="K21:K22"/>
    <mergeCell ref="F4:K5"/>
    <mergeCell ref="A7:G7"/>
    <mergeCell ref="H7:L7"/>
    <mergeCell ref="A8:A9"/>
    <mergeCell ref="B8:F8"/>
    <mergeCell ref="G8:G20"/>
    <mergeCell ref="H8:H9"/>
    <mergeCell ref="I8:K8"/>
    <mergeCell ref="L8:L20"/>
  </mergeCells>
  <conditionalFormatting sqref="F4:K5">
    <cfRule type="colorScale" priority="1">
      <colorScale>
        <cfvo type="min"/>
        <cfvo type="max"/>
        <color rgb="FFFF7128"/>
        <color rgb="FFFFEF9C"/>
      </colorScale>
    </cfRule>
  </conditionalFormatting>
  <dataValidations count="1">
    <dataValidation type="list" allowBlank="1" showInputMessage="1" showErrorMessage="1" sqref="F4:K5">
      <formula1>distri</formula1>
    </dataValidation>
  </dataValidations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L44"/>
  <sheetViews>
    <sheetView zoomScale="85" zoomScaleNormal="85" workbookViewId="0">
      <selection activeCell="G27" sqref="G27"/>
    </sheetView>
  </sheetViews>
  <sheetFormatPr baseColWidth="10" defaultRowHeight="15" x14ac:dyDescent="0.25"/>
  <cols>
    <col min="1" max="1" width="12.140625" customWidth="1"/>
    <col min="2" max="6" width="14.28515625" customWidth="1"/>
    <col min="7" max="8" width="12.140625" customWidth="1"/>
    <col min="9" max="11" width="20" customWidth="1"/>
    <col min="12" max="12" width="12.140625" customWidth="1"/>
    <col min="13" max="13" width="18" customWidth="1"/>
    <col min="14" max="14" width="19.28515625" customWidth="1"/>
  </cols>
  <sheetData>
    <row r="2" spans="1:12" ht="15" customHeight="1" thickBot="1" x14ac:dyDescent="0.3"/>
    <row r="3" spans="1:12" ht="15" customHeight="1" thickBot="1" x14ac:dyDescent="0.3">
      <c r="A3" s="21"/>
      <c r="B3" s="20"/>
      <c r="C3" s="20"/>
      <c r="D3" s="20"/>
      <c r="E3" s="20"/>
      <c r="F3" s="20"/>
      <c r="G3" s="20"/>
      <c r="H3" s="20"/>
      <c r="I3" s="20"/>
      <c r="J3" s="20"/>
      <c r="K3" s="20"/>
      <c r="L3" s="22"/>
    </row>
    <row r="4" spans="1:12" ht="15" customHeight="1" x14ac:dyDescent="0.25">
      <c r="A4" s="14"/>
      <c r="B4" s="9" t="s">
        <v>11</v>
      </c>
      <c r="C4" s="10" t="s">
        <v>24</v>
      </c>
      <c r="D4" s="9" t="s">
        <v>25</v>
      </c>
      <c r="E4" s="15"/>
      <c r="F4" s="75" t="s">
        <v>44</v>
      </c>
      <c r="G4" s="76"/>
      <c r="H4" s="76"/>
      <c r="I4" s="76"/>
      <c r="J4" s="76"/>
      <c r="K4" s="77"/>
      <c r="L4" s="18"/>
    </row>
    <row r="5" spans="1:12" ht="15" customHeight="1" thickBot="1" x14ac:dyDescent="0.3">
      <c r="A5" s="14"/>
      <c r="B5" s="6">
        <f>Expéditions!B5</f>
        <v>2013</v>
      </c>
      <c r="C5" s="8" t="str">
        <f>Expéditions!C5</f>
        <v>Juillet</v>
      </c>
      <c r="D5" s="7">
        <f>Expéditions!D5</f>
        <v>18</v>
      </c>
      <c r="E5" s="15"/>
      <c r="F5" s="78"/>
      <c r="G5" s="79"/>
      <c r="H5" s="79"/>
      <c r="I5" s="79"/>
      <c r="J5" s="79"/>
      <c r="K5" s="80"/>
      <c r="L5" s="18"/>
    </row>
    <row r="6" spans="1:12" ht="15" customHeight="1" thickBot="1" x14ac:dyDescent="0.3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9"/>
    </row>
    <row r="7" spans="1:12" ht="15.75" thickBot="1" x14ac:dyDescent="0.3">
      <c r="A7" s="81" t="s">
        <v>6</v>
      </c>
      <c r="B7" s="82"/>
      <c r="C7" s="82"/>
      <c r="D7" s="82"/>
      <c r="E7" s="82"/>
      <c r="F7" s="82"/>
      <c r="G7" s="83"/>
      <c r="H7" s="87" t="s">
        <v>7</v>
      </c>
      <c r="I7" s="88"/>
      <c r="J7" s="88"/>
      <c r="K7" s="88"/>
      <c r="L7" s="89"/>
    </row>
    <row r="8" spans="1:12" ht="15.75" customHeight="1" thickBot="1" x14ac:dyDescent="0.3">
      <c r="A8" s="92" t="s">
        <v>5</v>
      </c>
      <c r="B8" s="69" t="s">
        <v>26</v>
      </c>
      <c r="C8" s="70"/>
      <c r="D8" s="70"/>
      <c r="E8" s="70"/>
      <c r="F8" s="71"/>
      <c r="G8" s="84" t="s">
        <v>35</v>
      </c>
      <c r="H8" s="64" t="s">
        <v>5</v>
      </c>
      <c r="I8" s="66" t="s">
        <v>28</v>
      </c>
      <c r="J8" s="67"/>
      <c r="K8" s="68"/>
      <c r="L8" s="84" t="s">
        <v>36</v>
      </c>
    </row>
    <row r="9" spans="1:12" ht="15.75" thickBot="1" x14ac:dyDescent="0.3">
      <c r="A9" s="65"/>
      <c r="B9" s="3" t="s">
        <v>0</v>
      </c>
      <c r="C9" s="3" t="s">
        <v>1</v>
      </c>
      <c r="D9" s="3" t="s">
        <v>2</v>
      </c>
      <c r="E9" s="3" t="s">
        <v>3</v>
      </c>
      <c r="F9" s="3" t="s">
        <v>4</v>
      </c>
      <c r="G9" s="85"/>
      <c r="H9" s="65"/>
      <c r="I9" s="3" t="s">
        <v>8</v>
      </c>
      <c r="J9" s="3" t="s">
        <v>9</v>
      </c>
      <c r="K9" s="3" t="s">
        <v>10</v>
      </c>
      <c r="L9" s="85"/>
    </row>
    <row r="10" spans="1:12" ht="30" customHeight="1" thickBot="1" x14ac:dyDescent="0.3">
      <c r="A10" s="4">
        <v>5</v>
      </c>
      <c r="B10" s="11">
        <f>Production!B10-Expéditions!B10</f>
        <v>0</v>
      </c>
      <c r="C10" s="11">
        <f>Production!C10-Expéditions!C10</f>
        <v>0</v>
      </c>
      <c r="D10" s="11">
        <f>Production!D10-Expéditions!D10</f>
        <v>0</v>
      </c>
      <c r="E10" s="11">
        <f>Production!E10-Expéditions!E10</f>
        <v>0</v>
      </c>
      <c r="F10" s="11">
        <f>Production!F10-Expéditions!F10</f>
        <v>0</v>
      </c>
      <c r="G10" s="85"/>
      <c r="H10" s="4">
        <v>1</v>
      </c>
      <c r="I10" s="11">
        <f>Production!I10-Expéditions!I10</f>
        <v>0</v>
      </c>
      <c r="J10" s="11">
        <f>Production!J10-Expéditions!J10</f>
        <v>0</v>
      </c>
      <c r="K10" s="11">
        <f>Production!K10-Expéditions!K10</f>
        <v>0</v>
      </c>
      <c r="L10" s="85"/>
    </row>
    <row r="11" spans="1:12" ht="30" customHeight="1" thickBot="1" x14ac:dyDescent="0.3">
      <c r="A11" s="4">
        <v>7</v>
      </c>
      <c r="B11" s="11">
        <f>Production!B11-Expéditions!B11</f>
        <v>0</v>
      </c>
      <c r="C11" s="11">
        <f>Production!C11-Expéditions!C11</f>
        <v>0</v>
      </c>
      <c r="D11" s="11">
        <f>Production!D11-Expéditions!D11</f>
        <v>0</v>
      </c>
      <c r="E11" s="11">
        <f>Production!E11-Expéditions!E11</f>
        <v>0</v>
      </c>
      <c r="F11" s="11">
        <f>Production!F11-Expéditions!F11</f>
        <v>0</v>
      </c>
      <c r="G11" s="85"/>
      <c r="H11" s="4">
        <v>2.5</v>
      </c>
      <c r="I11" s="11">
        <f>Production!I11-Expéditions!I11</f>
        <v>0</v>
      </c>
      <c r="J11" s="11">
        <f>Production!J11-Expéditions!J11</f>
        <v>0</v>
      </c>
      <c r="K11" s="11">
        <f>Production!K11-Expéditions!K11</f>
        <v>0</v>
      </c>
      <c r="L11" s="85"/>
    </row>
    <row r="12" spans="1:12" ht="30" customHeight="1" thickBot="1" x14ac:dyDescent="0.3">
      <c r="A12" s="4">
        <v>10</v>
      </c>
      <c r="B12" s="11">
        <f>Production!B12-Expéditions!B12</f>
        <v>0</v>
      </c>
      <c r="C12" s="11">
        <f>Production!C12-Expéditions!C12</f>
        <v>0</v>
      </c>
      <c r="D12" s="11">
        <f>Production!D12-Expéditions!D12</f>
        <v>0</v>
      </c>
      <c r="E12" s="11">
        <f>Production!E12-Expéditions!E12</f>
        <v>0</v>
      </c>
      <c r="F12" s="11">
        <f>Production!F12-Expéditions!F12</f>
        <v>0</v>
      </c>
      <c r="G12" s="85"/>
      <c r="H12" s="4">
        <v>5</v>
      </c>
      <c r="I12" s="11">
        <f>Production!I12-Expéditions!I12</f>
        <v>0</v>
      </c>
      <c r="J12" s="11">
        <f>Production!J12-Expéditions!J12</f>
        <v>0</v>
      </c>
      <c r="K12" s="11">
        <f>Production!K12-Expéditions!K12</f>
        <v>0</v>
      </c>
      <c r="L12" s="85"/>
    </row>
    <row r="13" spans="1:12" ht="30" customHeight="1" thickBot="1" x14ac:dyDescent="0.3">
      <c r="A13" s="4">
        <v>15</v>
      </c>
      <c r="B13" s="11">
        <f>Production!B13-Expéditions!B13</f>
        <v>0</v>
      </c>
      <c r="C13" s="11">
        <f>Production!C13-Expéditions!C13</f>
        <v>0</v>
      </c>
      <c r="D13" s="11">
        <f>Production!D13-Expéditions!D13</f>
        <v>0</v>
      </c>
      <c r="E13" s="11">
        <f>Production!E13-Expéditions!E13</f>
        <v>0</v>
      </c>
      <c r="F13" s="11">
        <f>Production!F13-Expéditions!F13</f>
        <v>0</v>
      </c>
      <c r="G13" s="85"/>
      <c r="H13" s="4">
        <v>10</v>
      </c>
      <c r="I13" s="11">
        <f>Production!I13-Expéditions!I13</f>
        <v>0</v>
      </c>
      <c r="J13" s="11">
        <f>Production!J13-Expéditions!J13</f>
        <v>0</v>
      </c>
      <c r="K13" s="11">
        <f>Production!K13-Expéditions!K13</f>
        <v>0</v>
      </c>
      <c r="L13" s="85"/>
    </row>
    <row r="14" spans="1:12" ht="30" customHeight="1" thickBot="1" x14ac:dyDescent="0.3">
      <c r="A14" s="4">
        <v>20</v>
      </c>
      <c r="B14" s="11">
        <f>Production!B14-Expéditions!B14</f>
        <v>0</v>
      </c>
      <c r="C14" s="11">
        <f>Production!C14-Expéditions!C14</f>
        <v>0</v>
      </c>
      <c r="D14" s="11">
        <f>Production!D14-Expéditions!D14</f>
        <v>0</v>
      </c>
      <c r="E14" s="11">
        <f>Production!E14-Expéditions!E14</f>
        <v>0</v>
      </c>
      <c r="F14" s="11">
        <f>Production!F14-Expéditions!F14</f>
        <v>0</v>
      </c>
      <c r="G14" s="85"/>
      <c r="H14" s="4"/>
      <c r="I14" s="11">
        <f>Production!I14-Expéditions!I14</f>
        <v>0</v>
      </c>
      <c r="J14" s="11">
        <f>Production!J14-Expéditions!J14</f>
        <v>0</v>
      </c>
      <c r="K14" s="11">
        <f>Production!K14-Expéditions!K14</f>
        <v>0</v>
      </c>
      <c r="L14" s="85"/>
    </row>
    <row r="15" spans="1:12" ht="30" customHeight="1" thickBot="1" x14ac:dyDescent="0.3">
      <c r="A15" s="4">
        <v>25</v>
      </c>
      <c r="B15" s="11">
        <f>Production!B15-Expéditions!B15</f>
        <v>25</v>
      </c>
      <c r="C15" s="11">
        <f>Production!C15-Expéditions!C15</f>
        <v>0</v>
      </c>
      <c r="D15" s="11">
        <f>Production!D15-Expéditions!D15</f>
        <v>0</v>
      </c>
      <c r="E15" s="11">
        <f>Production!E15-Expéditions!E15</f>
        <v>0</v>
      </c>
      <c r="F15" s="11">
        <f>Production!F15-Expéditions!F15</f>
        <v>0</v>
      </c>
      <c r="G15" s="85"/>
      <c r="H15" s="4"/>
      <c r="I15" s="11">
        <f>Production!I15-Expéditions!I15</f>
        <v>0</v>
      </c>
      <c r="J15" s="11">
        <f>Production!J15-Expéditions!J15</f>
        <v>0</v>
      </c>
      <c r="K15" s="11">
        <f>Production!K15-Expéditions!K15</f>
        <v>0</v>
      </c>
      <c r="L15" s="85"/>
    </row>
    <row r="16" spans="1:12" ht="30" customHeight="1" thickBot="1" x14ac:dyDescent="0.3">
      <c r="A16" s="4">
        <v>30</v>
      </c>
      <c r="B16" s="11">
        <f>Production!B16-Expéditions!B16</f>
        <v>0</v>
      </c>
      <c r="C16" s="11">
        <f>Production!C16-Expéditions!C16</f>
        <v>0</v>
      </c>
      <c r="D16" s="11">
        <f>Production!D16-Expéditions!D16</f>
        <v>0</v>
      </c>
      <c r="E16" s="11">
        <f>Production!E16-Expéditions!E16</f>
        <v>0</v>
      </c>
      <c r="F16" s="11">
        <f>Production!F16-Expéditions!F16</f>
        <v>0</v>
      </c>
      <c r="G16" s="85"/>
      <c r="H16" s="4"/>
      <c r="I16" s="11">
        <f>Production!I16-Expéditions!I16</f>
        <v>0</v>
      </c>
      <c r="J16" s="11">
        <f>Production!J16-Expéditions!J16</f>
        <v>0</v>
      </c>
      <c r="K16" s="11">
        <f>Production!K16-Expéditions!K16</f>
        <v>0</v>
      </c>
      <c r="L16" s="85"/>
    </row>
    <row r="17" spans="1:12" ht="30" customHeight="1" thickBot="1" x14ac:dyDescent="0.3">
      <c r="A17" s="4">
        <v>35</v>
      </c>
      <c r="B17" s="11">
        <f>Production!B17-Expéditions!B17</f>
        <v>0</v>
      </c>
      <c r="C17" s="11">
        <f>Production!C17-Expéditions!C17</f>
        <v>0</v>
      </c>
      <c r="D17" s="11">
        <f>Production!D17-Expéditions!D17</f>
        <v>0</v>
      </c>
      <c r="E17" s="11">
        <f>Production!E17-Expéditions!E17</f>
        <v>0</v>
      </c>
      <c r="F17" s="11">
        <f>Production!F17-Expéditions!F17</f>
        <v>0</v>
      </c>
      <c r="G17" s="85"/>
      <c r="H17" s="12"/>
      <c r="I17" s="11">
        <f>Production!I17-Expéditions!I17</f>
        <v>0</v>
      </c>
      <c r="J17" s="11">
        <f>Production!J17-Expéditions!J17</f>
        <v>0</v>
      </c>
      <c r="K17" s="11">
        <f>Production!K17-Expéditions!K17</f>
        <v>0</v>
      </c>
      <c r="L17" s="85"/>
    </row>
    <row r="18" spans="1:12" ht="30" customHeight="1" thickBot="1" x14ac:dyDescent="0.3">
      <c r="A18" s="4">
        <v>40</v>
      </c>
      <c r="B18" s="11">
        <f>Production!B18-Expéditions!B18</f>
        <v>0</v>
      </c>
      <c r="C18" s="11">
        <f>Production!C18-Expéditions!C18</f>
        <v>0</v>
      </c>
      <c r="D18" s="11">
        <f>Production!D18-Expéditions!D18</f>
        <v>0</v>
      </c>
      <c r="E18" s="11">
        <f>Production!E18-Expéditions!E18</f>
        <v>0</v>
      </c>
      <c r="F18" s="11">
        <f>Production!F18-Expéditions!F18</f>
        <v>0</v>
      </c>
      <c r="G18" s="85"/>
      <c r="H18" s="12"/>
      <c r="I18" s="11">
        <f>Production!I18-Expéditions!I18</f>
        <v>0</v>
      </c>
      <c r="J18" s="11">
        <f>Production!J18-Expéditions!J18</f>
        <v>0</v>
      </c>
      <c r="K18" s="11">
        <f>Production!K18-Expéditions!K18</f>
        <v>0</v>
      </c>
      <c r="L18" s="85"/>
    </row>
    <row r="19" spans="1:12" ht="30" customHeight="1" thickBot="1" x14ac:dyDescent="0.3">
      <c r="A19" s="4">
        <v>45</v>
      </c>
      <c r="B19" s="11">
        <f>Production!B19-Expéditions!B19</f>
        <v>0</v>
      </c>
      <c r="C19" s="11">
        <f>Production!C19-Expéditions!C19</f>
        <v>12</v>
      </c>
      <c r="D19" s="11">
        <f>Production!D19-Expéditions!D19</f>
        <v>0</v>
      </c>
      <c r="E19" s="11">
        <f>Production!E19-Expéditions!E19</f>
        <v>0</v>
      </c>
      <c r="F19" s="11">
        <f>Production!F19-Expéditions!F19</f>
        <v>0</v>
      </c>
      <c r="G19" s="85"/>
      <c r="H19" s="12"/>
      <c r="I19" s="11">
        <f>Production!I19-Expéditions!I19</f>
        <v>0</v>
      </c>
      <c r="J19" s="11">
        <f>Production!J19-Expéditions!J19</f>
        <v>0</v>
      </c>
      <c r="K19" s="11">
        <f>Production!K19-Expéditions!K19</f>
        <v>0</v>
      </c>
      <c r="L19" s="85"/>
    </row>
    <row r="20" spans="1:12" ht="30" customHeight="1" thickBot="1" x14ac:dyDescent="0.3">
      <c r="A20" s="4">
        <v>50</v>
      </c>
      <c r="B20" s="11">
        <f>Production!B20-Expéditions!B20</f>
        <v>0</v>
      </c>
      <c r="C20" s="11">
        <f>Production!C20-Expéditions!C20</f>
        <v>0</v>
      </c>
      <c r="D20" s="11">
        <f>Production!D20-Expéditions!D20</f>
        <v>0</v>
      </c>
      <c r="E20" s="11">
        <f>Production!E20-Expéditions!E20</f>
        <v>0</v>
      </c>
      <c r="F20" s="11">
        <f>Production!F20-Expéditions!F20</f>
        <v>0</v>
      </c>
      <c r="G20" s="86"/>
      <c r="H20" s="12"/>
      <c r="I20" s="11">
        <f>Production!I20-Expéditions!I20</f>
        <v>0</v>
      </c>
      <c r="J20" s="11">
        <f>Production!J20-Expéditions!J20</f>
        <v>0</v>
      </c>
      <c r="K20" s="11">
        <f>Production!K20-Expéditions!K20</f>
        <v>0</v>
      </c>
      <c r="L20" s="86"/>
    </row>
    <row r="21" spans="1:12" ht="15.75" thickBot="1" x14ac:dyDescent="0.3">
      <c r="A21" s="90" t="s">
        <v>29</v>
      </c>
      <c r="B21" s="72">
        <f>B10+B11+B12+B13+B14+B15+B16+B17+B18+B19+B20</f>
        <v>25</v>
      </c>
      <c r="C21" s="72">
        <f>C10+C11+C12+C13+C14+C15+C16+C17+C18+C19+C20</f>
        <v>12</v>
      </c>
      <c r="D21" s="72">
        <f>D10+D11+D12+D13+D14+D15+D16+D17+D18+D19+D20</f>
        <v>0</v>
      </c>
      <c r="E21" s="72">
        <f>E10+E11+E12+E13+E14+E15+E16+E17+E18+E19+E20</f>
        <v>0</v>
      </c>
      <c r="F21" s="72">
        <f>F10+F11+F12+F13+F14+F15+F16+F17+F18+F19+F20</f>
        <v>0</v>
      </c>
      <c r="G21" s="74">
        <f>B21+C21+D21+E21+F21</f>
        <v>37</v>
      </c>
      <c r="H21" s="90" t="s">
        <v>29</v>
      </c>
      <c r="I21" s="72">
        <f>I10+I11+I12+I13</f>
        <v>0</v>
      </c>
      <c r="J21" s="72">
        <f>J10+J11+J12+J13</f>
        <v>0</v>
      </c>
      <c r="K21" s="72">
        <f>K10+K11+K12+K13</f>
        <v>0</v>
      </c>
      <c r="L21" s="74">
        <f>I21+J21+K21</f>
        <v>0</v>
      </c>
    </row>
    <row r="22" spans="1:12" ht="15.75" thickBot="1" x14ac:dyDescent="0.3">
      <c r="A22" s="91"/>
      <c r="B22" s="73"/>
      <c r="C22" s="73"/>
      <c r="D22" s="73"/>
      <c r="E22" s="73"/>
      <c r="F22" s="73"/>
      <c r="G22" s="74"/>
      <c r="H22" s="91"/>
      <c r="I22" s="73"/>
      <c r="J22" s="73"/>
      <c r="K22" s="73"/>
      <c r="L22" s="74"/>
    </row>
    <row r="23" spans="1:12" ht="15.75" thickBot="1" x14ac:dyDescent="0.3">
      <c r="A23" s="62" t="s">
        <v>27</v>
      </c>
      <c r="B23" s="60">
        <f>B10*A10+B11*A11+B12*A12+B13*A13+B14*A14+B15*A15+B16*A16+B17*A17+B18*A18+B19*A19+B20*A20</f>
        <v>625</v>
      </c>
      <c r="C23" s="60">
        <f>C10*A10+C11*A11+C12*A12+C13*A13+C14*A14+C15*A15+C16*A16+C17*A17+C18*A18+C19*A19+C20*A20</f>
        <v>540</v>
      </c>
      <c r="D23" s="60">
        <f>D10*A10+D11*A11+D12*A12+D13*A13+D14*A14+D15*A15+D16*A16+D17*A17+D18*A18+D19*A19+D20*A20</f>
        <v>0</v>
      </c>
      <c r="E23" s="60">
        <f>E10*A10+E11*A11+E12*A12+E13*A13+E14*A14+E15*A15+E16*A16+E17*A17+E18*A18+E19*A19+E20*A20</f>
        <v>0</v>
      </c>
      <c r="F23" s="60">
        <f>F10*A10+F11*A11+F12*A12+F13*A13+F14*A14+F15*A15+F16*A16+F17*A17+F18*A18+F19*A19+F20*A20</f>
        <v>0</v>
      </c>
      <c r="G23" s="74">
        <f>F23+E23+D23+C23+B23</f>
        <v>1165</v>
      </c>
      <c r="H23" s="62" t="s">
        <v>27</v>
      </c>
      <c r="I23" s="60">
        <f>I10*H10+I11*H11+I12*H12+I13*H13</f>
        <v>0</v>
      </c>
      <c r="J23" s="60">
        <f>J10*H10+J11*H11+J12*H12+J13*H13</f>
        <v>0</v>
      </c>
      <c r="K23" s="60">
        <f>K10*H10+K11*H11+K12*H12+K13*H13</f>
        <v>0</v>
      </c>
      <c r="L23" s="74">
        <f>K23+J23+I23</f>
        <v>0</v>
      </c>
    </row>
    <row r="24" spans="1:12" ht="15.75" thickBot="1" x14ac:dyDescent="0.3">
      <c r="A24" s="63"/>
      <c r="B24" s="61"/>
      <c r="C24" s="61"/>
      <c r="D24" s="61"/>
      <c r="E24" s="61"/>
      <c r="F24" s="61"/>
      <c r="G24" s="74"/>
      <c r="H24" s="63"/>
      <c r="I24" s="61"/>
      <c r="J24" s="61"/>
      <c r="K24" s="61"/>
      <c r="L24" s="74"/>
    </row>
    <row r="29" spans="1:12" x14ac:dyDescent="0.25">
      <c r="G29" s="1"/>
      <c r="H29" s="1"/>
      <c r="I29" s="1"/>
    </row>
    <row r="30" spans="1:12" x14ac:dyDescent="0.25">
      <c r="G30" s="1"/>
      <c r="I30" s="1"/>
    </row>
    <row r="31" spans="1:12" x14ac:dyDescent="0.25">
      <c r="G31" s="1"/>
      <c r="I31" s="1"/>
    </row>
    <row r="32" spans="1:12" x14ac:dyDescent="0.25">
      <c r="F32" s="2"/>
      <c r="G32" s="13"/>
      <c r="H32" s="2"/>
      <c r="I32" s="13"/>
      <c r="J32" s="2"/>
    </row>
    <row r="33" spans="6:10" x14ac:dyDescent="0.25">
      <c r="F33" s="2"/>
      <c r="G33" s="13"/>
      <c r="H33" s="2"/>
      <c r="I33" s="13"/>
      <c r="J33" s="2"/>
    </row>
    <row r="34" spans="6:10" x14ac:dyDescent="0.25">
      <c r="F34" s="2"/>
      <c r="G34" s="13"/>
      <c r="H34" s="2"/>
      <c r="I34" s="13"/>
      <c r="J34" s="2"/>
    </row>
    <row r="35" spans="6:10" x14ac:dyDescent="0.25">
      <c r="F35" s="2"/>
      <c r="G35" s="13"/>
      <c r="H35" s="2"/>
      <c r="I35" s="13"/>
      <c r="J35" s="2"/>
    </row>
    <row r="36" spans="6:10" x14ac:dyDescent="0.25">
      <c r="F36" s="2"/>
      <c r="G36" s="13"/>
      <c r="H36" s="2"/>
      <c r="I36" s="13"/>
      <c r="J36" s="2"/>
    </row>
    <row r="37" spans="6:10" x14ac:dyDescent="0.25">
      <c r="F37" s="2"/>
      <c r="G37" s="13"/>
      <c r="H37" s="2"/>
      <c r="I37" s="13"/>
      <c r="J37" s="2"/>
    </row>
    <row r="38" spans="6:10" x14ac:dyDescent="0.25">
      <c r="F38" s="2"/>
      <c r="G38" s="2"/>
      <c r="H38" s="2"/>
      <c r="I38" s="13"/>
      <c r="J38" s="2"/>
    </row>
    <row r="39" spans="6:10" x14ac:dyDescent="0.25">
      <c r="F39" s="2"/>
      <c r="G39" s="2"/>
      <c r="H39" s="2"/>
      <c r="I39" s="13"/>
      <c r="J39" s="2"/>
    </row>
    <row r="40" spans="6:10" x14ac:dyDescent="0.25">
      <c r="F40" s="2"/>
      <c r="G40" s="2"/>
      <c r="H40" s="2"/>
      <c r="I40" s="13"/>
      <c r="J40" s="2"/>
    </row>
    <row r="41" spans="6:10" x14ac:dyDescent="0.25">
      <c r="F41" s="2"/>
      <c r="G41" s="2"/>
      <c r="H41" s="2"/>
      <c r="I41" s="13"/>
      <c r="J41" s="2"/>
    </row>
    <row r="42" spans="6:10" x14ac:dyDescent="0.25">
      <c r="F42" s="2"/>
      <c r="G42" s="2"/>
      <c r="H42" s="2"/>
      <c r="I42" s="13"/>
      <c r="J42" s="2"/>
    </row>
    <row r="43" spans="6:10" x14ac:dyDescent="0.25">
      <c r="F43" s="2"/>
      <c r="G43" s="2"/>
      <c r="H43" s="2"/>
      <c r="I43" s="13"/>
      <c r="J43" s="2"/>
    </row>
    <row r="44" spans="6:10" x14ac:dyDescent="0.25">
      <c r="I44" s="1"/>
    </row>
  </sheetData>
  <mergeCells count="33">
    <mergeCell ref="L23:L24"/>
    <mergeCell ref="A23:A24"/>
    <mergeCell ref="B23:B24"/>
    <mergeCell ref="C23:C24"/>
    <mergeCell ref="D23:D24"/>
    <mergeCell ref="E23:E24"/>
    <mergeCell ref="F23:F24"/>
    <mergeCell ref="G23:G24"/>
    <mergeCell ref="H23:H24"/>
    <mergeCell ref="I23:I24"/>
    <mergeCell ref="J23:J24"/>
    <mergeCell ref="K23:K24"/>
    <mergeCell ref="L21:L22"/>
    <mergeCell ref="A21:A22"/>
    <mergeCell ref="B21:B22"/>
    <mergeCell ref="C21:C22"/>
    <mergeCell ref="D21:D22"/>
    <mergeCell ref="E21:E22"/>
    <mergeCell ref="F21:F22"/>
    <mergeCell ref="G21:G22"/>
    <mergeCell ref="H21:H22"/>
    <mergeCell ref="I21:I22"/>
    <mergeCell ref="J21:J22"/>
    <mergeCell ref="K21:K22"/>
    <mergeCell ref="F4:K5"/>
    <mergeCell ref="A7:G7"/>
    <mergeCell ref="H7:L7"/>
    <mergeCell ref="A8:A9"/>
    <mergeCell ref="B8:F8"/>
    <mergeCell ref="G8:G20"/>
    <mergeCell ref="H8:H9"/>
    <mergeCell ref="I8:K8"/>
    <mergeCell ref="L8:L20"/>
  </mergeCells>
  <conditionalFormatting sqref="G31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{32154739-64D6-4266-8C1D-80C485F82F7B}</x14:id>
        </ext>
      </extLst>
    </cfRule>
  </conditionalFormatting>
  <pageMargins left="0.7" right="0.7" top="0.75" bottom="0.75" header="0.3" footer="0.3"/>
  <pageSetup paperSize="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2154739-64D6-4266-8C1D-80C485F82F7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G31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54"/>
  <sheetViews>
    <sheetView workbookViewId="0">
      <selection activeCell="D17" sqref="D17"/>
    </sheetView>
  </sheetViews>
  <sheetFormatPr baseColWidth="10" defaultRowHeight="15" x14ac:dyDescent="0.25"/>
  <cols>
    <col min="1" max="1" width="22.140625" customWidth="1"/>
    <col min="4" max="4" width="24.42578125" customWidth="1"/>
  </cols>
  <sheetData>
    <row r="1" spans="1:11" x14ac:dyDescent="0.25">
      <c r="A1" s="5"/>
      <c r="C1">
        <v>2012</v>
      </c>
      <c r="E1" t="s">
        <v>12</v>
      </c>
      <c r="G1">
        <v>1</v>
      </c>
    </row>
    <row r="2" spans="1:11" x14ac:dyDescent="0.25">
      <c r="A2" s="5"/>
      <c r="C2">
        <v>2013</v>
      </c>
      <c r="E2" t="s">
        <v>13</v>
      </c>
      <c r="G2">
        <v>2</v>
      </c>
    </row>
    <row r="3" spans="1:11" x14ac:dyDescent="0.25">
      <c r="A3" s="5"/>
      <c r="C3">
        <v>2014</v>
      </c>
      <c r="E3" t="s">
        <v>14</v>
      </c>
      <c r="G3">
        <v>3</v>
      </c>
    </row>
    <row r="4" spans="1:11" x14ac:dyDescent="0.25">
      <c r="A4" s="5"/>
      <c r="C4">
        <v>2015</v>
      </c>
      <c r="E4" t="s">
        <v>15</v>
      </c>
      <c r="G4">
        <v>4</v>
      </c>
    </row>
    <row r="5" spans="1:11" x14ac:dyDescent="0.25">
      <c r="A5" s="5"/>
      <c r="E5" t="s">
        <v>16</v>
      </c>
      <c r="G5">
        <v>5</v>
      </c>
    </row>
    <row r="6" spans="1:11" x14ac:dyDescent="0.25">
      <c r="A6" s="5"/>
      <c r="E6" t="s">
        <v>17</v>
      </c>
      <c r="G6">
        <v>6</v>
      </c>
    </row>
    <row r="7" spans="1:11" x14ac:dyDescent="0.25">
      <c r="A7" s="5"/>
      <c r="E7" t="s">
        <v>18</v>
      </c>
      <c r="G7">
        <v>7</v>
      </c>
    </row>
    <row r="8" spans="1:11" x14ac:dyDescent="0.25">
      <c r="A8" s="5"/>
      <c r="E8" t="s">
        <v>19</v>
      </c>
      <c r="G8">
        <v>8</v>
      </c>
    </row>
    <row r="9" spans="1:11" x14ac:dyDescent="0.25">
      <c r="E9" t="s">
        <v>20</v>
      </c>
      <c r="G9">
        <v>9</v>
      </c>
    </row>
    <row r="10" spans="1:11" x14ac:dyDescent="0.25">
      <c r="E10" t="s">
        <v>21</v>
      </c>
      <c r="G10">
        <v>10</v>
      </c>
    </row>
    <row r="11" spans="1:11" x14ac:dyDescent="0.25">
      <c r="E11" t="s">
        <v>22</v>
      </c>
      <c r="G11">
        <v>11</v>
      </c>
      <c r="K11" t="s">
        <v>31</v>
      </c>
    </row>
    <row r="12" spans="1:11" x14ac:dyDescent="0.25">
      <c r="E12" t="s">
        <v>23</v>
      </c>
      <c r="G12">
        <v>12</v>
      </c>
      <c r="K12" t="s">
        <v>30</v>
      </c>
    </row>
    <row r="13" spans="1:11" x14ac:dyDescent="0.25">
      <c r="G13">
        <v>13</v>
      </c>
      <c r="K13" t="s">
        <v>31</v>
      </c>
    </row>
    <row r="14" spans="1:11" x14ac:dyDescent="0.25">
      <c r="G14">
        <v>14</v>
      </c>
      <c r="K14" t="s">
        <v>32</v>
      </c>
    </row>
    <row r="15" spans="1:11" x14ac:dyDescent="0.25">
      <c r="G15">
        <v>15</v>
      </c>
    </row>
    <row r="16" spans="1:11" x14ac:dyDescent="0.25">
      <c r="G16">
        <v>16</v>
      </c>
    </row>
    <row r="17" spans="4:7" x14ac:dyDescent="0.25">
      <c r="G17">
        <v>17</v>
      </c>
    </row>
    <row r="18" spans="4:7" x14ac:dyDescent="0.25">
      <c r="D18" t="s">
        <v>39</v>
      </c>
      <c r="G18">
        <v>18</v>
      </c>
    </row>
    <row r="19" spans="4:7" x14ac:dyDescent="0.25">
      <c r="D19" t="s">
        <v>40</v>
      </c>
      <c r="G19">
        <v>19</v>
      </c>
    </row>
    <row r="20" spans="4:7" x14ac:dyDescent="0.25">
      <c r="D20" t="s">
        <v>41</v>
      </c>
      <c r="G20">
        <v>20</v>
      </c>
    </row>
    <row r="21" spans="4:7" x14ac:dyDescent="0.25">
      <c r="D21" t="s">
        <v>42</v>
      </c>
      <c r="G21">
        <v>21</v>
      </c>
    </row>
    <row r="22" spans="4:7" x14ac:dyDescent="0.25">
      <c r="G22">
        <v>22</v>
      </c>
    </row>
    <row r="23" spans="4:7" x14ac:dyDescent="0.25">
      <c r="G23">
        <v>23</v>
      </c>
    </row>
    <row r="24" spans="4:7" x14ac:dyDescent="0.25">
      <c r="G24">
        <v>24</v>
      </c>
    </row>
    <row r="25" spans="4:7" x14ac:dyDescent="0.25">
      <c r="G25">
        <v>25</v>
      </c>
    </row>
    <row r="26" spans="4:7" x14ac:dyDescent="0.25">
      <c r="G26">
        <v>26</v>
      </c>
    </row>
    <row r="27" spans="4:7" x14ac:dyDescent="0.25">
      <c r="G27">
        <v>27</v>
      </c>
    </row>
    <row r="28" spans="4:7" x14ac:dyDescent="0.25">
      <c r="G28">
        <v>28</v>
      </c>
    </row>
    <row r="29" spans="4:7" x14ac:dyDescent="0.25">
      <c r="G29">
        <v>29</v>
      </c>
    </row>
    <row r="30" spans="4:7" x14ac:dyDescent="0.25">
      <c r="G30">
        <v>30</v>
      </c>
    </row>
    <row r="31" spans="4:7" x14ac:dyDescent="0.25">
      <c r="G31">
        <v>31</v>
      </c>
    </row>
    <row r="38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</sheetData>
  <dataValidations count="2">
    <dataValidation type="date" allowBlank="1" showInputMessage="1" showErrorMessage="1" sqref="L12">
      <formula1>G1</formula1>
      <formula2>G31</formula2>
    </dataValidation>
    <dataValidation type="list" allowBlank="1" showInputMessage="1" showErrorMessage="1" sqref="K11:K14">
      <formula1>$K$11:$K$14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Production</vt:lpstr>
      <vt:lpstr>Expéditions</vt:lpstr>
      <vt:lpstr>Stock</vt:lpstr>
      <vt:lpstr>Feuil2</vt:lpstr>
      <vt:lpstr>Années</vt:lpstr>
      <vt:lpstr>distri</vt:lpstr>
      <vt:lpstr>distrib</vt:lpstr>
      <vt:lpstr>Jour</vt:lpstr>
      <vt:lpstr>Mois</vt:lpstr>
      <vt:lpstr>P</vt:lpstr>
      <vt:lpstr>Stock!po</vt:lpstr>
      <vt:lpstr>po</vt:lpstr>
      <vt:lpstr>prod17</vt:lpstr>
      <vt:lpstr>Produits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Doudou</cp:lastModifiedBy>
  <cp:lastPrinted>2013-07-12T09:28:59Z</cp:lastPrinted>
  <dcterms:created xsi:type="dcterms:W3CDTF">2013-07-12T09:42:19Z</dcterms:created>
  <dcterms:modified xsi:type="dcterms:W3CDTF">2013-07-18T21:40:14Z</dcterms:modified>
</cp:coreProperties>
</file>