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charts/chart1.xml" ContentType="application/vnd.openxmlformats-officedocument.drawingml.chart+xml"/>
  <Override PartName="/xl/drawings/drawing2.xml" ContentType="application/vnd.openxmlformats-officedocument.drawingml.chartshapes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hartsheets/sheet1.xml" ContentType="application/vnd.openxmlformats-officedocument.spreadsheetml.chartsheet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hidePivotFieldList="1" defaultThemeVersion="124226"/>
  <bookViews>
    <workbookView xWindow="240" yWindow="690" windowWidth="10275" windowHeight="7065"/>
  </bookViews>
  <sheets>
    <sheet name="Graph Stock" sheetId="13" r:id="rId1"/>
    <sheet name="tableau_stocks" sheetId="12" r:id="rId2"/>
    <sheet name="basededonnées" sheetId="2" r:id="rId3"/>
  </sheets>
  <calcPr calcId="125725"/>
  <pivotCaches>
    <pivotCache cacheId="8" r:id="rId4"/>
  </pivotCaches>
</workbook>
</file>

<file path=xl/calcChain.xml><?xml version="1.0" encoding="utf-8"?>
<calcChain xmlns="http://schemas.openxmlformats.org/spreadsheetml/2006/main">
  <c r="H38" i="2"/>
  <c r="K38" s="1"/>
  <c r="K37"/>
  <c r="H37"/>
  <c r="K36"/>
  <c r="H36"/>
  <c r="K35"/>
  <c r="H35"/>
  <c r="K34"/>
  <c r="H34"/>
  <c r="K33"/>
  <c r="H33"/>
  <c r="K32"/>
  <c r="H32"/>
  <c r="K31"/>
  <c r="H31"/>
  <c r="K30"/>
  <c r="H30"/>
  <c r="K29"/>
  <c r="H29"/>
  <c r="K28"/>
  <c r="H28"/>
  <c r="K27"/>
  <c r="H27"/>
  <c r="K26"/>
  <c r="H26"/>
  <c r="K25"/>
  <c r="H25"/>
  <c r="K24"/>
  <c r="H24"/>
  <c r="K23"/>
  <c r="H23"/>
  <c r="K22"/>
  <c r="H22"/>
  <c r="K21"/>
  <c r="H21"/>
  <c r="K20"/>
  <c r="H20"/>
  <c r="K19"/>
  <c r="H19"/>
  <c r="K18"/>
  <c r="H18"/>
  <c r="K17"/>
  <c r="H17"/>
  <c r="K16"/>
  <c r="H16"/>
  <c r="K15"/>
  <c r="H15"/>
  <c r="K14"/>
  <c r="H14"/>
  <c r="K13"/>
  <c r="H13"/>
  <c r="K12"/>
  <c r="H12"/>
  <c r="K11"/>
  <c r="H11"/>
  <c r="K10"/>
  <c r="H10"/>
  <c r="K9"/>
  <c r="H9"/>
  <c r="K8"/>
  <c r="H8"/>
  <c r="K7"/>
  <c r="H7"/>
  <c r="K6"/>
  <c r="H6"/>
  <c r="K5"/>
  <c r="H5"/>
  <c r="K4"/>
  <c r="H4"/>
  <c r="K3"/>
  <c r="H3"/>
  <c r="H2"/>
  <c r="K2" s="1"/>
</calcChain>
</file>

<file path=xl/sharedStrings.xml><?xml version="1.0" encoding="utf-8"?>
<sst xmlns="http://schemas.openxmlformats.org/spreadsheetml/2006/main" count="217" uniqueCount="121">
  <si>
    <t>Groupe</t>
  </si>
  <si>
    <t>Famille</t>
  </si>
  <si>
    <t>Nom_article</t>
  </si>
  <si>
    <t>Code Interne</t>
  </si>
  <si>
    <t>Code Fournisseur</t>
  </si>
  <si>
    <t>TVA</t>
  </si>
  <si>
    <t>Prix HT</t>
  </si>
  <si>
    <t>Prix TTC</t>
  </si>
  <si>
    <t>Stock Mini</t>
  </si>
  <si>
    <t>Stock Réel</t>
  </si>
  <si>
    <t>Valeur stockée</t>
  </si>
  <si>
    <t>nb e/s mois</t>
  </si>
  <si>
    <t>Mécanique</t>
  </si>
  <si>
    <t>Guidage</t>
  </si>
  <si>
    <t>HPC</t>
  </si>
  <si>
    <t>Douille à bille</t>
  </si>
  <si>
    <t>M_G_003</t>
  </si>
  <si>
    <t>Electrique</t>
  </si>
  <si>
    <t xml:space="preserve">Variateur </t>
  </si>
  <si>
    <t>ATV71</t>
  </si>
  <si>
    <t>E_V_001</t>
  </si>
  <si>
    <t>Schneider</t>
  </si>
  <si>
    <t>VS1STS</t>
  </si>
  <si>
    <t>E_V_002</t>
  </si>
  <si>
    <t>DANFOSS</t>
  </si>
  <si>
    <t>Combivert</t>
  </si>
  <si>
    <t>E_V_003</t>
  </si>
  <si>
    <t>KEB</t>
  </si>
  <si>
    <t>M-Mmax</t>
  </si>
  <si>
    <t>E_V_004</t>
  </si>
  <si>
    <t>EATON</t>
  </si>
  <si>
    <t>Filerie</t>
  </si>
  <si>
    <t>Pupitre</t>
  </si>
  <si>
    <t>Magélis</t>
  </si>
  <si>
    <t>E_P_001</t>
  </si>
  <si>
    <t>OP7ARA</t>
  </si>
  <si>
    <t>E_P_002</t>
  </si>
  <si>
    <t>Siémens</t>
  </si>
  <si>
    <t>API</t>
  </si>
  <si>
    <t>TSX 57 UNITY</t>
  </si>
  <si>
    <t>Informatique</t>
  </si>
  <si>
    <t>Ordinateur</t>
  </si>
  <si>
    <t>PC portable</t>
  </si>
  <si>
    <t>I_O_001</t>
  </si>
  <si>
    <t>ASUS</t>
  </si>
  <si>
    <t>I_O_002</t>
  </si>
  <si>
    <t>DELL</t>
  </si>
  <si>
    <t>câble Eth droit</t>
  </si>
  <si>
    <t>I_F_001</t>
  </si>
  <si>
    <t>câble Eth croisé</t>
  </si>
  <si>
    <t>I_F_002</t>
  </si>
  <si>
    <t>Communication</t>
  </si>
  <si>
    <t>NETGEAR</t>
  </si>
  <si>
    <t>Hub</t>
  </si>
  <si>
    <t>I_C_002</t>
  </si>
  <si>
    <t>Routeur</t>
  </si>
  <si>
    <t>I_C_003</t>
  </si>
  <si>
    <t>Rotule lisse acier</t>
  </si>
  <si>
    <t>M_G_001</t>
  </si>
  <si>
    <t>Glissière linéaire</t>
  </si>
  <si>
    <t>M_G_002</t>
  </si>
  <si>
    <t>Roulements</t>
  </si>
  <si>
    <t>Roulement à billes</t>
  </si>
  <si>
    <t>M_R_001</t>
  </si>
  <si>
    <t>MICHAUX CHAILLY</t>
  </si>
  <si>
    <t>Roulement à rotules</t>
  </si>
  <si>
    <t>M_R_002</t>
  </si>
  <si>
    <t>Roulement à aiguilles</t>
  </si>
  <si>
    <t>M_R_003</t>
  </si>
  <si>
    <t>Transmission</t>
  </si>
  <si>
    <t>Accouplement soufflet</t>
  </si>
  <si>
    <t>M_T_001</t>
  </si>
  <si>
    <t>Limiteur de couple à friction</t>
  </si>
  <si>
    <t>M_T_002</t>
  </si>
  <si>
    <t>Motoréducteur</t>
  </si>
  <si>
    <t>M_T_003</t>
  </si>
  <si>
    <t xml:space="preserve">Réducteur </t>
  </si>
  <si>
    <t>M_T_004</t>
  </si>
  <si>
    <t>Renvoi d'angle enT</t>
  </si>
  <si>
    <t>M_T_005</t>
  </si>
  <si>
    <t>Cardan</t>
  </si>
  <si>
    <t>M_T_006</t>
  </si>
  <si>
    <t>Contacteur</t>
  </si>
  <si>
    <t>DIL M170</t>
  </si>
  <si>
    <t>E_Co_001</t>
  </si>
  <si>
    <t>LC1 D40</t>
  </si>
  <si>
    <t>E_Co_002</t>
  </si>
  <si>
    <t>Capteur</t>
  </si>
  <si>
    <t>Détecteur de proximité</t>
  </si>
  <si>
    <t>E_Ca_001</t>
  </si>
  <si>
    <t>Détecteur photoélectrique</t>
  </si>
  <si>
    <t>E_Ca_002</t>
  </si>
  <si>
    <t>Détecteur à ultrasons</t>
  </si>
  <si>
    <t>E_Ca_003</t>
  </si>
  <si>
    <t>VEGA</t>
  </si>
  <si>
    <t>Codeur rotatif absolu</t>
  </si>
  <si>
    <t>E_Ca_004</t>
  </si>
  <si>
    <t>TRE</t>
  </si>
  <si>
    <t>Câble H07V</t>
  </si>
  <si>
    <t>E_F_001</t>
  </si>
  <si>
    <t>Teyssier</t>
  </si>
  <si>
    <t>fil noir 6²</t>
  </si>
  <si>
    <t>E_F_002</t>
  </si>
  <si>
    <t>câble LYFLEX B</t>
  </si>
  <si>
    <t>E_F_003</t>
  </si>
  <si>
    <t>Nexans</t>
  </si>
  <si>
    <t>E_A_001</t>
  </si>
  <si>
    <t>S7 400</t>
  </si>
  <si>
    <t>E_A_002</t>
  </si>
  <si>
    <t>Switch</t>
  </si>
  <si>
    <t>I_C_001</t>
  </si>
  <si>
    <t>0,196</t>
  </si>
  <si>
    <t>48,62</t>
  </si>
  <si>
    <t>MISCA</t>
  </si>
  <si>
    <t>testefsef</t>
  </si>
  <si>
    <t>I_C_754</t>
  </si>
  <si>
    <t>Étiquettes de lignes</t>
  </si>
  <si>
    <t>Total général</t>
  </si>
  <si>
    <t>Somme de Stock Réel</t>
  </si>
  <si>
    <t>Valeurs</t>
  </si>
  <si>
    <t>Somme de Stock Mini</t>
  </si>
</sst>
</file>

<file path=xl/styles.xml><?xml version="1.0" encoding="utf-8"?>
<styleSheet xmlns="http://schemas.openxmlformats.org/spreadsheetml/2006/main">
  <numFmts count="3">
    <numFmt numFmtId="164" formatCode="_(* #,##0.00_);_(* \(#,##0.00\);_(* &quot;-&quot;??_);_(@_)"/>
    <numFmt numFmtId="165" formatCode="#,##0\ &quot;€&quot;"/>
    <numFmt numFmtId="166" formatCode="0.0%"/>
  </numFmts>
  <fonts count="4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47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15">
    <xf numFmtId="0" fontId="0" fillId="0" borderId="0" xfId="0"/>
    <xf numFmtId="0" fontId="2" fillId="2" borderId="1" xfId="0" applyFont="1" applyFill="1" applyBorder="1" applyAlignment="1">
      <alignment horizontal="center" vertical="center"/>
    </xf>
    <xf numFmtId="165" fontId="2" fillId="2" borderId="1" xfId="0" applyNumberFormat="1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4" fontId="0" fillId="3" borderId="1" xfId="0" applyNumberFormat="1" applyFill="1" applyBorder="1" applyAlignment="1">
      <alignment horizontal="center" vertical="center"/>
    </xf>
    <xf numFmtId="165" fontId="0" fillId="0" borderId="1" xfId="1" applyNumberFormat="1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0" fillId="0" borderId="0" xfId="0" applyAlignment="1">
      <alignment horizontal="left"/>
    </xf>
    <xf numFmtId="10" fontId="0" fillId="0" borderId="0" xfId="0" applyNumberFormat="1"/>
    <xf numFmtId="166" fontId="2" fillId="2" borderId="1" xfId="0" applyNumberFormat="1" applyFont="1" applyFill="1" applyBorder="1" applyAlignment="1">
      <alignment horizontal="center" vertical="center"/>
    </xf>
    <xf numFmtId="166" fontId="0" fillId="3" borderId="1" xfId="0" applyNumberFormat="1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0" xfId="0" pivotButton="1"/>
    <xf numFmtId="0" fontId="0" fillId="0" borderId="0" xfId="0" applyAlignment="1">
      <alignment horizontal="left" indent="1"/>
    </xf>
    <xf numFmtId="0" fontId="0" fillId="0" borderId="0" xfId="0" applyNumberFormat="1"/>
  </cellXfs>
  <cellStyles count="2">
    <cellStyle name="Milliers" xfId="1" builtinId="3"/>
    <cellStyle name="Normal" xfId="0" builtinId="0"/>
  </cellStyles>
  <dxfs count="7">
    <dxf>
      <font>
        <b/>
        <i/>
        <condense val="0"/>
        <extend val="0"/>
        <color indexed="10"/>
      </font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/>
        <condense val="0"/>
        <extend val="0"/>
        <color indexed="10"/>
      </font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2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1.xml"/><Relationship Id="rId1" Type="http://schemas.openxmlformats.org/officeDocument/2006/relationships/chartsheet" Target="chart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Relationship Id="rId9" Type="http://schemas.microsoft.com/office/2006/relationships/vbaProject" Target="vbaProject.bin"/></Relationships>
</file>

<file path=xl/charts/_rels/chart1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pivotSource>
    <c:name>[Gestion de Stock DAN_TAOCHY_MINANA_MERLE.xlsm]tableau_stocks!Tableau croisé dynamique1</c:name>
    <c:fmtId val="0"/>
  </c:pivotSource>
  <c:chart>
    <c:title>
      <c:tx>
        <c:rich>
          <a:bodyPr/>
          <a:lstStyle/>
          <a:p>
            <a:pPr>
              <a:defRPr/>
            </a:pPr>
            <a:r>
              <a:rPr lang="en-US"/>
              <a:t>Etat des stocks</a:t>
            </a:r>
          </a:p>
        </c:rich>
      </c:tx>
      <c:layout/>
    </c:title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</c:pivotFmts>
    <c:plotArea>
      <c:layout/>
      <c:barChart>
        <c:barDir val="bar"/>
        <c:grouping val="clustered"/>
        <c:ser>
          <c:idx val="0"/>
          <c:order val="0"/>
          <c:tx>
            <c:strRef>
              <c:f>tableau_stocks!$B$3:$B$4</c:f>
              <c:strCache>
                <c:ptCount val="1"/>
                <c:pt idx="0">
                  <c:v>Somme de Stock Réel</c:v>
                </c:pt>
              </c:strCache>
            </c:strRef>
          </c:tx>
          <c:cat>
            <c:multiLvlStrRef>
              <c:f>tableau_stocks!$A$5:$A$18</c:f>
              <c:multiLvlStrCache>
                <c:ptCount val="12"/>
                <c:lvl>
                  <c:pt idx="0">
                    <c:v>Roulement à billes</c:v>
                  </c:pt>
                  <c:pt idx="1">
                    <c:v>Rotule lisse acier</c:v>
                  </c:pt>
                  <c:pt idx="2">
                    <c:v>Roulement à rotules</c:v>
                  </c:pt>
                  <c:pt idx="3">
                    <c:v>Douille à bille</c:v>
                  </c:pt>
                  <c:pt idx="4">
                    <c:v>Roulement à aiguilles</c:v>
                  </c:pt>
                  <c:pt idx="5">
                    <c:v>Accouplement soufflet</c:v>
                  </c:pt>
                  <c:pt idx="6">
                    <c:v>Glissière linéaire</c:v>
                  </c:pt>
                  <c:pt idx="7">
                    <c:v>Cardan</c:v>
                  </c:pt>
                  <c:pt idx="8">
                    <c:v>Limiteur de couple à friction</c:v>
                  </c:pt>
                  <c:pt idx="9">
                    <c:v>Motoréducteur</c:v>
                  </c:pt>
                  <c:pt idx="10">
                    <c:v>Réducteur </c:v>
                  </c:pt>
                  <c:pt idx="11">
                    <c:v>Renvoi d'angle enT</c:v>
                  </c:pt>
                </c:lvl>
                <c:lvl>
                  <c:pt idx="0">
                    <c:v>Mécanique</c:v>
                  </c:pt>
                </c:lvl>
              </c:multiLvlStrCache>
            </c:multiLvlStrRef>
          </c:cat>
          <c:val>
            <c:numRef>
              <c:f>tableau_stocks!$B$5:$B$18</c:f>
              <c:numCache>
                <c:formatCode>General</c:formatCode>
                <c:ptCount val="12"/>
                <c:pt idx="0">
                  <c:v>17</c:v>
                </c:pt>
                <c:pt idx="1">
                  <c:v>15</c:v>
                </c:pt>
                <c:pt idx="2">
                  <c:v>13</c:v>
                </c:pt>
                <c:pt idx="3">
                  <c:v>11</c:v>
                </c:pt>
                <c:pt idx="4">
                  <c:v>7</c:v>
                </c:pt>
                <c:pt idx="5">
                  <c:v>5</c:v>
                </c:pt>
                <c:pt idx="6">
                  <c:v>5</c:v>
                </c:pt>
                <c:pt idx="7">
                  <c:v>4</c:v>
                </c:pt>
                <c:pt idx="8">
                  <c:v>3</c:v>
                </c:pt>
                <c:pt idx="9">
                  <c:v>3</c:v>
                </c:pt>
                <c:pt idx="10">
                  <c:v>2</c:v>
                </c:pt>
                <c:pt idx="11">
                  <c:v>0</c:v>
                </c:pt>
              </c:numCache>
            </c:numRef>
          </c:val>
        </c:ser>
        <c:ser>
          <c:idx val="1"/>
          <c:order val="1"/>
          <c:tx>
            <c:strRef>
              <c:f>tableau_stocks!$C$3:$C$4</c:f>
              <c:strCache>
                <c:ptCount val="1"/>
                <c:pt idx="0">
                  <c:v>Somme de Stock Mini</c:v>
                </c:pt>
              </c:strCache>
            </c:strRef>
          </c:tx>
          <c:cat>
            <c:multiLvlStrRef>
              <c:f>tableau_stocks!$A$5:$A$18</c:f>
              <c:multiLvlStrCache>
                <c:ptCount val="12"/>
                <c:lvl>
                  <c:pt idx="0">
                    <c:v>Roulement à billes</c:v>
                  </c:pt>
                  <c:pt idx="1">
                    <c:v>Rotule lisse acier</c:v>
                  </c:pt>
                  <c:pt idx="2">
                    <c:v>Roulement à rotules</c:v>
                  </c:pt>
                  <c:pt idx="3">
                    <c:v>Douille à bille</c:v>
                  </c:pt>
                  <c:pt idx="4">
                    <c:v>Roulement à aiguilles</c:v>
                  </c:pt>
                  <c:pt idx="5">
                    <c:v>Accouplement soufflet</c:v>
                  </c:pt>
                  <c:pt idx="6">
                    <c:v>Glissière linéaire</c:v>
                  </c:pt>
                  <c:pt idx="7">
                    <c:v>Cardan</c:v>
                  </c:pt>
                  <c:pt idx="8">
                    <c:v>Limiteur de couple à friction</c:v>
                  </c:pt>
                  <c:pt idx="9">
                    <c:v>Motoréducteur</c:v>
                  </c:pt>
                  <c:pt idx="10">
                    <c:v>Réducteur </c:v>
                  </c:pt>
                  <c:pt idx="11">
                    <c:v>Renvoi d'angle enT</c:v>
                  </c:pt>
                </c:lvl>
                <c:lvl>
                  <c:pt idx="0">
                    <c:v>Mécanique</c:v>
                  </c:pt>
                </c:lvl>
              </c:multiLvlStrCache>
            </c:multiLvlStrRef>
          </c:cat>
          <c:val>
            <c:numRef>
              <c:f>tableau_stocks!$C$5:$C$18</c:f>
              <c:numCache>
                <c:formatCode>General</c:formatCode>
                <c:ptCount val="12"/>
                <c:pt idx="0">
                  <c:v>5</c:v>
                </c:pt>
                <c:pt idx="1">
                  <c:v>10</c:v>
                </c:pt>
                <c:pt idx="2">
                  <c:v>5</c:v>
                </c:pt>
                <c:pt idx="3">
                  <c:v>4</c:v>
                </c:pt>
                <c:pt idx="4">
                  <c:v>4</c:v>
                </c:pt>
                <c:pt idx="5">
                  <c:v>2</c:v>
                </c:pt>
                <c:pt idx="6">
                  <c:v>2</c:v>
                </c:pt>
                <c:pt idx="7">
                  <c:v>3</c:v>
                </c:pt>
                <c:pt idx="8">
                  <c:v>1</c:v>
                </c:pt>
                <c:pt idx="9">
                  <c:v>1</c:v>
                </c:pt>
                <c:pt idx="10">
                  <c:v>2</c:v>
                </c:pt>
                <c:pt idx="11">
                  <c:v>2</c:v>
                </c:pt>
              </c:numCache>
            </c:numRef>
          </c:val>
        </c:ser>
        <c:axId val="105412864"/>
        <c:axId val="105504768"/>
      </c:barChart>
      <c:catAx>
        <c:axId val="105412864"/>
        <c:scaling>
          <c:orientation val="minMax"/>
        </c:scaling>
        <c:axPos val="l"/>
        <c:tickLblPos val="nextTo"/>
        <c:crossAx val="105504768"/>
        <c:crosses val="autoZero"/>
        <c:auto val="1"/>
        <c:lblAlgn val="ctr"/>
        <c:lblOffset val="100"/>
        <c:tickLblSkip val="1"/>
      </c:catAx>
      <c:valAx>
        <c:axId val="105504768"/>
        <c:scaling>
          <c:orientation val="minMax"/>
        </c:scaling>
        <c:axPos val="b"/>
        <c:majorGridlines/>
        <c:numFmt formatCode="General" sourceLinked="1"/>
        <c:tickLblPos val="nextTo"/>
        <c:crossAx val="105412864"/>
        <c:crosses val="autoZero"/>
        <c:crossBetween val="between"/>
      </c:valAx>
    </c:plotArea>
    <c:legend>
      <c:legendPos val="r"/>
      <c:layout/>
    </c:legend>
    <c:plotVisOnly val="1"/>
  </c:chart>
  <c:userShapes r:id="rId1"/>
</c:chartSpace>
</file>

<file path=xl/chart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chartsheets/sheet1.xml><?xml version="1.0" encoding="utf-8"?>
<chartsheet xmlns="http://schemas.openxmlformats.org/spreadsheetml/2006/main" xmlns:r="http://schemas.openxmlformats.org/officeDocument/2006/relationships">
  <sheetPr codeName="Graph1"/>
  <sheetViews>
    <sheetView tabSelected="1" zoomScale="74" workbookViewId="0" zoomToFit="1"/>
  </sheetViews>
  <pageMargins left="0.7" right="0.7" top="0.75" bottom="0.75" header="0.3" footer="0.3"/>
  <drawing r:id="rId1"/>
</chartsheet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absoluteAnchor>
    <xdr:pos x="0" y="0"/>
    <xdr:ext cx="9280439" cy="6049662"/>
    <xdr:graphicFrame macro="">
      <xdr:nvGraphicFramePr>
        <xdr:cNvPr id="2" name="Graphique 1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drawings/drawing2.xml><?xml version="1.0" encoding="utf-8"?>
<c:userShapes xmlns:c="http://schemas.openxmlformats.org/drawingml/2006/chart">
  <cdr:relSizeAnchor xmlns:cdr="http://schemas.openxmlformats.org/drawingml/2006/chartDrawing">
    <cdr:from>
      <cdr:x>0.84641</cdr:x>
      <cdr:y>0.28831</cdr:y>
    </cdr:from>
    <cdr:to>
      <cdr:x>0.98237</cdr:x>
      <cdr:y>0.38646</cdr:y>
    </cdr:to>
    <cdr:sp macro="" textlink="">
      <cdr:nvSpPr>
        <cdr:cNvPr id="2" name="Flèche droite 1"/>
        <cdr:cNvSpPr/>
      </cdr:nvSpPr>
      <cdr:spPr>
        <a:xfrm xmlns:a="http://schemas.openxmlformats.org/drawingml/2006/main">
          <a:off x="7855032" y="1744187"/>
          <a:ext cx="1261754" cy="593767"/>
        </a:xfrm>
        <a:prstGeom xmlns:a="http://schemas.openxmlformats.org/drawingml/2006/main" prst="rightArrow">
          <a:avLst/>
        </a:prstGeom>
        <a:solidFill xmlns:a="http://schemas.openxmlformats.org/drawingml/2006/main">
          <a:srgbClr val="C00000"/>
        </a:solidFill>
        <a:ln xmlns:a="http://schemas.openxmlformats.org/drawingml/2006/main" w="25400" cap="flat" cmpd="sng" algn="ctr">
          <a:solidFill>
            <a:srgbClr val="C00000"/>
          </a:solidFill>
          <a:prstDash val="solid"/>
          <a:round/>
          <a:headEnd type="none" w="med" len="med"/>
          <a:tailEnd type="none" w="med" len="med"/>
        </a:ln>
      </cdr:spPr>
      <cdr:style>
        <a:lnRef xmlns:a="http://schemas.openxmlformats.org/drawingml/2006/main" idx="2">
          <a:schemeClr val="accent1">
            <a:shade val="50000"/>
          </a:schemeClr>
        </a:lnRef>
        <a:fillRef xmlns:a="http://schemas.openxmlformats.org/drawingml/2006/main" idx="1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lt1"/>
        </a:fontRef>
      </cdr:style>
      <cdr:txBody>
        <a:bodyPr xmlns:a="http://schemas.openxmlformats.org/drawingml/2006/main" vertOverflow="clip" anchor="ctr"/>
        <a:lstStyle xmlns:a="http://schemas.openxmlformats.org/drawingml/2006/main"/>
        <a:p xmlns:a="http://schemas.openxmlformats.org/drawingml/2006/main">
          <a:pPr algn="ctr"/>
          <a:r>
            <a:rPr lang="fr-FR" b="1"/>
            <a:t>menu général</a:t>
          </a:r>
        </a:p>
      </cdr:txBody>
    </cdr:sp>
  </cdr:relSizeAnchor>
</c:userShapes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595314</xdr:colOff>
      <xdr:row>1</xdr:row>
      <xdr:rowOff>190499</xdr:rowOff>
    </xdr:from>
    <xdr:to>
      <xdr:col>15</xdr:col>
      <xdr:colOff>226220</xdr:colOff>
      <xdr:row>8</xdr:row>
      <xdr:rowOff>166688</xdr:rowOff>
    </xdr:to>
    <xdr:sp macro="[0]!gestion_de_stock" textlink="">
      <xdr:nvSpPr>
        <xdr:cNvPr id="2" name="Rectangle à coins arrondis 1"/>
        <xdr:cNvSpPr/>
      </xdr:nvSpPr>
      <xdr:spPr>
        <a:xfrm>
          <a:off x="11382377" y="380999"/>
          <a:ext cx="1916906" cy="1500189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/>
            <a:t>Demarrer Gestion de stock</a:t>
          </a: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rdes-sta2" refreshedDate="41466.601051157406" createdVersion="3" refreshedVersion="3" minRefreshableVersion="3" recordCount="37">
  <cacheSource type="worksheet">
    <worksheetSource ref="A1:L38" sheet="basededonnées"/>
  </cacheSource>
  <cacheFields count="12">
    <cacheField name="Groupe" numFmtId="0">
      <sharedItems count="3">
        <s v="Mécanique"/>
        <s v="Electrique"/>
        <s v="Informatique"/>
      </sharedItems>
    </cacheField>
    <cacheField name="Famille" numFmtId="0">
      <sharedItems/>
    </cacheField>
    <cacheField name="Nom_article" numFmtId="0">
      <sharedItems count="36">
        <s v="Rotule lisse acier"/>
        <s v="Glissière linéaire"/>
        <s v="Douille à bille"/>
        <s v="Roulement à billes"/>
        <s v="Roulement à rotules"/>
        <s v="Roulement à aiguilles"/>
        <s v="Accouplement soufflet"/>
        <s v="Limiteur de couple à friction"/>
        <s v="Motoréducteur"/>
        <s v="Réducteur "/>
        <s v="Renvoi d'angle enT"/>
        <s v="Cardan"/>
        <s v="ATV71"/>
        <s v="VS1STS"/>
        <s v="Combivert"/>
        <s v="M-Mmax"/>
        <s v="DIL M170"/>
        <s v="LC1 D40"/>
        <s v="Détecteur de proximité"/>
        <s v="Détecteur photoélectrique"/>
        <s v="Détecteur à ultrasons"/>
        <s v="Codeur rotatif absolu"/>
        <s v="Câble H07V"/>
        <s v="fil noir 6²"/>
        <s v="câble LYFLEX B"/>
        <s v="Magélis"/>
        <s v="OP7ARA"/>
        <s v="TSX 57 UNITY"/>
        <s v="S7 400"/>
        <s v="PC portable"/>
        <s v="câble Eth droit"/>
        <s v="câble Eth croisé"/>
        <s v="Switch"/>
        <s v="Hub"/>
        <s v="Routeur"/>
        <s v="testefsef"/>
      </sharedItems>
    </cacheField>
    <cacheField name="Code Interne" numFmtId="0">
      <sharedItems/>
    </cacheField>
    <cacheField name="Code Fournisseur" numFmtId="0">
      <sharedItems/>
    </cacheField>
    <cacheField name="TVA" numFmtId="166">
      <sharedItems containsBlank="1" containsMixedTypes="1" containsNumber="1" minValue="0.19600000000000001" maxValue="0.19600000000000001"/>
    </cacheField>
    <cacheField name="Prix HT" numFmtId="0">
      <sharedItems containsMixedTypes="1" containsNumber="1" minValue="5.21" maxValue="1780"/>
    </cacheField>
    <cacheField name="Prix TTC" numFmtId="4">
      <sharedItems containsSemiMixedTypes="0" containsString="0" containsNumber="1" minValue="6.23116" maxValue="2128.88"/>
    </cacheField>
    <cacheField name="Stock Mini" numFmtId="0">
      <sharedItems containsSemiMixedTypes="0" containsString="0" containsNumber="1" containsInteger="1" minValue="1" maxValue="50"/>
    </cacheField>
    <cacheField name="Stock Réel" numFmtId="0">
      <sharedItems containsSemiMixedTypes="0" containsString="0" containsNumber="1" containsInteger="1" minValue="0" maxValue="50"/>
    </cacheField>
    <cacheField name="Valeur stockée" numFmtId="165">
      <sharedItems containsSemiMixedTypes="0" containsString="0" containsNumber="1" minValue="0" maxValue="14686.88"/>
    </cacheField>
    <cacheField name="nb e/s mois" numFmtId="0">
      <sharedItems containsNonDate="0" containsString="0" containsBlank="1"/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7">
  <r>
    <x v="0"/>
    <s v="Guidage"/>
    <x v="0"/>
    <s v="M_G_001"/>
    <s v="HPC"/>
    <s v="0,196"/>
    <s v="48,62"/>
    <n v="58.149519999999995"/>
    <n v="10"/>
    <n v="15"/>
    <n v="872.24279999999999"/>
    <m/>
  </r>
  <r>
    <x v="0"/>
    <s v="Guidage"/>
    <x v="1"/>
    <s v="M_G_002"/>
    <s v="HPC"/>
    <n v="0.19600000000000001"/>
    <n v="466.07"/>
    <n v="557.41971999999998"/>
    <n v="2"/>
    <n v="5"/>
    <n v="2787.0985999999998"/>
    <m/>
  </r>
  <r>
    <x v="0"/>
    <s v="Guidage"/>
    <x v="2"/>
    <s v="M_G_003"/>
    <s v="HPC"/>
    <n v="0.19600000000000001"/>
    <n v="18.399999999999999"/>
    <n v="22.006399999999996"/>
    <n v="4"/>
    <n v="11"/>
    <n v="242.07039999999995"/>
    <m/>
  </r>
  <r>
    <x v="0"/>
    <s v="Roulements"/>
    <x v="3"/>
    <s v="M_R_001"/>
    <s v="MICHAUX CHAILLY"/>
    <n v="0.19600000000000001"/>
    <n v="5.21"/>
    <n v="6.23116"/>
    <n v="5"/>
    <n v="17"/>
    <n v="105.92972"/>
    <m/>
  </r>
  <r>
    <x v="0"/>
    <s v="Roulements"/>
    <x v="4"/>
    <s v="M_R_002"/>
    <s v="MICHAUX CHAILLY"/>
    <n v="0.19600000000000001"/>
    <n v="12.45"/>
    <n v="14.890199999999998"/>
    <n v="5"/>
    <n v="13"/>
    <n v="193.57259999999997"/>
    <m/>
  </r>
  <r>
    <x v="0"/>
    <s v="Roulements"/>
    <x v="5"/>
    <s v="M_R_003"/>
    <s v="MICHAUX CHAILLY"/>
    <n v="0.19600000000000001"/>
    <n v="19.100000000000001"/>
    <n v="22.843600000000002"/>
    <n v="4"/>
    <n v="7"/>
    <n v="159.90520000000001"/>
    <m/>
  </r>
  <r>
    <x v="0"/>
    <s v="Transmission"/>
    <x v="6"/>
    <s v="M_T_001"/>
    <s v="HPC"/>
    <n v="0.19600000000000001"/>
    <n v="101.8"/>
    <n v="121.75279999999999"/>
    <n v="2"/>
    <n v="5"/>
    <n v="608.76400000000001"/>
    <m/>
  </r>
  <r>
    <x v="0"/>
    <s v="Transmission"/>
    <x v="7"/>
    <s v="M_T_002"/>
    <s v="HPC"/>
    <n v="0.19600000000000001"/>
    <n v="74"/>
    <n v="88.503999999999991"/>
    <n v="1"/>
    <n v="3"/>
    <n v="265.51199999999994"/>
    <m/>
  </r>
  <r>
    <x v="0"/>
    <s v="Transmission"/>
    <x v="8"/>
    <s v="M_T_003"/>
    <s v="HPC"/>
    <n v="0.19600000000000001"/>
    <n v="195.56"/>
    <n v="233.88976"/>
    <n v="1"/>
    <n v="3"/>
    <n v="701.66927999999996"/>
    <m/>
  </r>
  <r>
    <x v="0"/>
    <s v="Transmission"/>
    <x v="9"/>
    <s v="M_T_004"/>
    <s v="HPC"/>
    <n v="0.19600000000000001"/>
    <n v="47.26"/>
    <n v="56.522959999999998"/>
    <n v="2"/>
    <n v="2"/>
    <n v="113.04592"/>
    <m/>
  </r>
  <r>
    <x v="0"/>
    <s v="Transmission"/>
    <x v="10"/>
    <s v="M_T_005"/>
    <s v="HPC"/>
    <n v="0.19600000000000001"/>
    <n v="220.02"/>
    <n v="263.14391999999998"/>
    <n v="2"/>
    <n v="0"/>
    <n v="0"/>
    <m/>
  </r>
  <r>
    <x v="0"/>
    <s v="Transmission"/>
    <x v="11"/>
    <s v="M_T_006"/>
    <s v="HPC"/>
    <n v="0.19600000000000001"/>
    <n v="80.510000000000005"/>
    <n v="96.289960000000008"/>
    <n v="3"/>
    <n v="4"/>
    <n v="385.15984000000003"/>
    <m/>
  </r>
  <r>
    <x v="1"/>
    <s v="Variateur "/>
    <x v="12"/>
    <s v="E_V_001"/>
    <s v="Schneider"/>
    <n v="0.19600000000000001"/>
    <n v="1245"/>
    <n v="1489.02"/>
    <n v="2"/>
    <n v="1"/>
    <n v="1489.02"/>
    <m/>
  </r>
  <r>
    <x v="1"/>
    <s v="Variateur "/>
    <x v="13"/>
    <s v="E_V_002"/>
    <s v="DANFOSS"/>
    <n v="0.19600000000000001"/>
    <n v="1453"/>
    <n v="1737.788"/>
    <n v="1"/>
    <n v="2"/>
    <n v="3475.576"/>
    <m/>
  </r>
  <r>
    <x v="1"/>
    <s v="Variateur "/>
    <x v="14"/>
    <s v="E_V_003"/>
    <s v="KEB"/>
    <n v="0.19600000000000001"/>
    <n v="752"/>
    <n v="899.39199999999994"/>
    <n v="1"/>
    <n v="3"/>
    <n v="2698.1759999999999"/>
    <m/>
  </r>
  <r>
    <x v="1"/>
    <s v="Variateur "/>
    <x v="15"/>
    <s v="E_V_004"/>
    <s v="EATON"/>
    <n v="0.19600000000000001"/>
    <n v="347"/>
    <n v="415.012"/>
    <n v="1"/>
    <n v="3"/>
    <n v="1245.0360000000001"/>
    <m/>
  </r>
  <r>
    <x v="1"/>
    <s v="Contacteur"/>
    <x v="16"/>
    <s v="E_Co_001"/>
    <s v="EATON"/>
    <n v="0.19600000000000001"/>
    <n v="137"/>
    <n v="163.852"/>
    <n v="10"/>
    <n v="18"/>
    <n v="2949.3360000000002"/>
    <m/>
  </r>
  <r>
    <x v="1"/>
    <s v="Contacteur"/>
    <x v="17"/>
    <s v="E_Co_002"/>
    <s v="Schneider"/>
    <n v="0.19600000000000001"/>
    <n v="86.8"/>
    <n v="103.8128"/>
    <n v="10"/>
    <n v="24"/>
    <n v="2491.5072"/>
    <m/>
  </r>
  <r>
    <x v="1"/>
    <s v="Capteur"/>
    <x v="18"/>
    <s v="E_Ca_001"/>
    <s v="Schneider"/>
    <n v="0.19600000000000001"/>
    <n v="21.7"/>
    <n v="25.953199999999999"/>
    <n v="8"/>
    <n v="12"/>
    <n v="311.4384"/>
    <m/>
  </r>
  <r>
    <x v="1"/>
    <s v="Capteur"/>
    <x v="19"/>
    <s v="E_Ca_002"/>
    <s v="EATON"/>
    <n v="0.19600000000000001"/>
    <n v="44.8"/>
    <n v="53.580799999999996"/>
    <n v="8"/>
    <n v="15"/>
    <n v="803.71199999999999"/>
    <m/>
  </r>
  <r>
    <x v="1"/>
    <s v="Capteur"/>
    <x v="20"/>
    <s v="E_Ca_003"/>
    <s v="VEGA"/>
    <n v="0.19600000000000001"/>
    <n v="385"/>
    <n v="460.46"/>
    <n v="2"/>
    <n v="4"/>
    <n v="1841.84"/>
    <m/>
  </r>
  <r>
    <x v="1"/>
    <s v="Capteur"/>
    <x v="21"/>
    <s v="E_Ca_004"/>
    <s v="TRE"/>
    <n v="0.19600000000000001"/>
    <n v="621"/>
    <n v="742.71600000000001"/>
    <n v="2"/>
    <n v="2"/>
    <n v="1485.432"/>
    <m/>
  </r>
  <r>
    <x v="1"/>
    <s v="Filerie"/>
    <x v="22"/>
    <s v="E_F_001"/>
    <s v="Teyssier"/>
    <n v="0.19600000000000001"/>
    <n v="51"/>
    <n v="60.995999999999995"/>
    <n v="10"/>
    <n v="50"/>
    <n v="3049.7999999999997"/>
    <m/>
  </r>
  <r>
    <x v="1"/>
    <s v="Filerie"/>
    <x v="23"/>
    <s v="E_F_002"/>
    <s v="Teyssier"/>
    <n v="0.19600000000000001"/>
    <n v="43"/>
    <n v="51.427999999999997"/>
    <n v="50"/>
    <n v="40"/>
    <n v="2057.12"/>
    <m/>
  </r>
  <r>
    <x v="1"/>
    <s v="Filerie"/>
    <x v="24"/>
    <s v="E_F_003"/>
    <s v="Nexans"/>
    <n v="0.19600000000000001"/>
    <n v="307"/>
    <n v="367.17199999999997"/>
    <n v="20"/>
    <n v="40"/>
    <n v="14686.88"/>
    <m/>
  </r>
  <r>
    <x v="1"/>
    <s v="Pupitre"/>
    <x v="25"/>
    <s v="E_P_001"/>
    <s v="Schneider"/>
    <n v="0.19600000000000001"/>
    <n v="275"/>
    <n v="328.9"/>
    <n v="2"/>
    <n v="3"/>
    <n v="986.69999999999993"/>
    <m/>
  </r>
  <r>
    <x v="1"/>
    <s v="Pupitre"/>
    <x v="26"/>
    <s v="E_P_002"/>
    <s v="Siémens"/>
    <n v="0.19600000000000001"/>
    <n v="136"/>
    <n v="162.65600000000001"/>
    <n v="3"/>
    <n v="3"/>
    <n v="487.96800000000002"/>
    <m/>
  </r>
  <r>
    <x v="1"/>
    <s v="API"/>
    <x v="27"/>
    <s v="E_A_001"/>
    <s v="Schneider"/>
    <n v="0.19600000000000001"/>
    <n v="1250"/>
    <n v="1495"/>
    <n v="1"/>
    <n v="1"/>
    <n v="1495"/>
    <m/>
  </r>
  <r>
    <x v="1"/>
    <s v="API"/>
    <x v="28"/>
    <s v="E_A_002"/>
    <s v="Siémens"/>
    <n v="0.19600000000000001"/>
    <n v="1780"/>
    <n v="2128.88"/>
    <n v="1"/>
    <n v="1"/>
    <n v="2128.88"/>
    <m/>
  </r>
  <r>
    <x v="2"/>
    <s v="Ordinateur"/>
    <x v="29"/>
    <s v="I_O_001"/>
    <s v="ASUS"/>
    <n v="0.19600000000000001"/>
    <n v="380"/>
    <n v="454.47999999999996"/>
    <n v="1"/>
    <n v="2"/>
    <n v="908.95999999999992"/>
    <m/>
  </r>
  <r>
    <x v="2"/>
    <s v="Ordinateur"/>
    <x v="29"/>
    <s v="I_O_002"/>
    <s v="DELL"/>
    <n v="0.19600000000000001"/>
    <n v="598"/>
    <n v="715.20799999999997"/>
    <n v="1"/>
    <n v="13"/>
    <n v="9297.7039999999997"/>
    <m/>
  </r>
  <r>
    <x v="2"/>
    <s v="Filerie"/>
    <x v="30"/>
    <s v="I_F_001"/>
    <s v="MISCA"/>
    <n v="0.19600000000000001"/>
    <n v="16"/>
    <n v="19.135999999999999"/>
    <n v="5"/>
    <n v="17"/>
    <n v="325.31200000000001"/>
    <m/>
  </r>
  <r>
    <x v="2"/>
    <s v="Filerie"/>
    <x v="31"/>
    <s v="I_F_002"/>
    <s v="MISCA"/>
    <n v="0.19600000000000001"/>
    <n v="16"/>
    <n v="19.135999999999999"/>
    <n v="5"/>
    <n v="26"/>
    <n v="497.536"/>
    <m/>
  </r>
  <r>
    <x v="2"/>
    <s v="Communication"/>
    <x v="32"/>
    <s v="I_C_001"/>
    <s v="NETGEAR"/>
    <n v="0.19600000000000001"/>
    <n v="210"/>
    <n v="251.16"/>
    <n v="3"/>
    <n v="14"/>
    <n v="3516.24"/>
    <m/>
  </r>
  <r>
    <x v="2"/>
    <s v="Communication"/>
    <x v="33"/>
    <s v="I_C_002"/>
    <s v="NETGEAR"/>
    <n v="0.19600000000000001"/>
    <n v="40"/>
    <n v="47.839999999999996"/>
    <n v="3"/>
    <n v="18"/>
    <n v="861.11999999999989"/>
    <m/>
  </r>
  <r>
    <x v="2"/>
    <s v="Communication"/>
    <x v="34"/>
    <s v="I_C_003"/>
    <s v="NETGEAR"/>
    <n v="0.19600000000000001"/>
    <n v="490"/>
    <n v="586.04"/>
    <n v="1"/>
    <n v="5"/>
    <n v="2930.2"/>
    <m/>
  </r>
  <r>
    <x v="2"/>
    <s v="Communication"/>
    <x v="35"/>
    <s v="I_C_754"/>
    <s v="NETGEAR"/>
    <m/>
    <n v="12"/>
    <n v="12"/>
    <n v="5"/>
    <n v="2"/>
    <n v="24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8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 chartFormat="1">
  <location ref="A3:C18" firstHeaderRow="1" firstDataRow="2" firstDataCol="1"/>
  <pivotFields count="12">
    <pivotField axis="axisRow" showAll="0">
      <items count="4">
        <item h="1" x="1"/>
        <item h="1" x="2"/>
        <item x="0"/>
        <item t="default"/>
      </items>
    </pivotField>
    <pivotField showAll="0"/>
    <pivotField axis="axisRow" showAll="0" sortType="descending">
      <items count="37">
        <item x="6"/>
        <item x="12"/>
        <item x="31"/>
        <item x="30"/>
        <item x="22"/>
        <item x="24"/>
        <item x="11"/>
        <item x="21"/>
        <item x="14"/>
        <item x="20"/>
        <item x="18"/>
        <item x="19"/>
        <item x="16"/>
        <item x="2"/>
        <item x="23"/>
        <item x="1"/>
        <item x="33"/>
        <item x="17"/>
        <item x="7"/>
        <item x="25"/>
        <item x="15"/>
        <item x="8"/>
        <item x="26"/>
        <item x="29"/>
        <item x="9"/>
        <item x="10"/>
        <item x="0"/>
        <item x="5"/>
        <item x="3"/>
        <item x="4"/>
        <item x="34"/>
        <item x="28"/>
        <item x="32"/>
        <item x="35"/>
        <item x="27"/>
        <item x="13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showAll="0"/>
    <pivotField showAll="0"/>
    <pivotField showAll="0"/>
    <pivotField showAll="0"/>
    <pivotField numFmtId="4" showAll="0"/>
    <pivotField dataField="1" showAll="0"/>
    <pivotField dataField="1" showAll="0"/>
    <pivotField numFmtId="165" showAll="0"/>
    <pivotField showAll="0"/>
  </pivotFields>
  <rowFields count="2">
    <field x="0"/>
    <field x="2"/>
  </rowFields>
  <rowItems count="14">
    <i>
      <x v="2"/>
    </i>
    <i r="1">
      <x v="28"/>
    </i>
    <i r="1">
      <x v="26"/>
    </i>
    <i r="1">
      <x v="29"/>
    </i>
    <i r="1">
      <x v="13"/>
    </i>
    <i r="1">
      <x v="27"/>
    </i>
    <i r="1">
      <x/>
    </i>
    <i r="1">
      <x v="15"/>
    </i>
    <i r="1">
      <x v="6"/>
    </i>
    <i r="1">
      <x v="18"/>
    </i>
    <i r="1">
      <x v="21"/>
    </i>
    <i r="1">
      <x v="24"/>
    </i>
    <i r="1">
      <x v="25"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Stock Réel" fld="9" baseField="0" baseItem="0"/>
    <dataField name="Somme de Stock Mini" fld="8" baseField="0" baseItem="0"/>
  </dataFields>
  <chartFormats count="2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3"/>
  <dimension ref="A3:C18"/>
  <sheetViews>
    <sheetView workbookViewId="0">
      <selection activeCell="A3" sqref="A3:C18"/>
    </sheetView>
  </sheetViews>
  <sheetFormatPr baseColWidth="10" defaultRowHeight="15"/>
  <cols>
    <col min="1" max="1" width="30" bestFit="1" customWidth="1"/>
    <col min="2" max="2" width="20.140625" bestFit="1" customWidth="1"/>
    <col min="3" max="3" width="20.28515625" bestFit="1" customWidth="1"/>
  </cols>
  <sheetData>
    <row r="3" spans="1:3">
      <c r="B3" s="12" t="s">
        <v>119</v>
      </c>
    </row>
    <row r="4" spans="1:3">
      <c r="A4" s="12" t="s">
        <v>116</v>
      </c>
      <c r="B4" t="s">
        <v>118</v>
      </c>
      <c r="C4" t="s">
        <v>120</v>
      </c>
    </row>
    <row r="5" spans="1:3">
      <c r="A5" s="7" t="s">
        <v>12</v>
      </c>
      <c r="B5" s="14">
        <v>85</v>
      </c>
      <c r="C5" s="14">
        <v>41</v>
      </c>
    </row>
    <row r="6" spans="1:3">
      <c r="A6" s="13" t="s">
        <v>62</v>
      </c>
      <c r="B6" s="14">
        <v>17</v>
      </c>
      <c r="C6" s="14">
        <v>5</v>
      </c>
    </row>
    <row r="7" spans="1:3">
      <c r="A7" s="13" t="s">
        <v>57</v>
      </c>
      <c r="B7" s="14">
        <v>15</v>
      </c>
      <c r="C7" s="14">
        <v>10</v>
      </c>
    </row>
    <row r="8" spans="1:3">
      <c r="A8" s="13" t="s">
        <v>65</v>
      </c>
      <c r="B8" s="14">
        <v>13</v>
      </c>
      <c r="C8" s="14">
        <v>5</v>
      </c>
    </row>
    <row r="9" spans="1:3">
      <c r="A9" s="13" t="s">
        <v>15</v>
      </c>
      <c r="B9" s="14">
        <v>11</v>
      </c>
      <c r="C9" s="14">
        <v>4</v>
      </c>
    </row>
    <row r="10" spans="1:3">
      <c r="A10" s="13" t="s">
        <v>67</v>
      </c>
      <c r="B10" s="14">
        <v>7</v>
      </c>
      <c r="C10" s="14">
        <v>4</v>
      </c>
    </row>
    <row r="11" spans="1:3">
      <c r="A11" s="13" t="s">
        <v>70</v>
      </c>
      <c r="B11" s="14">
        <v>5</v>
      </c>
      <c r="C11" s="14">
        <v>2</v>
      </c>
    </row>
    <row r="12" spans="1:3">
      <c r="A12" s="13" t="s">
        <v>59</v>
      </c>
      <c r="B12" s="14">
        <v>5</v>
      </c>
      <c r="C12" s="14">
        <v>2</v>
      </c>
    </row>
    <row r="13" spans="1:3">
      <c r="A13" s="13" t="s">
        <v>80</v>
      </c>
      <c r="B13" s="14">
        <v>4</v>
      </c>
      <c r="C13" s="14">
        <v>3</v>
      </c>
    </row>
    <row r="14" spans="1:3">
      <c r="A14" s="13" t="s">
        <v>72</v>
      </c>
      <c r="B14" s="14">
        <v>3</v>
      </c>
      <c r="C14" s="14">
        <v>1</v>
      </c>
    </row>
    <row r="15" spans="1:3">
      <c r="A15" s="13" t="s">
        <v>74</v>
      </c>
      <c r="B15" s="14">
        <v>3</v>
      </c>
      <c r="C15" s="14">
        <v>1</v>
      </c>
    </row>
    <row r="16" spans="1:3">
      <c r="A16" s="13" t="s">
        <v>76</v>
      </c>
      <c r="B16" s="14">
        <v>2</v>
      </c>
      <c r="C16" s="14">
        <v>2</v>
      </c>
    </row>
    <row r="17" spans="1:3">
      <c r="A17" s="13" t="s">
        <v>78</v>
      </c>
      <c r="B17" s="14">
        <v>0</v>
      </c>
      <c r="C17" s="14">
        <v>2</v>
      </c>
    </row>
    <row r="18" spans="1:3">
      <c r="A18" s="7" t="s">
        <v>117</v>
      </c>
      <c r="B18" s="14">
        <v>85</v>
      </c>
      <c r="C18" s="14">
        <v>41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L39"/>
  <sheetViews>
    <sheetView zoomScale="70" zoomScaleNormal="70" workbookViewId="0">
      <selection sqref="A1:K38"/>
    </sheetView>
  </sheetViews>
  <sheetFormatPr baseColWidth="10" defaultRowHeight="15"/>
  <cols>
    <col min="1" max="1" width="14.140625" bestFit="1" customWidth="1"/>
    <col min="2" max="2" width="13.85546875" bestFit="1" customWidth="1"/>
    <col min="3" max="3" width="26.140625" style="7" bestFit="1" customWidth="1"/>
    <col min="4" max="4" width="12.7109375" bestFit="1" customWidth="1"/>
    <col min="5" max="5" width="19.28515625" bestFit="1" customWidth="1"/>
    <col min="6" max="6" width="9.85546875" style="8" bestFit="1" customWidth="1"/>
    <col min="7" max="7" width="8.140625" bestFit="1" customWidth="1"/>
    <col min="8" max="8" width="8.85546875" customWidth="1"/>
    <col min="9" max="9" width="10.42578125" bestFit="1" customWidth="1"/>
    <col min="10" max="10" width="10.7109375" bestFit="1" customWidth="1"/>
    <col min="11" max="11" width="16.28515625" bestFit="1" customWidth="1"/>
    <col min="12" max="12" width="12.85546875" bestFit="1" customWidth="1"/>
  </cols>
  <sheetData>
    <row r="1" spans="1:12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9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2" t="s">
        <v>10</v>
      </c>
      <c r="L1" s="1" t="s">
        <v>11</v>
      </c>
    </row>
    <row r="2" spans="1:12">
      <c r="A2" s="3" t="s">
        <v>12</v>
      </c>
      <c r="B2" s="3" t="s">
        <v>13</v>
      </c>
      <c r="C2" s="3" t="s">
        <v>57</v>
      </c>
      <c r="D2" s="3" t="s">
        <v>58</v>
      </c>
      <c r="E2" s="3" t="s">
        <v>14</v>
      </c>
      <c r="F2" s="10" t="s">
        <v>111</v>
      </c>
      <c r="G2" s="3" t="s">
        <v>112</v>
      </c>
      <c r="H2" s="4">
        <f>G2*(1+F2)</f>
        <v>58.149519999999995</v>
      </c>
      <c r="I2" s="3">
        <v>10</v>
      </c>
      <c r="J2" s="3">
        <v>15</v>
      </c>
      <c r="K2" s="5">
        <f>H2*J2</f>
        <v>872.24279999999999</v>
      </c>
      <c r="L2" s="3"/>
    </row>
    <row r="3" spans="1:12">
      <c r="A3" s="3" t="s">
        <v>12</v>
      </c>
      <c r="B3" s="3" t="s">
        <v>13</v>
      </c>
      <c r="C3" s="3" t="s">
        <v>59</v>
      </c>
      <c r="D3" s="3" t="s">
        <v>60</v>
      </c>
      <c r="E3" s="3" t="s">
        <v>14</v>
      </c>
      <c r="F3" s="10">
        <v>0.19600000000000001</v>
      </c>
      <c r="G3" s="3">
        <v>466.07</v>
      </c>
      <c r="H3" s="4">
        <f t="shared" ref="H3:H37" si="0">G3*(1+F3)</f>
        <v>557.41971999999998</v>
      </c>
      <c r="I3" s="3">
        <v>2</v>
      </c>
      <c r="J3" s="3">
        <v>5</v>
      </c>
      <c r="K3" s="5">
        <f t="shared" ref="K3:K37" si="1">H3*J3</f>
        <v>2787.0985999999998</v>
      </c>
      <c r="L3" s="3"/>
    </row>
    <row r="4" spans="1:12">
      <c r="A4" s="3" t="s">
        <v>12</v>
      </c>
      <c r="B4" s="3" t="s">
        <v>13</v>
      </c>
      <c r="C4" s="3" t="s">
        <v>15</v>
      </c>
      <c r="D4" s="3" t="s">
        <v>16</v>
      </c>
      <c r="E4" s="3" t="s">
        <v>14</v>
      </c>
      <c r="F4" s="10">
        <v>0.19600000000000001</v>
      </c>
      <c r="G4" s="3">
        <v>18.399999999999999</v>
      </c>
      <c r="H4" s="4">
        <f t="shared" si="0"/>
        <v>22.006399999999996</v>
      </c>
      <c r="I4" s="3">
        <v>4</v>
      </c>
      <c r="J4" s="3">
        <v>11</v>
      </c>
      <c r="K4" s="5">
        <f t="shared" si="1"/>
        <v>242.07039999999995</v>
      </c>
      <c r="L4" s="3"/>
    </row>
    <row r="5" spans="1:12">
      <c r="A5" s="3" t="s">
        <v>12</v>
      </c>
      <c r="B5" s="3" t="s">
        <v>61</v>
      </c>
      <c r="C5" s="3" t="s">
        <v>62</v>
      </c>
      <c r="D5" s="3" t="s">
        <v>63</v>
      </c>
      <c r="E5" s="3" t="s">
        <v>64</v>
      </c>
      <c r="F5" s="10">
        <v>0.19600000000000001</v>
      </c>
      <c r="G5" s="3">
        <v>5.21</v>
      </c>
      <c r="H5" s="4">
        <f t="shared" si="0"/>
        <v>6.23116</v>
      </c>
      <c r="I5" s="3">
        <v>5</v>
      </c>
      <c r="J5" s="3">
        <v>17</v>
      </c>
      <c r="K5" s="5">
        <f t="shared" si="1"/>
        <v>105.92972</v>
      </c>
      <c r="L5" s="3"/>
    </row>
    <row r="6" spans="1:12">
      <c r="A6" s="3" t="s">
        <v>12</v>
      </c>
      <c r="B6" s="3" t="s">
        <v>61</v>
      </c>
      <c r="C6" s="3" t="s">
        <v>65</v>
      </c>
      <c r="D6" s="3" t="s">
        <v>66</v>
      </c>
      <c r="E6" s="3" t="s">
        <v>64</v>
      </c>
      <c r="F6" s="10">
        <v>0.19600000000000001</v>
      </c>
      <c r="G6" s="3">
        <v>12.45</v>
      </c>
      <c r="H6" s="4">
        <f t="shared" si="0"/>
        <v>14.890199999999998</v>
      </c>
      <c r="I6" s="3">
        <v>5</v>
      </c>
      <c r="J6" s="3">
        <v>13</v>
      </c>
      <c r="K6" s="5">
        <f t="shared" si="1"/>
        <v>193.57259999999997</v>
      </c>
      <c r="L6" s="3"/>
    </row>
    <row r="7" spans="1:12">
      <c r="A7" s="3" t="s">
        <v>12</v>
      </c>
      <c r="B7" s="3" t="s">
        <v>61</v>
      </c>
      <c r="C7" s="3" t="s">
        <v>67</v>
      </c>
      <c r="D7" s="3" t="s">
        <v>68</v>
      </c>
      <c r="E7" s="3" t="s">
        <v>64</v>
      </c>
      <c r="F7" s="10">
        <v>0.19600000000000001</v>
      </c>
      <c r="G7" s="3">
        <v>19.100000000000001</v>
      </c>
      <c r="H7" s="4">
        <f t="shared" si="0"/>
        <v>22.843600000000002</v>
      </c>
      <c r="I7" s="3">
        <v>4</v>
      </c>
      <c r="J7" s="3">
        <v>7</v>
      </c>
      <c r="K7" s="5">
        <f t="shared" si="1"/>
        <v>159.90520000000001</v>
      </c>
      <c r="L7" s="3"/>
    </row>
    <row r="8" spans="1:12">
      <c r="A8" s="3" t="s">
        <v>12</v>
      </c>
      <c r="B8" s="3" t="s">
        <v>69</v>
      </c>
      <c r="C8" s="3" t="s">
        <v>70</v>
      </c>
      <c r="D8" s="3" t="s">
        <v>71</v>
      </c>
      <c r="E8" s="3" t="s">
        <v>14</v>
      </c>
      <c r="F8" s="10">
        <v>0.19600000000000001</v>
      </c>
      <c r="G8" s="3">
        <v>101.8</v>
      </c>
      <c r="H8" s="4">
        <f t="shared" si="0"/>
        <v>121.75279999999999</v>
      </c>
      <c r="I8" s="3">
        <v>2</v>
      </c>
      <c r="J8" s="3">
        <v>5</v>
      </c>
      <c r="K8" s="5">
        <f t="shared" si="1"/>
        <v>608.76400000000001</v>
      </c>
      <c r="L8" s="3"/>
    </row>
    <row r="9" spans="1:12">
      <c r="A9" s="3" t="s">
        <v>12</v>
      </c>
      <c r="B9" s="3" t="s">
        <v>69</v>
      </c>
      <c r="C9" s="3" t="s">
        <v>72</v>
      </c>
      <c r="D9" s="3" t="s">
        <v>73</v>
      </c>
      <c r="E9" s="3" t="s">
        <v>14</v>
      </c>
      <c r="F9" s="10">
        <v>0.19600000000000001</v>
      </c>
      <c r="G9" s="3">
        <v>74</v>
      </c>
      <c r="H9" s="4">
        <f t="shared" si="0"/>
        <v>88.503999999999991</v>
      </c>
      <c r="I9" s="3">
        <v>1</v>
      </c>
      <c r="J9" s="3">
        <v>3</v>
      </c>
      <c r="K9" s="5">
        <f t="shared" si="1"/>
        <v>265.51199999999994</v>
      </c>
      <c r="L9" s="3"/>
    </row>
    <row r="10" spans="1:12">
      <c r="A10" s="3" t="s">
        <v>12</v>
      </c>
      <c r="B10" s="3" t="s">
        <v>69</v>
      </c>
      <c r="C10" s="3" t="s">
        <v>74</v>
      </c>
      <c r="D10" s="3" t="s">
        <v>75</v>
      </c>
      <c r="E10" s="3" t="s">
        <v>14</v>
      </c>
      <c r="F10" s="10">
        <v>0.19600000000000001</v>
      </c>
      <c r="G10" s="3">
        <v>195.56</v>
      </c>
      <c r="H10" s="4">
        <f t="shared" si="0"/>
        <v>233.88976</v>
      </c>
      <c r="I10" s="3">
        <v>1</v>
      </c>
      <c r="J10" s="3">
        <v>3</v>
      </c>
      <c r="K10" s="5">
        <f t="shared" si="1"/>
        <v>701.66927999999996</v>
      </c>
      <c r="L10" s="3"/>
    </row>
    <row r="11" spans="1:12">
      <c r="A11" s="3" t="s">
        <v>12</v>
      </c>
      <c r="B11" s="3" t="s">
        <v>69</v>
      </c>
      <c r="C11" s="3" t="s">
        <v>76</v>
      </c>
      <c r="D11" s="3" t="s">
        <v>77</v>
      </c>
      <c r="E11" s="3" t="s">
        <v>14</v>
      </c>
      <c r="F11" s="10">
        <v>0.19600000000000001</v>
      </c>
      <c r="G11" s="3">
        <v>47.26</v>
      </c>
      <c r="H11" s="4">
        <f t="shared" si="0"/>
        <v>56.522959999999998</v>
      </c>
      <c r="I11" s="3">
        <v>2</v>
      </c>
      <c r="J11" s="3">
        <v>2</v>
      </c>
      <c r="K11" s="5">
        <f t="shared" si="1"/>
        <v>113.04592</v>
      </c>
      <c r="L11" s="3"/>
    </row>
    <row r="12" spans="1:12">
      <c r="A12" s="3" t="s">
        <v>12</v>
      </c>
      <c r="B12" s="3" t="s">
        <v>69</v>
      </c>
      <c r="C12" s="3" t="s">
        <v>78</v>
      </c>
      <c r="D12" s="3" t="s">
        <v>79</v>
      </c>
      <c r="E12" s="3" t="s">
        <v>14</v>
      </c>
      <c r="F12" s="10">
        <v>0.19600000000000001</v>
      </c>
      <c r="G12" s="3">
        <v>220.02</v>
      </c>
      <c r="H12" s="4">
        <f t="shared" si="0"/>
        <v>263.14391999999998</v>
      </c>
      <c r="I12" s="3">
        <v>2</v>
      </c>
      <c r="J12" s="3">
        <v>0</v>
      </c>
      <c r="K12" s="5">
        <f t="shared" si="1"/>
        <v>0</v>
      </c>
      <c r="L12" s="3"/>
    </row>
    <row r="13" spans="1:12">
      <c r="A13" s="3" t="s">
        <v>12</v>
      </c>
      <c r="B13" s="3" t="s">
        <v>69</v>
      </c>
      <c r="C13" s="3" t="s">
        <v>80</v>
      </c>
      <c r="D13" s="3" t="s">
        <v>81</v>
      </c>
      <c r="E13" s="3" t="s">
        <v>14</v>
      </c>
      <c r="F13" s="10">
        <v>0.19600000000000001</v>
      </c>
      <c r="G13" s="3">
        <v>80.510000000000005</v>
      </c>
      <c r="H13" s="4">
        <f t="shared" si="0"/>
        <v>96.289960000000008</v>
      </c>
      <c r="I13" s="3">
        <v>3</v>
      </c>
      <c r="J13" s="3">
        <v>4</v>
      </c>
      <c r="K13" s="5">
        <f t="shared" si="1"/>
        <v>385.15984000000003</v>
      </c>
      <c r="L13" s="3"/>
    </row>
    <row r="14" spans="1:12">
      <c r="A14" s="3" t="s">
        <v>17</v>
      </c>
      <c r="B14" s="6" t="s">
        <v>18</v>
      </c>
      <c r="C14" s="6" t="s">
        <v>19</v>
      </c>
      <c r="D14" s="6" t="s">
        <v>20</v>
      </c>
      <c r="E14" s="6" t="s">
        <v>21</v>
      </c>
      <c r="F14" s="10">
        <v>0.19600000000000001</v>
      </c>
      <c r="G14" s="3">
        <v>1245</v>
      </c>
      <c r="H14" s="4">
        <f t="shared" si="0"/>
        <v>1489.02</v>
      </c>
      <c r="I14" s="3">
        <v>2</v>
      </c>
      <c r="J14" s="3">
        <v>1</v>
      </c>
      <c r="K14" s="5">
        <f t="shared" si="1"/>
        <v>1489.02</v>
      </c>
      <c r="L14" s="3"/>
    </row>
    <row r="15" spans="1:12">
      <c r="A15" s="3" t="s">
        <v>17</v>
      </c>
      <c r="B15" s="6" t="s">
        <v>18</v>
      </c>
      <c r="C15" s="6" t="s">
        <v>22</v>
      </c>
      <c r="D15" s="6" t="s">
        <v>23</v>
      </c>
      <c r="E15" s="6" t="s">
        <v>24</v>
      </c>
      <c r="F15" s="10">
        <v>0.19600000000000001</v>
      </c>
      <c r="G15" s="3">
        <v>1453</v>
      </c>
      <c r="H15" s="4">
        <f t="shared" si="0"/>
        <v>1737.788</v>
      </c>
      <c r="I15" s="3">
        <v>1</v>
      </c>
      <c r="J15" s="3">
        <v>2</v>
      </c>
      <c r="K15" s="5">
        <f t="shared" si="1"/>
        <v>3475.576</v>
      </c>
      <c r="L15" s="3"/>
    </row>
    <row r="16" spans="1:12">
      <c r="A16" s="3" t="s">
        <v>17</v>
      </c>
      <c r="B16" s="6" t="s">
        <v>18</v>
      </c>
      <c r="C16" s="6" t="s">
        <v>25</v>
      </c>
      <c r="D16" s="6" t="s">
        <v>26</v>
      </c>
      <c r="E16" s="6" t="s">
        <v>27</v>
      </c>
      <c r="F16" s="10">
        <v>0.19600000000000001</v>
      </c>
      <c r="G16" s="3">
        <v>752</v>
      </c>
      <c r="H16" s="4">
        <f t="shared" si="0"/>
        <v>899.39199999999994</v>
      </c>
      <c r="I16" s="3">
        <v>1</v>
      </c>
      <c r="J16" s="3">
        <v>3</v>
      </c>
      <c r="K16" s="5">
        <f t="shared" si="1"/>
        <v>2698.1759999999999</v>
      </c>
      <c r="L16" s="3"/>
    </row>
    <row r="17" spans="1:12">
      <c r="A17" s="3" t="s">
        <v>17</v>
      </c>
      <c r="B17" s="6" t="s">
        <v>18</v>
      </c>
      <c r="C17" s="6" t="s">
        <v>28</v>
      </c>
      <c r="D17" s="6" t="s">
        <v>29</v>
      </c>
      <c r="E17" s="6" t="s">
        <v>30</v>
      </c>
      <c r="F17" s="10">
        <v>0.19600000000000001</v>
      </c>
      <c r="G17" s="3">
        <v>347</v>
      </c>
      <c r="H17" s="4">
        <f t="shared" si="0"/>
        <v>415.012</v>
      </c>
      <c r="I17" s="3">
        <v>1</v>
      </c>
      <c r="J17" s="3">
        <v>3</v>
      </c>
      <c r="K17" s="5">
        <f t="shared" si="1"/>
        <v>1245.0360000000001</v>
      </c>
      <c r="L17" s="3"/>
    </row>
    <row r="18" spans="1:12">
      <c r="A18" s="3" t="s">
        <v>17</v>
      </c>
      <c r="B18" s="6" t="s">
        <v>82</v>
      </c>
      <c r="C18" s="6" t="s">
        <v>83</v>
      </c>
      <c r="D18" s="6" t="s">
        <v>84</v>
      </c>
      <c r="E18" s="6" t="s">
        <v>30</v>
      </c>
      <c r="F18" s="10">
        <v>0.19600000000000001</v>
      </c>
      <c r="G18" s="3">
        <v>137</v>
      </c>
      <c r="H18" s="4">
        <f t="shared" si="0"/>
        <v>163.852</v>
      </c>
      <c r="I18" s="3">
        <v>10</v>
      </c>
      <c r="J18" s="3">
        <v>18</v>
      </c>
      <c r="K18" s="5">
        <f t="shared" si="1"/>
        <v>2949.3360000000002</v>
      </c>
      <c r="L18" s="3"/>
    </row>
    <row r="19" spans="1:12">
      <c r="A19" s="3" t="s">
        <v>17</v>
      </c>
      <c r="B19" s="6" t="s">
        <v>82</v>
      </c>
      <c r="C19" s="6" t="s">
        <v>85</v>
      </c>
      <c r="D19" s="6" t="s">
        <v>86</v>
      </c>
      <c r="E19" s="6" t="s">
        <v>21</v>
      </c>
      <c r="F19" s="10">
        <v>0.19600000000000001</v>
      </c>
      <c r="G19" s="3">
        <v>86.8</v>
      </c>
      <c r="H19" s="4">
        <f t="shared" si="0"/>
        <v>103.8128</v>
      </c>
      <c r="I19" s="3">
        <v>10</v>
      </c>
      <c r="J19" s="3">
        <v>24</v>
      </c>
      <c r="K19" s="5">
        <f t="shared" si="1"/>
        <v>2491.5072</v>
      </c>
      <c r="L19" s="3"/>
    </row>
    <row r="20" spans="1:12">
      <c r="A20" s="3" t="s">
        <v>17</v>
      </c>
      <c r="B20" s="6" t="s">
        <v>87</v>
      </c>
      <c r="C20" s="6" t="s">
        <v>88</v>
      </c>
      <c r="D20" s="6" t="s">
        <v>89</v>
      </c>
      <c r="E20" s="6" t="s">
        <v>21</v>
      </c>
      <c r="F20" s="10">
        <v>0.19600000000000001</v>
      </c>
      <c r="G20" s="3">
        <v>21.7</v>
      </c>
      <c r="H20" s="4">
        <f t="shared" si="0"/>
        <v>25.953199999999999</v>
      </c>
      <c r="I20" s="3">
        <v>8</v>
      </c>
      <c r="J20" s="3">
        <v>12</v>
      </c>
      <c r="K20" s="5">
        <f t="shared" si="1"/>
        <v>311.4384</v>
      </c>
      <c r="L20" s="3"/>
    </row>
    <row r="21" spans="1:12">
      <c r="A21" s="3" t="s">
        <v>17</v>
      </c>
      <c r="B21" s="6" t="s">
        <v>87</v>
      </c>
      <c r="C21" s="6" t="s">
        <v>90</v>
      </c>
      <c r="D21" s="6" t="s">
        <v>91</v>
      </c>
      <c r="E21" s="6" t="s">
        <v>30</v>
      </c>
      <c r="F21" s="10">
        <v>0.19600000000000001</v>
      </c>
      <c r="G21" s="3">
        <v>44.8</v>
      </c>
      <c r="H21" s="4">
        <f t="shared" si="0"/>
        <v>53.580799999999996</v>
      </c>
      <c r="I21" s="3">
        <v>8</v>
      </c>
      <c r="J21" s="3">
        <v>15</v>
      </c>
      <c r="K21" s="5">
        <f t="shared" si="1"/>
        <v>803.71199999999999</v>
      </c>
      <c r="L21" s="3"/>
    </row>
    <row r="22" spans="1:12">
      <c r="A22" s="3" t="s">
        <v>17</v>
      </c>
      <c r="B22" s="6" t="s">
        <v>87</v>
      </c>
      <c r="C22" s="6" t="s">
        <v>92</v>
      </c>
      <c r="D22" s="6" t="s">
        <v>93</v>
      </c>
      <c r="E22" s="6" t="s">
        <v>94</v>
      </c>
      <c r="F22" s="10">
        <v>0.19600000000000001</v>
      </c>
      <c r="G22" s="3">
        <v>385</v>
      </c>
      <c r="H22" s="4">
        <f t="shared" si="0"/>
        <v>460.46</v>
      </c>
      <c r="I22" s="3">
        <v>2</v>
      </c>
      <c r="J22" s="3">
        <v>4</v>
      </c>
      <c r="K22" s="5">
        <f t="shared" si="1"/>
        <v>1841.84</v>
      </c>
      <c r="L22" s="3"/>
    </row>
    <row r="23" spans="1:12">
      <c r="A23" s="3" t="s">
        <v>17</v>
      </c>
      <c r="B23" s="6" t="s">
        <v>87</v>
      </c>
      <c r="C23" s="6" t="s">
        <v>95</v>
      </c>
      <c r="D23" s="6" t="s">
        <v>96</v>
      </c>
      <c r="E23" s="6" t="s">
        <v>97</v>
      </c>
      <c r="F23" s="10">
        <v>0.19600000000000001</v>
      </c>
      <c r="G23" s="3">
        <v>621</v>
      </c>
      <c r="H23" s="4">
        <f t="shared" si="0"/>
        <v>742.71600000000001</v>
      </c>
      <c r="I23" s="3">
        <v>2</v>
      </c>
      <c r="J23" s="3">
        <v>2</v>
      </c>
      <c r="K23" s="5">
        <f t="shared" si="1"/>
        <v>1485.432</v>
      </c>
      <c r="L23" s="3"/>
    </row>
    <row r="24" spans="1:12">
      <c r="A24" s="3" t="s">
        <v>17</v>
      </c>
      <c r="B24" s="6" t="s">
        <v>31</v>
      </c>
      <c r="C24" s="6" t="s">
        <v>98</v>
      </c>
      <c r="D24" s="6" t="s">
        <v>99</v>
      </c>
      <c r="E24" s="6" t="s">
        <v>100</v>
      </c>
      <c r="F24" s="10">
        <v>0.19600000000000001</v>
      </c>
      <c r="G24" s="3">
        <v>51</v>
      </c>
      <c r="H24" s="4">
        <f t="shared" si="0"/>
        <v>60.995999999999995</v>
      </c>
      <c r="I24" s="3">
        <v>10</v>
      </c>
      <c r="J24" s="3">
        <v>50</v>
      </c>
      <c r="K24" s="5">
        <f t="shared" si="1"/>
        <v>3049.7999999999997</v>
      </c>
      <c r="L24" s="3"/>
    </row>
    <row r="25" spans="1:12">
      <c r="A25" s="3" t="s">
        <v>17</v>
      </c>
      <c r="B25" s="6" t="s">
        <v>31</v>
      </c>
      <c r="C25" s="6" t="s">
        <v>101</v>
      </c>
      <c r="D25" s="6" t="s">
        <v>102</v>
      </c>
      <c r="E25" s="6" t="s">
        <v>100</v>
      </c>
      <c r="F25" s="10">
        <v>0.19600000000000001</v>
      </c>
      <c r="G25" s="3">
        <v>43</v>
      </c>
      <c r="H25" s="4">
        <f t="shared" si="0"/>
        <v>51.427999999999997</v>
      </c>
      <c r="I25" s="3">
        <v>50</v>
      </c>
      <c r="J25" s="3">
        <v>40</v>
      </c>
      <c r="K25" s="5">
        <f t="shared" si="1"/>
        <v>2057.12</v>
      </c>
      <c r="L25" s="3"/>
    </row>
    <row r="26" spans="1:12">
      <c r="A26" s="3" t="s">
        <v>17</v>
      </c>
      <c r="B26" s="6" t="s">
        <v>31</v>
      </c>
      <c r="C26" s="6" t="s">
        <v>103</v>
      </c>
      <c r="D26" s="6" t="s">
        <v>104</v>
      </c>
      <c r="E26" s="6" t="s">
        <v>105</v>
      </c>
      <c r="F26" s="10">
        <v>0.19600000000000001</v>
      </c>
      <c r="G26" s="3">
        <v>307</v>
      </c>
      <c r="H26" s="4">
        <f t="shared" si="0"/>
        <v>367.17199999999997</v>
      </c>
      <c r="I26" s="3">
        <v>20</v>
      </c>
      <c r="J26" s="3">
        <v>40</v>
      </c>
      <c r="K26" s="5">
        <f t="shared" si="1"/>
        <v>14686.88</v>
      </c>
      <c r="L26" s="3"/>
    </row>
    <row r="27" spans="1:12">
      <c r="A27" s="3" t="s">
        <v>17</v>
      </c>
      <c r="B27" s="6" t="s">
        <v>32</v>
      </c>
      <c r="C27" s="6" t="s">
        <v>33</v>
      </c>
      <c r="D27" s="6" t="s">
        <v>34</v>
      </c>
      <c r="E27" s="6" t="s">
        <v>21</v>
      </c>
      <c r="F27" s="10">
        <v>0.19600000000000001</v>
      </c>
      <c r="G27" s="3">
        <v>275</v>
      </c>
      <c r="H27" s="4">
        <f t="shared" si="0"/>
        <v>328.9</v>
      </c>
      <c r="I27" s="3">
        <v>2</v>
      </c>
      <c r="J27" s="3">
        <v>3</v>
      </c>
      <c r="K27" s="5">
        <f t="shared" si="1"/>
        <v>986.69999999999993</v>
      </c>
      <c r="L27" s="3"/>
    </row>
    <row r="28" spans="1:12">
      <c r="A28" s="3" t="s">
        <v>17</v>
      </c>
      <c r="B28" s="6" t="s">
        <v>32</v>
      </c>
      <c r="C28" s="6" t="s">
        <v>35</v>
      </c>
      <c r="D28" s="6" t="s">
        <v>36</v>
      </c>
      <c r="E28" s="6" t="s">
        <v>37</v>
      </c>
      <c r="F28" s="10">
        <v>0.19600000000000001</v>
      </c>
      <c r="G28" s="3">
        <v>136</v>
      </c>
      <c r="H28" s="4">
        <f t="shared" si="0"/>
        <v>162.65600000000001</v>
      </c>
      <c r="I28" s="3">
        <v>3</v>
      </c>
      <c r="J28" s="3">
        <v>3</v>
      </c>
      <c r="K28" s="5">
        <f t="shared" si="1"/>
        <v>487.96800000000002</v>
      </c>
      <c r="L28" s="3"/>
    </row>
    <row r="29" spans="1:12">
      <c r="A29" s="3" t="s">
        <v>17</v>
      </c>
      <c r="B29" s="6" t="s">
        <v>38</v>
      </c>
      <c r="C29" s="6" t="s">
        <v>39</v>
      </c>
      <c r="D29" s="6" t="s">
        <v>106</v>
      </c>
      <c r="E29" s="6" t="s">
        <v>21</v>
      </c>
      <c r="F29" s="10">
        <v>0.19600000000000001</v>
      </c>
      <c r="G29" s="3">
        <v>1250</v>
      </c>
      <c r="H29" s="4">
        <f t="shared" si="0"/>
        <v>1495</v>
      </c>
      <c r="I29" s="3">
        <v>1</v>
      </c>
      <c r="J29" s="3">
        <v>1</v>
      </c>
      <c r="K29" s="5">
        <f t="shared" si="1"/>
        <v>1495</v>
      </c>
      <c r="L29" s="3"/>
    </row>
    <row r="30" spans="1:12">
      <c r="A30" s="3" t="s">
        <v>17</v>
      </c>
      <c r="B30" s="6" t="s">
        <v>38</v>
      </c>
      <c r="C30" s="6" t="s">
        <v>107</v>
      </c>
      <c r="D30" s="6" t="s">
        <v>108</v>
      </c>
      <c r="E30" s="6" t="s">
        <v>37</v>
      </c>
      <c r="F30" s="10">
        <v>0.19600000000000001</v>
      </c>
      <c r="G30" s="3">
        <v>1780</v>
      </c>
      <c r="H30" s="4">
        <f t="shared" si="0"/>
        <v>2128.88</v>
      </c>
      <c r="I30" s="3">
        <v>1</v>
      </c>
      <c r="J30" s="3">
        <v>1</v>
      </c>
      <c r="K30" s="5">
        <f t="shared" si="1"/>
        <v>2128.88</v>
      </c>
      <c r="L30" s="3"/>
    </row>
    <row r="31" spans="1:12">
      <c r="A31" s="3" t="s">
        <v>40</v>
      </c>
      <c r="B31" s="6" t="s">
        <v>41</v>
      </c>
      <c r="C31" s="6" t="s">
        <v>42</v>
      </c>
      <c r="D31" s="6" t="s">
        <v>43</v>
      </c>
      <c r="E31" s="6" t="s">
        <v>44</v>
      </c>
      <c r="F31" s="10">
        <v>0.19600000000000001</v>
      </c>
      <c r="G31" s="3">
        <v>380</v>
      </c>
      <c r="H31" s="4">
        <f t="shared" si="0"/>
        <v>454.47999999999996</v>
      </c>
      <c r="I31" s="3">
        <v>1</v>
      </c>
      <c r="J31" s="3">
        <v>2</v>
      </c>
      <c r="K31" s="5">
        <f t="shared" si="1"/>
        <v>908.95999999999992</v>
      </c>
      <c r="L31" s="3"/>
    </row>
    <row r="32" spans="1:12">
      <c r="A32" s="3" t="s">
        <v>40</v>
      </c>
      <c r="B32" s="6" t="s">
        <v>41</v>
      </c>
      <c r="C32" s="6" t="s">
        <v>42</v>
      </c>
      <c r="D32" s="6" t="s">
        <v>45</v>
      </c>
      <c r="E32" s="6" t="s">
        <v>46</v>
      </c>
      <c r="F32" s="10">
        <v>0.19600000000000001</v>
      </c>
      <c r="G32" s="3">
        <v>598</v>
      </c>
      <c r="H32" s="4">
        <f t="shared" si="0"/>
        <v>715.20799999999997</v>
      </c>
      <c r="I32" s="3">
        <v>1</v>
      </c>
      <c r="J32" s="3">
        <v>13</v>
      </c>
      <c r="K32" s="5">
        <f t="shared" si="1"/>
        <v>9297.7039999999997</v>
      </c>
      <c r="L32" s="3"/>
    </row>
    <row r="33" spans="1:12">
      <c r="A33" s="3" t="s">
        <v>40</v>
      </c>
      <c r="B33" s="6" t="s">
        <v>31</v>
      </c>
      <c r="C33" s="6" t="s">
        <v>47</v>
      </c>
      <c r="D33" s="6" t="s">
        <v>48</v>
      </c>
      <c r="E33" s="6" t="s">
        <v>113</v>
      </c>
      <c r="F33" s="10">
        <v>0.19600000000000001</v>
      </c>
      <c r="G33" s="3">
        <v>16</v>
      </c>
      <c r="H33" s="4">
        <f t="shared" si="0"/>
        <v>19.135999999999999</v>
      </c>
      <c r="I33" s="3">
        <v>5</v>
      </c>
      <c r="J33" s="3">
        <v>17</v>
      </c>
      <c r="K33" s="5">
        <f t="shared" si="1"/>
        <v>325.31200000000001</v>
      </c>
      <c r="L33" s="3"/>
    </row>
    <row r="34" spans="1:12">
      <c r="A34" s="3" t="s">
        <v>40</v>
      </c>
      <c r="B34" s="6" t="s">
        <v>31</v>
      </c>
      <c r="C34" s="6" t="s">
        <v>49</v>
      </c>
      <c r="D34" s="6" t="s">
        <v>50</v>
      </c>
      <c r="E34" s="6" t="s">
        <v>113</v>
      </c>
      <c r="F34" s="10">
        <v>0.19600000000000001</v>
      </c>
      <c r="G34" s="3">
        <v>16</v>
      </c>
      <c r="H34" s="4">
        <f t="shared" si="0"/>
        <v>19.135999999999999</v>
      </c>
      <c r="I34" s="3">
        <v>5</v>
      </c>
      <c r="J34" s="3">
        <v>26</v>
      </c>
      <c r="K34" s="5">
        <f t="shared" si="1"/>
        <v>497.536</v>
      </c>
      <c r="L34" s="3"/>
    </row>
    <row r="35" spans="1:12">
      <c r="A35" s="3" t="s">
        <v>40</v>
      </c>
      <c r="B35" s="6" t="s">
        <v>51</v>
      </c>
      <c r="C35" s="6" t="s">
        <v>109</v>
      </c>
      <c r="D35" s="6" t="s">
        <v>110</v>
      </c>
      <c r="E35" s="6" t="s">
        <v>52</v>
      </c>
      <c r="F35" s="10">
        <v>0.19600000000000001</v>
      </c>
      <c r="G35" s="3">
        <v>210</v>
      </c>
      <c r="H35" s="4">
        <f t="shared" si="0"/>
        <v>251.16</v>
      </c>
      <c r="I35" s="3">
        <v>3</v>
      </c>
      <c r="J35" s="3">
        <v>14</v>
      </c>
      <c r="K35" s="5">
        <f t="shared" si="1"/>
        <v>3516.24</v>
      </c>
      <c r="L35" s="3"/>
    </row>
    <row r="36" spans="1:12">
      <c r="A36" s="3" t="s">
        <v>40</v>
      </c>
      <c r="B36" s="6" t="s">
        <v>51</v>
      </c>
      <c r="C36" s="6" t="s">
        <v>53</v>
      </c>
      <c r="D36" s="6" t="s">
        <v>54</v>
      </c>
      <c r="E36" s="6" t="s">
        <v>52</v>
      </c>
      <c r="F36" s="10">
        <v>0.19600000000000001</v>
      </c>
      <c r="G36" s="3">
        <v>40</v>
      </c>
      <c r="H36" s="4">
        <f t="shared" si="0"/>
        <v>47.839999999999996</v>
      </c>
      <c r="I36" s="3">
        <v>3</v>
      </c>
      <c r="J36" s="3">
        <v>18</v>
      </c>
      <c r="K36" s="5">
        <f t="shared" si="1"/>
        <v>861.11999999999989</v>
      </c>
      <c r="L36" s="3"/>
    </row>
    <row r="37" spans="1:12">
      <c r="A37" s="3" t="s">
        <v>40</v>
      </c>
      <c r="B37" s="6" t="s">
        <v>51</v>
      </c>
      <c r="C37" s="6" t="s">
        <v>55</v>
      </c>
      <c r="D37" s="6" t="s">
        <v>56</v>
      </c>
      <c r="E37" s="6" t="s">
        <v>52</v>
      </c>
      <c r="F37" s="10">
        <v>0.19600000000000001</v>
      </c>
      <c r="G37" s="3">
        <v>490</v>
      </c>
      <c r="H37" s="4">
        <f t="shared" si="0"/>
        <v>586.04</v>
      </c>
      <c r="I37" s="3">
        <v>1</v>
      </c>
      <c r="J37" s="3">
        <v>5</v>
      </c>
      <c r="K37" s="5">
        <f t="shared" si="1"/>
        <v>2930.2</v>
      </c>
      <c r="L37" s="3"/>
    </row>
    <row r="38" spans="1:12">
      <c r="A38" s="3" t="s">
        <v>40</v>
      </c>
      <c r="B38" s="6" t="s">
        <v>51</v>
      </c>
      <c r="C38" s="6" t="s">
        <v>114</v>
      </c>
      <c r="D38" s="6" t="s">
        <v>115</v>
      </c>
      <c r="E38" s="6" t="s">
        <v>52</v>
      </c>
      <c r="F38" s="10"/>
      <c r="G38" s="3">
        <v>12</v>
      </c>
      <c r="H38" s="4">
        <f>G38*(1+F38)</f>
        <v>12</v>
      </c>
      <c r="I38" s="3">
        <v>5</v>
      </c>
      <c r="J38" s="3">
        <v>2</v>
      </c>
      <c r="K38" s="5">
        <f>J38*H38</f>
        <v>24</v>
      </c>
      <c r="L38" s="3"/>
    </row>
    <row r="39" spans="1:12">
      <c r="A39" s="3"/>
      <c r="B39" s="3"/>
      <c r="C39" s="11"/>
      <c r="D39" s="11"/>
      <c r="E39" s="3"/>
      <c r="F39" s="10"/>
      <c r="G39" s="3"/>
      <c r="H39" s="4"/>
      <c r="I39" s="3"/>
      <c r="J39" s="3"/>
      <c r="K39" s="3"/>
      <c r="L39" s="3"/>
    </row>
  </sheetData>
  <sortState ref="A2:L20">
    <sortCondition ref="D2:D20000"/>
  </sortState>
  <conditionalFormatting sqref="J38">
    <cfRule type="cellIs" dxfId="6" priority="7" stopIfTrue="1" operator="lessThan">
      <formula>0</formula>
    </cfRule>
  </conditionalFormatting>
  <conditionalFormatting sqref="J1 J37">
    <cfRule type="cellIs" dxfId="5" priority="4" stopIfTrue="1" operator="lessThan">
      <formula>0</formula>
    </cfRule>
  </conditionalFormatting>
  <conditionalFormatting sqref="J2:J36">
    <cfRule type="cellIs" dxfId="4" priority="5" stopIfTrue="1" operator="lessThan">
      <formula>0</formula>
    </cfRule>
    <cfRule type="cellIs" dxfId="3" priority="6" stopIfTrue="1" operator="lessThanOrEqual">
      <formula>#REF!</formula>
    </cfRule>
  </conditionalFormatting>
  <conditionalFormatting sqref="J1 J37:J38">
    <cfRule type="cellIs" dxfId="2" priority="3" stopIfTrue="1" operator="lessThan">
      <formula>0</formula>
    </cfRule>
  </conditionalFormatting>
  <conditionalFormatting sqref="J2:J36">
    <cfRule type="cellIs" dxfId="1" priority="1" stopIfTrue="1" operator="lessThan">
      <formula>0</formula>
    </cfRule>
    <cfRule type="cellIs" dxfId="0" priority="2" stopIfTrue="1" operator="lessThanOrEqual">
      <formula>#REF!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Graphiques</vt:lpstr>
      </vt:variant>
      <vt:variant>
        <vt:i4>1</vt:i4>
      </vt:variant>
    </vt:vector>
  </HeadingPairs>
  <TitlesOfParts>
    <vt:vector size="3" baseType="lpstr">
      <vt:lpstr>tableau_stocks</vt:lpstr>
      <vt:lpstr>basededonnées</vt:lpstr>
      <vt:lpstr>Graph Stock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jéjé</dc:creator>
  <cp:lastModifiedBy>ardes-sta2</cp:lastModifiedBy>
  <dcterms:created xsi:type="dcterms:W3CDTF">2012-05-08T14:52:26Z</dcterms:created>
  <dcterms:modified xsi:type="dcterms:W3CDTF">2013-07-11T12:31:59Z</dcterms:modified>
</cp:coreProperties>
</file>