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G:\"/>
    </mc:Choice>
  </mc:AlternateContent>
  <bookViews>
    <workbookView xWindow="0" yWindow="0" windowWidth="16380" windowHeight="8190" tabRatio="824" firstSheet="1" activeTab="1"/>
  </bookViews>
  <sheets>
    <sheet name="Feuille1" sheetId="1" state="hidden" r:id="rId1"/>
    <sheet name="Fabrication" sheetId="38" r:id="rId2"/>
    <sheet name="Modèle" sheetId="39" state="hidden" r:id="rId3"/>
    <sheet name="Tracabiliter" sheetId="10" state="hidden" r:id="rId4"/>
    <sheet name="500" sheetId="132" r:id="rId5"/>
    <sheet name="501" sheetId="133" r:id="rId6"/>
    <sheet name="502" sheetId="134" r:id="rId7"/>
    <sheet name="503" sheetId="135" r:id="rId8"/>
  </sheets>
  <externalReferences>
    <externalReference r:id="rId9"/>
  </externalReferences>
  <definedNames>
    <definedName name="Dimanche" localSheetId="4">'500'!$A$311:$J$349</definedName>
    <definedName name="Dimanche" localSheetId="5">'501'!$A$311:$J$349</definedName>
    <definedName name="Dimanche" localSheetId="6">'502'!$A$311:$J$349</definedName>
    <definedName name="Dimanche" localSheetId="7">'503'!$A$311:$J$349</definedName>
    <definedName name="Dimanche" localSheetId="2">Modèle!$A$311:$J$349</definedName>
    <definedName name="Jeudi" localSheetId="4">'500'!$A$194:$J$232</definedName>
    <definedName name="Jeudi" localSheetId="5">'501'!$A$194:$J$232</definedName>
    <definedName name="Jeudi" localSheetId="6">'502'!$A$194:$J$232</definedName>
    <definedName name="Jeudi" localSheetId="7">'503'!$A$194:$J$232</definedName>
    <definedName name="Jeudi" localSheetId="2">Modèle!$A$194:$J$232</definedName>
    <definedName name="Lundi" localSheetId="4">'500'!$A$77:$J$115</definedName>
    <definedName name="Lundi" localSheetId="5">'501'!$A$77:$J$115</definedName>
    <definedName name="Lundi" localSheetId="6">'502'!$A$77:$J$115</definedName>
    <definedName name="Lundi" localSheetId="7">'503'!$A$77:$J$115</definedName>
    <definedName name="Lundi" localSheetId="2">Modèle!$A$77:$J$115</definedName>
    <definedName name="Mardi" localSheetId="4">'500'!$A$116:$J$193</definedName>
    <definedName name="Mardi" localSheetId="5">'501'!$A$116:$J$193</definedName>
    <definedName name="Mardi" localSheetId="6">'502'!$A$116:$J$193</definedName>
    <definedName name="Mardi" localSheetId="7">'503'!$A$116:$J$193</definedName>
    <definedName name="Mardi" localSheetId="2">Modèle!$A$116:$J$193</definedName>
    <definedName name="Marge" localSheetId="4">'500'!$A$39:$J$76</definedName>
    <definedName name="Marge" localSheetId="5">'501'!$A$39:$J$76</definedName>
    <definedName name="Marge" localSheetId="6">'502'!$A$39:$J$76</definedName>
    <definedName name="Marge" localSheetId="7">'503'!$A$39:$J$76</definedName>
    <definedName name="Marge" localSheetId="2">Modèle!$A$39:$J$76</definedName>
    <definedName name="Mercredi" localSheetId="4">'500'!$A$155:$J$193</definedName>
    <definedName name="Mercredi" localSheetId="5">'501'!$A$155:$J$193</definedName>
    <definedName name="Mercredi" localSheetId="6">'502'!$A$155:$J$193</definedName>
    <definedName name="Mercredi" localSheetId="7">'503'!$A$155:$J$193</definedName>
    <definedName name="Mercredi" localSheetId="2">Modèle!$A$155:$J$193</definedName>
    <definedName name="Recette" localSheetId="4">'500'!$A$1:$J$38</definedName>
    <definedName name="Recette" localSheetId="5">'501'!$A$1:$J$38</definedName>
    <definedName name="Recette" localSheetId="6">'502'!$A$1:$J$38</definedName>
    <definedName name="Recette" localSheetId="7">'503'!$A$1:$J$38</definedName>
    <definedName name="Recette" localSheetId="2">Modèle!$A$1:$J$38</definedName>
    <definedName name="Samedi" localSheetId="4">'500'!$A$272:$J$310</definedName>
    <definedName name="Samedi" localSheetId="5">'501'!$A$272:$J$310</definedName>
    <definedName name="Samedi" localSheetId="6">'502'!$A$272:$J$310</definedName>
    <definedName name="Samedi" localSheetId="7">'503'!$A$272:$J$310</definedName>
    <definedName name="Samedi" localSheetId="2">Modèle!$A$272:$J$310</definedName>
    <definedName name="Vendredi" localSheetId="4">'500'!$A$233:$J$271</definedName>
    <definedName name="Vendredi" localSheetId="5">'501'!$A$233:$J$271</definedName>
    <definedName name="Vendredi" localSheetId="6">'502'!$A$233:$J$271</definedName>
    <definedName name="Vendredi" localSheetId="7">'503'!$A$233:$J$271</definedName>
    <definedName name="Vendredi" localSheetId="2">Modèle!$A$233:$J$271</definedName>
  </definedNames>
  <calcPr calcId="152511"/>
</workbook>
</file>

<file path=xl/calcChain.xml><?xml version="1.0" encoding="utf-8"?>
<calcChain xmlns="http://schemas.openxmlformats.org/spreadsheetml/2006/main">
  <c r="I76" i="135" l="1"/>
  <c r="E71" i="135"/>
  <c r="I71" i="135" s="1"/>
  <c r="A71" i="135"/>
  <c r="A109" i="135" s="1"/>
  <c r="E70" i="135"/>
  <c r="I70" i="135" s="1"/>
  <c r="A70" i="135"/>
  <c r="G70" i="135" s="1"/>
  <c r="E69" i="135"/>
  <c r="I69" i="135" s="1"/>
  <c r="A69" i="135"/>
  <c r="A107" i="135" s="1"/>
  <c r="E68" i="135"/>
  <c r="I68" i="135" s="1"/>
  <c r="A68" i="135"/>
  <c r="G68" i="135" s="1"/>
  <c r="E67" i="135"/>
  <c r="I67" i="135" s="1"/>
  <c r="A67" i="135"/>
  <c r="A105" i="135" s="1"/>
  <c r="E66" i="135"/>
  <c r="I66" i="135" s="1"/>
  <c r="A66" i="135"/>
  <c r="G66" i="135" s="1"/>
  <c r="E65" i="135"/>
  <c r="I65" i="135" s="1"/>
  <c r="A65" i="135"/>
  <c r="A103" i="135" s="1"/>
  <c r="E64" i="135"/>
  <c r="I64" i="135" s="1"/>
  <c r="A64" i="135"/>
  <c r="G64" i="135" s="1"/>
  <c r="E63" i="135"/>
  <c r="I63" i="135" s="1"/>
  <c r="A63" i="135"/>
  <c r="A101" i="135" s="1"/>
  <c r="E62" i="135"/>
  <c r="I62" i="135" s="1"/>
  <c r="A62" i="135"/>
  <c r="G62" i="135" s="1"/>
  <c r="E61" i="135"/>
  <c r="I61" i="135" s="1"/>
  <c r="A61" i="135"/>
  <c r="A99" i="135" s="1"/>
  <c r="E60" i="135"/>
  <c r="I60" i="135" s="1"/>
  <c r="A60" i="135"/>
  <c r="G60" i="135" s="1"/>
  <c r="E59" i="135"/>
  <c r="I59" i="135" s="1"/>
  <c r="A59" i="135"/>
  <c r="A97" i="135" s="1"/>
  <c r="E58" i="135"/>
  <c r="I58" i="135" s="1"/>
  <c r="A58" i="135"/>
  <c r="G58" i="135" s="1"/>
  <c r="E57" i="135"/>
  <c r="I57" i="135" s="1"/>
  <c r="A57" i="135"/>
  <c r="A95" i="135" s="1"/>
  <c r="E56" i="135"/>
  <c r="I56" i="135" s="1"/>
  <c r="A56" i="135"/>
  <c r="G56" i="135" s="1"/>
  <c r="E55" i="135"/>
  <c r="I55" i="135" s="1"/>
  <c r="A55" i="135"/>
  <c r="A93" i="135" s="1"/>
  <c r="E54" i="135"/>
  <c r="I54" i="135" s="1"/>
  <c r="A54" i="135"/>
  <c r="G54" i="135" s="1"/>
  <c r="E53" i="135"/>
  <c r="I53" i="135" s="1"/>
  <c r="A53" i="135"/>
  <c r="A91" i="135" s="1"/>
  <c r="E52" i="135"/>
  <c r="I52" i="135" s="1"/>
  <c r="A52" i="135"/>
  <c r="G52" i="135" s="1"/>
  <c r="E51" i="135"/>
  <c r="I51" i="135" s="1"/>
  <c r="A51" i="135"/>
  <c r="A89" i="135" s="1"/>
  <c r="E50" i="135"/>
  <c r="I50" i="135" s="1"/>
  <c r="A50" i="135"/>
  <c r="G50" i="135" s="1"/>
  <c r="E49" i="135"/>
  <c r="I49" i="135" s="1"/>
  <c r="A49" i="135"/>
  <c r="A87" i="135" s="1"/>
  <c r="E48" i="135"/>
  <c r="A48" i="135"/>
  <c r="E47" i="135"/>
  <c r="I47" i="135" s="1"/>
  <c r="A47" i="135"/>
  <c r="A85" i="135" s="1"/>
  <c r="E46" i="135"/>
  <c r="I46" i="135" s="1"/>
  <c r="A46" i="135"/>
  <c r="G46" i="135" s="1"/>
  <c r="E45" i="135"/>
  <c r="I48" i="135" s="1"/>
  <c r="A45" i="135"/>
  <c r="A83" i="135" s="1"/>
  <c r="J42" i="135"/>
  <c r="J27" i="135"/>
  <c r="J24" i="135"/>
  <c r="H24" i="135"/>
  <c r="A22" i="135"/>
  <c r="A1" i="135"/>
  <c r="I76" i="134"/>
  <c r="E71" i="134"/>
  <c r="I71" i="134" s="1"/>
  <c r="A71" i="134"/>
  <c r="A109" i="134" s="1"/>
  <c r="E70" i="134"/>
  <c r="I70" i="134" s="1"/>
  <c r="A70" i="134"/>
  <c r="G70" i="134" s="1"/>
  <c r="E69" i="134"/>
  <c r="I69" i="134" s="1"/>
  <c r="A69" i="134"/>
  <c r="A107" i="134" s="1"/>
  <c r="E68" i="134"/>
  <c r="I68" i="134" s="1"/>
  <c r="A68" i="134"/>
  <c r="G68" i="134" s="1"/>
  <c r="E67" i="134"/>
  <c r="I67" i="134" s="1"/>
  <c r="A67" i="134"/>
  <c r="A105" i="134" s="1"/>
  <c r="E66" i="134"/>
  <c r="I66" i="134" s="1"/>
  <c r="A66" i="134"/>
  <c r="G66" i="134" s="1"/>
  <c r="E65" i="134"/>
  <c r="I65" i="134" s="1"/>
  <c r="A65" i="134"/>
  <c r="A103" i="134" s="1"/>
  <c r="E64" i="134"/>
  <c r="I64" i="134" s="1"/>
  <c r="A64" i="134"/>
  <c r="G64" i="134" s="1"/>
  <c r="E63" i="134"/>
  <c r="I63" i="134" s="1"/>
  <c r="A63" i="134"/>
  <c r="A101" i="134" s="1"/>
  <c r="E62" i="134"/>
  <c r="I62" i="134" s="1"/>
  <c r="A62" i="134"/>
  <c r="G62" i="134" s="1"/>
  <c r="E61" i="134"/>
  <c r="I61" i="134" s="1"/>
  <c r="A61" i="134"/>
  <c r="A99" i="134" s="1"/>
  <c r="E60" i="134"/>
  <c r="I60" i="134" s="1"/>
  <c r="A60" i="134"/>
  <c r="G60" i="134" s="1"/>
  <c r="E59" i="134"/>
  <c r="I59" i="134" s="1"/>
  <c r="A59" i="134"/>
  <c r="A97" i="134" s="1"/>
  <c r="E58" i="134"/>
  <c r="I58" i="134" s="1"/>
  <c r="A58" i="134"/>
  <c r="G58" i="134" s="1"/>
  <c r="E57" i="134"/>
  <c r="I57" i="134" s="1"/>
  <c r="A57" i="134"/>
  <c r="A95" i="134" s="1"/>
  <c r="E56" i="134"/>
  <c r="I56" i="134" s="1"/>
  <c r="A56" i="134"/>
  <c r="G56" i="134" s="1"/>
  <c r="E55" i="134"/>
  <c r="I55" i="134" s="1"/>
  <c r="A55" i="134"/>
  <c r="A93" i="134" s="1"/>
  <c r="E54" i="134"/>
  <c r="I54" i="134" s="1"/>
  <c r="A54" i="134"/>
  <c r="G54" i="134" s="1"/>
  <c r="E53" i="134"/>
  <c r="I53" i="134" s="1"/>
  <c r="A53" i="134"/>
  <c r="A91" i="134" s="1"/>
  <c r="E52" i="134"/>
  <c r="I52" i="134" s="1"/>
  <c r="A52" i="134"/>
  <c r="G52" i="134" s="1"/>
  <c r="E51" i="134"/>
  <c r="I51" i="134" s="1"/>
  <c r="A51" i="134"/>
  <c r="A89" i="134" s="1"/>
  <c r="E50" i="134"/>
  <c r="I50" i="134" s="1"/>
  <c r="A50" i="134"/>
  <c r="G50" i="134" s="1"/>
  <c r="E49" i="134"/>
  <c r="I49" i="134" s="1"/>
  <c r="A49" i="134"/>
  <c r="A87" i="134" s="1"/>
  <c r="E48" i="134"/>
  <c r="A48" i="134"/>
  <c r="E47" i="134"/>
  <c r="I47" i="134" s="1"/>
  <c r="A47" i="134"/>
  <c r="A85" i="134" s="1"/>
  <c r="E46" i="134"/>
  <c r="I46" i="134" s="1"/>
  <c r="A46" i="134"/>
  <c r="G46" i="134" s="1"/>
  <c r="E45" i="134"/>
  <c r="I48" i="134" s="1"/>
  <c r="A45" i="134"/>
  <c r="A83" i="134" s="1"/>
  <c r="J42" i="134"/>
  <c r="J27" i="134"/>
  <c r="J24" i="134"/>
  <c r="H24" i="134"/>
  <c r="A22" i="134"/>
  <c r="A1" i="134"/>
  <c r="I76" i="133"/>
  <c r="E71" i="133"/>
  <c r="I71" i="133" s="1"/>
  <c r="A71" i="133"/>
  <c r="A109" i="133" s="1"/>
  <c r="E70" i="133"/>
  <c r="I70" i="133" s="1"/>
  <c r="A70" i="133"/>
  <c r="G70" i="133" s="1"/>
  <c r="E69" i="133"/>
  <c r="I69" i="133" s="1"/>
  <c r="A69" i="133"/>
  <c r="A107" i="133" s="1"/>
  <c r="E68" i="133"/>
  <c r="I68" i="133" s="1"/>
  <c r="A68" i="133"/>
  <c r="G68" i="133" s="1"/>
  <c r="E67" i="133"/>
  <c r="I67" i="133" s="1"/>
  <c r="A67" i="133"/>
  <c r="A105" i="133" s="1"/>
  <c r="E66" i="133"/>
  <c r="I66" i="133" s="1"/>
  <c r="A66" i="133"/>
  <c r="G66" i="133" s="1"/>
  <c r="E65" i="133"/>
  <c r="I65" i="133" s="1"/>
  <c r="A65" i="133"/>
  <c r="A103" i="133" s="1"/>
  <c r="E64" i="133"/>
  <c r="I64" i="133" s="1"/>
  <c r="A64" i="133"/>
  <c r="G64" i="133" s="1"/>
  <c r="E63" i="133"/>
  <c r="I63" i="133" s="1"/>
  <c r="A63" i="133"/>
  <c r="A101" i="133" s="1"/>
  <c r="E62" i="133"/>
  <c r="I62" i="133" s="1"/>
  <c r="A62" i="133"/>
  <c r="G62" i="133" s="1"/>
  <c r="E61" i="133"/>
  <c r="I61" i="133" s="1"/>
  <c r="A61" i="133"/>
  <c r="A99" i="133" s="1"/>
  <c r="E60" i="133"/>
  <c r="I60" i="133" s="1"/>
  <c r="A60" i="133"/>
  <c r="G60" i="133" s="1"/>
  <c r="E59" i="133"/>
  <c r="I59" i="133" s="1"/>
  <c r="A59" i="133"/>
  <c r="A97" i="133" s="1"/>
  <c r="E58" i="133"/>
  <c r="I58" i="133" s="1"/>
  <c r="A58" i="133"/>
  <c r="G58" i="133" s="1"/>
  <c r="E57" i="133"/>
  <c r="I57" i="133" s="1"/>
  <c r="A57" i="133"/>
  <c r="A95" i="133" s="1"/>
  <c r="E56" i="133"/>
  <c r="I56" i="133" s="1"/>
  <c r="A56" i="133"/>
  <c r="G56" i="133" s="1"/>
  <c r="E55" i="133"/>
  <c r="I55" i="133" s="1"/>
  <c r="A55" i="133"/>
  <c r="A93" i="133" s="1"/>
  <c r="E54" i="133"/>
  <c r="I54" i="133" s="1"/>
  <c r="A54" i="133"/>
  <c r="G54" i="133" s="1"/>
  <c r="E53" i="133"/>
  <c r="I53" i="133" s="1"/>
  <c r="A53" i="133"/>
  <c r="A91" i="133" s="1"/>
  <c r="E52" i="133"/>
  <c r="I52" i="133" s="1"/>
  <c r="A52" i="133"/>
  <c r="G52" i="133" s="1"/>
  <c r="E51" i="133"/>
  <c r="I51" i="133" s="1"/>
  <c r="A51" i="133"/>
  <c r="A89" i="133" s="1"/>
  <c r="E50" i="133"/>
  <c r="I50" i="133" s="1"/>
  <c r="A50" i="133"/>
  <c r="G50" i="133" s="1"/>
  <c r="E49" i="133"/>
  <c r="I49" i="133" s="1"/>
  <c r="A49" i="133"/>
  <c r="A87" i="133" s="1"/>
  <c r="E48" i="133"/>
  <c r="A48" i="133"/>
  <c r="E47" i="133"/>
  <c r="I47" i="133" s="1"/>
  <c r="A47" i="133"/>
  <c r="A85" i="133" s="1"/>
  <c r="E46" i="133"/>
  <c r="I46" i="133" s="1"/>
  <c r="A46" i="133"/>
  <c r="G46" i="133" s="1"/>
  <c r="E45" i="133"/>
  <c r="I48" i="133" s="1"/>
  <c r="A45" i="133"/>
  <c r="A83" i="133" s="1"/>
  <c r="J42" i="133"/>
  <c r="J27" i="133"/>
  <c r="J24" i="133"/>
  <c r="H24" i="133"/>
  <c r="A22" i="133"/>
  <c r="A1" i="133"/>
  <c r="A39" i="133" s="1"/>
  <c r="I76" i="132"/>
  <c r="E71" i="132"/>
  <c r="I71" i="132" s="1"/>
  <c r="A71" i="132"/>
  <c r="A109" i="132" s="1"/>
  <c r="E70" i="132"/>
  <c r="I70" i="132" s="1"/>
  <c r="A70" i="132"/>
  <c r="G70" i="132" s="1"/>
  <c r="E69" i="132"/>
  <c r="I69" i="132" s="1"/>
  <c r="A69" i="132"/>
  <c r="A107" i="132" s="1"/>
  <c r="E68" i="132"/>
  <c r="I68" i="132" s="1"/>
  <c r="A68" i="132"/>
  <c r="G68" i="132" s="1"/>
  <c r="E67" i="132"/>
  <c r="I67" i="132" s="1"/>
  <c r="A67" i="132"/>
  <c r="A105" i="132" s="1"/>
  <c r="E66" i="132"/>
  <c r="I66" i="132" s="1"/>
  <c r="A66" i="132"/>
  <c r="G66" i="132" s="1"/>
  <c r="E65" i="132"/>
  <c r="I65" i="132" s="1"/>
  <c r="A65" i="132"/>
  <c r="A103" i="132" s="1"/>
  <c r="E64" i="132"/>
  <c r="I64" i="132" s="1"/>
  <c r="A64" i="132"/>
  <c r="G64" i="132" s="1"/>
  <c r="E63" i="132"/>
  <c r="I63" i="132" s="1"/>
  <c r="A63" i="132"/>
  <c r="A101" i="132" s="1"/>
  <c r="E62" i="132"/>
  <c r="I62" i="132" s="1"/>
  <c r="A62" i="132"/>
  <c r="G62" i="132" s="1"/>
  <c r="E61" i="132"/>
  <c r="I61" i="132" s="1"/>
  <c r="A61" i="132"/>
  <c r="A99" i="132" s="1"/>
  <c r="E60" i="132"/>
  <c r="I60" i="132" s="1"/>
  <c r="A60" i="132"/>
  <c r="G60" i="132" s="1"/>
  <c r="E59" i="132"/>
  <c r="I59" i="132" s="1"/>
  <c r="A59" i="132"/>
  <c r="A97" i="132" s="1"/>
  <c r="E58" i="132"/>
  <c r="I58" i="132" s="1"/>
  <c r="A58" i="132"/>
  <c r="G58" i="132" s="1"/>
  <c r="E57" i="132"/>
  <c r="I57" i="132" s="1"/>
  <c r="A57" i="132"/>
  <c r="A95" i="132" s="1"/>
  <c r="E56" i="132"/>
  <c r="I56" i="132" s="1"/>
  <c r="A56" i="132"/>
  <c r="G56" i="132" s="1"/>
  <c r="E55" i="132"/>
  <c r="I55" i="132" s="1"/>
  <c r="A55" i="132"/>
  <c r="A93" i="132" s="1"/>
  <c r="E54" i="132"/>
  <c r="I54" i="132" s="1"/>
  <c r="A54" i="132"/>
  <c r="G54" i="132" s="1"/>
  <c r="E53" i="132"/>
  <c r="I53" i="132" s="1"/>
  <c r="A53" i="132"/>
  <c r="A91" i="132" s="1"/>
  <c r="E52" i="132"/>
  <c r="I52" i="132" s="1"/>
  <c r="A52" i="132"/>
  <c r="G52" i="132" s="1"/>
  <c r="E51" i="132"/>
  <c r="I51" i="132" s="1"/>
  <c r="A51" i="132"/>
  <c r="A89" i="132" s="1"/>
  <c r="E50" i="132"/>
  <c r="A50" i="132"/>
  <c r="G50" i="132" s="1"/>
  <c r="E49" i="132"/>
  <c r="A49" i="132"/>
  <c r="A87" i="132" s="1"/>
  <c r="E48" i="132"/>
  <c r="A48" i="132"/>
  <c r="E47" i="132"/>
  <c r="A47" i="132"/>
  <c r="A85" i="132" s="1"/>
  <c r="E46" i="132"/>
  <c r="A46" i="132"/>
  <c r="G46" i="132" s="1"/>
  <c r="E45" i="132"/>
  <c r="A45" i="132"/>
  <c r="A83" i="132" s="1"/>
  <c r="J42" i="132"/>
  <c r="J27" i="132"/>
  <c r="J24" i="132"/>
  <c r="H24" i="132"/>
  <c r="A22" i="132"/>
  <c r="A1" i="132"/>
  <c r="E46" i="39"/>
  <c r="E47" i="39"/>
  <c r="E48" i="39"/>
  <c r="E49" i="39"/>
  <c r="E50" i="39"/>
  <c r="E51" i="39"/>
  <c r="E52" i="39"/>
  <c r="E53" i="39"/>
  <c r="I53" i="39" s="1"/>
  <c r="E54" i="39"/>
  <c r="I54" i="39" s="1"/>
  <c r="E55" i="39"/>
  <c r="I55" i="39" s="1"/>
  <c r="E56" i="39"/>
  <c r="I56" i="39" s="1"/>
  <c r="E57" i="39"/>
  <c r="I57" i="39" s="1"/>
  <c r="E58" i="39"/>
  <c r="I58" i="39" s="1"/>
  <c r="E59" i="39"/>
  <c r="I59" i="39" s="1"/>
  <c r="E60" i="39"/>
  <c r="I60" i="39" s="1"/>
  <c r="E61" i="39"/>
  <c r="I61" i="39" s="1"/>
  <c r="E62" i="39"/>
  <c r="I62" i="39" s="1"/>
  <c r="E63" i="39"/>
  <c r="I63" i="39" s="1"/>
  <c r="E64" i="39"/>
  <c r="I64" i="39" s="1"/>
  <c r="E65" i="39"/>
  <c r="I65" i="39" s="1"/>
  <c r="E66" i="39"/>
  <c r="I66" i="39" s="1"/>
  <c r="E67" i="39"/>
  <c r="I67" i="39" s="1"/>
  <c r="E68" i="39"/>
  <c r="I68" i="39" s="1"/>
  <c r="E69" i="39"/>
  <c r="I69" i="39" s="1"/>
  <c r="E70" i="39"/>
  <c r="E71" i="39"/>
  <c r="I71" i="39" s="1"/>
  <c r="A46" i="39"/>
  <c r="A84" i="39" s="1"/>
  <c r="G84" i="39" s="1"/>
  <c r="A47" i="39"/>
  <c r="A85" i="39" s="1"/>
  <c r="A48" i="39"/>
  <c r="A49" i="39"/>
  <c r="A87" i="39" s="1"/>
  <c r="A50" i="39"/>
  <c r="A88" i="39" s="1"/>
  <c r="G88" i="39" s="1"/>
  <c r="A51" i="39"/>
  <c r="A89" i="39" s="1"/>
  <c r="A52" i="39"/>
  <c r="A90" i="39" s="1"/>
  <c r="A53" i="39"/>
  <c r="A91" i="39" s="1"/>
  <c r="A54" i="39"/>
  <c r="A92" i="39" s="1"/>
  <c r="G92" i="39" s="1"/>
  <c r="A55" i="39"/>
  <c r="A93" i="39" s="1"/>
  <c r="A56" i="39"/>
  <c r="A94" i="39" s="1"/>
  <c r="A57" i="39"/>
  <c r="A95" i="39" s="1"/>
  <c r="A58" i="39"/>
  <c r="A96" i="39" s="1"/>
  <c r="G96" i="39" s="1"/>
  <c r="A59" i="39"/>
  <c r="A97" i="39" s="1"/>
  <c r="A60" i="39"/>
  <c r="A98" i="39" s="1"/>
  <c r="A61" i="39"/>
  <c r="A99" i="39" s="1"/>
  <c r="A62" i="39"/>
  <c r="A100" i="39" s="1"/>
  <c r="G100" i="39" s="1"/>
  <c r="A63" i="39"/>
  <c r="A101" i="39" s="1"/>
  <c r="A64" i="39"/>
  <c r="A102" i="39" s="1"/>
  <c r="A65" i="39"/>
  <c r="A103" i="39" s="1"/>
  <c r="A66" i="39"/>
  <c r="A104" i="39" s="1"/>
  <c r="G104" i="39" s="1"/>
  <c r="A67" i="39"/>
  <c r="A105" i="39" s="1"/>
  <c r="A68" i="39"/>
  <c r="A106" i="39" s="1"/>
  <c r="A69" i="39"/>
  <c r="A107" i="39" s="1"/>
  <c r="A70" i="39"/>
  <c r="A108" i="39" s="1"/>
  <c r="G108" i="39" s="1"/>
  <c r="A71" i="39"/>
  <c r="A109" i="39" s="1"/>
  <c r="E45" i="39"/>
  <c r="A45" i="39"/>
  <c r="A86" i="39" s="1"/>
  <c r="I314" i="39"/>
  <c r="I275" i="39"/>
  <c r="I236" i="39"/>
  <c r="I197" i="39"/>
  <c r="I158" i="39"/>
  <c r="I119" i="39"/>
  <c r="I80" i="39"/>
  <c r="I76" i="39"/>
  <c r="J27" i="39" s="1"/>
  <c r="I70" i="39"/>
  <c r="J42" i="39"/>
  <c r="J24" i="39"/>
  <c r="H24" i="39"/>
  <c r="A22" i="39"/>
  <c r="A6" i="39"/>
  <c r="A18" i="39" s="1"/>
  <c r="A1" i="39"/>
  <c r="I1" i="38"/>
  <c r="E314" i="39" s="1"/>
  <c r="H1" i="38"/>
  <c r="E275" i="39" s="1"/>
  <c r="G1" i="38"/>
  <c r="E236" i="39" s="1"/>
  <c r="F1" i="38"/>
  <c r="E197" i="39" s="1"/>
  <c r="E1" i="38"/>
  <c r="E158" i="39" s="1"/>
  <c r="D1" i="38"/>
  <c r="E119" i="39" s="1"/>
  <c r="C1" i="38"/>
  <c r="E80" i="39" s="1"/>
  <c r="A122" i="135" l="1"/>
  <c r="I83" i="135"/>
  <c r="G83" i="135"/>
  <c r="A124" i="135"/>
  <c r="I85" i="135"/>
  <c r="G85" i="135"/>
  <c r="A126" i="135"/>
  <c r="I87" i="135"/>
  <c r="G87" i="135"/>
  <c r="A128" i="135"/>
  <c r="I89" i="135"/>
  <c r="G89" i="135"/>
  <c r="A130" i="135"/>
  <c r="I91" i="135"/>
  <c r="G91" i="135"/>
  <c r="A132" i="135"/>
  <c r="I93" i="135"/>
  <c r="G93" i="135"/>
  <c r="A134" i="135"/>
  <c r="I95" i="135"/>
  <c r="G95" i="135"/>
  <c r="A136" i="135"/>
  <c r="I97" i="135"/>
  <c r="G97" i="135"/>
  <c r="A138" i="135"/>
  <c r="I99" i="135"/>
  <c r="G99" i="135"/>
  <c r="A140" i="135"/>
  <c r="I101" i="135"/>
  <c r="G101" i="135"/>
  <c r="A142" i="135"/>
  <c r="I103" i="135"/>
  <c r="G103" i="135"/>
  <c r="A144" i="135"/>
  <c r="I105" i="135"/>
  <c r="G105" i="135"/>
  <c r="A146" i="135"/>
  <c r="I107" i="135"/>
  <c r="G107" i="135"/>
  <c r="A148" i="135"/>
  <c r="I109" i="135"/>
  <c r="G109" i="135"/>
  <c r="A311" i="135"/>
  <c r="A272" i="135"/>
  <c r="A233" i="135"/>
  <c r="I45" i="135"/>
  <c r="I72" i="135" s="1"/>
  <c r="I73" i="135" s="1"/>
  <c r="A77" i="135"/>
  <c r="A84" i="135"/>
  <c r="A86" i="135"/>
  <c r="A88" i="135"/>
  <c r="A90" i="135"/>
  <c r="A92" i="135"/>
  <c r="A94" i="135"/>
  <c r="A96" i="135"/>
  <c r="A98" i="135"/>
  <c r="A100" i="135"/>
  <c r="A102" i="135"/>
  <c r="A104" i="135"/>
  <c r="A106" i="135"/>
  <c r="A108" i="135"/>
  <c r="A116" i="135"/>
  <c r="A155" i="135"/>
  <c r="A39" i="135"/>
  <c r="G45" i="135"/>
  <c r="G47" i="135"/>
  <c r="G48" i="135"/>
  <c r="G49" i="135"/>
  <c r="G51" i="135"/>
  <c r="G53" i="135"/>
  <c r="G55" i="135"/>
  <c r="G57" i="135"/>
  <c r="G59" i="135"/>
  <c r="G61" i="135"/>
  <c r="G63" i="135"/>
  <c r="G65" i="135"/>
  <c r="G67" i="135"/>
  <c r="G69" i="135"/>
  <c r="G71" i="135"/>
  <c r="A194" i="135"/>
  <c r="A122" i="134"/>
  <c r="I83" i="134"/>
  <c r="G83" i="134"/>
  <c r="A124" i="134"/>
  <c r="I85" i="134"/>
  <c r="G85" i="134"/>
  <c r="A126" i="134"/>
  <c r="I87" i="134"/>
  <c r="G87" i="134"/>
  <c r="A128" i="134"/>
  <c r="I89" i="134"/>
  <c r="G89" i="134"/>
  <c r="A130" i="134"/>
  <c r="I91" i="134"/>
  <c r="G91" i="134"/>
  <c r="A132" i="134"/>
  <c r="I93" i="134"/>
  <c r="G93" i="134"/>
  <c r="A134" i="134"/>
  <c r="I95" i="134"/>
  <c r="G95" i="134"/>
  <c r="A136" i="134"/>
  <c r="I97" i="134"/>
  <c r="G97" i="134"/>
  <c r="A138" i="134"/>
  <c r="I99" i="134"/>
  <c r="G99" i="134"/>
  <c r="A140" i="134"/>
  <c r="I101" i="134"/>
  <c r="G101" i="134"/>
  <c r="A142" i="134"/>
  <c r="I103" i="134"/>
  <c r="G103" i="134"/>
  <c r="A144" i="134"/>
  <c r="I105" i="134"/>
  <c r="G105" i="134"/>
  <c r="A146" i="134"/>
  <c r="I107" i="134"/>
  <c r="G107" i="134"/>
  <c r="A148" i="134"/>
  <c r="I109" i="134"/>
  <c r="G109" i="134"/>
  <c r="A311" i="134"/>
  <c r="A272" i="134"/>
  <c r="A233" i="134"/>
  <c r="A194" i="134"/>
  <c r="I45" i="134"/>
  <c r="I72" i="134" s="1"/>
  <c r="I73" i="134" s="1"/>
  <c r="A77" i="134"/>
  <c r="A84" i="134"/>
  <c r="A86" i="134"/>
  <c r="A88" i="134"/>
  <c r="A90" i="134"/>
  <c r="A92" i="134"/>
  <c r="A94" i="134"/>
  <c r="A96" i="134"/>
  <c r="A98" i="134"/>
  <c r="A100" i="134"/>
  <c r="A102" i="134"/>
  <c r="A104" i="134"/>
  <c r="A106" i="134"/>
  <c r="A108" i="134"/>
  <c r="A116" i="134"/>
  <c r="A155" i="134"/>
  <c r="A39" i="134"/>
  <c r="G45" i="134"/>
  <c r="G47" i="134"/>
  <c r="G48" i="134"/>
  <c r="G49" i="134"/>
  <c r="G51" i="134"/>
  <c r="G53" i="134"/>
  <c r="G55" i="134"/>
  <c r="G57" i="134"/>
  <c r="G59" i="134"/>
  <c r="G61" i="134"/>
  <c r="G63" i="134"/>
  <c r="G65" i="134"/>
  <c r="G67" i="134"/>
  <c r="G69" i="134"/>
  <c r="G71" i="134"/>
  <c r="A122" i="133"/>
  <c r="I83" i="133"/>
  <c r="G83" i="133"/>
  <c r="A124" i="133"/>
  <c r="I85" i="133"/>
  <c r="G85" i="133"/>
  <c r="A126" i="133"/>
  <c r="I87" i="133"/>
  <c r="G87" i="133"/>
  <c r="A128" i="133"/>
  <c r="I89" i="133"/>
  <c r="G89" i="133"/>
  <c r="A130" i="133"/>
  <c r="I91" i="133"/>
  <c r="G91" i="133"/>
  <c r="A132" i="133"/>
  <c r="I93" i="133"/>
  <c r="G93" i="133"/>
  <c r="A134" i="133"/>
  <c r="I95" i="133"/>
  <c r="G95" i="133"/>
  <c r="A136" i="133"/>
  <c r="I97" i="133"/>
  <c r="G97" i="133"/>
  <c r="A138" i="133"/>
  <c r="I99" i="133"/>
  <c r="G99" i="133"/>
  <c r="A140" i="133"/>
  <c r="I101" i="133"/>
  <c r="G101" i="133"/>
  <c r="A142" i="133"/>
  <c r="I103" i="133"/>
  <c r="G103" i="133"/>
  <c r="A144" i="133"/>
  <c r="I105" i="133"/>
  <c r="G105" i="133"/>
  <c r="A146" i="133"/>
  <c r="I107" i="133"/>
  <c r="G107" i="133"/>
  <c r="A148" i="133"/>
  <c r="I109" i="133"/>
  <c r="G109" i="133"/>
  <c r="A311" i="133"/>
  <c r="A272" i="133"/>
  <c r="A233" i="133"/>
  <c r="A194" i="133"/>
  <c r="I45" i="133"/>
  <c r="I72" i="133" s="1"/>
  <c r="I73" i="133" s="1"/>
  <c r="A77" i="133"/>
  <c r="A84" i="133"/>
  <c r="A86" i="133"/>
  <c r="A88" i="133"/>
  <c r="A90" i="133"/>
  <c r="A92" i="133"/>
  <c r="A94" i="133"/>
  <c r="A96" i="133"/>
  <c r="A98" i="133"/>
  <c r="A100" i="133"/>
  <c r="A102" i="133"/>
  <c r="A104" i="133"/>
  <c r="A106" i="133"/>
  <c r="A108" i="133"/>
  <c r="A116" i="133"/>
  <c r="A155" i="133"/>
  <c r="G45" i="133"/>
  <c r="G47" i="133"/>
  <c r="G48" i="133"/>
  <c r="G49" i="133"/>
  <c r="G51" i="133"/>
  <c r="G53" i="133"/>
  <c r="G55" i="133"/>
  <c r="G57" i="133"/>
  <c r="G59" i="133"/>
  <c r="G61" i="133"/>
  <c r="G63" i="133"/>
  <c r="G65" i="133"/>
  <c r="G67" i="133"/>
  <c r="G69" i="133"/>
  <c r="G71" i="133"/>
  <c r="I46" i="132"/>
  <c r="I50" i="132"/>
  <c r="A122" i="132"/>
  <c r="I83" i="132"/>
  <c r="G83" i="132"/>
  <c r="A124" i="132"/>
  <c r="I85" i="132"/>
  <c r="G85" i="132"/>
  <c r="A126" i="132"/>
  <c r="I87" i="132"/>
  <c r="G87" i="132"/>
  <c r="A128" i="132"/>
  <c r="I89" i="132"/>
  <c r="G89" i="132"/>
  <c r="A130" i="132"/>
  <c r="I91" i="132"/>
  <c r="G91" i="132"/>
  <c r="A132" i="132"/>
  <c r="I93" i="132"/>
  <c r="G93" i="132"/>
  <c r="A134" i="132"/>
  <c r="I95" i="132"/>
  <c r="G95" i="132"/>
  <c r="A136" i="132"/>
  <c r="I97" i="132"/>
  <c r="G97" i="132"/>
  <c r="A138" i="132"/>
  <c r="I99" i="132"/>
  <c r="G99" i="132"/>
  <c r="A140" i="132"/>
  <c r="I101" i="132"/>
  <c r="G101" i="132"/>
  <c r="A142" i="132"/>
  <c r="I103" i="132"/>
  <c r="G103" i="132"/>
  <c r="A144" i="132"/>
  <c r="I105" i="132"/>
  <c r="G105" i="132"/>
  <c r="A146" i="132"/>
  <c r="I107" i="132"/>
  <c r="G107" i="132"/>
  <c r="A148" i="132"/>
  <c r="I109" i="132"/>
  <c r="G109" i="132"/>
  <c r="A311" i="132"/>
  <c r="A233" i="132"/>
  <c r="A194" i="132"/>
  <c r="A272" i="132"/>
  <c r="A77" i="132"/>
  <c r="A84" i="132"/>
  <c r="A86" i="132"/>
  <c r="A88" i="132"/>
  <c r="A90" i="132"/>
  <c r="A92" i="132"/>
  <c r="A94" i="132"/>
  <c r="A96" i="132"/>
  <c r="A98" i="132"/>
  <c r="A100" i="132"/>
  <c r="A102" i="132"/>
  <c r="A104" i="132"/>
  <c r="A106" i="132"/>
  <c r="A108" i="132"/>
  <c r="A116" i="132"/>
  <c r="A155" i="132"/>
  <c r="A39" i="132"/>
  <c r="G45" i="132"/>
  <c r="I48" i="132" s="1"/>
  <c r="G47" i="132"/>
  <c r="I47" i="132" s="1"/>
  <c r="G48" i="132"/>
  <c r="G49" i="132"/>
  <c r="I49" i="132" s="1"/>
  <c r="G51" i="132"/>
  <c r="G53" i="132"/>
  <c r="G55" i="132"/>
  <c r="G57" i="132"/>
  <c r="G59" i="132"/>
  <c r="G61" i="132"/>
  <c r="G63" i="132"/>
  <c r="G65" i="132"/>
  <c r="G67" i="132"/>
  <c r="G69" i="132"/>
  <c r="G71" i="132"/>
  <c r="G93" i="39"/>
  <c r="A132" i="39"/>
  <c r="I93" i="39"/>
  <c r="G97" i="39"/>
  <c r="A136" i="39"/>
  <c r="I97" i="39"/>
  <c r="G99" i="39"/>
  <c r="A138" i="39"/>
  <c r="I99" i="39"/>
  <c r="G101" i="39"/>
  <c r="A140" i="39"/>
  <c r="I101" i="39"/>
  <c r="G103" i="39"/>
  <c r="A142" i="39"/>
  <c r="I103" i="39"/>
  <c r="G105" i="39"/>
  <c r="A144" i="39"/>
  <c r="I105" i="39"/>
  <c r="A146" i="39"/>
  <c r="G107" i="39"/>
  <c r="I107" i="39"/>
  <c r="G109" i="39"/>
  <c r="A148" i="39"/>
  <c r="I109" i="39"/>
  <c r="G85" i="39"/>
  <c r="A124" i="39"/>
  <c r="I85" i="39"/>
  <c r="G87" i="39"/>
  <c r="A126" i="39"/>
  <c r="I87" i="39"/>
  <c r="G89" i="39"/>
  <c r="A128" i="39"/>
  <c r="I89" i="39"/>
  <c r="G91" i="39"/>
  <c r="A130" i="39"/>
  <c r="I91" i="39"/>
  <c r="G95" i="39"/>
  <c r="A134" i="39"/>
  <c r="I95" i="39"/>
  <c r="A311" i="39"/>
  <c r="A233" i="39"/>
  <c r="A194" i="39"/>
  <c r="A155" i="39"/>
  <c r="A272" i="39"/>
  <c r="A116" i="39"/>
  <c r="A77" i="39"/>
  <c r="G49" i="39"/>
  <c r="I49" i="39" s="1"/>
  <c r="G51" i="39"/>
  <c r="I51" i="39" s="1"/>
  <c r="G53" i="39"/>
  <c r="G55" i="39"/>
  <c r="G57" i="39"/>
  <c r="G59" i="39"/>
  <c r="G61" i="39"/>
  <c r="G63" i="39"/>
  <c r="G65" i="39"/>
  <c r="G67" i="39"/>
  <c r="G69" i="39"/>
  <c r="G71" i="39"/>
  <c r="A83" i="39"/>
  <c r="A39" i="39"/>
  <c r="A125" i="39"/>
  <c r="I86" i="39"/>
  <c r="G45" i="39"/>
  <c r="I48" i="39" s="1"/>
  <c r="A123" i="39"/>
  <c r="I84" i="39"/>
  <c r="G46" i="39"/>
  <c r="I46" i="39" s="1"/>
  <c r="G47" i="39"/>
  <c r="I47" i="39" s="1"/>
  <c r="G48" i="39"/>
  <c r="A127" i="39"/>
  <c r="I88" i="39"/>
  <c r="G50" i="39"/>
  <c r="I50" i="39" s="1"/>
  <c r="A129" i="39"/>
  <c r="I90" i="39"/>
  <c r="G52" i="39"/>
  <c r="I52" i="39" s="1"/>
  <c r="A131" i="39"/>
  <c r="I92" i="39"/>
  <c r="G54" i="39"/>
  <c r="A133" i="39"/>
  <c r="I94" i="39"/>
  <c r="G56" i="39"/>
  <c r="A135" i="39"/>
  <c r="I96" i="39"/>
  <c r="G58" i="39"/>
  <c r="A137" i="39"/>
  <c r="I98" i="39"/>
  <c r="G60" i="39"/>
  <c r="A139" i="39"/>
  <c r="I100" i="39"/>
  <c r="G62" i="39"/>
  <c r="A141" i="39"/>
  <c r="I102" i="39"/>
  <c r="G64" i="39"/>
  <c r="A143" i="39"/>
  <c r="I104" i="39"/>
  <c r="G66" i="39"/>
  <c r="A145" i="39"/>
  <c r="I106" i="39"/>
  <c r="G68" i="39"/>
  <c r="A147" i="39"/>
  <c r="I108" i="39"/>
  <c r="G70" i="39"/>
  <c r="G86" i="39"/>
  <c r="G90" i="39"/>
  <c r="G94" i="39"/>
  <c r="G98" i="39"/>
  <c r="G102" i="39"/>
  <c r="G106" i="39"/>
  <c r="A3" i="38"/>
  <c r="B3" i="38"/>
  <c r="A4" i="38"/>
  <c r="B4" i="38"/>
  <c r="A5" i="38"/>
  <c r="B5" i="38"/>
  <c r="A6" i="38"/>
  <c r="B6" i="38"/>
  <c r="A7" i="38"/>
  <c r="B7" i="38"/>
  <c r="A8" i="38"/>
  <c r="B8" i="38"/>
  <c r="A9" i="38"/>
  <c r="B9" i="38"/>
  <c r="A10" i="38"/>
  <c r="B10" i="38"/>
  <c r="A11" i="38"/>
  <c r="B11" i="38"/>
  <c r="A12" i="38"/>
  <c r="B12" i="38"/>
  <c r="A13" i="38"/>
  <c r="B13" i="38"/>
  <c r="A14" i="38"/>
  <c r="B14" i="38"/>
  <c r="A15" i="38"/>
  <c r="B15" i="38"/>
  <c r="A16" i="38"/>
  <c r="B16" i="38"/>
  <c r="A17" i="38"/>
  <c r="B17" i="38"/>
  <c r="A18" i="38"/>
  <c r="B18" i="38"/>
  <c r="A19" i="38"/>
  <c r="B19" i="38"/>
  <c r="A20" i="38"/>
  <c r="B20" i="38"/>
  <c r="A21" i="38"/>
  <c r="B21" i="38"/>
  <c r="A22" i="38"/>
  <c r="B22" i="38"/>
  <c r="A23" i="38"/>
  <c r="B23" i="38"/>
  <c r="A24" i="38"/>
  <c r="B24" i="38"/>
  <c r="A25" i="38"/>
  <c r="B25" i="38"/>
  <c r="A26" i="38"/>
  <c r="B26" i="38"/>
  <c r="A27" i="38"/>
  <c r="B27" i="38"/>
  <c r="A28" i="38"/>
  <c r="B28" i="38"/>
  <c r="A29" i="38"/>
  <c r="B29" i="38"/>
  <c r="A30" i="38"/>
  <c r="B30" i="38"/>
  <c r="A31" i="38"/>
  <c r="B31" i="38"/>
  <c r="A32" i="38"/>
  <c r="B32" i="38"/>
  <c r="A33" i="38"/>
  <c r="B33" i="38"/>
  <c r="A34" i="38"/>
  <c r="B34" i="38"/>
  <c r="A35" i="38"/>
  <c r="B35" i="38"/>
  <c r="A36" i="38"/>
  <c r="B36" i="38"/>
  <c r="A37" i="38"/>
  <c r="B37" i="38"/>
  <c r="A38" i="38"/>
  <c r="B38" i="38"/>
  <c r="A39" i="38"/>
  <c r="B39" i="38"/>
  <c r="A40" i="38"/>
  <c r="B40" i="38"/>
  <c r="A41" i="38"/>
  <c r="B41" i="38"/>
  <c r="A42" i="38"/>
  <c r="B42" i="38"/>
  <c r="A43" i="38"/>
  <c r="B43" i="38"/>
  <c r="A44" i="38"/>
  <c r="B44" i="38"/>
  <c r="A45" i="38"/>
  <c r="B45" i="38"/>
  <c r="A46" i="38"/>
  <c r="B46" i="38"/>
  <c r="A47" i="38"/>
  <c r="B47" i="38"/>
  <c r="A48" i="38"/>
  <c r="B48" i="38"/>
  <c r="A49" i="38"/>
  <c r="B49" i="38"/>
  <c r="A50" i="38"/>
  <c r="B50" i="38"/>
  <c r="A51" i="38"/>
  <c r="B51" i="38"/>
  <c r="A52" i="38"/>
  <c r="B52" i="38"/>
  <c r="A53" i="38"/>
  <c r="B53" i="38"/>
  <c r="A54" i="38"/>
  <c r="B54" i="38"/>
  <c r="A55" i="38"/>
  <c r="B55" i="38"/>
  <c r="A56" i="38"/>
  <c r="B56" i="38"/>
  <c r="A57" i="38"/>
  <c r="B57" i="38"/>
  <c r="A58" i="38"/>
  <c r="B58" i="38"/>
  <c r="A59" i="38"/>
  <c r="B59" i="38"/>
  <c r="A60" i="38"/>
  <c r="B60" i="38"/>
  <c r="A61" i="38"/>
  <c r="B61" i="38"/>
  <c r="A62" i="38"/>
  <c r="B62" i="38"/>
  <c r="A63" i="38"/>
  <c r="B63" i="38"/>
  <c r="A64" i="38"/>
  <c r="B64" i="38"/>
  <c r="A65" i="38"/>
  <c r="B65" i="38"/>
  <c r="A66" i="38"/>
  <c r="B66" i="38"/>
  <c r="A67" i="38"/>
  <c r="B67" i="38"/>
  <c r="A68" i="38"/>
  <c r="B68" i="38"/>
  <c r="A69" i="38"/>
  <c r="B69" i="38"/>
  <c r="A70" i="38"/>
  <c r="B70" i="38"/>
  <c r="A71" i="38"/>
  <c r="B71" i="38"/>
  <c r="A72" i="38"/>
  <c r="B72" i="38"/>
  <c r="A73" i="38"/>
  <c r="B73" i="38"/>
  <c r="A74" i="38"/>
  <c r="B74" i="38"/>
  <c r="A75" i="38"/>
  <c r="B75" i="38"/>
  <c r="A76" i="38"/>
  <c r="B76" i="38"/>
  <c r="A77" i="38"/>
  <c r="B77" i="38"/>
  <c r="A78" i="38"/>
  <c r="B78" i="38"/>
  <c r="A79" i="38"/>
  <c r="B79" i="38"/>
  <c r="A80" i="38"/>
  <c r="B80" i="38"/>
  <c r="A81" i="38"/>
  <c r="B81" i="38"/>
  <c r="A82" i="38"/>
  <c r="B82" i="38"/>
  <c r="A83" i="38"/>
  <c r="B83" i="38"/>
  <c r="A84" i="38"/>
  <c r="B84" i="38"/>
  <c r="A85" i="38"/>
  <c r="B85" i="38"/>
  <c r="A86" i="38"/>
  <c r="B86" i="38"/>
  <c r="A87" i="38"/>
  <c r="B87" i="38"/>
  <c r="A88" i="38"/>
  <c r="B88" i="38"/>
  <c r="A89" i="38"/>
  <c r="B89" i="38"/>
  <c r="B2" i="38"/>
  <c r="A2" i="38"/>
  <c r="D318" i="38"/>
  <c r="I314" i="135" l="1"/>
  <c r="I275" i="135"/>
  <c r="I236" i="135"/>
  <c r="I197" i="135"/>
  <c r="I158" i="135"/>
  <c r="I119" i="135"/>
  <c r="I80" i="135"/>
  <c r="I314" i="134"/>
  <c r="I275" i="134"/>
  <c r="I236" i="134"/>
  <c r="I197" i="134"/>
  <c r="I158" i="134"/>
  <c r="I119" i="134"/>
  <c r="I80" i="134"/>
  <c r="I314" i="133"/>
  <c r="I275" i="133"/>
  <c r="I236" i="133"/>
  <c r="I197" i="133"/>
  <c r="I158" i="133"/>
  <c r="I119" i="133"/>
  <c r="I80" i="133"/>
  <c r="I314" i="132"/>
  <c r="I236" i="132"/>
  <c r="I158" i="132"/>
  <c r="I80" i="132"/>
  <c r="E314" i="133"/>
  <c r="E275" i="133"/>
  <c r="E236" i="133"/>
  <c r="E197" i="133"/>
  <c r="E158" i="133"/>
  <c r="E119" i="133"/>
  <c r="E80" i="133"/>
  <c r="I197" i="132"/>
  <c r="E314" i="135"/>
  <c r="E275" i="135"/>
  <c r="E236" i="135"/>
  <c r="E197" i="135"/>
  <c r="E158" i="135"/>
  <c r="E119" i="135"/>
  <c r="E80" i="135"/>
  <c r="E314" i="134"/>
  <c r="E275" i="134"/>
  <c r="E236" i="134"/>
  <c r="E197" i="134"/>
  <c r="E158" i="134"/>
  <c r="E119" i="134"/>
  <c r="E80" i="134"/>
  <c r="I275" i="132"/>
  <c r="I119" i="132"/>
  <c r="E236" i="132"/>
  <c r="E158" i="132"/>
  <c r="E275" i="132"/>
  <c r="E197" i="132"/>
  <c r="E119" i="132"/>
  <c r="E314" i="132"/>
  <c r="E80" i="132"/>
  <c r="G108" i="135"/>
  <c r="A147" i="135"/>
  <c r="I108" i="135"/>
  <c r="G104" i="135"/>
  <c r="A143" i="135"/>
  <c r="I104" i="135"/>
  <c r="G100" i="135"/>
  <c r="A139" i="135"/>
  <c r="I100" i="135"/>
  <c r="G96" i="135"/>
  <c r="A135" i="135"/>
  <c r="I96" i="135"/>
  <c r="G92" i="135"/>
  <c r="A131" i="135"/>
  <c r="I92" i="135"/>
  <c r="G88" i="135"/>
  <c r="A127" i="135"/>
  <c r="I88" i="135"/>
  <c r="G84" i="135"/>
  <c r="A123" i="135"/>
  <c r="I84" i="135"/>
  <c r="I74" i="135"/>
  <c r="I75" i="135" s="1"/>
  <c r="I27" i="135" s="1"/>
  <c r="H27" i="135"/>
  <c r="A183" i="135"/>
  <c r="I144" i="135"/>
  <c r="G144" i="135"/>
  <c r="A179" i="135"/>
  <c r="I140" i="135"/>
  <c r="G140" i="135"/>
  <c r="A175" i="135"/>
  <c r="I136" i="135"/>
  <c r="G136" i="135"/>
  <c r="A171" i="135"/>
  <c r="I132" i="135"/>
  <c r="G132" i="135"/>
  <c r="A167" i="135"/>
  <c r="I128" i="135"/>
  <c r="G128" i="135"/>
  <c r="A163" i="135"/>
  <c r="I124" i="135"/>
  <c r="G124" i="135"/>
  <c r="G106" i="135"/>
  <c r="A145" i="135"/>
  <c r="I106" i="135"/>
  <c r="G102" i="135"/>
  <c r="A141" i="135"/>
  <c r="I102" i="135"/>
  <c r="G98" i="135"/>
  <c r="A137" i="135"/>
  <c r="I98" i="135"/>
  <c r="G94" i="135"/>
  <c r="A133" i="135"/>
  <c r="I94" i="135"/>
  <c r="G90" i="135"/>
  <c r="A129" i="135"/>
  <c r="I90" i="135"/>
  <c r="G86" i="135"/>
  <c r="A125" i="135"/>
  <c r="I86" i="135"/>
  <c r="A185" i="135"/>
  <c r="I146" i="135"/>
  <c r="G146" i="135"/>
  <c r="A181" i="135"/>
  <c r="I142" i="135"/>
  <c r="G142" i="135"/>
  <c r="A177" i="135"/>
  <c r="I138" i="135"/>
  <c r="G138" i="135"/>
  <c r="A173" i="135"/>
  <c r="I134" i="135"/>
  <c r="G134" i="135"/>
  <c r="A169" i="135"/>
  <c r="I130" i="135"/>
  <c r="G130" i="135"/>
  <c r="A165" i="135"/>
  <c r="I126" i="135"/>
  <c r="G126" i="135"/>
  <c r="A161" i="135"/>
  <c r="I122" i="135"/>
  <c r="G122" i="135"/>
  <c r="G106" i="134"/>
  <c r="A145" i="134"/>
  <c r="I106" i="134"/>
  <c r="G102" i="134"/>
  <c r="A141" i="134"/>
  <c r="I102" i="134"/>
  <c r="G98" i="134"/>
  <c r="A137" i="134"/>
  <c r="I98" i="134"/>
  <c r="G94" i="134"/>
  <c r="A133" i="134"/>
  <c r="I94" i="134"/>
  <c r="G90" i="134"/>
  <c r="A129" i="134"/>
  <c r="I90" i="134"/>
  <c r="G86" i="134"/>
  <c r="A125" i="134"/>
  <c r="I86" i="134"/>
  <c r="A183" i="134"/>
  <c r="I144" i="134"/>
  <c r="G144" i="134"/>
  <c r="A179" i="134"/>
  <c r="I140" i="134"/>
  <c r="G140" i="134"/>
  <c r="A175" i="134"/>
  <c r="I136" i="134"/>
  <c r="G136" i="134"/>
  <c r="A171" i="134"/>
  <c r="I132" i="134"/>
  <c r="G132" i="134"/>
  <c r="A167" i="134"/>
  <c r="I128" i="134"/>
  <c r="G128" i="134"/>
  <c r="A163" i="134"/>
  <c r="I124" i="134"/>
  <c r="G124" i="134"/>
  <c r="G108" i="134"/>
  <c r="A147" i="134"/>
  <c r="I108" i="134"/>
  <c r="G104" i="134"/>
  <c r="A143" i="134"/>
  <c r="I104" i="134"/>
  <c r="G100" i="134"/>
  <c r="A139" i="134"/>
  <c r="I100" i="134"/>
  <c r="G96" i="134"/>
  <c r="A135" i="134"/>
  <c r="I96" i="134"/>
  <c r="G92" i="134"/>
  <c r="A131" i="134"/>
  <c r="I92" i="134"/>
  <c r="G88" i="134"/>
  <c r="A127" i="134"/>
  <c r="I88" i="134"/>
  <c r="G84" i="134"/>
  <c r="A123" i="134"/>
  <c r="I84" i="134"/>
  <c r="I74" i="134"/>
  <c r="I75" i="134" s="1"/>
  <c r="I27" i="134" s="1"/>
  <c r="H27" i="134"/>
  <c r="A185" i="134"/>
  <c r="I146" i="134"/>
  <c r="G146" i="134"/>
  <c r="A181" i="134"/>
  <c r="I142" i="134"/>
  <c r="G142" i="134"/>
  <c r="A177" i="134"/>
  <c r="I138" i="134"/>
  <c r="G138" i="134"/>
  <c r="A173" i="134"/>
  <c r="I134" i="134"/>
  <c r="G134" i="134"/>
  <c r="A169" i="134"/>
  <c r="I130" i="134"/>
  <c r="G130" i="134"/>
  <c r="A165" i="134"/>
  <c r="I126" i="134"/>
  <c r="G126" i="134"/>
  <c r="A161" i="134"/>
  <c r="I122" i="134"/>
  <c r="G122" i="134"/>
  <c r="G106" i="133"/>
  <c r="A145" i="133"/>
  <c r="I106" i="133"/>
  <c r="G102" i="133"/>
  <c r="A141" i="133"/>
  <c r="I102" i="133"/>
  <c r="G98" i="133"/>
  <c r="A137" i="133"/>
  <c r="I98" i="133"/>
  <c r="G94" i="133"/>
  <c r="A133" i="133"/>
  <c r="I94" i="133"/>
  <c r="G90" i="133"/>
  <c r="A129" i="133"/>
  <c r="I90" i="133"/>
  <c r="G86" i="133"/>
  <c r="A125" i="133"/>
  <c r="I86" i="133"/>
  <c r="A183" i="133"/>
  <c r="I144" i="133"/>
  <c r="G144" i="133"/>
  <c r="A179" i="133"/>
  <c r="I140" i="133"/>
  <c r="G140" i="133"/>
  <c r="A175" i="133"/>
  <c r="I136" i="133"/>
  <c r="G136" i="133"/>
  <c r="A171" i="133"/>
  <c r="I132" i="133"/>
  <c r="G132" i="133"/>
  <c r="A167" i="133"/>
  <c r="I128" i="133"/>
  <c r="G128" i="133"/>
  <c r="A163" i="133"/>
  <c r="I124" i="133"/>
  <c r="G124" i="133"/>
  <c r="G108" i="133"/>
  <c r="A147" i="133"/>
  <c r="I108" i="133"/>
  <c r="G104" i="133"/>
  <c r="A143" i="133"/>
  <c r="I104" i="133"/>
  <c r="G100" i="133"/>
  <c r="A139" i="133"/>
  <c r="I100" i="133"/>
  <c r="G96" i="133"/>
  <c r="A135" i="133"/>
  <c r="I96" i="133"/>
  <c r="G92" i="133"/>
  <c r="A131" i="133"/>
  <c r="I92" i="133"/>
  <c r="G88" i="133"/>
  <c r="A127" i="133"/>
  <c r="I88" i="133"/>
  <c r="G84" i="133"/>
  <c r="A123" i="133"/>
  <c r="I84" i="133"/>
  <c r="I74" i="133"/>
  <c r="I75" i="133" s="1"/>
  <c r="I27" i="133" s="1"/>
  <c r="H27" i="133"/>
  <c r="A185" i="133"/>
  <c r="I146" i="133"/>
  <c r="G146" i="133"/>
  <c r="A181" i="133"/>
  <c r="I142" i="133"/>
  <c r="G142" i="133"/>
  <c r="A177" i="133"/>
  <c r="I138" i="133"/>
  <c r="G138" i="133"/>
  <c r="A173" i="133"/>
  <c r="I134" i="133"/>
  <c r="G134" i="133"/>
  <c r="A169" i="133"/>
  <c r="I130" i="133"/>
  <c r="G130" i="133"/>
  <c r="A165" i="133"/>
  <c r="I126" i="133"/>
  <c r="G126" i="133"/>
  <c r="A161" i="133"/>
  <c r="I122" i="133"/>
  <c r="G122" i="133"/>
  <c r="I45" i="132"/>
  <c r="I72" i="132" s="1"/>
  <c r="I73" i="132" s="1"/>
  <c r="H27" i="132" s="1"/>
  <c r="G106" i="132"/>
  <c r="A145" i="132"/>
  <c r="I106" i="132"/>
  <c r="G102" i="132"/>
  <c r="A141" i="132"/>
  <c r="I102" i="132"/>
  <c r="G98" i="132"/>
  <c r="A137" i="132"/>
  <c r="I98" i="132"/>
  <c r="G94" i="132"/>
  <c r="A133" i="132"/>
  <c r="I94" i="132"/>
  <c r="G90" i="132"/>
  <c r="A129" i="132"/>
  <c r="I90" i="132"/>
  <c r="G86" i="132"/>
  <c r="A125" i="132"/>
  <c r="I86" i="132"/>
  <c r="I144" i="132"/>
  <c r="A183" i="132"/>
  <c r="G144" i="132"/>
  <c r="I140" i="132"/>
  <c r="A179" i="132"/>
  <c r="G140" i="132"/>
  <c r="I136" i="132"/>
  <c r="A175" i="132"/>
  <c r="G136" i="132"/>
  <c r="I132" i="132"/>
  <c r="A171" i="132"/>
  <c r="G132" i="132"/>
  <c r="I128" i="132"/>
  <c r="A167" i="132"/>
  <c r="G128" i="132"/>
  <c r="I124" i="132"/>
  <c r="A163" i="132"/>
  <c r="G124" i="132"/>
  <c r="G108" i="132"/>
  <c r="A147" i="132"/>
  <c r="I108" i="132"/>
  <c r="G104" i="132"/>
  <c r="A143" i="132"/>
  <c r="I104" i="132"/>
  <c r="G100" i="132"/>
  <c r="A139" i="132"/>
  <c r="I100" i="132"/>
  <c r="G96" i="132"/>
  <c r="A135" i="132"/>
  <c r="I96" i="132"/>
  <c r="G92" i="132"/>
  <c r="A131" i="132"/>
  <c r="I92" i="132"/>
  <c r="G88" i="132"/>
  <c r="A127" i="132"/>
  <c r="I88" i="132"/>
  <c r="G84" i="132"/>
  <c r="A123" i="132"/>
  <c r="I84" i="132"/>
  <c r="I74" i="132"/>
  <c r="I75" i="132" s="1"/>
  <c r="I27" i="132" s="1"/>
  <c r="A185" i="132"/>
  <c r="I146" i="132"/>
  <c r="G146" i="132"/>
  <c r="A181" i="132"/>
  <c r="I142" i="132"/>
  <c r="G142" i="132"/>
  <c r="A177" i="132"/>
  <c r="I138" i="132"/>
  <c r="G138" i="132"/>
  <c r="A173" i="132"/>
  <c r="I134" i="132"/>
  <c r="G134" i="132"/>
  <c r="A169" i="132"/>
  <c r="I130" i="132"/>
  <c r="G130" i="132"/>
  <c r="A165" i="132"/>
  <c r="I126" i="132"/>
  <c r="G126" i="132"/>
  <c r="A161" i="132"/>
  <c r="I122" i="132"/>
  <c r="G122" i="132"/>
  <c r="I45" i="39"/>
  <c r="I72" i="39" s="1"/>
  <c r="I73" i="39" s="1"/>
  <c r="A186" i="39"/>
  <c r="I147" i="39"/>
  <c r="G147" i="39"/>
  <c r="A182" i="39"/>
  <c r="I143" i="39"/>
  <c r="G143" i="39"/>
  <c r="A178" i="39"/>
  <c r="I139" i="39"/>
  <c r="G139" i="39"/>
  <c r="A174" i="39"/>
  <c r="I135" i="39"/>
  <c r="G135" i="39"/>
  <c r="A170" i="39"/>
  <c r="I131" i="39"/>
  <c r="G131" i="39"/>
  <c r="A166" i="39"/>
  <c r="I127" i="39"/>
  <c r="G127" i="39"/>
  <c r="A164" i="39"/>
  <c r="I125" i="39"/>
  <c r="G125" i="39"/>
  <c r="G83" i="39"/>
  <c r="A122" i="39"/>
  <c r="I83" i="39"/>
  <c r="G134" i="39"/>
  <c r="A173" i="39"/>
  <c r="I134" i="39"/>
  <c r="A167" i="39"/>
  <c r="G128" i="39"/>
  <c r="I128" i="39"/>
  <c r="A163" i="39"/>
  <c r="G124" i="39"/>
  <c r="I124" i="39"/>
  <c r="G142" i="39"/>
  <c r="A181" i="39"/>
  <c r="I142" i="39"/>
  <c r="G138" i="39"/>
  <c r="A177" i="39"/>
  <c r="I138" i="39"/>
  <c r="A171" i="39"/>
  <c r="G132" i="39"/>
  <c r="I132" i="39"/>
  <c r="A184" i="39"/>
  <c r="G148" i="39"/>
  <c r="I145" i="39"/>
  <c r="A187" i="39"/>
  <c r="I148" i="39"/>
  <c r="G145" i="39"/>
  <c r="A180" i="39"/>
  <c r="I141" i="39"/>
  <c r="G141" i="39"/>
  <c r="A176" i="39"/>
  <c r="I137" i="39"/>
  <c r="G137" i="39"/>
  <c r="A172" i="39"/>
  <c r="I133" i="39"/>
  <c r="G133" i="39"/>
  <c r="A168" i="39"/>
  <c r="I129" i="39"/>
  <c r="G129" i="39"/>
  <c r="A162" i="39"/>
  <c r="I123" i="39"/>
  <c r="G123" i="39"/>
  <c r="G130" i="39"/>
  <c r="A169" i="39"/>
  <c r="I130" i="39"/>
  <c r="G126" i="39"/>
  <c r="A165" i="39"/>
  <c r="I126" i="39"/>
  <c r="G146" i="39"/>
  <c r="A185" i="39"/>
  <c r="I146" i="39"/>
  <c r="G144" i="39"/>
  <c r="A183" i="39"/>
  <c r="I144" i="39"/>
  <c r="A179" i="39"/>
  <c r="G140" i="39"/>
  <c r="I140" i="39"/>
  <c r="A175" i="39"/>
  <c r="G136" i="39"/>
  <c r="I136" i="39"/>
  <c r="M98" i="1"/>
  <c r="M97" i="1"/>
  <c r="M96" i="1"/>
  <c r="M95" i="1"/>
  <c r="M94" i="1"/>
  <c r="M93" i="1"/>
  <c r="M92" i="1"/>
  <c r="M91" i="1"/>
  <c r="M90" i="1"/>
  <c r="M89" i="1"/>
  <c r="M88" i="1"/>
  <c r="M87" i="1"/>
  <c r="M86" i="1"/>
  <c r="M85" i="1"/>
  <c r="M84" i="1"/>
  <c r="M83" i="1"/>
  <c r="M82" i="1"/>
  <c r="M81" i="1"/>
  <c r="M80" i="1"/>
  <c r="M79" i="1"/>
  <c r="M78"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42" i="1"/>
  <c r="M41" i="1"/>
  <c r="M40" i="1"/>
  <c r="M39" i="1"/>
  <c r="M38" i="1"/>
  <c r="M37" i="1"/>
  <c r="M36" i="1"/>
  <c r="M35" i="1"/>
  <c r="M34" i="1"/>
  <c r="M33" i="1"/>
  <c r="M32" i="1"/>
  <c r="M31" i="1"/>
  <c r="M30" i="1"/>
  <c r="M29" i="1"/>
  <c r="M28" i="1"/>
  <c r="M27" i="1"/>
  <c r="M26" i="1"/>
  <c r="M25" i="1"/>
  <c r="M24" i="1"/>
  <c r="M23" i="1"/>
  <c r="M22" i="1"/>
  <c r="M21" i="1"/>
  <c r="M20" i="1"/>
  <c r="M19" i="1"/>
  <c r="M18" i="1"/>
  <c r="M17" i="1"/>
  <c r="M16" i="1"/>
  <c r="M15" i="1"/>
  <c r="M14" i="1"/>
  <c r="M13" i="1"/>
  <c r="M12" i="1"/>
  <c r="M11" i="1"/>
  <c r="M10" i="1"/>
  <c r="M9" i="1"/>
  <c r="M8" i="1"/>
  <c r="M7" i="1"/>
  <c r="M6" i="1"/>
  <c r="M5" i="1"/>
  <c r="M4" i="1"/>
  <c r="M3" i="1"/>
  <c r="M2" i="1"/>
  <c r="K3" i="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2" i="1"/>
  <c r="BC2" i="1"/>
  <c r="CD98" i="1"/>
  <c r="CC98" i="1"/>
  <c r="CA98" i="1"/>
  <c r="BY98" i="1"/>
  <c r="BW98" i="1"/>
  <c r="BU98" i="1"/>
  <c r="BS98" i="1"/>
  <c r="BQ98" i="1"/>
  <c r="BO98" i="1"/>
  <c r="BM98" i="1"/>
  <c r="BK98" i="1"/>
  <c r="BI98" i="1"/>
  <c r="BG98" i="1"/>
  <c r="BE98" i="1"/>
  <c r="BC98" i="1"/>
  <c r="BA98" i="1"/>
  <c r="AY98" i="1"/>
  <c r="AW98" i="1"/>
  <c r="AU98" i="1"/>
  <c r="AS98" i="1"/>
  <c r="AQ98" i="1"/>
  <c r="AO98" i="1"/>
  <c r="AM98" i="1"/>
  <c r="AK98" i="1"/>
  <c r="AI98" i="1"/>
  <c r="AG98" i="1"/>
  <c r="AE98" i="1"/>
  <c r="AC98" i="1"/>
  <c r="AA98" i="1"/>
  <c r="Y98" i="1"/>
  <c r="W98" i="1"/>
  <c r="U98" i="1"/>
  <c r="S98" i="1"/>
  <c r="Q98" i="1"/>
  <c r="O98" i="1"/>
  <c r="K98" i="1"/>
  <c r="CD97" i="1"/>
  <c r="CC97" i="1"/>
  <c r="CA97" i="1"/>
  <c r="BY97" i="1"/>
  <c r="BW97" i="1"/>
  <c r="BU97" i="1"/>
  <c r="BS97" i="1"/>
  <c r="BQ97" i="1"/>
  <c r="BO97" i="1"/>
  <c r="BM97" i="1"/>
  <c r="BK97" i="1"/>
  <c r="BI97" i="1"/>
  <c r="BG97" i="1"/>
  <c r="BE97" i="1"/>
  <c r="BC97" i="1"/>
  <c r="BA97" i="1"/>
  <c r="AY97" i="1"/>
  <c r="AW97" i="1"/>
  <c r="AU97" i="1"/>
  <c r="AS97" i="1"/>
  <c r="AQ97" i="1"/>
  <c r="AO97" i="1"/>
  <c r="AM97" i="1"/>
  <c r="AK97" i="1"/>
  <c r="AI97" i="1"/>
  <c r="AG97" i="1"/>
  <c r="AE97" i="1"/>
  <c r="AC97" i="1"/>
  <c r="AA97" i="1"/>
  <c r="Y97" i="1"/>
  <c r="W97" i="1"/>
  <c r="U97" i="1"/>
  <c r="S97" i="1"/>
  <c r="Q97" i="1"/>
  <c r="O97" i="1"/>
  <c r="CD96" i="1"/>
  <c r="CC96" i="1"/>
  <c r="CA96" i="1"/>
  <c r="BY96" i="1"/>
  <c r="BW96" i="1"/>
  <c r="BU96" i="1"/>
  <c r="BS96" i="1"/>
  <c r="BQ96" i="1"/>
  <c r="BO96" i="1"/>
  <c r="BM96" i="1"/>
  <c r="BK96" i="1"/>
  <c r="BI96" i="1"/>
  <c r="BG96" i="1"/>
  <c r="BE96" i="1"/>
  <c r="BC96" i="1"/>
  <c r="BA96" i="1"/>
  <c r="AY96" i="1"/>
  <c r="AW96" i="1"/>
  <c r="AU96" i="1"/>
  <c r="AS96" i="1"/>
  <c r="AQ96" i="1"/>
  <c r="AO96" i="1"/>
  <c r="AM96" i="1"/>
  <c r="AK96" i="1"/>
  <c r="AI96" i="1"/>
  <c r="AG96" i="1"/>
  <c r="AE96" i="1"/>
  <c r="AC96" i="1"/>
  <c r="AA96" i="1"/>
  <c r="Y96" i="1"/>
  <c r="W96" i="1"/>
  <c r="U96" i="1"/>
  <c r="S96" i="1"/>
  <c r="Q96" i="1"/>
  <c r="O96" i="1"/>
  <c r="CD95" i="1"/>
  <c r="CC95" i="1"/>
  <c r="CA95" i="1"/>
  <c r="BY95" i="1"/>
  <c r="BW95" i="1"/>
  <c r="BU95" i="1"/>
  <c r="BS95" i="1"/>
  <c r="BQ95" i="1"/>
  <c r="BO95" i="1"/>
  <c r="BM95" i="1"/>
  <c r="BK95" i="1"/>
  <c r="BI95" i="1"/>
  <c r="BG95" i="1"/>
  <c r="BE95" i="1"/>
  <c r="BC95" i="1"/>
  <c r="BA95" i="1"/>
  <c r="AY95" i="1"/>
  <c r="AW95" i="1"/>
  <c r="AU95" i="1"/>
  <c r="AS95" i="1"/>
  <c r="AQ95" i="1"/>
  <c r="AO95" i="1"/>
  <c r="AM95" i="1"/>
  <c r="AK95" i="1"/>
  <c r="AI95" i="1"/>
  <c r="AG95" i="1"/>
  <c r="AE95" i="1"/>
  <c r="AC95" i="1"/>
  <c r="AA95" i="1"/>
  <c r="Y95" i="1"/>
  <c r="W95" i="1"/>
  <c r="U95" i="1"/>
  <c r="S95" i="1"/>
  <c r="Q95" i="1"/>
  <c r="O95" i="1"/>
  <c r="CD94" i="1"/>
  <c r="CC94" i="1"/>
  <c r="CA94" i="1"/>
  <c r="BY94" i="1"/>
  <c r="BW94" i="1"/>
  <c r="BU94" i="1"/>
  <c r="BS94" i="1"/>
  <c r="BQ94" i="1"/>
  <c r="BO94" i="1"/>
  <c r="BM94" i="1"/>
  <c r="BK94" i="1"/>
  <c r="BI94" i="1"/>
  <c r="BG94" i="1"/>
  <c r="BE94" i="1"/>
  <c r="BC94" i="1"/>
  <c r="BA94" i="1"/>
  <c r="AY94" i="1"/>
  <c r="AW94" i="1"/>
  <c r="AU94" i="1"/>
  <c r="AS94" i="1"/>
  <c r="AQ94" i="1"/>
  <c r="AO94" i="1"/>
  <c r="AM94" i="1"/>
  <c r="AK94" i="1"/>
  <c r="AI94" i="1"/>
  <c r="AG94" i="1"/>
  <c r="AE94" i="1"/>
  <c r="AC94" i="1"/>
  <c r="AA94" i="1"/>
  <c r="Y94" i="1"/>
  <c r="W94" i="1"/>
  <c r="U94" i="1"/>
  <c r="S94" i="1"/>
  <c r="Q94" i="1"/>
  <c r="O94" i="1"/>
  <c r="CD93" i="1"/>
  <c r="CC93" i="1"/>
  <c r="CA93" i="1"/>
  <c r="BY93" i="1"/>
  <c r="BW93" i="1"/>
  <c r="BU93" i="1"/>
  <c r="BS93" i="1"/>
  <c r="BQ93" i="1"/>
  <c r="BO93" i="1"/>
  <c r="BM93" i="1"/>
  <c r="BK93" i="1"/>
  <c r="BI93" i="1"/>
  <c r="BG93" i="1"/>
  <c r="BE93" i="1"/>
  <c r="BC93" i="1"/>
  <c r="BA93" i="1"/>
  <c r="AY93" i="1"/>
  <c r="AW93" i="1"/>
  <c r="AU93" i="1"/>
  <c r="AS93" i="1"/>
  <c r="AQ93" i="1"/>
  <c r="AO93" i="1"/>
  <c r="AM93" i="1"/>
  <c r="AK93" i="1"/>
  <c r="AI93" i="1"/>
  <c r="AG93" i="1"/>
  <c r="AE93" i="1"/>
  <c r="AC93" i="1"/>
  <c r="AA93" i="1"/>
  <c r="Y93" i="1"/>
  <c r="W93" i="1"/>
  <c r="U93" i="1"/>
  <c r="S93" i="1"/>
  <c r="Q93" i="1"/>
  <c r="O93" i="1"/>
  <c r="CD92" i="1"/>
  <c r="CC92" i="1"/>
  <c r="CA92" i="1"/>
  <c r="BY92" i="1"/>
  <c r="BW92" i="1"/>
  <c r="BU92" i="1"/>
  <c r="BS92" i="1"/>
  <c r="BQ92" i="1"/>
  <c r="BO92" i="1"/>
  <c r="BM92" i="1"/>
  <c r="BK92" i="1"/>
  <c r="BI92" i="1"/>
  <c r="BG92" i="1"/>
  <c r="BE92" i="1"/>
  <c r="BC92" i="1"/>
  <c r="BA92" i="1"/>
  <c r="AY92" i="1"/>
  <c r="AW92" i="1"/>
  <c r="AU92" i="1"/>
  <c r="AS92" i="1"/>
  <c r="AQ92" i="1"/>
  <c r="AO92" i="1"/>
  <c r="AM92" i="1"/>
  <c r="AK92" i="1"/>
  <c r="AI92" i="1"/>
  <c r="AG92" i="1"/>
  <c r="AE92" i="1"/>
  <c r="AC92" i="1"/>
  <c r="AA92" i="1"/>
  <c r="Y92" i="1"/>
  <c r="W92" i="1"/>
  <c r="U92" i="1"/>
  <c r="S92" i="1"/>
  <c r="Q92" i="1"/>
  <c r="O92" i="1"/>
  <c r="CD91" i="1"/>
  <c r="CC91" i="1"/>
  <c r="CA91" i="1"/>
  <c r="BY91" i="1"/>
  <c r="BW91" i="1"/>
  <c r="BU91" i="1"/>
  <c r="BS91" i="1"/>
  <c r="BQ91" i="1"/>
  <c r="BO91" i="1"/>
  <c r="BM91" i="1"/>
  <c r="BK91" i="1"/>
  <c r="BI91" i="1"/>
  <c r="BG91" i="1"/>
  <c r="BE91" i="1"/>
  <c r="BC91" i="1"/>
  <c r="BA91" i="1"/>
  <c r="AY91" i="1"/>
  <c r="AW91" i="1"/>
  <c r="AU91" i="1"/>
  <c r="AS91" i="1"/>
  <c r="AQ91" i="1"/>
  <c r="AO91" i="1"/>
  <c r="AM91" i="1"/>
  <c r="AK91" i="1"/>
  <c r="AI91" i="1"/>
  <c r="AG91" i="1"/>
  <c r="AE91" i="1"/>
  <c r="AC91" i="1"/>
  <c r="AA91" i="1"/>
  <c r="Y91" i="1"/>
  <c r="W91" i="1"/>
  <c r="U91" i="1"/>
  <c r="S91" i="1"/>
  <c r="Q91" i="1"/>
  <c r="O91" i="1"/>
  <c r="CD90" i="1"/>
  <c r="CC90" i="1"/>
  <c r="CA90" i="1"/>
  <c r="BY90" i="1"/>
  <c r="BW90" i="1"/>
  <c r="BU90" i="1"/>
  <c r="BS90" i="1"/>
  <c r="BQ90" i="1"/>
  <c r="BO90" i="1"/>
  <c r="BM90" i="1"/>
  <c r="BK90" i="1"/>
  <c r="BI90" i="1"/>
  <c r="BG90" i="1"/>
  <c r="BE90" i="1"/>
  <c r="BC90" i="1"/>
  <c r="BA90" i="1"/>
  <c r="AY90" i="1"/>
  <c r="AW90" i="1"/>
  <c r="AU90" i="1"/>
  <c r="AS90" i="1"/>
  <c r="AQ90" i="1"/>
  <c r="AO90" i="1"/>
  <c r="AM90" i="1"/>
  <c r="AK90" i="1"/>
  <c r="AI90" i="1"/>
  <c r="AG90" i="1"/>
  <c r="AE90" i="1"/>
  <c r="AC90" i="1"/>
  <c r="AA90" i="1"/>
  <c r="Y90" i="1"/>
  <c r="W90" i="1"/>
  <c r="U90" i="1"/>
  <c r="S90" i="1"/>
  <c r="Q90" i="1"/>
  <c r="O90" i="1"/>
  <c r="CD89" i="1"/>
  <c r="CC89" i="1"/>
  <c r="CA89" i="1"/>
  <c r="BY89" i="1"/>
  <c r="BW89" i="1"/>
  <c r="BU89" i="1"/>
  <c r="BS89" i="1"/>
  <c r="BQ89" i="1"/>
  <c r="BO89" i="1"/>
  <c r="BM89" i="1"/>
  <c r="BK89" i="1"/>
  <c r="BI89" i="1"/>
  <c r="BG89" i="1"/>
  <c r="BE89" i="1"/>
  <c r="BC89" i="1"/>
  <c r="BA89" i="1"/>
  <c r="AY89" i="1"/>
  <c r="AW89" i="1"/>
  <c r="AU89" i="1"/>
  <c r="AS89" i="1"/>
  <c r="AQ89" i="1"/>
  <c r="AO89" i="1"/>
  <c r="AM89" i="1"/>
  <c r="AK89" i="1"/>
  <c r="AI89" i="1"/>
  <c r="AG2" i="1"/>
  <c r="AE2" i="1"/>
  <c r="AC2" i="1"/>
  <c r="AA2" i="1"/>
  <c r="Y2" i="1"/>
  <c r="W2" i="1"/>
  <c r="U2" i="1"/>
  <c r="S2" i="1"/>
  <c r="Q2" i="1"/>
  <c r="O2" i="1"/>
  <c r="CD88" i="1"/>
  <c r="CC88" i="1"/>
  <c r="CA88" i="1"/>
  <c r="BY88" i="1"/>
  <c r="BW88" i="1"/>
  <c r="BU88" i="1"/>
  <c r="BS88" i="1"/>
  <c r="BQ88" i="1"/>
  <c r="BO88" i="1"/>
  <c r="BM88" i="1"/>
  <c r="BK88" i="1"/>
  <c r="BI88" i="1"/>
  <c r="BG88" i="1"/>
  <c r="BE88" i="1"/>
  <c r="BC88" i="1"/>
  <c r="BA88" i="1"/>
  <c r="AY88" i="1"/>
  <c r="AW88" i="1"/>
  <c r="AU88" i="1"/>
  <c r="AS88" i="1"/>
  <c r="AQ88" i="1"/>
  <c r="AO88" i="1"/>
  <c r="AM88" i="1"/>
  <c r="AK88" i="1"/>
  <c r="AI88" i="1"/>
  <c r="AG3" i="1"/>
  <c r="AE3" i="1"/>
  <c r="AC3" i="1"/>
  <c r="AA3" i="1"/>
  <c r="Y3" i="1"/>
  <c r="W3" i="1"/>
  <c r="U3" i="1"/>
  <c r="S3" i="1"/>
  <c r="Q3" i="1"/>
  <c r="O3" i="1"/>
  <c r="CD87" i="1"/>
  <c r="CC87" i="1"/>
  <c r="CA87" i="1"/>
  <c r="BY87" i="1"/>
  <c r="BW87" i="1"/>
  <c r="BU87" i="1"/>
  <c r="BS87" i="1"/>
  <c r="BQ87" i="1"/>
  <c r="BO87" i="1"/>
  <c r="BM87" i="1"/>
  <c r="BK87" i="1"/>
  <c r="BI87" i="1"/>
  <c r="BG87" i="1"/>
  <c r="BE87" i="1"/>
  <c r="BC87" i="1"/>
  <c r="BA87" i="1"/>
  <c r="AY87" i="1"/>
  <c r="AW87" i="1"/>
  <c r="AU87" i="1"/>
  <c r="AS87" i="1"/>
  <c r="AQ87" i="1"/>
  <c r="AO87" i="1"/>
  <c r="AM87" i="1"/>
  <c r="AK87" i="1"/>
  <c r="AI87" i="1"/>
  <c r="AG4" i="1"/>
  <c r="AE4" i="1"/>
  <c r="AC4" i="1"/>
  <c r="AA4" i="1"/>
  <c r="Y4" i="1"/>
  <c r="W4" i="1"/>
  <c r="U4" i="1"/>
  <c r="S4" i="1"/>
  <c r="Q4" i="1"/>
  <c r="O4" i="1"/>
  <c r="CD86" i="1"/>
  <c r="CC86" i="1"/>
  <c r="CA86" i="1"/>
  <c r="BY86" i="1"/>
  <c r="BW86" i="1"/>
  <c r="BU86" i="1"/>
  <c r="BS86" i="1"/>
  <c r="BQ86" i="1"/>
  <c r="BO86" i="1"/>
  <c r="BM86" i="1"/>
  <c r="BK86" i="1"/>
  <c r="BI86" i="1"/>
  <c r="BG86" i="1"/>
  <c r="BE86" i="1"/>
  <c r="BC86" i="1"/>
  <c r="BA86" i="1"/>
  <c r="AY86" i="1"/>
  <c r="AW86" i="1"/>
  <c r="AU86" i="1"/>
  <c r="AS86" i="1"/>
  <c r="AQ86" i="1"/>
  <c r="AO86" i="1"/>
  <c r="AM86" i="1"/>
  <c r="AK86" i="1"/>
  <c r="AI86" i="1"/>
  <c r="AG5" i="1"/>
  <c r="AE5" i="1"/>
  <c r="AC5" i="1"/>
  <c r="AA5" i="1"/>
  <c r="Y5" i="1"/>
  <c r="W5" i="1"/>
  <c r="U5" i="1"/>
  <c r="S5" i="1"/>
  <c r="Q5" i="1"/>
  <c r="O5" i="1"/>
  <c r="CD85" i="1"/>
  <c r="CC85" i="1"/>
  <c r="CA85" i="1"/>
  <c r="BY85" i="1"/>
  <c r="BW85" i="1"/>
  <c r="BU85" i="1"/>
  <c r="BS85" i="1"/>
  <c r="BQ85" i="1"/>
  <c r="BO85" i="1"/>
  <c r="BM85" i="1"/>
  <c r="BK85" i="1"/>
  <c r="BI85" i="1"/>
  <c r="BG85" i="1"/>
  <c r="BE85" i="1"/>
  <c r="BC85" i="1"/>
  <c r="BA85" i="1"/>
  <c r="AY85" i="1"/>
  <c r="AW85" i="1"/>
  <c r="AU85" i="1"/>
  <c r="AS85" i="1"/>
  <c r="AQ85" i="1"/>
  <c r="AO85" i="1"/>
  <c r="AM85" i="1"/>
  <c r="AK85" i="1"/>
  <c r="AI85" i="1"/>
  <c r="AG6" i="1"/>
  <c r="AE6" i="1"/>
  <c r="AC6" i="1"/>
  <c r="AA6" i="1"/>
  <c r="Y6" i="1"/>
  <c r="W6" i="1"/>
  <c r="U6" i="1"/>
  <c r="S6" i="1"/>
  <c r="Q6" i="1"/>
  <c r="O6" i="1"/>
  <c r="CD84" i="1"/>
  <c r="CC84" i="1"/>
  <c r="CA84" i="1"/>
  <c r="BY84" i="1"/>
  <c r="BW84" i="1"/>
  <c r="BU84" i="1"/>
  <c r="BS84" i="1"/>
  <c r="BQ84" i="1"/>
  <c r="BO84" i="1"/>
  <c r="BM84" i="1"/>
  <c r="BK84" i="1"/>
  <c r="BI84" i="1"/>
  <c r="BG84" i="1"/>
  <c r="BE84" i="1"/>
  <c r="BC84" i="1"/>
  <c r="BA84" i="1"/>
  <c r="AY84" i="1"/>
  <c r="AW84" i="1"/>
  <c r="AU84" i="1"/>
  <c r="AS84" i="1"/>
  <c r="AQ84" i="1"/>
  <c r="AO84" i="1"/>
  <c r="AM84" i="1"/>
  <c r="AK84" i="1"/>
  <c r="AI84" i="1"/>
  <c r="AG7" i="1"/>
  <c r="AE7" i="1"/>
  <c r="AC7" i="1"/>
  <c r="AA7" i="1"/>
  <c r="Y7" i="1"/>
  <c r="W7" i="1"/>
  <c r="U7" i="1"/>
  <c r="S7" i="1"/>
  <c r="Q7" i="1"/>
  <c r="O7" i="1"/>
  <c r="CD83" i="1"/>
  <c r="CC83" i="1"/>
  <c r="CA83" i="1"/>
  <c r="BY83" i="1"/>
  <c r="BW83" i="1"/>
  <c r="BU83" i="1"/>
  <c r="BS83" i="1"/>
  <c r="BQ83" i="1"/>
  <c r="BO83" i="1"/>
  <c r="BM83" i="1"/>
  <c r="BK83" i="1"/>
  <c r="BI83" i="1"/>
  <c r="BG83" i="1"/>
  <c r="BE83" i="1"/>
  <c r="BC83" i="1"/>
  <c r="BA83" i="1"/>
  <c r="AY83" i="1"/>
  <c r="AW83" i="1"/>
  <c r="AU83" i="1"/>
  <c r="AS83" i="1"/>
  <c r="AQ83" i="1"/>
  <c r="AO83" i="1"/>
  <c r="AM83" i="1"/>
  <c r="AK83" i="1"/>
  <c r="AI83" i="1"/>
  <c r="AG8" i="1"/>
  <c r="AE8" i="1"/>
  <c r="AC8" i="1"/>
  <c r="AA8" i="1"/>
  <c r="Y8" i="1"/>
  <c r="W8" i="1"/>
  <c r="U8" i="1"/>
  <c r="S8" i="1"/>
  <c r="Q8" i="1"/>
  <c r="O8" i="1"/>
  <c r="CD82" i="1"/>
  <c r="CC82" i="1"/>
  <c r="CA82" i="1"/>
  <c r="BY82" i="1"/>
  <c r="BW82" i="1"/>
  <c r="BU82" i="1"/>
  <c r="BS82" i="1"/>
  <c r="BQ82" i="1"/>
  <c r="BO82" i="1"/>
  <c r="BM82" i="1"/>
  <c r="BK82" i="1"/>
  <c r="BI82" i="1"/>
  <c r="BG82" i="1"/>
  <c r="BE82" i="1"/>
  <c r="BC82" i="1"/>
  <c r="BA82" i="1"/>
  <c r="AY82" i="1"/>
  <c r="AW82" i="1"/>
  <c r="AU82" i="1"/>
  <c r="AS82" i="1"/>
  <c r="AQ82" i="1"/>
  <c r="AO82" i="1"/>
  <c r="AM82" i="1"/>
  <c r="AK82" i="1"/>
  <c r="AI82" i="1"/>
  <c r="AG9" i="1"/>
  <c r="AE9" i="1"/>
  <c r="AC9" i="1"/>
  <c r="AA9" i="1"/>
  <c r="Y9" i="1"/>
  <c r="W9" i="1"/>
  <c r="U9" i="1"/>
  <c r="S9" i="1"/>
  <c r="Q9" i="1"/>
  <c r="O9" i="1"/>
  <c r="CD81" i="1"/>
  <c r="CC81" i="1"/>
  <c r="CA81" i="1"/>
  <c r="BY81" i="1"/>
  <c r="BW81" i="1"/>
  <c r="BU81" i="1"/>
  <c r="BS81" i="1"/>
  <c r="BQ81" i="1"/>
  <c r="BO81" i="1"/>
  <c r="BM81" i="1"/>
  <c r="BK81" i="1"/>
  <c r="BI81" i="1"/>
  <c r="BG81" i="1"/>
  <c r="BE81" i="1"/>
  <c r="BC81" i="1"/>
  <c r="BA81" i="1"/>
  <c r="AY81" i="1"/>
  <c r="AW81" i="1"/>
  <c r="AU81" i="1"/>
  <c r="AS81" i="1"/>
  <c r="AQ81" i="1"/>
  <c r="AG10" i="1"/>
  <c r="AE10" i="1"/>
  <c r="AC10" i="1"/>
  <c r="AA10" i="1"/>
  <c r="Y10" i="1"/>
  <c r="W10" i="1"/>
  <c r="U10" i="1"/>
  <c r="S10" i="1"/>
  <c r="Q10" i="1"/>
  <c r="O10" i="1"/>
  <c r="CD80" i="1"/>
  <c r="CC80" i="1"/>
  <c r="CA80" i="1"/>
  <c r="BY80" i="1"/>
  <c r="BW80" i="1"/>
  <c r="BU80" i="1"/>
  <c r="BS80" i="1"/>
  <c r="BQ80" i="1"/>
  <c r="BO80" i="1"/>
  <c r="BM80" i="1"/>
  <c r="BK80" i="1"/>
  <c r="BI80" i="1"/>
  <c r="BG80" i="1"/>
  <c r="BE80" i="1"/>
  <c r="BC80" i="1"/>
  <c r="BA80" i="1"/>
  <c r="AY80" i="1"/>
  <c r="AW80" i="1"/>
  <c r="AU80" i="1"/>
  <c r="AS80" i="1"/>
  <c r="AQ80" i="1"/>
  <c r="AO80" i="1"/>
  <c r="AM80" i="1"/>
  <c r="AK80" i="1"/>
  <c r="AI80" i="1"/>
  <c r="AG11" i="1"/>
  <c r="AE11" i="1"/>
  <c r="AC11" i="1"/>
  <c r="AA11" i="1"/>
  <c r="Y11" i="1"/>
  <c r="W11" i="1"/>
  <c r="U11" i="1"/>
  <c r="S11" i="1"/>
  <c r="Q11" i="1"/>
  <c r="O11" i="1"/>
  <c r="CD79" i="1"/>
  <c r="CC79" i="1"/>
  <c r="CA79" i="1"/>
  <c r="BY79" i="1"/>
  <c r="BW79" i="1"/>
  <c r="BU79" i="1"/>
  <c r="BS79" i="1"/>
  <c r="BQ79" i="1"/>
  <c r="BO79" i="1"/>
  <c r="BM79" i="1"/>
  <c r="BK79" i="1"/>
  <c r="BI79" i="1"/>
  <c r="BG79" i="1"/>
  <c r="BE79" i="1"/>
  <c r="BC79" i="1"/>
  <c r="BA79" i="1"/>
  <c r="AY79" i="1"/>
  <c r="AW79" i="1"/>
  <c r="AU79" i="1"/>
  <c r="AS79" i="1"/>
  <c r="AQ79" i="1"/>
  <c r="AO79" i="1"/>
  <c r="AM79" i="1"/>
  <c r="AK79" i="1"/>
  <c r="AI79" i="1"/>
  <c r="AG12" i="1"/>
  <c r="AE12" i="1"/>
  <c r="AC12" i="1"/>
  <c r="AA12" i="1"/>
  <c r="Y12" i="1"/>
  <c r="W12" i="1"/>
  <c r="U12" i="1"/>
  <c r="S12" i="1"/>
  <c r="Q12" i="1"/>
  <c r="O12" i="1"/>
  <c r="CD78" i="1"/>
  <c r="CC78" i="1"/>
  <c r="CA78" i="1"/>
  <c r="BY78" i="1"/>
  <c r="BW78" i="1"/>
  <c r="BU78" i="1"/>
  <c r="BS78" i="1"/>
  <c r="BQ78" i="1"/>
  <c r="BO78" i="1"/>
  <c r="BM78" i="1"/>
  <c r="BK78" i="1"/>
  <c r="BI78" i="1"/>
  <c r="BG78" i="1"/>
  <c r="BE78" i="1"/>
  <c r="BC78" i="1"/>
  <c r="BA78" i="1"/>
  <c r="AY78" i="1"/>
  <c r="AW78" i="1"/>
  <c r="AU78" i="1"/>
  <c r="AS78" i="1"/>
  <c r="AQ78" i="1"/>
  <c r="AG13" i="1"/>
  <c r="AE13" i="1"/>
  <c r="AC13" i="1"/>
  <c r="AA13" i="1"/>
  <c r="Y13" i="1"/>
  <c r="W13" i="1"/>
  <c r="U13" i="1"/>
  <c r="S13" i="1"/>
  <c r="Q13" i="1"/>
  <c r="O13" i="1"/>
  <c r="CD77" i="1"/>
  <c r="CE77" i="1" s="1"/>
  <c r="CF77" i="1" s="1"/>
  <c r="CG77" i="1" s="1"/>
  <c r="CH77" i="1" s="1"/>
  <c r="CC77" i="1"/>
  <c r="CA77" i="1"/>
  <c r="BY77" i="1"/>
  <c r="BW77" i="1"/>
  <c r="BU77" i="1"/>
  <c r="BS77" i="1"/>
  <c r="BQ77" i="1"/>
  <c r="BO77" i="1"/>
  <c r="BM77" i="1"/>
  <c r="BK77" i="1"/>
  <c r="BI77" i="1"/>
  <c r="BG77" i="1"/>
  <c r="BE77" i="1"/>
  <c r="BC77" i="1"/>
  <c r="BA77" i="1"/>
  <c r="AY77" i="1"/>
  <c r="AW77" i="1"/>
  <c r="AU77" i="1"/>
  <c r="AS77" i="1"/>
  <c r="AQ77" i="1"/>
  <c r="AO77" i="1"/>
  <c r="AM77" i="1"/>
  <c r="AK77" i="1"/>
  <c r="AI77" i="1"/>
  <c r="AG14" i="1"/>
  <c r="AE14" i="1"/>
  <c r="AC14" i="1"/>
  <c r="AA14" i="1"/>
  <c r="Y14" i="1"/>
  <c r="W14" i="1"/>
  <c r="U14" i="1"/>
  <c r="S14" i="1"/>
  <c r="Q14" i="1"/>
  <c r="O14" i="1"/>
  <c r="CD76" i="1"/>
  <c r="CC76" i="1"/>
  <c r="CA76" i="1"/>
  <c r="BY76" i="1"/>
  <c r="BW76" i="1"/>
  <c r="BU76" i="1"/>
  <c r="BS76" i="1"/>
  <c r="BQ76" i="1"/>
  <c r="BO76" i="1"/>
  <c r="BM76" i="1"/>
  <c r="BK76" i="1"/>
  <c r="BI76" i="1"/>
  <c r="BG76" i="1"/>
  <c r="BE76" i="1"/>
  <c r="BC76" i="1"/>
  <c r="BA76" i="1"/>
  <c r="AY76" i="1"/>
  <c r="AW76" i="1"/>
  <c r="AU76" i="1"/>
  <c r="AS76" i="1"/>
  <c r="AQ76" i="1"/>
  <c r="AO76" i="1"/>
  <c r="AM76" i="1"/>
  <c r="AK76" i="1"/>
  <c r="AI76" i="1"/>
  <c r="AG15" i="1"/>
  <c r="AE15" i="1"/>
  <c r="AC15" i="1"/>
  <c r="AA15" i="1"/>
  <c r="Y15" i="1"/>
  <c r="W15" i="1"/>
  <c r="U15" i="1"/>
  <c r="S15" i="1"/>
  <c r="Q15" i="1"/>
  <c r="O15" i="1"/>
  <c r="CD75" i="1"/>
  <c r="CE75" i="1" s="1"/>
  <c r="CF75" i="1" s="1"/>
  <c r="CG75" i="1" s="1"/>
  <c r="CH75" i="1" s="1"/>
  <c r="CC75" i="1"/>
  <c r="CA75" i="1"/>
  <c r="BY75" i="1"/>
  <c r="BW75" i="1"/>
  <c r="BU75" i="1"/>
  <c r="BS75" i="1"/>
  <c r="BQ75" i="1"/>
  <c r="BO75" i="1"/>
  <c r="BM75" i="1"/>
  <c r="BK75" i="1"/>
  <c r="BI75" i="1"/>
  <c r="BG75" i="1"/>
  <c r="BE75" i="1"/>
  <c r="BC75" i="1"/>
  <c r="BA75" i="1"/>
  <c r="AY75" i="1"/>
  <c r="AW75" i="1"/>
  <c r="AU75" i="1"/>
  <c r="AS75" i="1"/>
  <c r="AQ75" i="1"/>
  <c r="AO75" i="1"/>
  <c r="AM75" i="1"/>
  <c r="AK75" i="1"/>
  <c r="AI75" i="1"/>
  <c r="AG16" i="1"/>
  <c r="AE16" i="1"/>
  <c r="AC16" i="1"/>
  <c r="AA16" i="1"/>
  <c r="Y16" i="1"/>
  <c r="W16" i="1"/>
  <c r="U16" i="1"/>
  <c r="S16" i="1"/>
  <c r="Q16" i="1"/>
  <c r="O16" i="1"/>
  <c r="CD74" i="1"/>
  <c r="CC74" i="1"/>
  <c r="CA74" i="1"/>
  <c r="BY74" i="1"/>
  <c r="BW74" i="1"/>
  <c r="BU74" i="1"/>
  <c r="BS74" i="1"/>
  <c r="BQ74" i="1"/>
  <c r="BO74" i="1"/>
  <c r="BM74" i="1"/>
  <c r="BK74" i="1"/>
  <c r="BI74" i="1"/>
  <c r="BG74" i="1"/>
  <c r="BE74" i="1"/>
  <c r="BC74" i="1"/>
  <c r="BA74" i="1"/>
  <c r="AY74" i="1"/>
  <c r="AW74" i="1"/>
  <c r="AU74" i="1"/>
  <c r="AS74" i="1"/>
  <c r="AQ74" i="1"/>
  <c r="AO74" i="1"/>
  <c r="AM74" i="1"/>
  <c r="AK74" i="1"/>
  <c r="AI74" i="1"/>
  <c r="AG17" i="1"/>
  <c r="AE17" i="1"/>
  <c r="AC17" i="1"/>
  <c r="AA17" i="1"/>
  <c r="Y17" i="1"/>
  <c r="W17" i="1"/>
  <c r="U17" i="1"/>
  <c r="S17" i="1"/>
  <c r="Q17" i="1"/>
  <c r="O17" i="1"/>
  <c r="CD73" i="1"/>
  <c r="CE73" i="1" s="1"/>
  <c r="CF73" i="1" s="1"/>
  <c r="CG73" i="1" s="1"/>
  <c r="CH73" i="1" s="1"/>
  <c r="CC73" i="1"/>
  <c r="CA73" i="1"/>
  <c r="BY73" i="1"/>
  <c r="BW73" i="1"/>
  <c r="BU73" i="1"/>
  <c r="BS73" i="1"/>
  <c r="BQ73" i="1"/>
  <c r="BO73" i="1"/>
  <c r="BM73" i="1"/>
  <c r="BK73" i="1"/>
  <c r="BI73" i="1"/>
  <c r="BG73" i="1"/>
  <c r="BE73" i="1"/>
  <c r="BC73" i="1"/>
  <c r="BA73" i="1"/>
  <c r="AY73" i="1"/>
  <c r="AW73" i="1"/>
  <c r="AU73" i="1"/>
  <c r="AS73" i="1"/>
  <c r="AQ73" i="1"/>
  <c r="AO73" i="1"/>
  <c r="AM73" i="1"/>
  <c r="AK73" i="1"/>
  <c r="AI73" i="1"/>
  <c r="AG18" i="1"/>
  <c r="AE18" i="1"/>
  <c r="AC18" i="1"/>
  <c r="AA18" i="1"/>
  <c r="Y18" i="1"/>
  <c r="W18" i="1"/>
  <c r="U18" i="1"/>
  <c r="S18" i="1"/>
  <c r="Q18" i="1"/>
  <c r="O18" i="1"/>
  <c r="CD72" i="1"/>
  <c r="CC72" i="1"/>
  <c r="CA72" i="1"/>
  <c r="BY72" i="1"/>
  <c r="BW72" i="1"/>
  <c r="BU72" i="1"/>
  <c r="BS72" i="1"/>
  <c r="BQ72" i="1"/>
  <c r="BO72" i="1"/>
  <c r="BM72" i="1"/>
  <c r="BK72" i="1"/>
  <c r="BI72" i="1"/>
  <c r="BG72" i="1"/>
  <c r="BE72" i="1"/>
  <c r="BC72" i="1"/>
  <c r="BA72" i="1"/>
  <c r="AY72" i="1"/>
  <c r="AW72" i="1"/>
  <c r="AU72" i="1"/>
  <c r="AS72" i="1"/>
  <c r="AQ72" i="1"/>
  <c r="AO72" i="1"/>
  <c r="AM72" i="1"/>
  <c r="AK72" i="1"/>
  <c r="AI72" i="1"/>
  <c r="AG19" i="1"/>
  <c r="AE19" i="1"/>
  <c r="AC19" i="1"/>
  <c r="AA19" i="1"/>
  <c r="Y19" i="1"/>
  <c r="W19" i="1"/>
  <c r="U19" i="1"/>
  <c r="S19" i="1"/>
  <c r="Q19" i="1"/>
  <c r="O19" i="1"/>
  <c r="CD71" i="1"/>
  <c r="CC71" i="1"/>
  <c r="CA71" i="1"/>
  <c r="BY71" i="1"/>
  <c r="BW71" i="1"/>
  <c r="BU71" i="1"/>
  <c r="BS71" i="1"/>
  <c r="BQ71" i="1"/>
  <c r="BO71" i="1"/>
  <c r="BM71" i="1"/>
  <c r="BK71" i="1"/>
  <c r="BI71" i="1"/>
  <c r="BG71" i="1"/>
  <c r="BE71" i="1"/>
  <c r="BC71" i="1"/>
  <c r="BA71" i="1"/>
  <c r="AY71" i="1"/>
  <c r="AW71" i="1"/>
  <c r="AU71" i="1"/>
  <c r="AS71" i="1"/>
  <c r="AQ71" i="1"/>
  <c r="AO71" i="1"/>
  <c r="AM71" i="1"/>
  <c r="AK71" i="1"/>
  <c r="AI71" i="1"/>
  <c r="AG20" i="1"/>
  <c r="AE20" i="1"/>
  <c r="AC20" i="1"/>
  <c r="AA20" i="1"/>
  <c r="Y20" i="1"/>
  <c r="W20" i="1"/>
  <c r="U20" i="1"/>
  <c r="S20" i="1"/>
  <c r="Q20" i="1"/>
  <c r="O20" i="1"/>
  <c r="CD70" i="1"/>
  <c r="CC70" i="1"/>
  <c r="CA70" i="1"/>
  <c r="BY70" i="1"/>
  <c r="BW70" i="1"/>
  <c r="BU70" i="1"/>
  <c r="BS70" i="1"/>
  <c r="BQ70" i="1"/>
  <c r="BO70" i="1"/>
  <c r="BM70" i="1"/>
  <c r="BK70" i="1"/>
  <c r="BI70" i="1"/>
  <c r="BG70" i="1"/>
  <c r="BE70" i="1"/>
  <c r="BC70" i="1"/>
  <c r="BA70" i="1"/>
  <c r="AY70" i="1"/>
  <c r="AW70" i="1"/>
  <c r="AU70" i="1"/>
  <c r="AS70" i="1"/>
  <c r="AQ70" i="1"/>
  <c r="AO70" i="1"/>
  <c r="AM70" i="1"/>
  <c r="AK70" i="1"/>
  <c r="AI70" i="1"/>
  <c r="AG21" i="1"/>
  <c r="AE21" i="1"/>
  <c r="AC21" i="1"/>
  <c r="AA21" i="1"/>
  <c r="Y21" i="1"/>
  <c r="W21" i="1"/>
  <c r="U21" i="1"/>
  <c r="S21" i="1"/>
  <c r="Q21" i="1"/>
  <c r="O21" i="1"/>
  <c r="CD69" i="1"/>
  <c r="CC69" i="1"/>
  <c r="CA69" i="1"/>
  <c r="BY69" i="1"/>
  <c r="BW69" i="1"/>
  <c r="BU69" i="1"/>
  <c r="BS69" i="1"/>
  <c r="BQ69" i="1"/>
  <c r="BO69" i="1"/>
  <c r="BM69" i="1"/>
  <c r="BK69" i="1"/>
  <c r="BI69" i="1"/>
  <c r="BG69" i="1"/>
  <c r="BE69" i="1"/>
  <c r="BC69" i="1"/>
  <c r="BA69" i="1"/>
  <c r="AY69" i="1"/>
  <c r="AW69" i="1"/>
  <c r="AU69" i="1"/>
  <c r="AS69" i="1"/>
  <c r="AQ69" i="1"/>
  <c r="AO69" i="1"/>
  <c r="AM69" i="1"/>
  <c r="AK69" i="1"/>
  <c r="AI69" i="1"/>
  <c r="AG22" i="1"/>
  <c r="AE22" i="1"/>
  <c r="AC22" i="1"/>
  <c r="AA22" i="1"/>
  <c r="Y22" i="1"/>
  <c r="W22" i="1"/>
  <c r="U22" i="1"/>
  <c r="S22" i="1"/>
  <c r="Q22" i="1"/>
  <c r="O22" i="1"/>
  <c r="CD68" i="1"/>
  <c r="CC68" i="1"/>
  <c r="CA68" i="1"/>
  <c r="BY68" i="1"/>
  <c r="BW68" i="1"/>
  <c r="BU68" i="1"/>
  <c r="BS68" i="1"/>
  <c r="BQ68" i="1"/>
  <c r="BO68" i="1"/>
  <c r="BM68" i="1"/>
  <c r="BK68" i="1"/>
  <c r="BI68" i="1"/>
  <c r="BG68" i="1"/>
  <c r="BE68" i="1"/>
  <c r="BC68" i="1"/>
  <c r="BA68" i="1"/>
  <c r="AY68" i="1"/>
  <c r="AW68" i="1"/>
  <c r="AU68" i="1"/>
  <c r="AS68" i="1"/>
  <c r="AQ68" i="1"/>
  <c r="AO68" i="1"/>
  <c r="AM68" i="1"/>
  <c r="AK68" i="1"/>
  <c r="AI68" i="1"/>
  <c r="AG23" i="1"/>
  <c r="AE23" i="1"/>
  <c r="AC23" i="1"/>
  <c r="AA23" i="1"/>
  <c r="Y23" i="1"/>
  <c r="W23" i="1"/>
  <c r="U23" i="1"/>
  <c r="S23" i="1"/>
  <c r="Q23" i="1"/>
  <c r="O23" i="1"/>
  <c r="CD67" i="1"/>
  <c r="CC67" i="1"/>
  <c r="CA67" i="1"/>
  <c r="BY67" i="1"/>
  <c r="BW67" i="1"/>
  <c r="BU67" i="1"/>
  <c r="BS67" i="1"/>
  <c r="BQ67" i="1"/>
  <c r="BO67" i="1"/>
  <c r="BM67" i="1"/>
  <c r="BK67" i="1"/>
  <c r="BI67" i="1"/>
  <c r="BG67" i="1"/>
  <c r="BE67" i="1"/>
  <c r="BC67" i="1"/>
  <c r="BA67" i="1"/>
  <c r="AY67" i="1"/>
  <c r="AW67" i="1"/>
  <c r="AU67" i="1"/>
  <c r="AS67" i="1"/>
  <c r="AQ67" i="1"/>
  <c r="AO67" i="1"/>
  <c r="AM67" i="1"/>
  <c r="AK67" i="1"/>
  <c r="AI67" i="1"/>
  <c r="CD66" i="1"/>
  <c r="CC66" i="1"/>
  <c r="CA66" i="1"/>
  <c r="BY66" i="1"/>
  <c r="BW66" i="1"/>
  <c r="BU66" i="1"/>
  <c r="BS66" i="1"/>
  <c r="BQ66" i="1"/>
  <c r="BO66" i="1"/>
  <c r="BM66" i="1"/>
  <c r="BK66" i="1"/>
  <c r="BI66" i="1"/>
  <c r="BG66" i="1"/>
  <c r="BE66" i="1"/>
  <c r="BC66" i="1"/>
  <c r="BA66" i="1"/>
  <c r="AY66" i="1"/>
  <c r="AW66" i="1"/>
  <c r="AU66" i="1"/>
  <c r="AS66" i="1"/>
  <c r="AQ66" i="1"/>
  <c r="AO66" i="1"/>
  <c r="AM66" i="1"/>
  <c r="AK66" i="1"/>
  <c r="AI66" i="1"/>
  <c r="CD65" i="1"/>
  <c r="CE65" i="1" s="1"/>
  <c r="CF65" i="1" s="1"/>
  <c r="CG65" i="1" s="1"/>
  <c r="CH65" i="1" s="1"/>
  <c r="CC65" i="1"/>
  <c r="CA65" i="1"/>
  <c r="BY65" i="1"/>
  <c r="BW65" i="1"/>
  <c r="BU65" i="1"/>
  <c r="BS65" i="1"/>
  <c r="BQ65" i="1"/>
  <c r="BO65" i="1"/>
  <c r="BM65" i="1"/>
  <c r="BK65" i="1"/>
  <c r="BI65" i="1"/>
  <c r="BG65" i="1"/>
  <c r="BE65" i="1"/>
  <c r="BC65" i="1"/>
  <c r="BA65" i="1"/>
  <c r="AY65" i="1"/>
  <c r="AW65" i="1"/>
  <c r="AU65" i="1"/>
  <c r="AS65" i="1"/>
  <c r="AQ65" i="1"/>
  <c r="AO65" i="1"/>
  <c r="AM65" i="1"/>
  <c r="AK65" i="1"/>
  <c r="AI65" i="1"/>
  <c r="AG24" i="1"/>
  <c r="AE24" i="1"/>
  <c r="AC24" i="1"/>
  <c r="AA24" i="1"/>
  <c r="Y24" i="1"/>
  <c r="W24" i="1"/>
  <c r="U24" i="1"/>
  <c r="S24" i="1"/>
  <c r="Q24" i="1"/>
  <c r="O24" i="1"/>
  <c r="CD64" i="1"/>
  <c r="CC64" i="1"/>
  <c r="CA64" i="1"/>
  <c r="BY64" i="1"/>
  <c r="BW64" i="1"/>
  <c r="BU64" i="1"/>
  <c r="BS64" i="1"/>
  <c r="BQ64" i="1"/>
  <c r="BO64" i="1"/>
  <c r="BM64" i="1"/>
  <c r="BK64" i="1"/>
  <c r="BI64" i="1"/>
  <c r="BG64" i="1"/>
  <c r="BE64" i="1"/>
  <c r="BC64" i="1"/>
  <c r="BA64" i="1"/>
  <c r="AY64" i="1"/>
  <c r="AW64" i="1"/>
  <c r="AU64" i="1"/>
  <c r="AS64" i="1"/>
  <c r="AQ64" i="1"/>
  <c r="AO64" i="1"/>
  <c r="AM64" i="1"/>
  <c r="AK64" i="1"/>
  <c r="AI64" i="1"/>
  <c r="AG25" i="1"/>
  <c r="AE25" i="1"/>
  <c r="AC25" i="1"/>
  <c r="AA25" i="1"/>
  <c r="Y25" i="1"/>
  <c r="W25" i="1"/>
  <c r="U25" i="1"/>
  <c r="S25" i="1"/>
  <c r="Q25" i="1"/>
  <c r="O25" i="1"/>
  <c r="CD63" i="1"/>
  <c r="CE63" i="1" s="1"/>
  <c r="CF63" i="1" s="1"/>
  <c r="CG63" i="1" s="1"/>
  <c r="CH63" i="1" s="1"/>
  <c r="CC63" i="1"/>
  <c r="CA63" i="1"/>
  <c r="BY63" i="1"/>
  <c r="BW63" i="1"/>
  <c r="BU63" i="1"/>
  <c r="BS63" i="1"/>
  <c r="BQ63" i="1"/>
  <c r="BO63" i="1"/>
  <c r="BM63" i="1"/>
  <c r="BK63" i="1"/>
  <c r="BI63" i="1"/>
  <c r="BG63" i="1"/>
  <c r="BE63" i="1"/>
  <c r="BC63" i="1"/>
  <c r="BA63" i="1"/>
  <c r="AY63" i="1"/>
  <c r="AW63" i="1"/>
  <c r="AU63" i="1"/>
  <c r="AS63" i="1"/>
  <c r="AQ63" i="1"/>
  <c r="AO63" i="1"/>
  <c r="AM63" i="1"/>
  <c r="AK63" i="1"/>
  <c r="AI63" i="1"/>
  <c r="AG26" i="1"/>
  <c r="AE26" i="1"/>
  <c r="AC26" i="1"/>
  <c r="AA26" i="1"/>
  <c r="Y26" i="1"/>
  <c r="W26" i="1"/>
  <c r="U26" i="1"/>
  <c r="S26" i="1"/>
  <c r="Q26" i="1"/>
  <c r="O26" i="1"/>
  <c r="CD62" i="1"/>
  <c r="CC62" i="1"/>
  <c r="CA62" i="1"/>
  <c r="BY62" i="1"/>
  <c r="BW62" i="1"/>
  <c r="BU62" i="1"/>
  <c r="BS62" i="1"/>
  <c r="BQ62" i="1"/>
  <c r="BO62" i="1"/>
  <c r="BM62" i="1"/>
  <c r="BK62" i="1"/>
  <c r="BI62" i="1"/>
  <c r="BG62" i="1"/>
  <c r="BE62" i="1"/>
  <c r="BC62" i="1"/>
  <c r="BA62" i="1"/>
  <c r="AY62" i="1"/>
  <c r="AW62" i="1"/>
  <c r="AU62" i="1"/>
  <c r="AS62" i="1"/>
  <c r="AQ62" i="1"/>
  <c r="AO62" i="1"/>
  <c r="AM62" i="1"/>
  <c r="AK62" i="1"/>
  <c r="AI62" i="1"/>
  <c r="AG27" i="1"/>
  <c r="AE27" i="1"/>
  <c r="AC27" i="1"/>
  <c r="AA27" i="1"/>
  <c r="Y27" i="1"/>
  <c r="W27" i="1"/>
  <c r="U27" i="1"/>
  <c r="S27" i="1"/>
  <c r="Q27" i="1"/>
  <c r="O27" i="1"/>
  <c r="CD61" i="1"/>
  <c r="CE61" i="1" s="1"/>
  <c r="CF61" i="1" s="1"/>
  <c r="CG61" i="1" s="1"/>
  <c r="CH61" i="1" s="1"/>
  <c r="CI61" i="1" s="1"/>
  <c r="CJ61" i="1" s="1"/>
  <c r="CK61" i="1" s="1"/>
  <c r="CL61" i="1" s="1"/>
  <c r="CM61" i="1" s="1"/>
  <c r="CN61" i="1" s="1"/>
  <c r="CO61" i="1" s="1"/>
  <c r="CP61" i="1" s="1"/>
  <c r="CQ61" i="1" s="1"/>
  <c r="CR61" i="1" s="1"/>
  <c r="CS61" i="1" s="1"/>
  <c r="CT61" i="1" s="1"/>
  <c r="CU61" i="1" s="1"/>
  <c r="CV61" i="1" s="1"/>
  <c r="CW61" i="1" s="1"/>
  <c r="CX61" i="1" s="1"/>
  <c r="CY61" i="1" s="1"/>
  <c r="CZ61" i="1" s="1"/>
  <c r="DA61" i="1" s="1"/>
  <c r="DB61" i="1" s="1"/>
  <c r="DC61" i="1" s="1"/>
  <c r="DD61" i="1" s="1"/>
  <c r="DE61" i="1" s="1"/>
  <c r="DF61" i="1" s="1"/>
  <c r="DG61" i="1" s="1"/>
  <c r="DH61" i="1" s="1"/>
  <c r="DI61" i="1" s="1"/>
  <c r="DJ61" i="1" s="1"/>
  <c r="DK61" i="1" s="1"/>
  <c r="DL61" i="1" s="1"/>
  <c r="DM61" i="1" s="1"/>
  <c r="DN61" i="1" s="1"/>
  <c r="DO61" i="1" s="1"/>
  <c r="DP61" i="1" s="1"/>
  <c r="DQ61" i="1" s="1"/>
  <c r="DR61" i="1" s="1"/>
  <c r="DS61" i="1" s="1"/>
  <c r="DT61" i="1" s="1"/>
  <c r="DU61" i="1" s="1"/>
  <c r="DV61" i="1" s="1"/>
  <c r="DW61" i="1" s="1"/>
  <c r="DX61" i="1" s="1"/>
  <c r="DY61" i="1" s="1"/>
  <c r="DZ61" i="1" s="1"/>
  <c r="EA61" i="1" s="1"/>
  <c r="EB61" i="1" s="1"/>
  <c r="EC61" i="1" s="1"/>
  <c r="ED61" i="1" s="1"/>
  <c r="EE61" i="1" s="1"/>
  <c r="EF61" i="1" s="1"/>
  <c r="EG61" i="1" s="1"/>
  <c r="EH61" i="1" s="1"/>
  <c r="EI61" i="1" s="1"/>
  <c r="EJ61" i="1" s="1"/>
  <c r="EK61" i="1" s="1"/>
  <c r="EL61" i="1" s="1"/>
  <c r="EM61" i="1" s="1"/>
  <c r="EN61" i="1" s="1"/>
  <c r="EO61" i="1" s="1"/>
  <c r="EP61" i="1" s="1"/>
  <c r="EQ61" i="1" s="1"/>
  <c r="ER61" i="1" s="1"/>
  <c r="ES61" i="1" s="1"/>
  <c r="ET61" i="1" s="1"/>
  <c r="EU61" i="1" s="1"/>
  <c r="EV61" i="1" s="1"/>
  <c r="EW61" i="1" s="1"/>
  <c r="I61" i="1" s="1"/>
  <c r="CC61" i="1"/>
  <c r="CA61" i="1"/>
  <c r="BY61" i="1"/>
  <c r="BW61" i="1"/>
  <c r="BU61" i="1"/>
  <c r="BS61" i="1"/>
  <c r="BQ61" i="1"/>
  <c r="BO61" i="1"/>
  <c r="BM61" i="1"/>
  <c r="BK61" i="1"/>
  <c r="BI61" i="1"/>
  <c r="BG61" i="1"/>
  <c r="BE61" i="1"/>
  <c r="BC61" i="1"/>
  <c r="BA61" i="1"/>
  <c r="AY61" i="1"/>
  <c r="AW61" i="1"/>
  <c r="AU61" i="1"/>
  <c r="AS61" i="1"/>
  <c r="AQ61" i="1"/>
  <c r="AO61" i="1"/>
  <c r="AM61" i="1"/>
  <c r="AK61" i="1"/>
  <c r="AI61" i="1"/>
  <c r="AG28" i="1"/>
  <c r="AE28" i="1"/>
  <c r="AC28" i="1"/>
  <c r="AA28" i="1"/>
  <c r="Y28" i="1"/>
  <c r="W28" i="1"/>
  <c r="U28" i="1"/>
  <c r="S28" i="1"/>
  <c r="Q28" i="1"/>
  <c r="O28" i="1"/>
  <c r="CD60" i="1"/>
  <c r="CC60" i="1"/>
  <c r="CA60" i="1"/>
  <c r="BY60" i="1"/>
  <c r="BW60" i="1"/>
  <c r="BU60" i="1"/>
  <c r="BS60" i="1"/>
  <c r="BQ60" i="1"/>
  <c r="BO60" i="1"/>
  <c r="BM60" i="1"/>
  <c r="BK60" i="1"/>
  <c r="BI60" i="1"/>
  <c r="BG60" i="1"/>
  <c r="BE60" i="1"/>
  <c r="BC60" i="1"/>
  <c r="BA60" i="1"/>
  <c r="AY60" i="1"/>
  <c r="AW60" i="1"/>
  <c r="AU60" i="1"/>
  <c r="AS60" i="1"/>
  <c r="AQ60" i="1"/>
  <c r="AO60" i="1"/>
  <c r="AM60" i="1"/>
  <c r="AK60" i="1"/>
  <c r="AI60" i="1"/>
  <c r="AG29" i="1"/>
  <c r="AE29" i="1"/>
  <c r="AC29" i="1"/>
  <c r="AA29" i="1"/>
  <c r="Y29" i="1"/>
  <c r="W29" i="1"/>
  <c r="U29" i="1"/>
  <c r="S29" i="1"/>
  <c r="Q29" i="1"/>
  <c r="O29" i="1"/>
  <c r="CD59" i="1"/>
  <c r="CE59" i="1" s="1"/>
  <c r="CF59" i="1" s="1"/>
  <c r="CG59" i="1" s="1"/>
  <c r="CH59" i="1" s="1"/>
  <c r="CC59" i="1"/>
  <c r="CA59" i="1"/>
  <c r="BY59" i="1"/>
  <c r="BW59" i="1"/>
  <c r="BU59" i="1"/>
  <c r="BS59" i="1"/>
  <c r="BQ59" i="1"/>
  <c r="BO59" i="1"/>
  <c r="BM59" i="1"/>
  <c r="BK59" i="1"/>
  <c r="BI59" i="1"/>
  <c r="BG59" i="1"/>
  <c r="BE59" i="1"/>
  <c r="BC59" i="1"/>
  <c r="BA59" i="1"/>
  <c r="AY59" i="1"/>
  <c r="AW59" i="1"/>
  <c r="AU59" i="1"/>
  <c r="AS59" i="1"/>
  <c r="AQ59" i="1"/>
  <c r="AO59" i="1"/>
  <c r="AM59" i="1"/>
  <c r="AK59" i="1"/>
  <c r="AI59" i="1"/>
  <c r="AG30" i="1"/>
  <c r="AE30" i="1"/>
  <c r="AC30" i="1"/>
  <c r="AA30" i="1"/>
  <c r="Y30" i="1"/>
  <c r="W30" i="1"/>
  <c r="U30" i="1"/>
  <c r="S30" i="1"/>
  <c r="Q30" i="1"/>
  <c r="O30" i="1"/>
  <c r="CD58" i="1"/>
  <c r="CC58" i="1"/>
  <c r="CA58" i="1"/>
  <c r="BY58" i="1"/>
  <c r="BW58" i="1"/>
  <c r="BU58" i="1"/>
  <c r="BS58" i="1"/>
  <c r="BQ58" i="1"/>
  <c r="BO58" i="1"/>
  <c r="BM58" i="1"/>
  <c r="BK58" i="1"/>
  <c r="BI58" i="1"/>
  <c r="BG58" i="1"/>
  <c r="BE58" i="1"/>
  <c r="BC58" i="1"/>
  <c r="BA58" i="1"/>
  <c r="AY58" i="1"/>
  <c r="AW58" i="1"/>
  <c r="AU58" i="1"/>
  <c r="AS58" i="1"/>
  <c r="AQ58" i="1"/>
  <c r="AO58" i="1"/>
  <c r="AM58" i="1"/>
  <c r="AK58" i="1"/>
  <c r="AI58" i="1"/>
  <c r="AG31" i="1"/>
  <c r="AE31" i="1"/>
  <c r="AC31" i="1"/>
  <c r="AA31" i="1"/>
  <c r="Y31" i="1"/>
  <c r="W31" i="1"/>
  <c r="U31" i="1"/>
  <c r="S31" i="1"/>
  <c r="Q31" i="1"/>
  <c r="O31" i="1"/>
  <c r="CD57" i="1"/>
  <c r="CC57" i="1"/>
  <c r="CA57" i="1"/>
  <c r="BY57" i="1"/>
  <c r="BW57" i="1"/>
  <c r="BU57" i="1"/>
  <c r="BS57" i="1"/>
  <c r="BQ57" i="1"/>
  <c r="BO57" i="1"/>
  <c r="BM57" i="1"/>
  <c r="BK57" i="1"/>
  <c r="BI57" i="1"/>
  <c r="BG57" i="1"/>
  <c r="BE57" i="1"/>
  <c r="BC57" i="1"/>
  <c r="BA57" i="1"/>
  <c r="AY57" i="1"/>
  <c r="AW57" i="1"/>
  <c r="AU57" i="1"/>
  <c r="AS57" i="1"/>
  <c r="AQ57" i="1"/>
  <c r="AO57" i="1"/>
  <c r="AM57" i="1"/>
  <c r="AK57" i="1"/>
  <c r="AI57" i="1"/>
  <c r="AG32" i="1"/>
  <c r="AE32" i="1"/>
  <c r="AC32" i="1"/>
  <c r="AA32" i="1"/>
  <c r="Y32" i="1"/>
  <c r="W32" i="1"/>
  <c r="U32" i="1"/>
  <c r="S32" i="1"/>
  <c r="Q32" i="1"/>
  <c r="O32" i="1"/>
  <c r="CD56" i="1"/>
  <c r="CC56" i="1"/>
  <c r="CA56" i="1"/>
  <c r="BY56" i="1"/>
  <c r="BW56" i="1"/>
  <c r="BU56" i="1"/>
  <c r="BS56" i="1"/>
  <c r="BQ56" i="1"/>
  <c r="BO56" i="1"/>
  <c r="BM56" i="1"/>
  <c r="BK56" i="1"/>
  <c r="BI56" i="1"/>
  <c r="BG56" i="1"/>
  <c r="BE56" i="1"/>
  <c r="BC56" i="1"/>
  <c r="BA56" i="1"/>
  <c r="AY56" i="1"/>
  <c r="AW56" i="1"/>
  <c r="AU56" i="1"/>
  <c r="AS56" i="1"/>
  <c r="AQ56" i="1"/>
  <c r="AO56" i="1"/>
  <c r="AM56" i="1"/>
  <c r="AK56" i="1"/>
  <c r="AI56" i="1"/>
  <c r="AG33" i="1"/>
  <c r="AE33" i="1"/>
  <c r="AC33" i="1"/>
  <c r="AA33" i="1"/>
  <c r="Y33" i="1"/>
  <c r="W33" i="1"/>
  <c r="U33" i="1"/>
  <c r="S33" i="1"/>
  <c r="Q33" i="1"/>
  <c r="O33" i="1"/>
  <c r="CD55" i="1"/>
  <c r="CE55" i="1" s="1"/>
  <c r="CF55" i="1" s="1"/>
  <c r="CG55" i="1" s="1"/>
  <c r="CH55" i="1" s="1"/>
  <c r="CC55" i="1"/>
  <c r="CA55" i="1"/>
  <c r="BY55" i="1"/>
  <c r="BW55" i="1"/>
  <c r="BU55" i="1"/>
  <c r="BS55" i="1"/>
  <c r="BQ55" i="1"/>
  <c r="BO55" i="1"/>
  <c r="BM55" i="1"/>
  <c r="BK55" i="1"/>
  <c r="BI55" i="1"/>
  <c r="BG55" i="1"/>
  <c r="BE55" i="1"/>
  <c r="BC55" i="1"/>
  <c r="BA55" i="1"/>
  <c r="AY55" i="1"/>
  <c r="AW55" i="1"/>
  <c r="AU55" i="1"/>
  <c r="AS55" i="1"/>
  <c r="AQ55" i="1"/>
  <c r="AO55" i="1"/>
  <c r="AM55" i="1"/>
  <c r="AK55" i="1"/>
  <c r="AI55" i="1"/>
  <c r="AG34" i="1"/>
  <c r="AE34" i="1"/>
  <c r="AC34" i="1"/>
  <c r="AA34" i="1"/>
  <c r="Y34" i="1"/>
  <c r="W34" i="1"/>
  <c r="U34" i="1"/>
  <c r="S34" i="1"/>
  <c r="Q34" i="1"/>
  <c r="O34" i="1"/>
  <c r="CD54" i="1"/>
  <c r="CC54" i="1"/>
  <c r="CA54" i="1"/>
  <c r="BY54" i="1"/>
  <c r="BW54" i="1"/>
  <c r="BU54" i="1"/>
  <c r="BS54" i="1"/>
  <c r="BQ54" i="1"/>
  <c r="BO54" i="1"/>
  <c r="BM54" i="1"/>
  <c r="BK54" i="1"/>
  <c r="BI54" i="1"/>
  <c r="BG54" i="1"/>
  <c r="BE54" i="1"/>
  <c r="BC54" i="1"/>
  <c r="BA54" i="1"/>
  <c r="AY54" i="1"/>
  <c r="AW54" i="1"/>
  <c r="AU54" i="1"/>
  <c r="AS54" i="1"/>
  <c r="AQ54" i="1"/>
  <c r="AO54" i="1"/>
  <c r="AM54" i="1"/>
  <c r="AK54" i="1"/>
  <c r="AI54" i="1"/>
  <c r="AG35" i="1"/>
  <c r="AE35" i="1"/>
  <c r="AC35" i="1"/>
  <c r="AA35" i="1"/>
  <c r="Y35" i="1"/>
  <c r="W35" i="1"/>
  <c r="U35" i="1"/>
  <c r="S35" i="1"/>
  <c r="Q35" i="1"/>
  <c r="O35" i="1"/>
  <c r="CD53" i="1"/>
  <c r="CE53" i="1" s="1"/>
  <c r="CF53" i="1" s="1"/>
  <c r="CG53" i="1" s="1"/>
  <c r="CH53" i="1" s="1"/>
  <c r="CC53" i="1"/>
  <c r="CA53" i="1"/>
  <c r="BY53" i="1"/>
  <c r="BW53" i="1"/>
  <c r="BU53" i="1"/>
  <c r="BS53" i="1"/>
  <c r="BQ53" i="1"/>
  <c r="BO53" i="1"/>
  <c r="BM53" i="1"/>
  <c r="BK53" i="1"/>
  <c r="BI53" i="1"/>
  <c r="BG53" i="1"/>
  <c r="BE53" i="1"/>
  <c r="BC53" i="1"/>
  <c r="BA53" i="1"/>
  <c r="AY53" i="1"/>
  <c r="AW53" i="1"/>
  <c r="AU53" i="1"/>
  <c r="AS53" i="1"/>
  <c r="AQ53" i="1"/>
  <c r="AO53" i="1"/>
  <c r="AM53" i="1"/>
  <c r="AK53" i="1"/>
  <c r="AI53" i="1"/>
  <c r="AG36" i="1"/>
  <c r="AE36" i="1"/>
  <c r="AC36" i="1"/>
  <c r="AA36" i="1"/>
  <c r="Y36" i="1"/>
  <c r="W36" i="1"/>
  <c r="U36" i="1"/>
  <c r="S36" i="1"/>
  <c r="Q36" i="1"/>
  <c r="O36" i="1"/>
  <c r="CD52" i="1"/>
  <c r="CC52" i="1"/>
  <c r="CA52" i="1"/>
  <c r="BY52" i="1"/>
  <c r="BW52" i="1"/>
  <c r="BU52" i="1"/>
  <c r="BS52" i="1"/>
  <c r="BQ52" i="1"/>
  <c r="BO52" i="1"/>
  <c r="BM52" i="1"/>
  <c r="BK52" i="1"/>
  <c r="BI52" i="1"/>
  <c r="BG52" i="1"/>
  <c r="BE52" i="1"/>
  <c r="BC52" i="1"/>
  <c r="BA52" i="1"/>
  <c r="AY52" i="1"/>
  <c r="AW52" i="1"/>
  <c r="AU52" i="1"/>
  <c r="AS52" i="1"/>
  <c r="AQ52" i="1"/>
  <c r="AO52" i="1"/>
  <c r="AM52" i="1"/>
  <c r="AK52" i="1"/>
  <c r="AI52" i="1"/>
  <c r="AG37" i="1"/>
  <c r="AE37" i="1"/>
  <c r="AC37" i="1"/>
  <c r="AA37" i="1"/>
  <c r="Y37" i="1"/>
  <c r="W37" i="1"/>
  <c r="U37" i="1"/>
  <c r="S37" i="1"/>
  <c r="Q37" i="1"/>
  <c r="O37" i="1"/>
  <c r="CD51" i="1"/>
  <c r="CE51" i="1" s="1"/>
  <c r="CF51" i="1" s="1"/>
  <c r="CG51" i="1" s="1"/>
  <c r="CH51" i="1" s="1"/>
  <c r="CI51" i="1" s="1"/>
  <c r="CJ51" i="1" s="1"/>
  <c r="CK51" i="1" s="1"/>
  <c r="CL51" i="1" s="1"/>
  <c r="CM51" i="1" s="1"/>
  <c r="CN51" i="1" s="1"/>
  <c r="CO51" i="1" s="1"/>
  <c r="CP51" i="1" s="1"/>
  <c r="CQ51" i="1" s="1"/>
  <c r="CR51" i="1" s="1"/>
  <c r="CS51" i="1" s="1"/>
  <c r="CT51" i="1" s="1"/>
  <c r="CU51" i="1" s="1"/>
  <c r="CV51" i="1" s="1"/>
  <c r="CW51" i="1" s="1"/>
  <c r="CX51" i="1" s="1"/>
  <c r="CY51" i="1" s="1"/>
  <c r="CZ51" i="1" s="1"/>
  <c r="DA51" i="1" s="1"/>
  <c r="DB51" i="1" s="1"/>
  <c r="DC51" i="1" s="1"/>
  <c r="DD51" i="1" s="1"/>
  <c r="DE51" i="1" s="1"/>
  <c r="DF51" i="1" s="1"/>
  <c r="DG51" i="1" s="1"/>
  <c r="DH51" i="1" s="1"/>
  <c r="DI51" i="1" s="1"/>
  <c r="DJ51" i="1" s="1"/>
  <c r="DK51" i="1" s="1"/>
  <c r="DL51" i="1" s="1"/>
  <c r="DM51" i="1" s="1"/>
  <c r="DN51" i="1" s="1"/>
  <c r="DO51" i="1" s="1"/>
  <c r="DP51" i="1" s="1"/>
  <c r="DQ51" i="1" s="1"/>
  <c r="DR51" i="1" s="1"/>
  <c r="DS51" i="1" s="1"/>
  <c r="DT51" i="1" s="1"/>
  <c r="DU51" i="1" s="1"/>
  <c r="DV51" i="1" s="1"/>
  <c r="DW51" i="1" s="1"/>
  <c r="DX51" i="1" s="1"/>
  <c r="DY51" i="1" s="1"/>
  <c r="DZ51" i="1" s="1"/>
  <c r="EA51" i="1" s="1"/>
  <c r="EB51" i="1" s="1"/>
  <c r="EC51" i="1" s="1"/>
  <c r="ED51" i="1" s="1"/>
  <c r="EE51" i="1" s="1"/>
  <c r="EF51" i="1" s="1"/>
  <c r="EG51" i="1" s="1"/>
  <c r="EH51" i="1" s="1"/>
  <c r="EI51" i="1" s="1"/>
  <c r="EJ51" i="1" s="1"/>
  <c r="EK51" i="1" s="1"/>
  <c r="EL51" i="1" s="1"/>
  <c r="EM51" i="1" s="1"/>
  <c r="EN51" i="1" s="1"/>
  <c r="EO51" i="1" s="1"/>
  <c r="EP51" i="1" s="1"/>
  <c r="EQ51" i="1" s="1"/>
  <c r="ER51" i="1" s="1"/>
  <c r="ES51" i="1" s="1"/>
  <c r="ET51" i="1" s="1"/>
  <c r="EU51" i="1" s="1"/>
  <c r="EV51" i="1" s="1"/>
  <c r="EW51" i="1" s="1"/>
  <c r="I51" i="1" s="1"/>
  <c r="CC51" i="1"/>
  <c r="CA51" i="1"/>
  <c r="BY51" i="1"/>
  <c r="BW51" i="1"/>
  <c r="BU51" i="1"/>
  <c r="BS51" i="1"/>
  <c r="BQ51" i="1"/>
  <c r="BO51" i="1"/>
  <c r="BM51" i="1"/>
  <c r="BK51" i="1"/>
  <c r="BI51" i="1"/>
  <c r="BG51" i="1"/>
  <c r="BE51" i="1"/>
  <c r="BC51" i="1"/>
  <c r="BA51" i="1"/>
  <c r="AY51" i="1"/>
  <c r="AW51" i="1"/>
  <c r="AU51" i="1"/>
  <c r="AS51" i="1"/>
  <c r="AQ51" i="1"/>
  <c r="AO51" i="1"/>
  <c r="AM51" i="1"/>
  <c r="AK51" i="1"/>
  <c r="AI51" i="1"/>
  <c r="AG38" i="1"/>
  <c r="AE38" i="1"/>
  <c r="AC38" i="1"/>
  <c r="AA38" i="1"/>
  <c r="Y38" i="1"/>
  <c r="W38" i="1"/>
  <c r="U38" i="1"/>
  <c r="S38" i="1"/>
  <c r="Q38" i="1"/>
  <c r="O38" i="1"/>
  <c r="CD50" i="1"/>
  <c r="CC50" i="1"/>
  <c r="CA50" i="1"/>
  <c r="BY50" i="1"/>
  <c r="BW50" i="1"/>
  <c r="BU50" i="1"/>
  <c r="BS50" i="1"/>
  <c r="BQ50" i="1"/>
  <c r="BO50" i="1"/>
  <c r="BM50" i="1"/>
  <c r="BK50" i="1"/>
  <c r="BI50" i="1"/>
  <c r="BG50" i="1"/>
  <c r="BE50" i="1"/>
  <c r="BC50" i="1"/>
  <c r="BA50" i="1"/>
  <c r="AY50" i="1"/>
  <c r="AW50" i="1"/>
  <c r="AU50" i="1"/>
  <c r="AS50" i="1"/>
  <c r="AQ50" i="1"/>
  <c r="AO50" i="1"/>
  <c r="AM50" i="1"/>
  <c r="AK50" i="1"/>
  <c r="AI50" i="1"/>
  <c r="AG39" i="1"/>
  <c r="AE39" i="1"/>
  <c r="AC39" i="1"/>
  <c r="AA39" i="1"/>
  <c r="Y39" i="1"/>
  <c r="W39" i="1"/>
  <c r="U39" i="1"/>
  <c r="S39" i="1"/>
  <c r="Q39" i="1"/>
  <c r="O39" i="1"/>
  <c r="CD49" i="1"/>
  <c r="CC49" i="1"/>
  <c r="CA49" i="1"/>
  <c r="BY49" i="1"/>
  <c r="BW49" i="1"/>
  <c r="BU49" i="1"/>
  <c r="BS49" i="1"/>
  <c r="BQ49" i="1"/>
  <c r="BO49" i="1"/>
  <c r="BM49" i="1"/>
  <c r="BK49" i="1"/>
  <c r="BI49" i="1"/>
  <c r="BG49" i="1"/>
  <c r="BE49" i="1"/>
  <c r="BC49" i="1"/>
  <c r="BA49" i="1"/>
  <c r="AY49" i="1"/>
  <c r="AW49" i="1"/>
  <c r="AU49" i="1"/>
  <c r="AS49" i="1"/>
  <c r="AQ49" i="1"/>
  <c r="AO49" i="1"/>
  <c r="AM49" i="1"/>
  <c r="AK49" i="1"/>
  <c r="AI49" i="1"/>
  <c r="AG40" i="1"/>
  <c r="AE40" i="1"/>
  <c r="AC40" i="1"/>
  <c r="AA40" i="1"/>
  <c r="Y40" i="1"/>
  <c r="W40" i="1"/>
  <c r="U40" i="1"/>
  <c r="S40" i="1"/>
  <c r="Q40" i="1"/>
  <c r="O40" i="1"/>
  <c r="CD48" i="1"/>
  <c r="CC48" i="1"/>
  <c r="CA48" i="1"/>
  <c r="BY48" i="1"/>
  <c r="BW48" i="1"/>
  <c r="BU48" i="1"/>
  <c r="BS48" i="1"/>
  <c r="BQ48" i="1"/>
  <c r="BO48" i="1"/>
  <c r="BM48" i="1"/>
  <c r="BK48" i="1"/>
  <c r="BI48" i="1"/>
  <c r="BG48" i="1"/>
  <c r="BE48" i="1"/>
  <c r="BC48" i="1"/>
  <c r="BA48" i="1"/>
  <c r="AY48" i="1"/>
  <c r="AW48" i="1"/>
  <c r="AU48" i="1"/>
  <c r="AS48" i="1"/>
  <c r="AQ48" i="1"/>
  <c r="AO48" i="1"/>
  <c r="AM48" i="1"/>
  <c r="AK48" i="1"/>
  <c r="AI48" i="1"/>
  <c r="AG41" i="1"/>
  <c r="AE41" i="1"/>
  <c r="AC41" i="1"/>
  <c r="AA41" i="1"/>
  <c r="Y41" i="1"/>
  <c r="W41" i="1"/>
  <c r="U41" i="1"/>
  <c r="S41" i="1"/>
  <c r="Q41" i="1"/>
  <c r="O41" i="1"/>
  <c r="CD47" i="1"/>
  <c r="CE47" i="1" s="1"/>
  <c r="CF47" i="1" s="1"/>
  <c r="CG47" i="1" s="1"/>
  <c r="CH47" i="1" s="1"/>
  <c r="CC47" i="1"/>
  <c r="CA47" i="1"/>
  <c r="BY47" i="1"/>
  <c r="BW47" i="1"/>
  <c r="BU47" i="1"/>
  <c r="BS47" i="1"/>
  <c r="BQ47" i="1"/>
  <c r="BO47" i="1"/>
  <c r="BM47" i="1"/>
  <c r="BK47" i="1"/>
  <c r="BI47" i="1"/>
  <c r="BG47" i="1"/>
  <c r="BE47" i="1"/>
  <c r="BC47" i="1"/>
  <c r="BA47" i="1"/>
  <c r="AY47" i="1"/>
  <c r="AW47" i="1"/>
  <c r="AU47" i="1"/>
  <c r="AS47" i="1"/>
  <c r="AQ47" i="1"/>
  <c r="AO47" i="1"/>
  <c r="AM47" i="1"/>
  <c r="AK47" i="1"/>
  <c r="AI47" i="1"/>
  <c r="AG42" i="1"/>
  <c r="AE42" i="1"/>
  <c r="AC42" i="1"/>
  <c r="AA42" i="1"/>
  <c r="Y42" i="1"/>
  <c r="W42" i="1"/>
  <c r="U42" i="1"/>
  <c r="S42" i="1"/>
  <c r="Q42" i="1"/>
  <c r="O42" i="1"/>
  <c r="CD46" i="1"/>
  <c r="CC46" i="1"/>
  <c r="CA46" i="1"/>
  <c r="BY46" i="1"/>
  <c r="BW46" i="1"/>
  <c r="BU46" i="1"/>
  <c r="BS46" i="1"/>
  <c r="BQ46" i="1"/>
  <c r="BO46" i="1"/>
  <c r="BM46" i="1"/>
  <c r="BK46" i="1"/>
  <c r="BI46" i="1"/>
  <c r="BG46" i="1"/>
  <c r="BE46" i="1"/>
  <c r="BC46" i="1"/>
  <c r="BA46" i="1"/>
  <c r="AY46" i="1"/>
  <c r="AW46" i="1"/>
  <c r="AU46" i="1"/>
  <c r="AS46" i="1"/>
  <c r="AQ46" i="1"/>
  <c r="AO46" i="1"/>
  <c r="AM46" i="1"/>
  <c r="AK46" i="1"/>
  <c r="AI46" i="1"/>
  <c r="AG43" i="1"/>
  <c r="AE43" i="1"/>
  <c r="AC43" i="1"/>
  <c r="AA43" i="1"/>
  <c r="Y43" i="1"/>
  <c r="W43" i="1"/>
  <c r="U43" i="1"/>
  <c r="S43" i="1"/>
  <c r="Q43" i="1"/>
  <c r="O43" i="1"/>
  <c r="CD45" i="1"/>
  <c r="CE45" i="1" s="1"/>
  <c r="CF45" i="1" s="1"/>
  <c r="CG45" i="1" s="1"/>
  <c r="CH45" i="1" s="1"/>
  <c r="CI45" i="1" s="1"/>
  <c r="CJ45" i="1" s="1"/>
  <c r="CK45" i="1" s="1"/>
  <c r="CL45" i="1" s="1"/>
  <c r="CM45" i="1" s="1"/>
  <c r="CN45" i="1" s="1"/>
  <c r="CO45" i="1" s="1"/>
  <c r="CP45" i="1" s="1"/>
  <c r="CQ45" i="1" s="1"/>
  <c r="CR45" i="1" s="1"/>
  <c r="CS45" i="1" s="1"/>
  <c r="CT45" i="1" s="1"/>
  <c r="CU45" i="1" s="1"/>
  <c r="CV45" i="1" s="1"/>
  <c r="CW45" i="1" s="1"/>
  <c r="CX45" i="1" s="1"/>
  <c r="CY45" i="1" s="1"/>
  <c r="CZ45" i="1" s="1"/>
  <c r="DA45" i="1" s="1"/>
  <c r="DB45" i="1" s="1"/>
  <c r="DC45" i="1" s="1"/>
  <c r="DD45" i="1" s="1"/>
  <c r="DE45" i="1" s="1"/>
  <c r="DF45" i="1" s="1"/>
  <c r="DG45" i="1" s="1"/>
  <c r="DH45" i="1" s="1"/>
  <c r="DI45" i="1" s="1"/>
  <c r="DJ45" i="1" s="1"/>
  <c r="DK45" i="1" s="1"/>
  <c r="DL45" i="1" s="1"/>
  <c r="DM45" i="1" s="1"/>
  <c r="DN45" i="1" s="1"/>
  <c r="DO45" i="1" s="1"/>
  <c r="DP45" i="1" s="1"/>
  <c r="DQ45" i="1" s="1"/>
  <c r="DR45" i="1" s="1"/>
  <c r="DS45" i="1" s="1"/>
  <c r="DT45" i="1" s="1"/>
  <c r="DU45" i="1" s="1"/>
  <c r="DV45" i="1" s="1"/>
  <c r="DW45" i="1" s="1"/>
  <c r="DX45" i="1" s="1"/>
  <c r="DY45" i="1" s="1"/>
  <c r="DZ45" i="1" s="1"/>
  <c r="EA45" i="1" s="1"/>
  <c r="EB45" i="1" s="1"/>
  <c r="EC45" i="1" s="1"/>
  <c r="ED45" i="1" s="1"/>
  <c r="EE45" i="1" s="1"/>
  <c r="EF45" i="1" s="1"/>
  <c r="EG45" i="1" s="1"/>
  <c r="EH45" i="1" s="1"/>
  <c r="EI45" i="1" s="1"/>
  <c r="EJ45" i="1" s="1"/>
  <c r="EK45" i="1" s="1"/>
  <c r="EL45" i="1" s="1"/>
  <c r="EM45" i="1" s="1"/>
  <c r="EN45" i="1" s="1"/>
  <c r="EO45" i="1" s="1"/>
  <c r="EP45" i="1" s="1"/>
  <c r="EQ45" i="1" s="1"/>
  <c r="ER45" i="1" s="1"/>
  <c r="ES45" i="1" s="1"/>
  <c r="ET45" i="1" s="1"/>
  <c r="EU45" i="1" s="1"/>
  <c r="EV45" i="1" s="1"/>
  <c r="EW45" i="1" s="1"/>
  <c r="I45" i="1" s="1"/>
  <c r="CC45" i="1"/>
  <c r="CA45" i="1"/>
  <c r="BY45" i="1"/>
  <c r="BW45" i="1"/>
  <c r="BU45" i="1"/>
  <c r="BS45" i="1"/>
  <c r="BQ45" i="1"/>
  <c r="BO45" i="1"/>
  <c r="BM45" i="1"/>
  <c r="BK45" i="1"/>
  <c r="BI45" i="1"/>
  <c r="BG45" i="1"/>
  <c r="BE45" i="1"/>
  <c r="BC45" i="1"/>
  <c r="BA45" i="1"/>
  <c r="AY45" i="1"/>
  <c r="AW45" i="1"/>
  <c r="AU45" i="1"/>
  <c r="AS45" i="1"/>
  <c r="AQ45" i="1"/>
  <c r="AO45" i="1"/>
  <c r="AM45" i="1"/>
  <c r="AK45" i="1"/>
  <c r="AI45" i="1"/>
  <c r="AG44" i="1"/>
  <c r="AE44" i="1"/>
  <c r="AC44" i="1"/>
  <c r="AA44" i="1"/>
  <c r="Y44" i="1"/>
  <c r="W44" i="1"/>
  <c r="U44" i="1"/>
  <c r="S44" i="1"/>
  <c r="Q44" i="1"/>
  <c r="O44" i="1"/>
  <c r="CD44" i="1"/>
  <c r="CC44" i="1"/>
  <c r="CA44" i="1"/>
  <c r="BY44" i="1"/>
  <c r="BW44" i="1"/>
  <c r="BU44" i="1"/>
  <c r="BS44" i="1"/>
  <c r="BQ44" i="1"/>
  <c r="BO44" i="1"/>
  <c r="BM44" i="1"/>
  <c r="BK44" i="1"/>
  <c r="BI44" i="1"/>
  <c r="BG44" i="1"/>
  <c r="BE44" i="1"/>
  <c r="BC44" i="1"/>
  <c r="BA44" i="1"/>
  <c r="AY44" i="1"/>
  <c r="AW44" i="1"/>
  <c r="AU44" i="1"/>
  <c r="AS44" i="1"/>
  <c r="AQ44" i="1"/>
  <c r="AO44" i="1"/>
  <c r="AM44" i="1"/>
  <c r="AK44" i="1"/>
  <c r="AI44" i="1"/>
  <c r="AG45" i="1"/>
  <c r="AE45" i="1"/>
  <c r="AC45" i="1"/>
  <c r="AA45" i="1"/>
  <c r="Y45" i="1"/>
  <c r="W45" i="1"/>
  <c r="U45" i="1"/>
  <c r="S45" i="1"/>
  <c r="Q45" i="1"/>
  <c r="O45" i="1"/>
  <c r="CD43" i="1"/>
  <c r="CC43" i="1"/>
  <c r="CA43" i="1"/>
  <c r="BY43" i="1"/>
  <c r="BW43" i="1"/>
  <c r="BU43" i="1"/>
  <c r="BS43" i="1"/>
  <c r="BQ43" i="1"/>
  <c r="BO43" i="1"/>
  <c r="BM43" i="1"/>
  <c r="BK43" i="1"/>
  <c r="BI43" i="1"/>
  <c r="BG43" i="1"/>
  <c r="BE43" i="1"/>
  <c r="BC43" i="1"/>
  <c r="BA43" i="1"/>
  <c r="AY43" i="1"/>
  <c r="AW43" i="1"/>
  <c r="AU43" i="1"/>
  <c r="AS43" i="1"/>
  <c r="AQ43" i="1"/>
  <c r="AO43" i="1"/>
  <c r="AM43" i="1"/>
  <c r="AK43" i="1"/>
  <c r="AI43" i="1"/>
  <c r="AG46" i="1"/>
  <c r="AE46" i="1"/>
  <c r="AC46" i="1"/>
  <c r="AA46" i="1"/>
  <c r="Y46" i="1"/>
  <c r="W46" i="1"/>
  <c r="U46" i="1"/>
  <c r="S46" i="1"/>
  <c r="Q46" i="1"/>
  <c r="O46" i="1"/>
  <c r="CD42" i="1"/>
  <c r="CC42" i="1"/>
  <c r="CA42" i="1"/>
  <c r="BY42" i="1"/>
  <c r="BW42" i="1"/>
  <c r="BU42" i="1"/>
  <c r="BS42" i="1"/>
  <c r="BQ42" i="1"/>
  <c r="BO42" i="1"/>
  <c r="BM42" i="1"/>
  <c r="BK42" i="1"/>
  <c r="BI42" i="1"/>
  <c r="BG42" i="1"/>
  <c r="BE42" i="1"/>
  <c r="BC42" i="1"/>
  <c r="BA42" i="1"/>
  <c r="AY42" i="1"/>
  <c r="AW42" i="1"/>
  <c r="AU42" i="1"/>
  <c r="AS42" i="1"/>
  <c r="AQ42" i="1"/>
  <c r="AO42" i="1"/>
  <c r="AM42" i="1"/>
  <c r="AK42" i="1"/>
  <c r="AI42" i="1"/>
  <c r="AG47" i="1"/>
  <c r="AE47" i="1"/>
  <c r="AC47" i="1"/>
  <c r="AA47" i="1"/>
  <c r="Y47" i="1"/>
  <c r="W47" i="1"/>
  <c r="U47" i="1"/>
  <c r="S47" i="1"/>
  <c r="Q47" i="1"/>
  <c r="O47" i="1"/>
  <c r="CD41" i="1"/>
  <c r="CE41" i="1" s="1"/>
  <c r="CF41" i="1" s="1"/>
  <c r="CG41" i="1" s="1"/>
  <c r="CH41" i="1" s="1"/>
  <c r="CI41" i="1" s="1"/>
  <c r="CJ41" i="1" s="1"/>
  <c r="CK41" i="1" s="1"/>
  <c r="CL41" i="1" s="1"/>
  <c r="CM41" i="1" s="1"/>
  <c r="CN41" i="1" s="1"/>
  <c r="CO41" i="1" s="1"/>
  <c r="CP41" i="1" s="1"/>
  <c r="CQ41" i="1" s="1"/>
  <c r="CR41" i="1" s="1"/>
  <c r="CS41" i="1" s="1"/>
  <c r="CT41" i="1" s="1"/>
  <c r="CU41" i="1" s="1"/>
  <c r="CV41" i="1" s="1"/>
  <c r="CW41" i="1" s="1"/>
  <c r="CX41" i="1" s="1"/>
  <c r="CY41" i="1" s="1"/>
  <c r="CZ41" i="1" s="1"/>
  <c r="DA41" i="1" s="1"/>
  <c r="DB41" i="1" s="1"/>
  <c r="DC41" i="1" s="1"/>
  <c r="DD41" i="1" s="1"/>
  <c r="DE41" i="1" s="1"/>
  <c r="DF41" i="1" s="1"/>
  <c r="DG41" i="1" s="1"/>
  <c r="DH41" i="1" s="1"/>
  <c r="DI41" i="1" s="1"/>
  <c r="DJ41" i="1" s="1"/>
  <c r="DK41" i="1" s="1"/>
  <c r="DL41" i="1" s="1"/>
  <c r="DM41" i="1" s="1"/>
  <c r="DN41" i="1" s="1"/>
  <c r="DO41" i="1" s="1"/>
  <c r="DP41" i="1" s="1"/>
  <c r="DQ41" i="1" s="1"/>
  <c r="DR41" i="1" s="1"/>
  <c r="DS41" i="1" s="1"/>
  <c r="DT41" i="1" s="1"/>
  <c r="DU41" i="1" s="1"/>
  <c r="DV41" i="1" s="1"/>
  <c r="DW41" i="1" s="1"/>
  <c r="DX41" i="1" s="1"/>
  <c r="DY41" i="1" s="1"/>
  <c r="DZ41" i="1" s="1"/>
  <c r="EA41" i="1" s="1"/>
  <c r="EB41" i="1" s="1"/>
  <c r="EC41" i="1" s="1"/>
  <c r="ED41" i="1" s="1"/>
  <c r="EE41" i="1" s="1"/>
  <c r="EF41" i="1" s="1"/>
  <c r="EG41" i="1" s="1"/>
  <c r="EH41" i="1" s="1"/>
  <c r="EI41" i="1" s="1"/>
  <c r="EJ41" i="1" s="1"/>
  <c r="EK41" i="1" s="1"/>
  <c r="EL41" i="1" s="1"/>
  <c r="EM41" i="1" s="1"/>
  <c r="EN41" i="1" s="1"/>
  <c r="EO41" i="1" s="1"/>
  <c r="EP41" i="1" s="1"/>
  <c r="EQ41" i="1" s="1"/>
  <c r="ER41" i="1" s="1"/>
  <c r="ES41" i="1" s="1"/>
  <c r="ET41" i="1" s="1"/>
  <c r="EU41" i="1" s="1"/>
  <c r="EV41" i="1" s="1"/>
  <c r="EW41" i="1" s="1"/>
  <c r="I41" i="1" s="1"/>
  <c r="CC41" i="1"/>
  <c r="CA41" i="1"/>
  <c r="BY41" i="1"/>
  <c r="BW41" i="1"/>
  <c r="BU41" i="1"/>
  <c r="BS41" i="1"/>
  <c r="BQ41" i="1"/>
  <c r="BO41" i="1"/>
  <c r="BM41" i="1"/>
  <c r="BK41" i="1"/>
  <c r="BI41" i="1"/>
  <c r="BG41" i="1"/>
  <c r="BE41" i="1"/>
  <c r="BC41" i="1"/>
  <c r="BA41" i="1"/>
  <c r="AY41" i="1"/>
  <c r="AW41" i="1"/>
  <c r="AU41" i="1"/>
  <c r="AS41" i="1"/>
  <c r="AQ41" i="1"/>
  <c r="AO41" i="1"/>
  <c r="AM41" i="1"/>
  <c r="AK41" i="1"/>
  <c r="AI41" i="1"/>
  <c r="AG48" i="1"/>
  <c r="AE48" i="1"/>
  <c r="AC48" i="1"/>
  <c r="AA48" i="1"/>
  <c r="Y48" i="1"/>
  <c r="W48" i="1"/>
  <c r="U48" i="1"/>
  <c r="S48" i="1"/>
  <c r="Q48" i="1"/>
  <c r="O48" i="1"/>
  <c r="CD40" i="1"/>
  <c r="CC40" i="1"/>
  <c r="CA40" i="1"/>
  <c r="BY40" i="1"/>
  <c r="BW40" i="1"/>
  <c r="BU40" i="1"/>
  <c r="BS40" i="1"/>
  <c r="BQ40" i="1"/>
  <c r="BO40" i="1"/>
  <c r="BM40" i="1"/>
  <c r="BK40" i="1"/>
  <c r="BI40" i="1"/>
  <c r="BG40" i="1"/>
  <c r="BE40" i="1"/>
  <c r="BC40" i="1"/>
  <c r="BA40" i="1"/>
  <c r="AY40" i="1"/>
  <c r="AW40" i="1"/>
  <c r="AU40" i="1"/>
  <c r="AS40" i="1"/>
  <c r="AQ40" i="1"/>
  <c r="AO40" i="1"/>
  <c r="AM40" i="1"/>
  <c r="AK40" i="1"/>
  <c r="AI40" i="1"/>
  <c r="AG49" i="1"/>
  <c r="AE49" i="1"/>
  <c r="AC49" i="1"/>
  <c r="AA49" i="1"/>
  <c r="Y49" i="1"/>
  <c r="W49" i="1"/>
  <c r="U49" i="1"/>
  <c r="S49" i="1"/>
  <c r="Q49" i="1"/>
  <c r="O49" i="1"/>
  <c r="CD39" i="1"/>
  <c r="CC39" i="1"/>
  <c r="CA39" i="1"/>
  <c r="BY39" i="1"/>
  <c r="BW39" i="1"/>
  <c r="BU39" i="1"/>
  <c r="BS39" i="1"/>
  <c r="BQ39" i="1"/>
  <c r="BO39" i="1"/>
  <c r="BM39" i="1"/>
  <c r="BK39" i="1"/>
  <c r="BI39" i="1"/>
  <c r="BG39" i="1"/>
  <c r="BE39" i="1"/>
  <c r="BC39" i="1"/>
  <c r="BA39" i="1"/>
  <c r="AY39" i="1"/>
  <c r="AW39" i="1"/>
  <c r="AU39" i="1"/>
  <c r="AS39" i="1"/>
  <c r="AQ39" i="1"/>
  <c r="AO39" i="1"/>
  <c r="AM39" i="1"/>
  <c r="AK39" i="1"/>
  <c r="AI39" i="1"/>
  <c r="AG50" i="1"/>
  <c r="AE50" i="1"/>
  <c r="AC50" i="1"/>
  <c r="AA50" i="1"/>
  <c r="Y50" i="1"/>
  <c r="W50" i="1"/>
  <c r="U50" i="1"/>
  <c r="S50" i="1"/>
  <c r="Q50" i="1"/>
  <c r="O50" i="1"/>
  <c r="CD38" i="1"/>
  <c r="CC38" i="1"/>
  <c r="CA38" i="1"/>
  <c r="BY38" i="1"/>
  <c r="BW38" i="1"/>
  <c r="BU38" i="1"/>
  <c r="BS38" i="1"/>
  <c r="BQ38" i="1"/>
  <c r="BO38" i="1"/>
  <c r="BM38" i="1"/>
  <c r="BK38" i="1"/>
  <c r="BI38" i="1"/>
  <c r="BG38" i="1"/>
  <c r="BE38" i="1"/>
  <c r="BC38" i="1"/>
  <c r="BA38" i="1"/>
  <c r="AY38" i="1"/>
  <c r="AW38" i="1"/>
  <c r="AU38" i="1"/>
  <c r="AS38" i="1"/>
  <c r="AQ38" i="1"/>
  <c r="AO38" i="1"/>
  <c r="AM38" i="1"/>
  <c r="AK38" i="1"/>
  <c r="AI38" i="1"/>
  <c r="AG51" i="1"/>
  <c r="AE51" i="1"/>
  <c r="AC51" i="1"/>
  <c r="AA51" i="1"/>
  <c r="Y51" i="1"/>
  <c r="W51" i="1"/>
  <c r="U51" i="1"/>
  <c r="S51" i="1"/>
  <c r="Q51" i="1"/>
  <c r="O51" i="1"/>
  <c r="CD37" i="1"/>
  <c r="CE37" i="1" s="1"/>
  <c r="CF37" i="1" s="1"/>
  <c r="CG37" i="1" s="1"/>
  <c r="CH37" i="1" s="1"/>
  <c r="CI37" i="1" s="1"/>
  <c r="CJ37" i="1" s="1"/>
  <c r="CC37" i="1"/>
  <c r="CA37" i="1"/>
  <c r="BY37" i="1"/>
  <c r="BW37" i="1"/>
  <c r="BU37" i="1"/>
  <c r="BS37" i="1"/>
  <c r="BQ37" i="1"/>
  <c r="BO37" i="1"/>
  <c r="BM37" i="1"/>
  <c r="BK37" i="1"/>
  <c r="BI37" i="1"/>
  <c r="BG37" i="1"/>
  <c r="BE37" i="1"/>
  <c r="BC37" i="1"/>
  <c r="BA37" i="1"/>
  <c r="AY37" i="1"/>
  <c r="AW37" i="1"/>
  <c r="AU37" i="1"/>
  <c r="AS37" i="1"/>
  <c r="AQ37" i="1"/>
  <c r="AO37" i="1"/>
  <c r="AM37" i="1"/>
  <c r="AK37" i="1"/>
  <c r="AI37" i="1"/>
  <c r="AG52" i="1"/>
  <c r="AE52" i="1"/>
  <c r="AC52" i="1"/>
  <c r="AA52" i="1"/>
  <c r="Y52" i="1"/>
  <c r="W52" i="1"/>
  <c r="U52" i="1"/>
  <c r="S52" i="1"/>
  <c r="Q52" i="1"/>
  <c r="O52" i="1"/>
  <c r="CD36" i="1"/>
  <c r="CC36" i="1"/>
  <c r="CA36" i="1"/>
  <c r="BY36" i="1"/>
  <c r="BW36" i="1"/>
  <c r="BU36" i="1"/>
  <c r="BS36" i="1"/>
  <c r="BQ36" i="1"/>
  <c r="BO36" i="1"/>
  <c r="BM36" i="1"/>
  <c r="BK36" i="1"/>
  <c r="BI36" i="1"/>
  <c r="BG36" i="1"/>
  <c r="BE36" i="1"/>
  <c r="BC36" i="1"/>
  <c r="BA36" i="1"/>
  <c r="AY36" i="1"/>
  <c r="AW36" i="1"/>
  <c r="AU36" i="1"/>
  <c r="AS36" i="1"/>
  <c r="AQ36" i="1"/>
  <c r="AO36" i="1"/>
  <c r="AM36" i="1"/>
  <c r="AK36" i="1"/>
  <c r="AI36" i="1"/>
  <c r="AG53" i="1"/>
  <c r="AE53" i="1"/>
  <c r="AC53" i="1"/>
  <c r="AA53" i="1"/>
  <c r="Y53" i="1"/>
  <c r="W53" i="1"/>
  <c r="U53" i="1"/>
  <c r="S53" i="1"/>
  <c r="Q53" i="1"/>
  <c r="O53" i="1"/>
  <c r="CD35" i="1"/>
  <c r="CC35" i="1"/>
  <c r="CA35" i="1"/>
  <c r="BY35" i="1"/>
  <c r="BW35" i="1"/>
  <c r="BU35" i="1"/>
  <c r="BS35" i="1"/>
  <c r="BQ35" i="1"/>
  <c r="BO35" i="1"/>
  <c r="BM35" i="1"/>
  <c r="BK35" i="1"/>
  <c r="BI35" i="1"/>
  <c r="BG35" i="1"/>
  <c r="BE35" i="1"/>
  <c r="BC35" i="1"/>
  <c r="BA35" i="1"/>
  <c r="AY35" i="1"/>
  <c r="AW35" i="1"/>
  <c r="AU35" i="1"/>
  <c r="AS35" i="1"/>
  <c r="AQ35" i="1"/>
  <c r="AO35" i="1"/>
  <c r="AM35" i="1"/>
  <c r="AK35" i="1"/>
  <c r="AI35" i="1"/>
  <c r="AG54" i="1"/>
  <c r="AE54" i="1"/>
  <c r="AC54" i="1"/>
  <c r="AA54" i="1"/>
  <c r="Y54" i="1"/>
  <c r="W54" i="1"/>
  <c r="U54" i="1"/>
  <c r="S54" i="1"/>
  <c r="Q54" i="1"/>
  <c r="O54" i="1"/>
  <c r="CD34" i="1"/>
  <c r="CC34" i="1"/>
  <c r="CA34" i="1"/>
  <c r="BY34" i="1"/>
  <c r="BW34" i="1"/>
  <c r="BU34" i="1"/>
  <c r="BS34" i="1"/>
  <c r="BQ34" i="1"/>
  <c r="BO34" i="1"/>
  <c r="BM34" i="1"/>
  <c r="BK34" i="1"/>
  <c r="BI34" i="1"/>
  <c r="BG34" i="1"/>
  <c r="BE34" i="1"/>
  <c r="BC34" i="1"/>
  <c r="BA34" i="1"/>
  <c r="AY34" i="1"/>
  <c r="AW34" i="1"/>
  <c r="AU34" i="1"/>
  <c r="AS34" i="1"/>
  <c r="AQ34" i="1"/>
  <c r="AO34" i="1"/>
  <c r="AM34" i="1"/>
  <c r="AK34" i="1"/>
  <c r="AI34" i="1"/>
  <c r="AG55" i="1"/>
  <c r="AE55" i="1"/>
  <c r="AC55" i="1"/>
  <c r="AA55" i="1"/>
  <c r="Y55" i="1"/>
  <c r="W55" i="1"/>
  <c r="U55" i="1"/>
  <c r="S55" i="1"/>
  <c r="Q55" i="1"/>
  <c r="O55" i="1"/>
  <c r="CD33" i="1"/>
  <c r="CE33" i="1" s="1"/>
  <c r="CF33" i="1" s="1"/>
  <c r="CG33" i="1" s="1"/>
  <c r="CH33" i="1" s="1"/>
  <c r="CI33" i="1" s="1"/>
  <c r="CJ33" i="1" s="1"/>
  <c r="CK33" i="1" s="1"/>
  <c r="CL33" i="1" s="1"/>
  <c r="CM33" i="1" s="1"/>
  <c r="CN33" i="1" s="1"/>
  <c r="CO33" i="1" s="1"/>
  <c r="CP33" i="1" s="1"/>
  <c r="CQ33" i="1" s="1"/>
  <c r="CR33" i="1" s="1"/>
  <c r="CS33" i="1" s="1"/>
  <c r="CT33" i="1" s="1"/>
  <c r="CU33" i="1" s="1"/>
  <c r="CV33" i="1" s="1"/>
  <c r="CW33" i="1" s="1"/>
  <c r="CX33" i="1" s="1"/>
  <c r="CY33" i="1" s="1"/>
  <c r="CZ33" i="1" s="1"/>
  <c r="DA33" i="1" s="1"/>
  <c r="DB33" i="1" s="1"/>
  <c r="DC33" i="1" s="1"/>
  <c r="DD33" i="1" s="1"/>
  <c r="DE33" i="1" s="1"/>
  <c r="DF33" i="1" s="1"/>
  <c r="DG33" i="1" s="1"/>
  <c r="DH33" i="1" s="1"/>
  <c r="DI33" i="1" s="1"/>
  <c r="DJ33" i="1" s="1"/>
  <c r="DK33" i="1" s="1"/>
  <c r="DL33" i="1" s="1"/>
  <c r="DM33" i="1" s="1"/>
  <c r="DN33" i="1" s="1"/>
  <c r="DO33" i="1" s="1"/>
  <c r="DP33" i="1" s="1"/>
  <c r="DQ33" i="1" s="1"/>
  <c r="DR33" i="1" s="1"/>
  <c r="DS33" i="1" s="1"/>
  <c r="DT33" i="1" s="1"/>
  <c r="DU33" i="1" s="1"/>
  <c r="DV33" i="1" s="1"/>
  <c r="DW33" i="1" s="1"/>
  <c r="DX33" i="1" s="1"/>
  <c r="DY33" i="1" s="1"/>
  <c r="DZ33" i="1" s="1"/>
  <c r="EA33" i="1" s="1"/>
  <c r="EB33" i="1" s="1"/>
  <c r="EC33" i="1" s="1"/>
  <c r="ED33" i="1" s="1"/>
  <c r="EE33" i="1" s="1"/>
  <c r="EF33" i="1" s="1"/>
  <c r="EG33" i="1" s="1"/>
  <c r="EH33" i="1" s="1"/>
  <c r="EI33" i="1" s="1"/>
  <c r="EJ33" i="1" s="1"/>
  <c r="EK33" i="1" s="1"/>
  <c r="EL33" i="1" s="1"/>
  <c r="EM33" i="1" s="1"/>
  <c r="EN33" i="1" s="1"/>
  <c r="EO33" i="1" s="1"/>
  <c r="EP33" i="1" s="1"/>
  <c r="EQ33" i="1" s="1"/>
  <c r="ER33" i="1" s="1"/>
  <c r="ES33" i="1" s="1"/>
  <c r="ET33" i="1" s="1"/>
  <c r="EU33" i="1" s="1"/>
  <c r="EV33" i="1" s="1"/>
  <c r="EW33" i="1" s="1"/>
  <c r="I33" i="1" s="1"/>
  <c r="CC33" i="1"/>
  <c r="CA33" i="1"/>
  <c r="BY33" i="1"/>
  <c r="BW33" i="1"/>
  <c r="BU33" i="1"/>
  <c r="BS33" i="1"/>
  <c r="BQ33" i="1"/>
  <c r="BO33" i="1"/>
  <c r="BM33" i="1"/>
  <c r="BK33" i="1"/>
  <c r="BI33" i="1"/>
  <c r="BG33" i="1"/>
  <c r="BE33" i="1"/>
  <c r="BC33" i="1"/>
  <c r="BA33" i="1"/>
  <c r="AY33" i="1"/>
  <c r="AW33" i="1"/>
  <c r="AU33" i="1"/>
  <c r="AS33" i="1"/>
  <c r="AQ33" i="1"/>
  <c r="AO33" i="1"/>
  <c r="AM33" i="1"/>
  <c r="AK33" i="1"/>
  <c r="AI33" i="1"/>
  <c r="AG56" i="1"/>
  <c r="AE56" i="1"/>
  <c r="AC56" i="1"/>
  <c r="AA56" i="1"/>
  <c r="Y56" i="1"/>
  <c r="W56" i="1"/>
  <c r="U56" i="1"/>
  <c r="S56" i="1"/>
  <c r="Q56" i="1"/>
  <c r="O56" i="1"/>
  <c r="CD32" i="1"/>
  <c r="CC32" i="1"/>
  <c r="CA32" i="1"/>
  <c r="BY32" i="1"/>
  <c r="BW32" i="1"/>
  <c r="BU32" i="1"/>
  <c r="BS32" i="1"/>
  <c r="BQ32" i="1"/>
  <c r="BO32" i="1"/>
  <c r="BM32" i="1"/>
  <c r="BK32" i="1"/>
  <c r="BI32" i="1"/>
  <c r="BG32" i="1"/>
  <c r="BE32" i="1"/>
  <c r="BC32" i="1"/>
  <c r="BA32" i="1"/>
  <c r="AY32" i="1"/>
  <c r="AW32" i="1"/>
  <c r="AU32" i="1"/>
  <c r="AS32" i="1"/>
  <c r="AQ32" i="1"/>
  <c r="AO32" i="1"/>
  <c r="AM32" i="1"/>
  <c r="AK32" i="1"/>
  <c r="AI32" i="1"/>
  <c r="AG57" i="1"/>
  <c r="AE57" i="1"/>
  <c r="AC57" i="1"/>
  <c r="AA57" i="1"/>
  <c r="Y57" i="1"/>
  <c r="W57" i="1"/>
  <c r="U57" i="1"/>
  <c r="S57" i="1"/>
  <c r="Q57" i="1"/>
  <c r="O57" i="1"/>
  <c r="CD31" i="1"/>
  <c r="CC31" i="1"/>
  <c r="CA31" i="1"/>
  <c r="BY31" i="1"/>
  <c r="BW31" i="1"/>
  <c r="BU31" i="1"/>
  <c r="BS31" i="1"/>
  <c r="BQ31" i="1"/>
  <c r="BO31" i="1"/>
  <c r="BM31" i="1"/>
  <c r="BK31" i="1"/>
  <c r="BI31" i="1"/>
  <c r="BG31" i="1"/>
  <c r="BE31" i="1"/>
  <c r="BC31" i="1"/>
  <c r="BA31" i="1"/>
  <c r="AY31" i="1"/>
  <c r="AW31" i="1"/>
  <c r="AU31" i="1"/>
  <c r="AS31" i="1"/>
  <c r="AQ31" i="1"/>
  <c r="AO31" i="1"/>
  <c r="AM31" i="1"/>
  <c r="AK31" i="1"/>
  <c r="AI31" i="1"/>
  <c r="AG58" i="1"/>
  <c r="AE58" i="1"/>
  <c r="AC58" i="1"/>
  <c r="AA58" i="1"/>
  <c r="Y58" i="1"/>
  <c r="W58" i="1"/>
  <c r="U58" i="1"/>
  <c r="S58" i="1"/>
  <c r="Q58" i="1"/>
  <c r="O58" i="1"/>
  <c r="CD30" i="1"/>
  <c r="CC30" i="1"/>
  <c r="CA30" i="1"/>
  <c r="BY30" i="1"/>
  <c r="BW30" i="1"/>
  <c r="BU30" i="1"/>
  <c r="BS30" i="1"/>
  <c r="BQ30" i="1"/>
  <c r="BO30" i="1"/>
  <c r="BM30" i="1"/>
  <c r="BK30" i="1"/>
  <c r="BI30" i="1"/>
  <c r="BG30" i="1"/>
  <c r="BE30" i="1"/>
  <c r="BC30" i="1"/>
  <c r="BA30" i="1"/>
  <c r="AY30" i="1"/>
  <c r="AW30" i="1"/>
  <c r="AU30" i="1"/>
  <c r="AS30" i="1"/>
  <c r="AQ30" i="1"/>
  <c r="AO30" i="1"/>
  <c r="AM30" i="1"/>
  <c r="AK30" i="1"/>
  <c r="AI30" i="1"/>
  <c r="AG59" i="1"/>
  <c r="AE59" i="1"/>
  <c r="AC59" i="1"/>
  <c r="AA59" i="1"/>
  <c r="Y59" i="1"/>
  <c r="W59" i="1"/>
  <c r="U59" i="1"/>
  <c r="S59" i="1"/>
  <c r="Q59" i="1"/>
  <c r="O59" i="1"/>
  <c r="CD29" i="1"/>
  <c r="CE29" i="1" s="1"/>
  <c r="CF29" i="1" s="1"/>
  <c r="CG29" i="1" s="1"/>
  <c r="CH29" i="1" s="1"/>
  <c r="CI29" i="1" s="1"/>
  <c r="CJ29" i="1" s="1"/>
  <c r="CK29" i="1" s="1"/>
  <c r="CL29" i="1" s="1"/>
  <c r="CM29" i="1" s="1"/>
  <c r="CN29" i="1" s="1"/>
  <c r="CO29" i="1" s="1"/>
  <c r="CP29" i="1" s="1"/>
  <c r="CQ29" i="1" s="1"/>
  <c r="CR29" i="1" s="1"/>
  <c r="CS29" i="1" s="1"/>
  <c r="CT29" i="1" s="1"/>
  <c r="CU29" i="1" s="1"/>
  <c r="CV29" i="1" s="1"/>
  <c r="CW29" i="1" s="1"/>
  <c r="CX29" i="1" s="1"/>
  <c r="CY29" i="1" s="1"/>
  <c r="CZ29" i="1" s="1"/>
  <c r="DA29" i="1" s="1"/>
  <c r="DB29" i="1" s="1"/>
  <c r="DC29" i="1" s="1"/>
  <c r="DD29" i="1" s="1"/>
  <c r="DE29" i="1" s="1"/>
  <c r="DF29" i="1" s="1"/>
  <c r="DG29" i="1" s="1"/>
  <c r="DH29" i="1" s="1"/>
  <c r="DI29" i="1" s="1"/>
  <c r="DJ29" i="1" s="1"/>
  <c r="DK29" i="1" s="1"/>
  <c r="DL29" i="1" s="1"/>
  <c r="DM29" i="1" s="1"/>
  <c r="DN29" i="1" s="1"/>
  <c r="DO29" i="1" s="1"/>
  <c r="DP29" i="1" s="1"/>
  <c r="DQ29" i="1" s="1"/>
  <c r="DR29" i="1" s="1"/>
  <c r="DS29" i="1" s="1"/>
  <c r="DT29" i="1" s="1"/>
  <c r="DU29" i="1" s="1"/>
  <c r="DV29" i="1" s="1"/>
  <c r="DW29" i="1" s="1"/>
  <c r="DX29" i="1" s="1"/>
  <c r="DY29" i="1" s="1"/>
  <c r="DZ29" i="1" s="1"/>
  <c r="EA29" i="1" s="1"/>
  <c r="EB29" i="1" s="1"/>
  <c r="EC29" i="1" s="1"/>
  <c r="ED29" i="1" s="1"/>
  <c r="EE29" i="1" s="1"/>
  <c r="EF29" i="1" s="1"/>
  <c r="EG29" i="1" s="1"/>
  <c r="EH29" i="1" s="1"/>
  <c r="EI29" i="1" s="1"/>
  <c r="EJ29" i="1" s="1"/>
  <c r="EK29" i="1" s="1"/>
  <c r="EL29" i="1" s="1"/>
  <c r="EM29" i="1" s="1"/>
  <c r="EN29" i="1" s="1"/>
  <c r="EO29" i="1" s="1"/>
  <c r="EP29" i="1" s="1"/>
  <c r="EQ29" i="1" s="1"/>
  <c r="ER29" i="1" s="1"/>
  <c r="ES29" i="1" s="1"/>
  <c r="ET29" i="1" s="1"/>
  <c r="EU29" i="1" s="1"/>
  <c r="EV29" i="1" s="1"/>
  <c r="EW29" i="1" s="1"/>
  <c r="I29" i="1" s="1"/>
  <c r="CC29" i="1"/>
  <c r="CA29" i="1"/>
  <c r="BY29" i="1"/>
  <c r="BW29" i="1"/>
  <c r="BU29" i="1"/>
  <c r="BS29" i="1"/>
  <c r="BQ29" i="1"/>
  <c r="BO29" i="1"/>
  <c r="BM29" i="1"/>
  <c r="BK29" i="1"/>
  <c r="BI29" i="1"/>
  <c r="BG29" i="1"/>
  <c r="BE29" i="1"/>
  <c r="BC29" i="1"/>
  <c r="BA29" i="1"/>
  <c r="AY29" i="1"/>
  <c r="AW29" i="1"/>
  <c r="AU29" i="1"/>
  <c r="AS29" i="1"/>
  <c r="AQ29" i="1"/>
  <c r="AO29" i="1"/>
  <c r="AM29" i="1"/>
  <c r="AK29" i="1"/>
  <c r="AI29" i="1"/>
  <c r="AG60" i="1"/>
  <c r="AE60" i="1"/>
  <c r="AC60" i="1"/>
  <c r="AA60" i="1"/>
  <c r="Y60" i="1"/>
  <c r="W60" i="1"/>
  <c r="U60" i="1"/>
  <c r="S60" i="1"/>
  <c r="Q60" i="1"/>
  <c r="O60" i="1"/>
  <c r="CD28" i="1"/>
  <c r="CE28" i="1"/>
  <c r="CF28" i="1" s="1"/>
  <c r="CG28" i="1" s="1"/>
  <c r="CH28" i="1" s="1"/>
  <c r="CI28" i="1" s="1"/>
  <c r="CJ28" i="1" s="1"/>
  <c r="CK28" i="1" s="1"/>
  <c r="CL28" i="1" s="1"/>
  <c r="CM28" i="1" s="1"/>
  <c r="CN28" i="1" s="1"/>
  <c r="CO28" i="1" s="1"/>
  <c r="CP28" i="1" s="1"/>
  <c r="CQ28" i="1" s="1"/>
  <c r="CR28" i="1" s="1"/>
  <c r="CS28" i="1" s="1"/>
  <c r="CT28" i="1" s="1"/>
  <c r="CU28" i="1" s="1"/>
  <c r="CV28" i="1" s="1"/>
  <c r="CW28" i="1" s="1"/>
  <c r="CX28" i="1" s="1"/>
  <c r="CY28" i="1" s="1"/>
  <c r="CZ28" i="1" s="1"/>
  <c r="DA28" i="1" s="1"/>
  <c r="DB28" i="1" s="1"/>
  <c r="CC28" i="1"/>
  <c r="CA28" i="1"/>
  <c r="BY28" i="1"/>
  <c r="BW28" i="1"/>
  <c r="BU28" i="1"/>
  <c r="BS28" i="1"/>
  <c r="BQ28" i="1"/>
  <c r="BO28" i="1"/>
  <c r="BM28" i="1"/>
  <c r="BK28" i="1"/>
  <c r="BI28" i="1"/>
  <c r="BG28" i="1"/>
  <c r="BE28" i="1"/>
  <c r="BC28" i="1"/>
  <c r="BA28" i="1"/>
  <c r="AY28" i="1"/>
  <c r="AW28" i="1"/>
  <c r="AU28" i="1"/>
  <c r="AS28" i="1"/>
  <c r="AQ28" i="1"/>
  <c r="AO28" i="1"/>
  <c r="AM28" i="1"/>
  <c r="AK28" i="1"/>
  <c r="AI28" i="1"/>
  <c r="AG61" i="1"/>
  <c r="AE61" i="1"/>
  <c r="AC61" i="1"/>
  <c r="AA61" i="1"/>
  <c r="Y61" i="1"/>
  <c r="W61" i="1"/>
  <c r="U61" i="1"/>
  <c r="S61" i="1"/>
  <c r="Q61" i="1"/>
  <c r="O61" i="1"/>
  <c r="CD27" i="1"/>
  <c r="CC27" i="1"/>
  <c r="CA27" i="1"/>
  <c r="BY27" i="1"/>
  <c r="BW27" i="1"/>
  <c r="BU27" i="1"/>
  <c r="BS27" i="1"/>
  <c r="BQ27" i="1"/>
  <c r="BO27" i="1"/>
  <c r="BM27" i="1"/>
  <c r="BK27" i="1"/>
  <c r="BI27" i="1"/>
  <c r="BG27" i="1"/>
  <c r="BE27" i="1"/>
  <c r="BC27" i="1"/>
  <c r="BA27" i="1"/>
  <c r="AY27" i="1"/>
  <c r="AW27" i="1"/>
  <c r="AU27" i="1"/>
  <c r="AS27" i="1"/>
  <c r="AQ27" i="1"/>
  <c r="AO27" i="1"/>
  <c r="AM27" i="1"/>
  <c r="AK27" i="1"/>
  <c r="AI27" i="1"/>
  <c r="AG62" i="1"/>
  <c r="AE62" i="1"/>
  <c r="AC62" i="1"/>
  <c r="AA62" i="1"/>
  <c r="Y62" i="1"/>
  <c r="W62" i="1"/>
  <c r="U62" i="1"/>
  <c r="S62" i="1"/>
  <c r="Q62" i="1"/>
  <c r="O62" i="1"/>
  <c r="CD26" i="1"/>
  <c r="CE26" i="1" s="1"/>
  <c r="CF26" i="1" s="1"/>
  <c r="CG26" i="1" s="1"/>
  <c r="CH26" i="1" s="1"/>
  <c r="CI26" i="1" s="1"/>
  <c r="CJ26" i="1" s="1"/>
  <c r="CK26" i="1" s="1"/>
  <c r="CL26" i="1" s="1"/>
  <c r="CM26" i="1" s="1"/>
  <c r="CN26" i="1" s="1"/>
  <c r="CO26" i="1" s="1"/>
  <c r="CP26" i="1" s="1"/>
  <c r="CQ26" i="1" s="1"/>
  <c r="CR26" i="1" s="1"/>
  <c r="CS26" i="1" s="1"/>
  <c r="CT26" i="1" s="1"/>
  <c r="CU26" i="1" s="1"/>
  <c r="CV26" i="1" s="1"/>
  <c r="CW26" i="1" s="1"/>
  <c r="CX26" i="1" s="1"/>
  <c r="CY26" i="1" s="1"/>
  <c r="CZ26" i="1" s="1"/>
  <c r="DA26" i="1" s="1"/>
  <c r="DB26" i="1" s="1"/>
  <c r="DC26" i="1" s="1"/>
  <c r="DD26" i="1" s="1"/>
  <c r="DE26" i="1" s="1"/>
  <c r="DF26" i="1" s="1"/>
  <c r="DG26" i="1" s="1"/>
  <c r="DH26" i="1" s="1"/>
  <c r="DI26" i="1" s="1"/>
  <c r="DJ26" i="1" s="1"/>
  <c r="DK26" i="1" s="1"/>
  <c r="DL26" i="1" s="1"/>
  <c r="DM26" i="1" s="1"/>
  <c r="DN26" i="1" s="1"/>
  <c r="DO26" i="1" s="1"/>
  <c r="DP26" i="1" s="1"/>
  <c r="DQ26" i="1" s="1"/>
  <c r="DR26" i="1" s="1"/>
  <c r="DS26" i="1" s="1"/>
  <c r="DT26" i="1" s="1"/>
  <c r="DU26" i="1" s="1"/>
  <c r="DV26" i="1" s="1"/>
  <c r="DW26" i="1" s="1"/>
  <c r="DX26" i="1" s="1"/>
  <c r="DY26" i="1" s="1"/>
  <c r="DZ26" i="1" s="1"/>
  <c r="EA26" i="1" s="1"/>
  <c r="EB26" i="1" s="1"/>
  <c r="EC26" i="1" s="1"/>
  <c r="ED26" i="1" s="1"/>
  <c r="EE26" i="1" s="1"/>
  <c r="EF26" i="1" s="1"/>
  <c r="EG26" i="1" s="1"/>
  <c r="EH26" i="1" s="1"/>
  <c r="EI26" i="1" s="1"/>
  <c r="EJ26" i="1" s="1"/>
  <c r="EK26" i="1" s="1"/>
  <c r="EL26" i="1" s="1"/>
  <c r="EM26" i="1" s="1"/>
  <c r="EN26" i="1" s="1"/>
  <c r="EO26" i="1" s="1"/>
  <c r="EP26" i="1" s="1"/>
  <c r="EQ26" i="1" s="1"/>
  <c r="ER26" i="1" s="1"/>
  <c r="ES26" i="1" s="1"/>
  <c r="ET26" i="1" s="1"/>
  <c r="EU26" i="1" s="1"/>
  <c r="EV26" i="1" s="1"/>
  <c r="EW26" i="1" s="1"/>
  <c r="I26" i="1" s="1"/>
  <c r="CC26" i="1"/>
  <c r="CA26" i="1"/>
  <c r="BY26" i="1"/>
  <c r="BW26" i="1"/>
  <c r="BU26" i="1"/>
  <c r="BS26" i="1"/>
  <c r="BQ26" i="1"/>
  <c r="BO26" i="1"/>
  <c r="BM26" i="1"/>
  <c r="BK26" i="1"/>
  <c r="BI26" i="1"/>
  <c r="BG26" i="1"/>
  <c r="BE26" i="1"/>
  <c r="BC26" i="1"/>
  <c r="BA26" i="1"/>
  <c r="AY26" i="1"/>
  <c r="AW26" i="1"/>
  <c r="AU26" i="1"/>
  <c r="AS26" i="1"/>
  <c r="AQ26" i="1"/>
  <c r="AO26" i="1"/>
  <c r="AM26" i="1"/>
  <c r="AK26" i="1"/>
  <c r="AI26" i="1"/>
  <c r="AG63" i="1"/>
  <c r="AE63" i="1"/>
  <c r="AC63" i="1"/>
  <c r="AA63" i="1"/>
  <c r="Y63" i="1"/>
  <c r="W63" i="1"/>
  <c r="U63" i="1"/>
  <c r="S63" i="1"/>
  <c r="Q63" i="1"/>
  <c r="O63" i="1"/>
  <c r="CD25" i="1"/>
  <c r="CC25" i="1"/>
  <c r="CA25" i="1"/>
  <c r="BY25" i="1"/>
  <c r="BW25" i="1"/>
  <c r="BU25" i="1"/>
  <c r="BS25" i="1"/>
  <c r="BQ25" i="1"/>
  <c r="BO25" i="1"/>
  <c r="BM25" i="1"/>
  <c r="BK25" i="1"/>
  <c r="BI25" i="1"/>
  <c r="BG25" i="1"/>
  <c r="BE25" i="1"/>
  <c r="BC25" i="1"/>
  <c r="BA25" i="1"/>
  <c r="AY25" i="1"/>
  <c r="AW25" i="1"/>
  <c r="AU25" i="1"/>
  <c r="AS25" i="1"/>
  <c r="AQ25" i="1"/>
  <c r="AO25" i="1"/>
  <c r="AM25" i="1"/>
  <c r="AK25" i="1"/>
  <c r="AI25" i="1"/>
  <c r="AG64" i="1"/>
  <c r="AE64" i="1"/>
  <c r="AC64" i="1"/>
  <c r="AA64" i="1"/>
  <c r="Y64" i="1"/>
  <c r="W64" i="1"/>
  <c r="U64" i="1"/>
  <c r="S64" i="1"/>
  <c r="Q64" i="1"/>
  <c r="O64" i="1"/>
  <c r="AG65" i="1"/>
  <c r="AE65" i="1"/>
  <c r="AC65" i="1"/>
  <c r="AA65" i="1"/>
  <c r="Y65" i="1"/>
  <c r="W65" i="1"/>
  <c r="U65" i="1"/>
  <c r="S65" i="1"/>
  <c r="Q65" i="1"/>
  <c r="O65" i="1"/>
  <c r="AG66" i="1"/>
  <c r="AE66" i="1"/>
  <c r="AC66" i="1"/>
  <c r="AA66" i="1"/>
  <c r="Y66" i="1"/>
  <c r="W66" i="1"/>
  <c r="U66" i="1"/>
  <c r="S66" i="1"/>
  <c r="Q66" i="1"/>
  <c r="O66" i="1"/>
  <c r="CD24" i="1"/>
  <c r="CE24" i="1" s="1"/>
  <c r="CF24" i="1" s="1"/>
  <c r="CG24" i="1" s="1"/>
  <c r="CH24" i="1" s="1"/>
  <c r="CI24" i="1" s="1"/>
  <c r="CJ24" i="1" s="1"/>
  <c r="CK24" i="1" s="1"/>
  <c r="CL24" i="1" s="1"/>
  <c r="CM24" i="1" s="1"/>
  <c r="CN24" i="1" s="1"/>
  <c r="CO24" i="1" s="1"/>
  <c r="CP24" i="1" s="1"/>
  <c r="CQ24" i="1" s="1"/>
  <c r="CR24" i="1" s="1"/>
  <c r="CS24" i="1" s="1"/>
  <c r="CT24" i="1" s="1"/>
  <c r="CU24" i="1" s="1"/>
  <c r="CV24" i="1" s="1"/>
  <c r="CW24" i="1" s="1"/>
  <c r="CX24" i="1" s="1"/>
  <c r="CY24" i="1" s="1"/>
  <c r="CZ24" i="1" s="1"/>
  <c r="DA24" i="1" s="1"/>
  <c r="DB24" i="1" s="1"/>
  <c r="DC24" i="1" s="1"/>
  <c r="DD24" i="1" s="1"/>
  <c r="DE24" i="1" s="1"/>
  <c r="DF24" i="1" s="1"/>
  <c r="DG24" i="1" s="1"/>
  <c r="DH24" i="1" s="1"/>
  <c r="DI24" i="1" s="1"/>
  <c r="DJ24" i="1" s="1"/>
  <c r="DK24" i="1" s="1"/>
  <c r="DL24" i="1" s="1"/>
  <c r="DM24" i="1" s="1"/>
  <c r="DN24" i="1" s="1"/>
  <c r="DO24" i="1" s="1"/>
  <c r="DP24" i="1" s="1"/>
  <c r="DQ24" i="1" s="1"/>
  <c r="DR24" i="1" s="1"/>
  <c r="DS24" i="1" s="1"/>
  <c r="DT24" i="1" s="1"/>
  <c r="DU24" i="1" s="1"/>
  <c r="DV24" i="1" s="1"/>
  <c r="DW24" i="1" s="1"/>
  <c r="DX24" i="1" s="1"/>
  <c r="DY24" i="1" s="1"/>
  <c r="DZ24" i="1" s="1"/>
  <c r="EA24" i="1" s="1"/>
  <c r="EB24" i="1" s="1"/>
  <c r="EC24" i="1" s="1"/>
  <c r="ED24" i="1" s="1"/>
  <c r="EE24" i="1" s="1"/>
  <c r="EF24" i="1" s="1"/>
  <c r="EG24" i="1" s="1"/>
  <c r="EH24" i="1" s="1"/>
  <c r="EI24" i="1" s="1"/>
  <c r="EJ24" i="1" s="1"/>
  <c r="EK24" i="1" s="1"/>
  <c r="EL24" i="1" s="1"/>
  <c r="EM24" i="1" s="1"/>
  <c r="EN24" i="1" s="1"/>
  <c r="EO24" i="1" s="1"/>
  <c r="EP24" i="1" s="1"/>
  <c r="EQ24" i="1" s="1"/>
  <c r="ER24" i="1" s="1"/>
  <c r="ES24" i="1" s="1"/>
  <c r="ET24" i="1" s="1"/>
  <c r="EU24" i="1" s="1"/>
  <c r="EV24" i="1" s="1"/>
  <c r="EW24" i="1" s="1"/>
  <c r="I24" i="1" s="1"/>
  <c r="CC24" i="1"/>
  <c r="CA24" i="1"/>
  <c r="BY24" i="1"/>
  <c r="BW24" i="1"/>
  <c r="BU24" i="1"/>
  <c r="BS24" i="1"/>
  <c r="BQ24" i="1"/>
  <c r="BO24" i="1"/>
  <c r="BM24" i="1"/>
  <c r="BK24" i="1"/>
  <c r="BI24" i="1"/>
  <c r="BG24" i="1"/>
  <c r="BE24" i="1"/>
  <c r="BC24" i="1"/>
  <c r="BA24" i="1"/>
  <c r="AY24" i="1"/>
  <c r="AW24" i="1"/>
  <c r="AU24" i="1"/>
  <c r="AS24" i="1"/>
  <c r="AQ24" i="1"/>
  <c r="AO24" i="1"/>
  <c r="AM24" i="1"/>
  <c r="AK24" i="1"/>
  <c r="AI24" i="1"/>
  <c r="AG67" i="1"/>
  <c r="AE67" i="1"/>
  <c r="AC67" i="1"/>
  <c r="AA67" i="1"/>
  <c r="Y67" i="1"/>
  <c r="W67" i="1"/>
  <c r="U67" i="1"/>
  <c r="S67" i="1"/>
  <c r="Q67" i="1"/>
  <c r="O67" i="1"/>
  <c r="CD23" i="1"/>
  <c r="CE23" i="1" s="1"/>
  <c r="CF23" i="1" s="1"/>
  <c r="CG23" i="1" s="1"/>
  <c r="CH23" i="1" s="1"/>
  <c r="CI23" i="1" s="1"/>
  <c r="CJ23" i="1" s="1"/>
  <c r="CC23" i="1"/>
  <c r="CA23" i="1"/>
  <c r="BY23" i="1"/>
  <c r="BW23" i="1"/>
  <c r="BU23" i="1"/>
  <c r="BS23" i="1"/>
  <c r="BQ23" i="1"/>
  <c r="BO23" i="1"/>
  <c r="BM23" i="1"/>
  <c r="BK23" i="1"/>
  <c r="BI23" i="1"/>
  <c r="BG23" i="1"/>
  <c r="BE23" i="1"/>
  <c r="BC23" i="1"/>
  <c r="BA23" i="1"/>
  <c r="AY23" i="1"/>
  <c r="AW23" i="1"/>
  <c r="AU23" i="1"/>
  <c r="AS23" i="1"/>
  <c r="AQ23" i="1"/>
  <c r="AO23" i="1"/>
  <c r="AM23" i="1"/>
  <c r="AK23" i="1"/>
  <c r="AI23" i="1"/>
  <c r="AG68" i="1"/>
  <c r="AE68" i="1"/>
  <c r="AC68" i="1"/>
  <c r="AA68" i="1"/>
  <c r="Y68" i="1"/>
  <c r="W68" i="1"/>
  <c r="U68" i="1"/>
  <c r="S68" i="1"/>
  <c r="Q68" i="1"/>
  <c r="O68" i="1"/>
  <c r="CD22" i="1"/>
  <c r="CE22" i="1" s="1"/>
  <c r="CF22" i="1" s="1"/>
  <c r="CG22" i="1" s="1"/>
  <c r="CH22" i="1" s="1"/>
  <c r="CI22" i="1" s="1"/>
  <c r="CJ22" i="1" s="1"/>
  <c r="CK22" i="1" s="1"/>
  <c r="CL22" i="1" s="1"/>
  <c r="CM22" i="1" s="1"/>
  <c r="CN22" i="1" s="1"/>
  <c r="CO22" i="1" s="1"/>
  <c r="CP22" i="1" s="1"/>
  <c r="CQ22" i="1" s="1"/>
  <c r="CR22" i="1" s="1"/>
  <c r="CS22" i="1" s="1"/>
  <c r="CT22" i="1" s="1"/>
  <c r="CU22" i="1" s="1"/>
  <c r="CV22" i="1" s="1"/>
  <c r="CW22" i="1" s="1"/>
  <c r="CX22" i="1" s="1"/>
  <c r="CY22" i="1" s="1"/>
  <c r="CZ22" i="1" s="1"/>
  <c r="DA22" i="1" s="1"/>
  <c r="DB22" i="1" s="1"/>
  <c r="CC22" i="1"/>
  <c r="CA22" i="1"/>
  <c r="BY22" i="1"/>
  <c r="BW22" i="1"/>
  <c r="BU22" i="1"/>
  <c r="BS22" i="1"/>
  <c r="BQ22" i="1"/>
  <c r="BO22" i="1"/>
  <c r="BM22" i="1"/>
  <c r="BK22" i="1"/>
  <c r="BI22" i="1"/>
  <c r="BG22" i="1"/>
  <c r="BE22" i="1"/>
  <c r="BC22" i="1"/>
  <c r="BA22" i="1"/>
  <c r="AY22" i="1"/>
  <c r="AW22" i="1"/>
  <c r="AU22" i="1"/>
  <c r="AS22" i="1"/>
  <c r="AQ22" i="1"/>
  <c r="AO22" i="1"/>
  <c r="AM22" i="1"/>
  <c r="AK22" i="1"/>
  <c r="AI22" i="1"/>
  <c r="AG69" i="1"/>
  <c r="AE69" i="1"/>
  <c r="AC69" i="1"/>
  <c r="AA69" i="1"/>
  <c r="Y69" i="1"/>
  <c r="W69" i="1"/>
  <c r="U69" i="1"/>
  <c r="S69" i="1"/>
  <c r="Q69" i="1"/>
  <c r="O69" i="1"/>
  <c r="CD21" i="1"/>
  <c r="CE21" i="1" s="1"/>
  <c r="CF21" i="1" s="1"/>
  <c r="CG21" i="1" s="1"/>
  <c r="CH21" i="1" s="1"/>
  <c r="CI21" i="1" s="1"/>
  <c r="CJ21" i="1" s="1"/>
  <c r="CC21" i="1"/>
  <c r="CA21" i="1"/>
  <c r="BY21" i="1"/>
  <c r="BW21" i="1"/>
  <c r="BU21" i="1"/>
  <c r="BS21" i="1"/>
  <c r="BQ21" i="1"/>
  <c r="BO21" i="1"/>
  <c r="BM21" i="1"/>
  <c r="BK21" i="1"/>
  <c r="BI21" i="1"/>
  <c r="BG21" i="1"/>
  <c r="BE21" i="1"/>
  <c r="BC21" i="1"/>
  <c r="BA21" i="1"/>
  <c r="AY21" i="1"/>
  <c r="AW21" i="1"/>
  <c r="AU21" i="1"/>
  <c r="AS21" i="1"/>
  <c r="AQ21" i="1"/>
  <c r="AO21" i="1"/>
  <c r="AM21" i="1"/>
  <c r="AK21" i="1"/>
  <c r="AI21" i="1"/>
  <c r="AG70" i="1"/>
  <c r="AE70" i="1"/>
  <c r="AC70" i="1"/>
  <c r="AA70" i="1"/>
  <c r="Y70" i="1"/>
  <c r="W70" i="1"/>
  <c r="U70" i="1"/>
  <c r="S70" i="1"/>
  <c r="Q70" i="1"/>
  <c r="O70" i="1"/>
  <c r="CE70" i="1"/>
  <c r="CF70" i="1" s="1"/>
  <c r="CG70" i="1" s="1"/>
  <c r="CH70" i="1" s="1"/>
  <c r="CD20" i="1"/>
  <c r="CC20" i="1"/>
  <c r="CA20" i="1"/>
  <c r="BY20" i="1"/>
  <c r="BW20" i="1"/>
  <c r="BU20" i="1"/>
  <c r="BS20" i="1"/>
  <c r="BQ20" i="1"/>
  <c r="BO20" i="1"/>
  <c r="BM20" i="1"/>
  <c r="BK20" i="1"/>
  <c r="BI20" i="1"/>
  <c r="BG20" i="1"/>
  <c r="BE20" i="1"/>
  <c r="BC20" i="1"/>
  <c r="BA20" i="1"/>
  <c r="AY20" i="1"/>
  <c r="AW20" i="1"/>
  <c r="AU20" i="1"/>
  <c r="AS20" i="1"/>
  <c r="AQ20" i="1"/>
  <c r="AO20" i="1"/>
  <c r="AM20" i="1"/>
  <c r="AK20" i="1"/>
  <c r="AI20" i="1"/>
  <c r="AG71" i="1"/>
  <c r="AE71" i="1"/>
  <c r="AC71" i="1"/>
  <c r="AA71" i="1"/>
  <c r="Y71" i="1"/>
  <c r="W71" i="1"/>
  <c r="U71" i="1"/>
  <c r="S71" i="1"/>
  <c r="Q71" i="1"/>
  <c r="O71" i="1"/>
  <c r="CD19" i="1"/>
  <c r="CE19" i="1" s="1"/>
  <c r="CF19" i="1" s="1"/>
  <c r="CG19" i="1" s="1"/>
  <c r="CH19" i="1" s="1"/>
  <c r="CI19" i="1" s="1"/>
  <c r="CJ19" i="1" s="1"/>
  <c r="CC19" i="1"/>
  <c r="CA19" i="1"/>
  <c r="BY19" i="1"/>
  <c r="BW19" i="1"/>
  <c r="BU19" i="1"/>
  <c r="BS19" i="1"/>
  <c r="BQ19" i="1"/>
  <c r="BO19" i="1"/>
  <c r="BM19" i="1"/>
  <c r="BK19" i="1"/>
  <c r="BI19" i="1"/>
  <c r="BG19" i="1"/>
  <c r="BE19" i="1"/>
  <c r="BC19" i="1"/>
  <c r="BA19" i="1"/>
  <c r="AY19" i="1"/>
  <c r="AW19" i="1"/>
  <c r="AU19" i="1"/>
  <c r="AS19" i="1"/>
  <c r="AQ19" i="1"/>
  <c r="AO19" i="1"/>
  <c r="AM19" i="1"/>
  <c r="AK19" i="1"/>
  <c r="AI19" i="1"/>
  <c r="AG72" i="1"/>
  <c r="AE72" i="1"/>
  <c r="AC72" i="1"/>
  <c r="AA72" i="1"/>
  <c r="Y72" i="1"/>
  <c r="W72" i="1"/>
  <c r="U72" i="1"/>
  <c r="S72" i="1"/>
  <c r="Q72" i="1"/>
  <c r="O72" i="1"/>
  <c r="CD18" i="1"/>
  <c r="CC18" i="1"/>
  <c r="CA18" i="1"/>
  <c r="BY18" i="1"/>
  <c r="BW18" i="1"/>
  <c r="BU18" i="1"/>
  <c r="BS18" i="1"/>
  <c r="BQ18" i="1"/>
  <c r="BO18" i="1"/>
  <c r="BM18" i="1"/>
  <c r="BK18" i="1"/>
  <c r="BI18" i="1"/>
  <c r="BG18" i="1"/>
  <c r="BE18" i="1"/>
  <c r="BC18" i="1"/>
  <c r="BA18" i="1"/>
  <c r="AY18" i="1"/>
  <c r="AW18" i="1"/>
  <c r="AU18" i="1"/>
  <c r="AS18" i="1"/>
  <c r="AQ18" i="1"/>
  <c r="AO18" i="1"/>
  <c r="AM18" i="1"/>
  <c r="AK18" i="1"/>
  <c r="AI18" i="1"/>
  <c r="AG73" i="1"/>
  <c r="AE73" i="1"/>
  <c r="AC73" i="1"/>
  <c r="AA73" i="1"/>
  <c r="Y73" i="1"/>
  <c r="W73" i="1"/>
  <c r="U73" i="1"/>
  <c r="S73" i="1"/>
  <c r="Q73" i="1"/>
  <c r="O73" i="1"/>
  <c r="CD17" i="1"/>
  <c r="CE17" i="1" s="1"/>
  <c r="CF17" i="1" s="1"/>
  <c r="CG17" i="1" s="1"/>
  <c r="CH17" i="1" s="1"/>
  <c r="CI17" i="1" s="1"/>
  <c r="CJ17" i="1" s="1"/>
  <c r="CK17" i="1" s="1"/>
  <c r="CL17" i="1" s="1"/>
  <c r="CM17" i="1" s="1"/>
  <c r="CN17" i="1" s="1"/>
  <c r="CO17" i="1" s="1"/>
  <c r="CP17" i="1" s="1"/>
  <c r="CQ17" i="1" s="1"/>
  <c r="CR17" i="1" s="1"/>
  <c r="CS17" i="1" s="1"/>
  <c r="CT17" i="1" s="1"/>
  <c r="CU17" i="1" s="1"/>
  <c r="CV17" i="1" s="1"/>
  <c r="CW17" i="1" s="1"/>
  <c r="CX17" i="1" s="1"/>
  <c r="CY17" i="1" s="1"/>
  <c r="CZ17" i="1" s="1"/>
  <c r="DA17" i="1" s="1"/>
  <c r="DB17" i="1" s="1"/>
  <c r="CC17" i="1"/>
  <c r="CA17" i="1"/>
  <c r="BY17" i="1"/>
  <c r="BW17" i="1"/>
  <c r="BU17" i="1"/>
  <c r="BS17" i="1"/>
  <c r="BQ17" i="1"/>
  <c r="BO17" i="1"/>
  <c r="BM17" i="1"/>
  <c r="BK17" i="1"/>
  <c r="BI17" i="1"/>
  <c r="BG17" i="1"/>
  <c r="BE17" i="1"/>
  <c r="BC17" i="1"/>
  <c r="BA17" i="1"/>
  <c r="AY17" i="1"/>
  <c r="AW17" i="1"/>
  <c r="AU17" i="1"/>
  <c r="AS17" i="1"/>
  <c r="AQ17" i="1"/>
  <c r="AO17" i="1"/>
  <c r="AM17" i="1"/>
  <c r="AK17" i="1"/>
  <c r="AI17" i="1"/>
  <c r="AG74" i="1"/>
  <c r="AE74" i="1"/>
  <c r="AC74" i="1"/>
  <c r="AA74" i="1"/>
  <c r="Y74" i="1"/>
  <c r="W74" i="1"/>
  <c r="U74" i="1"/>
  <c r="S74" i="1"/>
  <c r="Q74" i="1"/>
  <c r="O74" i="1"/>
  <c r="CD16" i="1"/>
  <c r="CE16" i="1" s="1"/>
  <c r="CF16" i="1" s="1"/>
  <c r="CC16" i="1"/>
  <c r="CA16" i="1"/>
  <c r="BY16" i="1"/>
  <c r="BW16" i="1"/>
  <c r="BU16" i="1"/>
  <c r="BS16" i="1"/>
  <c r="BQ16" i="1"/>
  <c r="BO16" i="1"/>
  <c r="BM16" i="1"/>
  <c r="BK16" i="1"/>
  <c r="BI16" i="1"/>
  <c r="BG16" i="1"/>
  <c r="BE16" i="1"/>
  <c r="BC16" i="1"/>
  <c r="BA16" i="1"/>
  <c r="AY16" i="1"/>
  <c r="AW16" i="1"/>
  <c r="AU16" i="1"/>
  <c r="AS16" i="1"/>
  <c r="AQ16" i="1"/>
  <c r="AO16" i="1"/>
  <c r="AM16" i="1"/>
  <c r="AK16" i="1"/>
  <c r="AI16" i="1"/>
  <c r="AG75" i="1"/>
  <c r="AE75" i="1"/>
  <c r="AC75" i="1"/>
  <c r="AA75" i="1"/>
  <c r="Y75" i="1"/>
  <c r="W75" i="1"/>
  <c r="U75" i="1"/>
  <c r="S75" i="1"/>
  <c r="Q75" i="1"/>
  <c r="O75" i="1"/>
  <c r="CD15" i="1"/>
  <c r="CE15" i="1" s="1"/>
  <c r="CF15" i="1" s="1"/>
  <c r="CG15" i="1" s="1"/>
  <c r="CH15" i="1" s="1"/>
  <c r="CI15" i="1" s="1"/>
  <c r="CJ15" i="1" s="1"/>
  <c r="CK15" i="1" s="1"/>
  <c r="CL15" i="1" s="1"/>
  <c r="CM15" i="1" s="1"/>
  <c r="CN15" i="1" s="1"/>
  <c r="CO15" i="1" s="1"/>
  <c r="CP15" i="1" s="1"/>
  <c r="CQ15" i="1" s="1"/>
  <c r="CR15" i="1" s="1"/>
  <c r="CS15" i="1" s="1"/>
  <c r="CT15" i="1" s="1"/>
  <c r="CU15" i="1" s="1"/>
  <c r="CV15" i="1" s="1"/>
  <c r="CW15" i="1" s="1"/>
  <c r="CX15" i="1" s="1"/>
  <c r="CY15" i="1" s="1"/>
  <c r="CZ15" i="1" s="1"/>
  <c r="DA15" i="1" s="1"/>
  <c r="DB15" i="1" s="1"/>
  <c r="CC15" i="1"/>
  <c r="CA15" i="1"/>
  <c r="BY15" i="1"/>
  <c r="BW15" i="1"/>
  <c r="BU15" i="1"/>
  <c r="BS15" i="1"/>
  <c r="BQ15" i="1"/>
  <c r="BO15" i="1"/>
  <c r="BM15" i="1"/>
  <c r="BK15" i="1"/>
  <c r="BI15" i="1"/>
  <c r="BG15" i="1"/>
  <c r="BE15" i="1"/>
  <c r="BC15" i="1"/>
  <c r="BA15" i="1"/>
  <c r="AY15" i="1"/>
  <c r="AW15" i="1"/>
  <c r="AU15" i="1"/>
  <c r="AS15" i="1"/>
  <c r="AQ15" i="1"/>
  <c r="AO15" i="1"/>
  <c r="AM15" i="1"/>
  <c r="AK15" i="1"/>
  <c r="AI15" i="1"/>
  <c r="CD14" i="1"/>
  <c r="CC14" i="1"/>
  <c r="CA14" i="1"/>
  <c r="BY14" i="1"/>
  <c r="BW14" i="1"/>
  <c r="BU14" i="1"/>
  <c r="BS14" i="1"/>
  <c r="BQ14" i="1"/>
  <c r="BO14" i="1"/>
  <c r="BM14" i="1"/>
  <c r="BK14" i="1"/>
  <c r="BI14" i="1"/>
  <c r="BG14" i="1"/>
  <c r="BE14" i="1"/>
  <c r="BC14" i="1"/>
  <c r="BA14" i="1"/>
  <c r="AY14" i="1"/>
  <c r="AW14" i="1"/>
  <c r="AU14" i="1"/>
  <c r="AS14" i="1"/>
  <c r="AQ14" i="1"/>
  <c r="AO14" i="1"/>
  <c r="AM14" i="1"/>
  <c r="AK14" i="1"/>
  <c r="AI14" i="1"/>
  <c r="AG77" i="1"/>
  <c r="AE77" i="1"/>
  <c r="AC77" i="1"/>
  <c r="AA77" i="1"/>
  <c r="Y77" i="1"/>
  <c r="W77" i="1"/>
  <c r="U77" i="1"/>
  <c r="S77" i="1"/>
  <c r="Q77" i="1"/>
  <c r="O77" i="1"/>
  <c r="CD13" i="1"/>
  <c r="CE13" i="1" s="1"/>
  <c r="CF13" i="1" s="1"/>
  <c r="CG13" i="1" s="1"/>
  <c r="CH13" i="1" s="1"/>
  <c r="CI13" i="1" s="1"/>
  <c r="CJ13" i="1" s="1"/>
  <c r="CK13" i="1" s="1"/>
  <c r="CL13" i="1" s="1"/>
  <c r="CM13" i="1" s="1"/>
  <c r="CN13" i="1" s="1"/>
  <c r="CO13" i="1" s="1"/>
  <c r="CP13" i="1" s="1"/>
  <c r="CQ13" i="1" s="1"/>
  <c r="CR13" i="1" s="1"/>
  <c r="CS13" i="1" s="1"/>
  <c r="CT13" i="1" s="1"/>
  <c r="CU13" i="1" s="1"/>
  <c r="CV13" i="1" s="1"/>
  <c r="CW13" i="1" s="1"/>
  <c r="CX13" i="1" s="1"/>
  <c r="CY13" i="1" s="1"/>
  <c r="CZ13" i="1" s="1"/>
  <c r="DA13" i="1" s="1"/>
  <c r="DB13" i="1" s="1"/>
  <c r="CC13" i="1"/>
  <c r="CA13" i="1"/>
  <c r="BY13" i="1"/>
  <c r="BW13" i="1"/>
  <c r="BU13" i="1"/>
  <c r="BS13" i="1"/>
  <c r="BQ13" i="1"/>
  <c r="BO13" i="1"/>
  <c r="BM13" i="1"/>
  <c r="BK13" i="1"/>
  <c r="BI13" i="1"/>
  <c r="BG13" i="1"/>
  <c r="BE13" i="1"/>
  <c r="BC13" i="1"/>
  <c r="BA13" i="1"/>
  <c r="AY13" i="1"/>
  <c r="AW13" i="1"/>
  <c r="AU13" i="1"/>
  <c r="AS13" i="1"/>
  <c r="AQ13" i="1"/>
  <c r="AO13" i="1"/>
  <c r="AM13" i="1"/>
  <c r="AK13" i="1"/>
  <c r="AI13" i="1"/>
  <c r="AG78" i="1"/>
  <c r="AE78" i="1"/>
  <c r="AC78" i="1"/>
  <c r="AA78" i="1"/>
  <c r="Y78" i="1"/>
  <c r="W78" i="1"/>
  <c r="U78" i="1"/>
  <c r="S78" i="1"/>
  <c r="Q78" i="1"/>
  <c r="O78" i="1"/>
  <c r="CD12" i="1"/>
  <c r="CC12" i="1"/>
  <c r="CA12" i="1"/>
  <c r="BY12" i="1"/>
  <c r="BW12" i="1"/>
  <c r="BU12" i="1"/>
  <c r="BS12" i="1"/>
  <c r="BQ12" i="1"/>
  <c r="BO12" i="1"/>
  <c r="BM12" i="1"/>
  <c r="BK12" i="1"/>
  <c r="BI12" i="1"/>
  <c r="BG12" i="1"/>
  <c r="BE12" i="1"/>
  <c r="BC12" i="1"/>
  <c r="BA12" i="1"/>
  <c r="AY12" i="1"/>
  <c r="AW12" i="1"/>
  <c r="AU12" i="1"/>
  <c r="AS12" i="1"/>
  <c r="AQ12" i="1"/>
  <c r="AO12" i="1"/>
  <c r="AM12" i="1"/>
  <c r="AK12" i="1"/>
  <c r="AI12" i="1"/>
  <c r="AE79" i="1"/>
  <c r="AC79" i="1"/>
  <c r="AA79" i="1"/>
  <c r="Y79" i="1"/>
  <c r="W79" i="1"/>
  <c r="U79" i="1"/>
  <c r="S79" i="1"/>
  <c r="Q79" i="1"/>
  <c r="O79" i="1"/>
  <c r="CD11" i="1"/>
  <c r="CC11" i="1"/>
  <c r="CA11" i="1"/>
  <c r="BY11" i="1"/>
  <c r="BW11" i="1"/>
  <c r="BU11" i="1"/>
  <c r="BS11" i="1"/>
  <c r="BQ11" i="1"/>
  <c r="BO11" i="1"/>
  <c r="BM11" i="1"/>
  <c r="BK11" i="1"/>
  <c r="BI11" i="1"/>
  <c r="BG11" i="1"/>
  <c r="BE11" i="1"/>
  <c r="BC11" i="1"/>
  <c r="BA11" i="1"/>
  <c r="AY11" i="1"/>
  <c r="AW11" i="1"/>
  <c r="AU11" i="1"/>
  <c r="AS11" i="1"/>
  <c r="AQ11" i="1"/>
  <c r="AO11" i="1"/>
  <c r="AM11" i="1"/>
  <c r="AK11" i="1"/>
  <c r="AI11" i="1"/>
  <c r="AG80" i="1"/>
  <c r="AE80" i="1"/>
  <c r="AC80" i="1"/>
  <c r="AA80" i="1"/>
  <c r="Y80" i="1"/>
  <c r="W80" i="1"/>
  <c r="U80" i="1"/>
  <c r="S80" i="1"/>
  <c r="Q80" i="1"/>
  <c r="O80" i="1"/>
  <c r="CD10" i="1"/>
  <c r="CC10" i="1"/>
  <c r="CA10" i="1"/>
  <c r="BY10" i="1"/>
  <c r="BW10" i="1"/>
  <c r="BU10" i="1"/>
  <c r="BS10" i="1"/>
  <c r="BQ10" i="1"/>
  <c r="BO10" i="1"/>
  <c r="BM10" i="1"/>
  <c r="BK10" i="1"/>
  <c r="BI10" i="1"/>
  <c r="BG10" i="1"/>
  <c r="BE10" i="1"/>
  <c r="BC10" i="1"/>
  <c r="BA10" i="1"/>
  <c r="AY10" i="1"/>
  <c r="AW10" i="1"/>
  <c r="AU10" i="1"/>
  <c r="AS10" i="1"/>
  <c r="AQ10" i="1"/>
  <c r="AO10" i="1"/>
  <c r="AM10" i="1"/>
  <c r="AK10" i="1"/>
  <c r="AI10" i="1"/>
  <c r="AG81" i="1"/>
  <c r="AE81" i="1"/>
  <c r="AC81" i="1"/>
  <c r="AA81" i="1"/>
  <c r="Y81" i="1"/>
  <c r="W81" i="1"/>
  <c r="U81" i="1"/>
  <c r="S81" i="1"/>
  <c r="Q81" i="1"/>
  <c r="O81" i="1"/>
  <c r="CD9" i="1"/>
  <c r="CC9" i="1"/>
  <c r="CA9" i="1"/>
  <c r="BY9" i="1"/>
  <c r="BW9" i="1"/>
  <c r="BU9" i="1"/>
  <c r="BS9" i="1"/>
  <c r="BQ9" i="1"/>
  <c r="BO9" i="1"/>
  <c r="BM9" i="1"/>
  <c r="BK9" i="1"/>
  <c r="BI9" i="1"/>
  <c r="BG9" i="1"/>
  <c r="BE9" i="1"/>
  <c r="BC9" i="1"/>
  <c r="BA9" i="1"/>
  <c r="AY9" i="1"/>
  <c r="AW9" i="1"/>
  <c r="AU9" i="1"/>
  <c r="AS9" i="1"/>
  <c r="AQ9" i="1"/>
  <c r="AO9" i="1"/>
  <c r="AM9" i="1"/>
  <c r="AK9" i="1"/>
  <c r="AI9" i="1"/>
  <c r="AG83" i="1"/>
  <c r="AE83" i="1"/>
  <c r="AC83" i="1"/>
  <c r="AA83" i="1"/>
  <c r="Y83" i="1"/>
  <c r="W83" i="1"/>
  <c r="U83" i="1"/>
  <c r="S83" i="1"/>
  <c r="Q83" i="1"/>
  <c r="CD8" i="1"/>
  <c r="CE8" i="1" s="1"/>
  <c r="CF8" i="1" s="1"/>
  <c r="CG8" i="1" s="1"/>
  <c r="CH8" i="1" s="1"/>
  <c r="CI8" i="1" s="1"/>
  <c r="CJ8" i="1" s="1"/>
  <c r="CK8" i="1" s="1"/>
  <c r="CL8" i="1" s="1"/>
  <c r="CM8" i="1" s="1"/>
  <c r="CN8" i="1" s="1"/>
  <c r="CO8" i="1" s="1"/>
  <c r="CP8" i="1" s="1"/>
  <c r="CQ8" i="1" s="1"/>
  <c r="CR8" i="1" s="1"/>
  <c r="CS8" i="1" s="1"/>
  <c r="CT8" i="1" s="1"/>
  <c r="CU8" i="1" s="1"/>
  <c r="CV8" i="1" s="1"/>
  <c r="CW8" i="1" s="1"/>
  <c r="CX8" i="1" s="1"/>
  <c r="CY8" i="1" s="1"/>
  <c r="CZ8" i="1" s="1"/>
  <c r="DA8" i="1" s="1"/>
  <c r="DB8" i="1" s="1"/>
  <c r="CC8" i="1"/>
  <c r="CA8" i="1"/>
  <c r="BY8" i="1"/>
  <c r="BW8" i="1"/>
  <c r="BU8" i="1"/>
  <c r="BS8" i="1"/>
  <c r="BQ8" i="1"/>
  <c r="BO8" i="1"/>
  <c r="BM8" i="1"/>
  <c r="BK8" i="1"/>
  <c r="BI8" i="1"/>
  <c r="BG8" i="1"/>
  <c r="BE8" i="1"/>
  <c r="BC8" i="1"/>
  <c r="BA8" i="1"/>
  <c r="AY8" i="1"/>
  <c r="AW8" i="1"/>
  <c r="AU8" i="1"/>
  <c r="AS8" i="1"/>
  <c r="AQ8" i="1"/>
  <c r="AO8" i="1"/>
  <c r="AM8" i="1"/>
  <c r="AK8" i="1"/>
  <c r="AI8" i="1"/>
  <c r="AG82" i="1"/>
  <c r="AE82" i="1"/>
  <c r="AC82" i="1"/>
  <c r="AA82" i="1"/>
  <c r="Y82" i="1"/>
  <c r="W82" i="1"/>
  <c r="U82" i="1"/>
  <c r="S82" i="1"/>
  <c r="Q82" i="1"/>
  <c r="CD7" i="1"/>
  <c r="CE7" i="1" s="1"/>
  <c r="CF7" i="1" s="1"/>
  <c r="CG7" i="1" s="1"/>
  <c r="CH7" i="1" s="1"/>
  <c r="CI7" i="1" s="1"/>
  <c r="CJ7" i="1" s="1"/>
  <c r="CK7" i="1" s="1"/>
  <c r="CL7" i="1" s="1"/>
  <c r="CM7" i="1" s="1"/>
  <c r="CN7" i="1" s="1"/>
  <c r="CO7" i="1" s="1"/>
  <c r="CP7" i="1" s="1"/>
  <c r="CQ7" i="1" s="1"/>
  <c r="CR7" i="1" s="1"/>
  <c r="CS7" i="1" s="1"/>
  <c r="CT7" i="1" s="1"/>
  <c r="CU7" i="1" s="1"/>
  <c r="CV7" i="1" s="1"/>
  <c r="CW7" i="1" s="1"/>
  <c r="CX7" i="1" s="1"/>
  <c r="CY7" i="1" s="1"/>
  <c r="CZ7" i="1" s="1"/>
  <c r="DA7" i="1" s="1"/>
  <c r="DB7" i="1" s="1"/>
  <c r="CC7" i="1"/>
  <c r="CA7" i="1"/>
  <c r="BY7" i="1"/>
  <c r="BW7" i="1"/>
  <c r="BU7" i="1"/>
  <c r="BS7" i="1"/>
  <c r="BQ7" i="1"/>
  <c r="BO7" i="1"/>
  <c r="BM7" i="1"/>
  <c r="BK7" i="1"/>
  <c r="BI7" i="1"/>
  <c r="BG7" i="1"/>
  <c r="BE7" i="1"/>
  <c r="BC7" i="1"/>
  <c r="BA7" i="1"/>
  <c r="AY7" i="1"/>
  <c r="AW7" i="1"/>
  <c r="AU7" i="1"/>
  <c r="AS7" i="1"/>
  <c r="AQ7" i="1"/>
  <c r="AO7" i="1"/>
  <c r="AM7" i="1"/>
  <c r="AK7" i="1"/>
  <c r="AI7" i="1"/>
  <c r="AG85" i="1"/>
  <c r="AE85" i="1"/>
  <c r="AC85" i="1"/>
  <c r="AA85" i="1"/>
  <c r="Y85" i="1"/>
  <c r="W85" i="1"/>
  <c r="U85" i="1"/>
  <c r="S85" i="1"/>
  <c r="Q85" i="1"/>
  <c r="CD6" i="1"/>
  <c r="CE6" i="1" s="1"/>
  <c r="CF6" i="1" s="1"/>
  <c r="CG6" i="1" s="1"/>
  <c r="CH6" i="1" s="1"/>
  <c r="CI6" i="1" s="1"/>
  <c r="CJ6" i="1" s="1"/>
  <c r="CK6" i="1" s="1"/>
  <c r="CL6" i="1" s="1"/>
  <c r="CM6" i="1" s="1"/>
  <c r="CN6" i="1" s="1"/>
  <c r="CO6" i="1" s="1"/>
  <c r="CP6" i="1" s="1"/>
  <c r="CQ6" i="1" s="1"/>
  <c r="CR6" i="1" s="1"/>
  <c r="CS6" i="1" s="1"/>
  <c r="CT6" i="1" s="1"/>
  <c r="CU6" i="1" s="1"/>
  <c r="CV6" i="1" s="1"/>
  <c r="CW6" i="1" s="1"/>
  <c r="CX6" i="1" s="1"/>
  <c r="CY6" i="1" s="1"/>
  <c r="CZ6" i="1" s="1"/>
  <c r="DA6" i="1" s="1"/>
  <c r="DB6" i="1" s="1"/>
  <c r="CC6" i="1"/>
  <c r="CA6" i="1"/>
  <c r="BY6" i="1"/>
  <c r="BW6" i="1"/>
  <c r="BU6" i="1"/>
  <c r="BS6" i="1"/>
  <c r="BQ6" i="1"/>
  <c r="BO6" i="1"/>
  <c r="BM6" i="1"/>
  <c r="BK6" i="1"/>
  <c r="BI6" i="1"/>
  <c r="BG6" i="1"/>
  <c r="BE6" i="1"/>
  <c r="BC6" i="1"/>
  <c r="BA6" i="1"/>
  <c r="AY6" i="1"/>
  <c r="AW6" i="1"/>
  <c r="AU6" i="1"/>
  <c r="AS6" i="1"/>
  <c r="AQ6" i="1"/>
  <c r="AO6" i="1"/>
  <c r="AM6" i="1"/>
  <c r="AK6" i="1"/>
  <c r="AI6" i="1"/>
  <c r="AG84" i="1"/>
  <c r="AE84" i="1"/>
  <c r="AC84" i="1"/>
  <c r="AA84" i="1"/>
  <c r="Y84" i="1"/>
  <c r="W84" i="1"/>
  <c r="U84" i="1"/>
  <c r="S84" i="1"/>
  <c r="Q84" i="1"/>
  <c r="CD5" i="1"/>
  <c r="CE5" i="1" s="1"/>
  <c r="CF5" i="1" s="1"/>
  <c r="CG5" i="1" s="1"/>
  <c r="CH5" i="1" s="1"/>
  <c r="CI5" i="1" s="1"/>
  <c r="CJ5" i="1" s="1"/>
  <c r="CK5" i="1" s="1"/>
  <c r="CL5" i="1" s="1"/>
  <c r="CM5" i="1" s="1"/>
  <c r="CN5" i="1" s="1"/>
  <c r="CO5" i="1" s="1"/>
  <c r="CP5" i="1" s="1"/>
  <c r="CQ5" i="1" s="1"/>
  <c r="CR5" i="1" s="1"/>
  <c r="CS5" i="1" s="1"/>
  <c r="CT5" i="1" s="1"/>
  <c r="CU5" i="1" s="1"/>
  <c r="CV5" i="1" s="1"/>
  <c r="CW5" i="1" s="1"/>
  <c r="CX5" i="1" s="1"/>
  <c r="CY5" i="1" s="1"/>
  <c r="CZ5" i="1" s="1"/>
  <c r="DA5" i="1" s="1"/>
  <c r="DB5" i="1" s="1"/>
  <c r="CC5" i="1"/>
  <c r="CA5" i="1"/>
  <c r="BY5" i="1"/>
  <c r="BW5" i="1"/>
  <c r="BU5" i="1"/>
  <c r="BS5" i="1"/>
  <c r="BQ5" i="1"/>
  <c r="BO5" i="1"/>
  <c r="BM5" i="1"/>
  <c r="BK5" i="1"/>
  <c r="BI5" i="1"/>
  <c r="BG5" i="1"/>
  <c r="BE5" i="1"/>
  <c r="BC5" i="1"/>
  <c r="BA5" i="1"/>
  <c r="AY5" i="1"/>
  <c r="AW5" i="1"/>
  <c r="AU5" i="1"/>
  <c r="AS5" i="1"/>
  <c r="AQ5" i="1"/>
  <c r="AO5" i="1"/>
  <c r="AM5" i="1"/>
  <c r="AK5" i="1"/>
  <c r="AI5" i="1"/>
  <c r="AG86" i="1"/>
  <c r="AE86" i="1"/>
  <c r="AC86" i="1"/>
  <c r="AA86" i="1"/>
  <c r="Y86" i="1"/>
  <c r="W86" i="1"/>
  <c r="U86" i="1"/>
  <c r="S86" i="1"/>
  <c r="Q86" i="1"/>
  <c r="O86" i="1"/>
  <c r="CD4" i="1"/>
  <c r="CE4" i="1" s="1"/>
  <c r="CF4" i="1" s="1"/>
  <c r="CG4" i="1" s="1"/>
  <c r="CH4" i="1" s="1"/>
  <c r="CI4" i="1" s="1"/>
  <c r="CJ4" i="1" s="1"/>
  <c r="CK4" i="1" s="1"/>
  <c r="CL4" i="1" s="1"/>
  <c r="CM4" i="1" s="1"/>
  <c r="CN4" i="1" s="1"/>
  <c r="CO4" i="1" s="1"/>
  <c r="CP4" i="1" s="1"/>
  <c r="CQ4" i="1" s="1"/>
  <c r="CR4" i="1" s="1"/>
  <c r="CS4" i="1" s="1"/>
  <c r="CT4" i="1" s="1"/>
  <c r="CU4" i="1" s="1"/>
  <c r="CV4" i="1" s="1"/>
  <c r="CW4" i="1" s="1"/>
  <c r="CX4" i="1" s="1"/>
  <c r="CY4" i="1" s="1"/>
  <c r="CZ4" i="1" s="1"/>
  <c r="DA4" i="1" s="1"/>
  <c r="DB4" i="1" s="1"/>
  <c r="CC4" i="1"/>
  <c r="CA4" i="1"/>
  <c r="BY4" i="1"/>
  <c r="BW4" i="1"/>
  <c r="BU4" i="1"/>
  <c r="BS4" i="1"/>
  <c r="BQ4" i="1"/>
  <c r="BO4" i="1"/>
  <c r="BM4" i="1"/>
  <c r="BK4" i="1"/>
  <c r="BI4" i="1"/>
  <c r="BG4" i="1"/>
  <c r="BE4" i="1"/>
  <c r="BC4" i="1"/>
  <c r="BA4" i="1"/>
  <c r="AY4" i="1"/>
  <c r="AW4" i="1"/>
  <c r="AU4" i="1"/>
  <c r="AS4" i="1"/>
  <c r="AQ4" i="1"/>
  <c r="AO4" i="1"/>
  <c r="AM4" i="1"/>
  <c r="AK4" i="1"/>
  <c r="AI4" i="1"/>
  <c r="AG87" i="1"/>
  <c r="AE87" i="1"/>
  <c r="AC87" i="1"/>
  <c r="AA87" i="1"/>
  <c r="Y87" i="1"/>
  <c r="W87" i="1"/>
  <c r="U87" i="1"/>
  <c r="S87" i="1"/>
  <c r="Q87" i="1"/>
  <c r="O87" i="1"/>
  <c r="CD3" i="1"/>
  <c r="CE3" i="1" s="1"/>
  <c r="CF3" i="1" s="1"/>
  <c r="CG3" i="1" s="1"/>
  <c r="CH3" i="1" s="1"/>
  <c r="CI3" i="1" s="1"/>
  <c r="CJ3" i="1" s="1"/>
  <c r="CK3" i="1" s="1"/>
  <c r="CL3" i="1" s="1"/>
  <c r="CM3" i="1" s="1"/>
  <c r="CN3" i="1" s="1"/>
  <c r="CO3" i="1" s="1"/>
  <c r="CP3" i="1" s="1"/>
  <c r="CQ3" i="1" s="1"/>
  <c r="CR3" i="1" s="1"/>
  <c r="CS3" i="1" s="1"/>
  <c r="CT3" i="1" s="1"/>
  <c r="CU3" i="1" s="1"/>
  <c r="CV3" i="1" s="1"/>
  <c r="CW3" i="1" s="1"/>
  <c r="CX3" i="1" s="1"/>
  <c r="CY3" i="1" s="1"/>
  <c r="CZ3" i="1" s="1"/>
  <c r="DA3" i="1" s="1"/>
  <c r="DB3" i="1" s="1"/>
  <c r="CC3" i="1"/>
  <c r="CA3" i="1"/>
  <c r="BY3" i="1"/>
  <c r="BW3" i="1"/>
  <c r="BU3" i="1"/>
  <c r="BS3" i="1"/>
  <c r="BQ3" i="1"/>
  <c r="BO3" i="1"/>
  <c r="BM3" i="1"/>
  <c r="BK3" i="1"/>
  <c r="BI3" i="1"/>
  <c r="BG3" i="1"/>
  <c r="BE3" i="1"/>
  <c r="BC3" i="1"/>
  <c r="BA3" i="1"/>
  <c r="AY3" i="1"/>
  <c r="AW3" i="1"/>
  <c r="AU3" i="1"/>
  <c r="AS3" i="1"/>
  <c r="AQ3" i="1"/>
  <c r="AO3" i="1"/>
  <c r="AM3" i="1"/>
  <c r="AK3" i="1"/>
  <c r="AI3" i="1"/>
  <c r="AG88" i="1"/>
  <c r="AE88" i="1"/>
  <c r="AC88" i="1"/>
  <c r="AA88" i="1"/>
  <c r="Y88" i="1"/>
  <c r="W88" i="1"/>
  <c r="U88" i="1"/>
  <c r="S88" i="1"/>
  <c r="Q88" i="1"/>
  <c r="O88" i="1"/>
  <c r="CD2" i="1"/>
  <c r="CE2" i="1" s="1"/>
  <c r="CF2" i="1" s="1"/>
  <c r="CG2" i="1" s="1"/>
  <c r="CH2" i="1" s="1"/>
  <c r="CI2" i="1" s="1"/>
  <c r="CJ2" i="1" s="1"/>
  <c r="CK2" i="1" s="1"/>
  <c r="CL2" i="1" s="1"/>
  <c r="CM2" i="1" s="1"/>
  <c r="CN2" i="1" s="1"/>
  <c r="CO2" i="1" s="1"/>
  <c r="CP2" i="1" s="1"/>
  <c r="CQ2" i="1" s="1"/>
  <c r="CR2" i="1" s="1"/>
  <c r="CS2" i="1" s="1"/>
  <c r="CT2" i="1" s="1"/>
  <c r="CU2" i="1" s="1"/>
  <c r="CV2" i="1" s="1"/>
  <c r="CW2" i="1" s="1"/>
  <c r="CX2" i="1" s="1"/>
  <c r="CY2" i="1" s="1"/>
  <c r="CZ2" i="1" s="1"/>
  <c r="DA2" i="1" s="1"/>
  <c r="DB2" i="1" s="1"/>
  <c r="CC2" i="1"/>
  <c r="CA2" i="1"/>
  <c r="BY2" i="1"/>
  <c r="BW2" i="1"/>
  <c r="BU2" i="1"/>
  <c r="BS2" i="1"/>
  <c r="BQ2" i="1"/>
  <c r="BO2" i="1"/>
  <c r="BM2" i="1"/>
  <c r="BK2" i="1"/>
  <c r="BI2" i="1"/>
  <c r="BG2" i="1"/>
  <c r="BE2" i="1"/>
  <c r="BA2" i="1"/>
  <c r="AY2" i="1"/>
  <c r="AW2" i="1"/>
  <c r="AU2" i="1"/>
  <c r="AS2" i="1"/>
  <c r="AQ2" i="1"/>
  <c r="AO2" i="1"/>
  <c r="AM2" i="1"/>
  <c r="AK2" i="1"/>
  <c r="AI2" i="1"/>
  <c r="AG89" i="1"/>
  <c r="AE89" i="1"/>
  <c r="AC89" i="1"/>
  <c r="AA89" i="1"/>
  <c r="Y89" i="1"/>
  <c r="W89" i="1"/>
  <c r="U89" i="1"/>
  <c r="S89" i="1"/>
  <c r="Q89" i="1"/>
  <c r="O89" i="1"/>
  <c r="CE57" i="1"/>
  <c r="CF57" i="1" s="1"/>
  <c r="CG57" i="1" s="1"/>
  <c r="CH57" i="1" s="1"/>
  <c r="CI57" i="1" s="1"/>
  <c r="CJ57" i="1" s="1"/>
  <c r="CK57" i="1" s="1"/>
  <c r="CL57" i="1" s="1"/>
  <c r="CM57" i="1" s="1"/>
  <c r="CN57" i="1" s="1"/>
  <c r="CO57" i="1" s="1"/>
  <c r="CP57" i="1" s="1"/>
  <c r="CQ57" i="1" s="1"/>
  <c r="CR57" i="1" s="1"/>
  <c r="CS57" i="1" s="1"/>
  <c r="CT57" i="1" s="1"/>
  <c r="CU57" i="1" s="1"/>
  <c r="CV57" i="1" s="1"/>
  <c r="CW57" i="1" s="1"/>
  <c r="CX57" i="1" s="1"/>
  <c r="CY57" i="1" s="1"/>
  <c r="CZ57" i="1" s="1"/>
  <c r="DA57" i="1" s="1"/>
  <c r="DB57" i="1" s="1"/>
  <c r="DC57" i="1" s="1"/>
  <c r="DD57" i="1" s="1"/>
  <c r="DE57" i="1" s="1"/>
  <c r="DF57" i="1" s="1"/>
  <c r="DG57" i="1" s="1"/>
  <c r="DH57" i="1" s="1"/>
  <c r="DI57" i="1" s="1"/>
  <c r="DJ57" i="1" s="1"/>
  <c r="DK57" i="1" s="1"/>
  <c r="DL57" i="1" s="1"/>
  <c r="DM57" i="1" s="1"/>
  <c r="DN57" i="1" s="1"/>
  <c r="DO57" i="1" s="1"/>
  <c r="DP57" i="1" s="1"/>
  <c r="DQ57" i="1" s="1"/>
  <c r="DR57" i="1" s="1"/>
  <c r="DS57" i="1" s="1"/>
  <c r="DT57" i="1" s="1"/>
  <c r="DU57" i="1" s="1"/>
  <c r="DV57" i="1" s="1"/>
  <c r="DW57" i="1" s="1"/>
  <c r="DX57" i="1" s="1"/>
  <c r="DY57" i="1" s="1"/>
  <c r="DZ57" i="1" s="1"/>
  <c r="EA57" i="1" s="1"/>
  <c r="EB57" i="1" s="1"/>
  <c r="EC57" i="1" s="1"/>
  <c r="ED57" i="1" s="1"/>
  <c r="EE57" i="1" s="1"/>
  <c r="EF57" i="1" s="1"/>
  <c r="EG57" i="1" s="1"/>
  <c r="EH57" i="1" s="1"/>
  <c r="EI57" i="1" s="1"/>
  <c r="EJ57" i="1" s="1"/>
  <c r="EK57" i="1" s="1"/>
  <c r="EL57" i="1" s="1"/>
  <c r="EM57" i="1" s="1"/>
  <c r="EN57" i="1" s="1"/>
  <c r="EO57" i="1" s="1"/>
  <c r="EP57" i="1" s="1"/>
  <c r="EQ57" i="1" s="1"/>
  <c r="ER57" i="1" s="1"/>
  <c r="ES57" i="1" s="1"/>
  <c r="ET57" i="1" s="1"/>
  <c r="EU57" i="1" s="1"/>
  <c r="EV57" i="1" s="1"/>
  <c r="EW57" i="1" s="1"/>
  <c r="I57" i="1" s="1"/>
  <c r="CE67" i="1"/>
  <c r="CF67" i="1" s="1"/>
  <c r="CG67" i="1" s="1"/>
  <c r="CH67" i="1" s="1"/>
  <c r="CE85" i="1"/>
  <c r="CF85" i="1" s="1"/>
  <c r="CG85" i="1" s="1"/>
  <c r="CH85" i="1" s="1"/>
  <c r="CI85" i="1" s="1"/>
  <c r="CJ85" i="1" s="1"/>
  <c r="CK85" i="1" s="1"/>
  <c r="CL85" i="1" s="1"/>
  <c r="CE95" i="1"/>
  <c r="CF95" i="1" s="1"/>
  <c r="CG95" i="1" s="1"/>
  <c r="CH95" i="1" s="1"/>
  <c r="CI95" i="1" s="1"/>
  <c r="CJ95" i="1" s="1"/>
  <c r="CK95" i="1" s="1"/>
  <c r="CL95" i="1" s="1"/>
  <c r="CM95" i="1" s="1"/>
  <c r="CN95" i="1" s="1"/>
  <c r="CO95" i="1" s="1"/>
  <c r="CP95" i="1" s="1"/>
  <c r="CQ95" i="1" s="1"/>
  <c r="CR95" i="1" s="1"/>
  <c r="CS95" i="1" s="1"/>
  <c r="CT95" i="1" s="1"/>
  <c r="CU95" i="1" s="1"/>
  <c r="CV95" i="1" s="1"/>
  <c r="CW95" i="1" s="1"/>
  <c r="CX95" i="1" s="1"/>
  <c r="CY95" i="1" s="1"/>
  <c r="CZ95" i="1" s="1"/>
  <c r="DA95" i="1" s="1"/>
  <c r="DB95" i="1" s="1"/>
  <c r="DC95" i="1" s="1"/>
  <c r="DD95" i="1" s="1"/>
  <c r="DE95" i="1" s="1"/>
  <c r="DF95" i="1" s="1"/>
  <c r="DG95" i="1" s="1"/>
  <c r="DH95" i="1" s="1"/>
  <c r="DI95" i="1" s="1"/>
  <c r="DJ95" i="1" s="1"/>
  <c r="DK95" i="1" s="1"/>
  <c r="DL95" i="1" s="1"/>
  <c r="DM95" i="1" s="1"/>
  <c r="DN95" i="1" s="1"/>
  <c r="DO95" i="1" s="1"/>
  <c r="DP95" i="1" s="1"/>
  <c r="DQ95" i="1" s="1"/>
  <c r="DR95" i="1" s="1"/>
  <c r="DS95" i="1" s="1"/>
  <c r="DT95" i="1" s="1"/>
  <c r="DU95" i="1" s="1"/>
  <c r="DV95" i="1" s="1"/>
  <c r="DW95" i="1" s="1"/>
  <c r="DX95" i="1" s="1"/>
  <c r="DY95" i="1" s="1"/>
  <c r="DZ95" i="1" s="1"/>
  <c r="EA95" i="1" s="1"/>
  <c r="EB95" i="1" s="1"/>
  <c r="EC95" i="1" s="1"/>
  <c r="ED95" i="1" s="1"/>
  <c r="EE95" i="1" s="1"/>
  <c r="EF95" i="1" s="1"/>
  <c r="EG95" i="1" s="1"/>
  <c r="EH95" i="1" s="1"/>
  <c r="EI95" i="1" s="1"/>
  <c r="EJ95" i="1" s="1"/>
  <c r="EK95" i="1" s="1"/>
  <c r="EL95" i="1" s="1"/>
  <c r="EM95" i="1" s="1"/>
  <c r="EN95" i="1" s="1"/>
  <c r="EO95" i="1" s="1"/>
  <c r="EP95" i="1" s="1"/>
  <c r="EQ95" i="1" s="1"/>
  <c r="ER95" i="1" s="1"/>
  <c r="ES95" i="1" s="1"/>
  <c r="ET95" i="1" s="1"/>
  <c r="EU95" i="1" s="1"/>
  <c r="EV95" i="1" s="1"/>
  <c r="EW95" i="1" s="1"/>
  <c r="I95" i="1" s="1"/>
  <c r="CE25" i="1"/>
  <c r="CF25" i="1" s="1"/>
  <c r="CG25" i="1" s="1"/>
  <c r="CH25" i="1" s="1"/>
  <c r="CI25" i="1" s="1"/>
  <c r="CJ25" i="1" s="1"/>
  <c r="CE98" i="1"/>
  <c r="CF98" i="1" s="1"/>
  <c r="CG98" i="1" s="1"/>
  <c r="CH98" i="1" s="1"/>
  <c r="CI98" i="1" s="1"/>
  <c r="CJ98" i="1" s="1"/>
  <c r="CK98" i="1" s="1"/>
  <c r="CL98" i="1" s="1"/>
  <c r="CM98" i="1" s="1"/>
  <c r="CN98" i="1" s="1"/>
  <c r="CO98" i="1" s="1"/>
  <c r="CP98" i="1" s="1"/>
  <c r="CQ98" i="1" s="1"/>
  <c r="CR98" i="1" s="1"/>
  <c r="CS98" i="1" s="1"/>
  <c r="CT98" i="1" s="1"/>
  <c r="CU98" i="1" s="1"/>
  <c r="CV98" i="1" s="1"/>
  <c r="CW98" i="1" s="1"/>
  <c r="CX98" i="1" s="1"/>
  <c r="CY98" i="1" s="1"/>
  <c r="CZ98" i="1" s="1"/>
  <c r="DA98" i="1" s="1"/>
  <c r="DB98" i="1" s="1"/>
  <c r="DC98" i="1" s="1"/>
  <c r="DD98" i="1" s="1"/>
  <c r="DE98" i="1" s="1"/>
  <c r="DF98" i="1" s="1"/>
  <c r="DG98" i="1" s="1"/>
  <c r="DH98" i="1" s="1"/>
  <c r="DI98" i="1" s="1"/>
  <c r="DJ98" i="1" s="1"/>
  <c r="DK98" i="1" s="1"/>
  <c r="DL98" i="1" s="1"/>
  <c r="DM98" i="1" s="1"/>
  <c r="DN98" i="1" s="1"/>
  <c r="DO98" i="1" s="1"/>
  <c r="DP98" i="1" s="1"/>
  <c r="DQ98" i="1" s="1"/>
  <c r="DR98" i="1" s="1"/>
  <c r="DS98" i="1" s="1"/>
  <c r="DT98" i="1" s="1"/>
  <c r="DU98" i="1" s="1"/>
  <c r="DV98" i="1" s="1"/>
  <c r="DW98" i="1" s="1"/>
  <c r="DX98" i="1" s="1"/>
  <c r="DY98" i="1" s="1"/>
  <c r="DZ98" i="1" s="1"/>
  <c r="EA98" i="1" s="1"/>
  <c r="EB98" i="1" s="1"/>
  <c r="EC98" i="1" s="1"/>
  <c r="ED98" i="1" s="1"/>
  <c r="EE98" i="1" s="1"/>
  <c r="EF98" i="1" s="1"/>
  <c r="EG98" i="1" s="1"/>
  <c r="EH98" i="1" s="1"/>
  <c r="EI98" i="1" s="1"/>
  <c r="EJ98" i="1" s="1"/>
  <c r="EK98" i="1" s="1"/>
  <c r="EL98" i="1" s="1"/>
  <c r="EM98" i="1" s="1"/>
  <c r="EN98" i="1" s="1"/>
  <c r="EO98" i="1" s="1"/>
  <c r="EP98" i="1" s="1"/>
  <c r="EQ98" i="1" s="1"/>
  <c r="ER98" i="1" s="1"/>
  <c r="ES98" i="1" s="1"/>
  <c r="ET98" i="1" s="1"/>
  <c r="EU98" i="1" s="1"/>
  <c r="EV98" i="1" s="1"/>
  <c r="EW98" i="1" s="1"/>
  <c r="CE92" i="1"/>
  <c r="CF92" i="1" s="1"/>
  <c r="CG92" i="1" s="1"/>
  <c r="CH92" i="1" s="1"/>
  <c r="CI92" i="1" s="1"/>
  <c r="CJ92" i="1" s="1"/>
  <c r="CK92" i="1" s="1"/>
  <c r="CL92" i="1" s="1"/>
  <c r="CM92" i="1" s="1"/>
  <c r="CN92" i="1" s="1"/>
  <c r="CO92" i="1" s="1"/>
  <c r="CP92" i="1" s="1"/>
  <c r="CQ92" i="1" s="1"/>
  <c r="CR92" i="1" s="1"/>
  <c r="CS92" i="1" s="1"/>
  <c r="CT92" i="1" s="1"/>
  <c r="CU92" i="1" s="1"/>
  <c r="CV92" i="1" s="1"/>
  <c r="CW92" i="1" s="1"/>
  <c r="CX92" i="1" s="1"/>
  <c r="CY92" i="1" s="1"/>
  <c r="CZ92" i="1" s="1"/>
  <c r="DA92" i="1" s="1"/>
  <c r="DB92" i="1" s="1"/>
  <c r="DC92" i="1" s="1"/>
  <c r="DD92" i="1" s="1"/>
  <c r="DE92" i="1" s="1"/>
  <c r="DF92" i="1" s="1"/>
  <c r="DG92" i="1" s="1"/>
  <c r="DH92" i="1" s="1"/>
  <c r="DI92" i="1" s="1"/>
  <c r="DJ92" i="1" s="1"/>
  <c r="DK92" i="1" s="1"/>
  <c r="DL92" i="1" s="1"/>
  <c r="DM92" i="1" s="1"/>
  <c r="DN92" i="1" s="1"/>
  <c r="DO92" i="1" s="1"/>
  <c r="DP92" i="1" s="1"/>
  <c r="DQ92" i="1" s="1"/>
  <c r="DR92" i="1" s="1"/>
  <c r="DS92" i="1" s="1"/>
  <c r="DT92" i="1" s="1"/>
  <c r="DU92" i="1" s="1"/>
  <c r="DV92" i="1" s="1"/>
  <c r="DW92" i="1" s="1"/>
  <c r="DX92" i="1" s="1"/>
  <c r="DY92" i="1" s="1"/>
  <c r="DZ92" i="1" s="1"/>
  <c r="EA92" i="1" s="1"/>
  <c r="EB92" i="1" s="1"/>
  <c r="EC92" i="1" s="1"/>
  <c r="ED92" i="1" s="1"/>
  <c r="EE92" i="1" s="1"/>
  <c r="EF92" i="1" s="1"/>
  <c r="EG92" i="1" s="1"/>
  <c r="EH92" i="1" s="1"/>
  <c r="EI92" i="1" s="1"/>
  <c r="EJ92" i="1" s="1"/>
  <c r="EK92" i="1" s="1"/>
  <c r="EL92" i="1" s="1"/>
  <c r="EM92" i="1" s="1"/>
  <c r="EN92" i="1" s="1"/>
  <c r="EO92" i="1" s="1"/>
  <c r="EP92" i="1" s="1"/>
  <c r="EQ92" i="1" s="1"/>
  <c r="ER92" i="1" s="1"/>
  <c r="ES92" i="1" s="1"/>
  <c r="ET92" i="1" s="1"/>
  <c r="EU92" i="1" s="1"/>
  <c r="EV92" i="1" s="1"/>
  <c r="EW92" i="1" s="1"/>
  <c r="I92" i="1" s="1"/>
  <c r="CE14" i="1"/>
  <c r="CF14" i="1" s="1"/>
  <c r="CG14" i="1" s="1"/>
  <c r="CH14" i="1" s="1"/>
  <c r="CE12" i="1"/>
  <c r="CF12" i="1" s="1"/>
  <c r="CG12" i="1" s="1"/>
  <c r="CH12" i="1" s="1"/>
  <c r="CI12" i="1" s="1"/>
  <c r="CJ12" i="1" s="1"/>
  <c r="CK12" i="1" s="1"/>
  <c r="CL12" i="1" s="1"/>
  <c r="CM12" i="1" s="1"/>
  <c r="CN12" i="1" s="1"/>
  <c r="CO12" i="1" s="1"/>
  <c r="CP12" i="1" s="1"/>
  <c r="CQ12" i="1" s="1"/>
  <c r="CR12" i="1" s="1"/>
  <c r="CS12" i="1" s="1"/>
  <c r="CT12" i="1" s="1"/>
  <c r="CU12" i="1" s="1"/>
  <c r="CV12" i="1" s="1"/>
  <c r="CW12" i="1" s="1"/>
  <c r="CX12" i="1" s="1"/>
  <c r="CY12" i="1" s="1"/>
  <c r="CZ12" i="1" s="1"/>
  <c r="DA12" i="1" s="1"/>
  <c r="DB12" i="1" s="1"/>
  <c r="DC12" i="1" s="1"/>
  <c r="DD12" i="1" s="1"/>
  <c r="CE11" i="1"/>
  <c r="CF11" i="1" s="1"/>
  <c r="CG11" i="1" s="1"/>
  <c r="CH11" i="1" s="1"/>
  <c r="CI11" i="1" s="1"/>
  <c r="CJ11" i="1" s="1"/>
  <c r="CE49" i="1"/>
  <c r="CF49" i="1" s="1"/>
  <c r="CG49" i="1" s="1"/>
  <c r="CH49" i="1" s="1"/>
  <c r="CI49" i="1" s="1"/>
  <c r="CJ49" i="1" s="1"/>
  <c r="CK49" i="1" s="1"/>
  <c r="CL49" i="1" s="1"/>
  <c r="CM49" i="1" s="1"/>
  <c r="CN49" i="1" s="1"/>
  <c r="CO49" i="1" s="1"/>
  <c r="CP49" i="1" s="1"/>
  <c r="CQ49" i="1" s="1"/>
  <c r="CR49" i="1" s="1"/>
  <c r="CS49" i="1" s="1"/>
  <c r="CT49" i="1" s="1"/>
  <c r="CU49" i="1" s="1"/>
  <c r="CV49" i="1" s="1"/>
  <c r="CW49" i="1" s="1"/>
  <c r="CX49" i="1" s="1"/>
  <c r="CY49" i="1" s="1"/>
  <c r="CZ49" i="1" s="1"/>
  <c r="DA49" i="1" s="1"/>
  <c r="DB49" i="1" s="1"/>
  <c r="DC49" i="1" s="1"/>
  <c r="DD49" i="1" s="1"/>
  <c r="DE49" i="1" s="1"/>
  <c r="DF49" i="1" s="1"/>
  <c r="DG49" i="1" s="1"/>
  <c r="DH49" i="1" s="1"/>
  <c r="DI49" i="1" s="1"/>
  <c r="DJ49" i="1" s="1"/>
  <c r="DK49" i="1" s="1"/>
  <c r="DL49" i="1" s="1"/>
  <c r="DM49" i="1" s="1"/>
  <c r="DN49" i="1" s="1"/>
  <c r="DO49" i="1" s="1"/>
  <c r="DP49" i="1" s="1"/>
  <c r="DQ49" i="1" s="1"/>
  <c r="DR49" i="1" s="1"/>
  <c r="DS49" i="1" s="1"/>
  <c r="DT49" i="1" s="1"/>
  <c r="DU49" i="1" s="1"/>
  <c r="DV49" i="1" s="1"/>
  <c r="DW49" i="1" s="1"/>
  <c r="DX49" i="1" s="1"/>
  <c r="DY49" i="1" s="1"/>
  <c r="DZ49" i="1" s="1"/>
  <c r="EA49" i="1" s="1"/>
  <c r="EB49" i="1" s="1"/>
  <c r="EC49" i="1" s="1"/>
  <c r="ED49" i="1" s="1"/>
  <c r="EE49" i="1" s="1"/>
  <c r="EF49" i="1" s="1"/>
  <c r="EG49" i="1" s="1"/>
  <c r="EH49" i="1" s="1"/>
  <c r="EI49" i="1" s="1"/>
  <c r="EJ49" i="1" s="1"/>
  <c r="EK49" i="1" s="1"/>
  <c r="EL49" i="1" s="1"/>
  <c r="EM49" i="1" s="1"/>
  <c r="EN49" i="1" s="1"/>
  <c r="EO49" i="1" s="1"/>
  <c r="EP49" i="1" s="1"/>
  <c r="EQ49" i="1" s="1"/>
  <c r="ER49" i="1" s="1"/>
  <c r="ES49" i="1" s="1"/>
  <c r="ET49" i="1" s="1"/>
  <c r="EU49" i="1" s="1"/>
  <c r="EV49" i="1" s="1"/>
  <c r="EW49" i="1" s="1"/>
  <c r="I49" i="1" s="1"/>
  <c r="CE52" i="1"/>
  <c r="CF52" i="1" s="1"/>
  <c r="CG52" i="1" s="1"/>
  <c r="CH52" i="1" s="1"/>
  <c r="CE79" i="1"/>
  <c r="CF79" i="1" s="1"/>
  <c r="CG79" i="1" s="1"/>
  <c r="CH79" i="1" s="1"/>
  <c r="CE86" i="1"/>
  <c r="CF86" i="1" s="1"/>
  <c r="CE9" i="1"/>
  <c r="CF9" i="1" s="1"/>
  <c r="CG9" i="1" s="1"/>
  <c r="CH9" i="1" s="1"/>
  <c r="CI9" i="1" s="1"/>
  <c r="CJ9" i="1" s="1"/>
  <c r="CK9" i="1" s="1"/>
  <c r="CL9" i="1" s="1"/>
  <c r="CM9" i="1" s="1"/>
  <c r="CN9" i="1" s="1"/>
  <c r="CO9" i="1" s="1"/>
  <c r="CP9" i="1" s="1"/>
  <c r="CQ9" i="1" s="1"/>
  <c r="CR9" i="1" s="1"/>
  <c r="CS9" i="1" s="1"/>
  <c r="CT9" i="1" s="1"/>
  <c r="CU9" i="1" s="1"/>
  <c r="CV9" i="1" s="1"/>
  <c r="CW9" i="1" s="1"/>
  <c r="CX9" i="1" s="1"/>
  <c r="CY9" i="1" s="1"/>
  <c r="CZ9" i="1" s="1"/>
  <c r="DA9" i="1" s="1"/>
  <c r="DB9" i="1" s="1"/>
  <c r="DC9" i="1" s="1"/>
  <c r="DD9" i="1" s="1"/>
  <c r="CE50" i="1"/>
  <c r="CF50" i="1" s="1"/>
  <c r="CG50" i="1" s="1"/>
  <c r="CH50" i="1" s="1"/>
  <c r="CE10" i="1"/>
  <c r="CF10" i="1" s="1"/>
  <c r="CG10" i="1" s="1"/>
  <c r="CH10" i="1" s="1"/>
  <c r="CG16" i="1"/>
  <c r="CH16" i="1" s="1"/>
  <c r="CI16" i="1" s="1"/>
  <c r="CJ16" i="1" s="1"/>
  <c r="CK16" i="1" s="1"/>
  <c r="CL16" i="1" s="1"/>
  <c r="CM16" i="1" s="1"/>
  <c r="CN16" i="1" s="1"/>
  <c r="CO16" i="1" s="1"/>
  <c r="CP16" i="1" s="1"/>
  <c r="CQ16" i="1" s="1"/>
  <c r="CR16" i="1" s="1"/>
  <c r="CS16" i="1" s="1"/>
  <c r="CT16" i="1" s="1"/>
  <c r="CU16" i="1" s="1"/>
  <c r="CV16" i="1" s="1"/>
  <c r="CW16" i="1" s="1"/>
  <c r="CX16" i="1" s="1"/>
  <c r="CY16" i="1" s="1"/>
  <c r="CZ16" i="1" s="1"/>
  <c r="DA16" i="1" s="1"/>
  <c r="DB16" i="1" s="1"/>
  <c r="DC16" i="1" s="1"/>
  <c r="DD16" i="1" s="1"/>
  <c r="CE27" i="1"/>
  <c r="CF27" i="1" s="1"/>
  <c r="CG27" i="1" s="1"/>
  <c r="CH27" i="1" s="1"/>
  <c r="CI27" i="1" s="1"/>
  <c r="CJ27" i="1" s="1"/>
  <c r="CK27" i="1" s="1"/>
  <c r="CL27" i="1" s="1"/>
  <c r="CM27" i="1" s="1"/>
  <c r="CN27" i="1" s="1"/>
  <c r="CO27" i="1" s="1"/>
  <c r="CP27" i="1" s="1"/>
  <c r="CQ27" i="1" s="1"/>
  <c r="CR27" i="1" s="1"/>
  <c r="CS27" i="1" s="1"/>
  <c r="CT27" i="1" s="1"/>
  <c r="CU27" i="1" s="1"/>
  <c r="CV27" i="1" s="1"/>
  <c r="CW27" i="1" s="1"/>
  <c r="CX27" i="1" s="1"/>
  <c r="CY27" i="1" s="1"/>
  <c r="CZ27" i="1" s="1"/>
  <c r="DA27" i="1" s="1"/>
  <c r="DB27" i="1" s="1"/>
  <c r="DC27" i="1" s="1"/>
  <c r="DD27" i="1" s="1"/>
  <c r="DE27" i="1" s="1"/>
  <c r="DF27" i="1" s="1"/>
  <c r="DG27" i="1" s="1"/>
  <c r="DH27" i="1" s="1"/>
  <c r="DI27" i="1" s="1"/>
  <c r="DJ27" i="1" s="1"/>
  <c r="DK27" i="1" s="1"/>
  <c r="DL27" i="1" s="1"/>
  <c r="DM27" i="1" s="1"/>
  <c r="DN27" i="1" s="1"/>
  <c r="DO27" i="1" s="1"/>
  <c r="DP27" i="1" s="1"/>
  <c r="DQ27" i="1" s="1"/>
  <c r="DR27" i="1" s="1"/>
  <c r="DS27" i="1" s="1"/>
  <c r="DT27" i="1" s="1"/>
  <c r="DU27" i="1" s="1"/>
  <c r="DV27" i="1" s="1"/>
  <c r="DW27" i="1" s="1"/>
  <c r="DX27" i="1" s="1"/>
  <c r="DY27" i="1" s="1"/>
  <c r="DZ27" i="1" s="1"/>
  <c r="EA27" i="1" s="1"/>
  <c r="EB27" i="1" s="1"/>
  <c r="EC27" i="1" s="1"/>
  <c r="ED27" i="1" s="1"/>
  <c r="EE27" i="1" s="1"/>
  <c r="EF27" i="1" s="1"/>
  <c r="EG27" i="1" s="1"/>
  <c r="EH27" i="1" s="1"/>
  <c r="EI27" i="1" s="1"/>
  <c r="EJ27" i="1" s="1"/>
  <c r="EK27" i="1" s="1"/>
  <c r="EL27" i="1" s="1"/>
  <c r="EM27" i="1" s="1"/>
  <c r="EN27" i="1" s="1"/>
  <c r="EO27" i="1" s="1"/>
  <c r="EP27" i="1" s="1"/>
  <c r="EQ27" i="1" s="1"/>
  <c r="ER27" i="1" s="1"/>
  <c r="ES27" i="1" s="1"/>
  <c r="ET27" i="1" s="1"/>
  <c r="EU27" i="1" s="1"/>
  <c r="EV27" i="1" s="1"/>
  <c r="EW27" i="1" s="1"/>
  <c r="I27" i="1" s="1"/>
  <c r="CE31" i="1"/>
  <c r="CF31" i="1" s="1"/>
  <c r="CG31" i="1" s="1"/>
  <c r="CH31" i="1" s="1"/>
  <c r="CI31" i="1" s="1"/>
  <c r="CJ31" i="1" s="1"/>
  <c r="CK31" i="1" s="1"/>
  <c r="CL31" i="1" s="1"/>
  <c r="CM31" i="1" s="1"/>
  <c r="CN31" i="1" s="1"/>
  <c r="CO31" i="1" s="1"/>
  <c r="CP31" i="1" s="1"/>
  <c r="CQ31" i="1" s="1"/>
  <c r="CR31" i="1" s="1"/>
  <c r="CS31" i="1" s="1"/>
  <c r="CT31" i="1" s="1"/>
  <c r="CU31" i="1" s="1"/>
  <c r="CV31" i="1" s="1"/>
  <c r="CW31" i="1" s="1"/>
  <c r="CX31" i="1" s="1"/>
  <c r="CY31" i="1" s="1"/>
  <c r="CZ31" i="1" s="1"/>
  <c r="DA31" i="1" s="1"/>
  <c r="DB31" i="1" s="1"/>
  <c r="DC31" i="1" s="1"/>
  <c r="DD31" i="1" s="1"/>
  <c r="DE31" i="1" s="1"/>
  <c r="DF31" i="1" s="1"/>
  <c r="DG31" i="1" s="1"/>
  <c r="DH31" i="1" s="1"/>
  <c r="DI31" i="1" s="1"/>
  <c r="DJ31" i="1" s="1"/>
  <c r="DK31" i="1" s="1"/>
  <c r="DL31" i="1" s="1"/>
  <c r="DM31" i="1" s="1"/>
  <c r="DN31" i="1" s="1"/>
  <c r="DO31" i="1" s="1"/>
  <c r="DP31" i="1" s="1"/>
  <c r="DQ31" i="1" s="1"/>
  <c r="DR31" i="1" s="1"/>
  <c r="DS31" i="1" s="1"/>
  <c r="DT31" i="1" s="1"/>
  <c r="DU31" i="1" s="1"/>
  <c r="DV31" i="1" s="1"/>
  <c r="DW31" i="1" s="1"/>
  <c r="DX31" i="1" s="1"/>
  <c r="DY31" i="1" s="1"/>
  <c r="DZ31" i="1" s="1"/>
  <c r="EA31" i="1" s="1"/>
  <c r="EB31" i="1" s="1"/>
  <c r="EC31" i="1" s="1"/>
  <c r="ED31" i="1" s="1"/>
  <c r="EE31" i="1" s="1"/>
  <c r="EF31" i="1" s="1"/>
  <c r="EG31" i="1" s="1"/>
  <c r="EH31" i="1" s="1"/>
  <c r="EI31" i="1" s="1"/>
  <c r="EJ31" i="1" s="1"/>
  <c r="EK31" i="1" s="1"/>
  <c r="EL31" i="1" s="1"/>
  <c r="EM31" i="1" s="1"/>
  <c r="EN31" i="1" s="1"/>
  <c r="EO31" i="1" s="1"/>
  <c r="EP31" i="1" s="1"/>
  <c r="EQ31" i="1" s="1"/>
  <c r="ER31" i="1" s="1"/>
  <c r="ES31" i="1" s="1"/>
  <c r="ET31" i="1" s="1"/>
  <c r="EU31" i="1" s="1"/>
  <c r="EV31" i="1" s="1"/>
  <c r="EW31" i="1" s="1"/>
  <c r="I31" i="1" s="1"/>
  <c r="CE35" i="1"/>
  <c r="CF35" i="1" s="1"/>
  <c r="CG35" i="1" s="1"/>
  <c r="CH35" i="1" s="1"/>
  <c r="CI35" i="1" s="1"/>
  <c r="CJ35" i="1" s="1"/>
  <c r="CK35" i="1" s="1"/>
  <c r="CL35" i="1" s="1"/>
  <c r="CM35" i="1" s="1"/>
  <c r="CN35" i="1" s="1"/>
  <c r="CO35" i="1" s="1"/>
  <c r="CP35" i="1" s="1"/>
  <c r="CQ35" i="1" s="1"/>
  <c r="CR35" i="1" s="1"/>
  <c r="CS35" i="1" s="1"/>
  <c r="CT35" i="1" s="1"/>
  <c r="CU35" i="1" s="1"/>
  <c r="CV35" i="1" s="1"/>
  <c r="CW35" i="1" s="1"/>
  <c r="CX35" i="1" s="1"/>
  <c r="CY35" i="1" s="1"/>
  <c r="CZ35" i="1" s="1"/>
  <c r="DA35" i="1" s="1"/>
  <c r="DB35" i="1" s="1"/>
  <c r="DC35" i="1" s="1"/>
  <c r="DD35" i="1" s="1"/>
  <c r="DE35" i="1" s="1"/>
  <c r="DF35" i="1" s="1"/>
  <c r="DG35" i="1" s="1"/>
  <c r="DH35" i="1" s="1"/>
  <c r="DI35" i="1" s="1"/>
  <c r="DJ35" i="1" s="1"/>
  <c r="DK35" i="1" s="1"/>
  <c r="DL35" i="1" s="1"/>
  <c r="DM35" i="1" s="1"/>
  <c r="DN35" i="1" s="1"/>
  <c r="DO35" i="1" s="1"/>
  <c r="DP35" i="1" s="1"/>
  <c r="DQ35" i="1" s="1"/>
  <c r="DR35" i="1" s="1"/>
  <c r="DS35" i="1" s="1"/>
  <c r="DT35" i="1" s="1"/>
  <c r="DU35" i="1" s="1"/>
  <c r="DV35" i="1" s="1"/>
  <c r="DW35" i="1" s="1"/>
  <c r="DX35" i="1" s="1"/>
  <c r="DY35" i="1" s="1"/>
  <c r="DZ35" i="1" s="1"/>
  <c r="EA35" i="1" s="1"/>
  <c r="EB35" i="1" s="1"/>
  <c r="EC35" i="1" s="1"/>
  <c r="ED35" i="1" s="1"/>
  <c r="EE35" i="1" s="1"/>
  <c r="EF35" i="1" s="1"/>
  <c r="EG35" i="1" s="1"/>
  <c r="EH35" i="1" s="1"/>
  <c r="EI35" i="1" s="1"/>
  <c r="EJ35" i="1" s="1"/>
  <c r="EK35" i="1" s="1"/>
  <c r="EL35" i="1" s="1"/>
  <c r="EM35" i="1" s="1"/>
  <c r="EN35" i="1" s="1"/>
  <c r="EO35" i="1" s="1"/>
  <c r="EP35" i="1" s="1"/>
  <c r="EQ35" i="1" s="1"/>
  <c r="ER35" i="1" s="1"/>
  <c r="ES35" i="1" s="1"/>
  <c r="ET35" i="1" s="1"/>
  <c r="EU35" i="1" s="1"/>
  <c r="EV35" i="1" s="1"/>
  <c r="EW35" i="1" s="1"/>
  <c r="I35" i="1" s="1"/>
  <c r="CE39" i="1"/>
  <c r="CF39" i="1" s="1"/>
  <c r="CG39" i="1" s="1"/>
  <c r="CH39" i="1" s="1"/>
  <c r="CI39" i="1" s="1"/>
  <c r="CJ39" i="1" s="1"/>
  <c r="CK39" i="1" s="1"/>
  <c r="CL39" i="1" s="1"/>
  <c r="CM39" i="1" s="1"/>
  <c r="CN39" i="1" s="1"/>
  <c r="CO39" i="1" s="1"/>
  <c r="CP39" i="1" s="1"/>
  <c r="CQ39" i="1" s="1"/>
  <c r="CR39" i="1" s="1"/>
  <c r="CS39" i="1" s="1"/>
  <c r="CT39" i="1" s="1"/>
  <c r="CU39" i="1" s="1"/>
  <c r="CV39" i="1" s="1"/>
  <c r="CW39" i="1" s="1"/>
  <c r="CX39" i="1" s="1"/>
  <c r="CY39" i="1" s="1"/>
  <c r="CZ39" i="1" s="1"/>
  <c r="DA39" i="1" s="1"/>
  <c r="DB39" i="1" s="1"/>
  <c r="DC39" i="1" s="1"/>
  <c r="DD39" i="1" s="1"/>
  <c r="DE39" i="1" s="1"/>
  <c r="DF39" i="1" s="1"/>
  <c r="DG39" i="1" s="1"/>
  <c r="DH39" i="1" s="1"/>
  <c r="DI39" i="1" s="1"/>
  <c r="DJ39" i="1" s="1"/>
  <c r="DK39" i="1" s="1"/>
  <c r="DL39" i="1" s="1"/>
  <c r="DM39" i="1" s="1"/>
  <c r="DN39" i="1" s="1"/>
  <c r="DO39" i="1" s="1"/>
  <c r="DP39" i="1" s="1"/>
  <c r="DQ39" i="1" s="1"/>
  <c r="DR39" i="1" s="1"/>
  <c r="DS39" i="1" s="1"/>
  <c r="DT39" i="1" s="1"/>
  <c r="DU39" i="1" s="1"/>
  <c r="DV39" i="1" s="1"/>
  <c r="DW39" i="1" s="1"/>
  <c r="DX39" i="1" s="1"/>
  <c r="DY39" i="1" s="1"/>
  <c r="DZ39" i="1" s="1"/>
  <c r="EA39" i="1" s="1"/>
  <c r="EB39" i="1" s="1"/>
  <c r="EC39" i="1" s="1"/>
  <c r="ED39" i="1" s="1"/>
  <c r="EE39" i="1" s="1"/>
  <c r="EF39" i="1" s="1"/>
  <c r="EG39" i="1" s="1"/>
  <c r="EH39" i="1" s="1"/>
  <c r="EI39" i="1" s="1"/>
  <c r="EJ39" i="1" s="1"/>
  <c r="EK39" i="1" s="1"/>
  <c r="EL39" i="1" s="1"/>
  <c r="EM39" i="1" s="1"/>
  <c r="EN39" i="1" s="1"/>
  <c r="EO39" i="1" s="1"/>
  <c r="EP39" i="1" s="1"/>
  <c r="EQ39" i="1" s="1"/>
  <c r="ER39" i="1" s="1"/>
  <c r="ES39" i="1" s="1"/>
  <c r="ET39" i="1" s="1"/>
  <c r="EU39" i="1" s="1"/>
  <c r="EV39" i="1" s="1"/>
  <c r="EW39" i="1" s="1"/>
  <c r="I39" i="1" s="1"/>
  <c r="CE43" i="1"/>
  <c r="CF43" i="1" s="1"/>
  <c r="CG43" i="1" s="1"/>
  <c r="CH43" i="1" s="1"/>
  <c r="CI43" i="1" s="1"/>
  <c r="CJ43" i="1" s="1"/>
  <c r="CE54" i="1"/>
  <c r="CF54" i="1" s="1"/>
  <c r="CG54" i="1" s="1"/>
  <c r="CH54" i="1" s="1"/>
  <c r="CE56" i="1"/>
  <c r="CF56" i="1" s="1"/>
  <c r="CG56" i="1" s="1"/>
  <c r="CH56" i="1" s="1"/>
  <c r="CE58" i="1"/>
  <c r="CF58" i="1" s="1"/>
  <c r="CG58" i="1" s="1"/>
  <c r="CH58" i="1" s="1"/>
  <c r="CE60" i="1"/>
  <c r="CF60" i="1" s="1"/>
  <c r="CG60" i="1" s="1"/>
  <c r="CH60" i="1" s="1"/>
  <c r="CE62" i="1"/>
  <c r="CF62" i="1" s="1"/>
  <c r="CG62" i="1" s="1"/>
  <c r="CH62" i="1" s="1"/>
  <c r="CI62" i="1" s="1"/>
  <c r="CJ62" i="1" s="1"/>
  <c r="CK62" i="1" s="1"/>
  <c r="CL62" i="1" s="1"/>
  <c r="CM62" i="1" s="1"/>
  <c r="CN62" i="1" s="1"/>
  <c r="CO62" i="1" s="1"/>
  <c r="CP62" i="1" s="1"/>
  <c r="CQ62" i="1" s="1"/>
  <c r="CR62" i="1" s="1"/>
  <c r="CS62" i="1" s="1"/>
  <c r="CT62" i="1" s="1"/>
  <c r="CU62" i="1" s="1"/>
  <c r="CV62" i="1" s="1"/>
  <c r="CW62" i="1" s="1"/>
  <c r="CX62" i="1" s="1"/>
  <c r="CY62" i="1" s="1"/>
  <c r="CZ62" i="1" s="1"/>
  <c r="DA62" i="1" s="1"/>
  <c r="DB62" i="1" s="1"/>
  <c r="DC62" i="1" s="1"/>
  <c r="DD62" i="1" s="1"/>
  <c r="DE62" i="1" s="1"/>
  <c r="DF62" i="1" s="1"/>
  <c r="DG62" i="1" s="1"/>
  <c r="DH62" i="1" s="1"/>
  <c r="DI62" i="1" s="1"/>
  <c r="DJ62" i="1" s="1"/>
  <c r="DK62" i="1" s="1"/>
  <c r="DL62" i="1" s="1"/>
  <c r="DM62" i="1" s="1"/>
  <c r="DN62" i="1" s="1"/>
  <c r="DO62" i="1" s="1"/>
  <c r="DP62" i="1" s="1"/>
  <c r="DQ62" i="1" s="1"/>
  <c r="DR62" i="1" s="1"/>
  <c r="DS62" i="1" s="1"/>
  <c r="DT62" i="1" s="1"/>
  <c r="DU62" i="1" s="1"/>
  <c r="DV62" i="1" s="1"/>
  <c r="DW62" i="1" s="1"/>
  <c r="DX62" i="1" s="1"/>
  <c r="DY62" i="1" s="1"/>
  <c r="DZ62" i="1" s="1"/>
  <c r="EA62" i="1" s="1"/>
  <c r="EB62" i="1" s="1"/>
  <c r="EC62" i="1" s="1"/>
  <c r="ED62" i="1" s="1"/>
  <c r="EE62" i="1" s="1"/>
  <c r="EF62" i="1" s="1"/>
  <c r="EG62" i="1" s="1"/>
  <c r="EH62" i="1" s="1"/>
  <c r="EI62" i="1" s="1"/>
  <c r="EJ62" i="1" s="1"/>
  <c r="EK62" i="1" s="1"/>
  <c r="EL62" i="1" s="1"/>
  <c r="EM62" i="1" s="1"/>
  <c r="EN62" i="1" s="1"/>
  <c r="EO62" i="1" s="1"/>
  <c r="EP62" i="1" s="1"/>
  <c r="EQ62" i="1" s="1"/>
  <c r="ER62" i="1" s="1"/>
  <c r="ES62" i="1" s="1"/>
  <c r="ET62" i="1" s="1"/>
  <c r="EU62" i="1" s="1"/>
  <c r="EV62" i="1" s="1"/>
  <c r="EW62" i="1" s="1"/>
  <c r="I62" i="1" s="1"/>
  <c r="CE64" i="1"/>
  <c r="CF64" i="1" s="1"/>
  <c r="CG64" i="1" s="1"/>
  <c r="CH64" i="1" s="1"/>
  <c r="CI64" i="1" s="1"/>
  <c r="CJ64" i="1" s="1"/>
  <c r="CE66" i="1"/>
  <c r="CF66" i="1" s="1"/>
  <c r="CG66" i="1" s="1"/>
  <c r="CH66" i="1" s="1"/>
  <c r="CI66" i="1" s="1"/>
  <c r="CJ66" i="1" s="1"/>
  <c r="CK66" i="1" s="1"/>
  <c r="CL66" i="1" s="1"/>
  <c r="CM66" i="1" s="1"/>
  <c r="CN66" i="1" s="1"/>
  <c r="CO66" i="1" s="1"/>
  <c r="CP66" i="1" s="1"/>
  <c r="CQ66" i="1" s="1"/>
  <c r="CR66" i="1" s="1"/>
  <c r="CS66" i="1" s="1"/>
  <c r="CT66" i="1" s="1"/>
  <c r="CU66" i="1" s="1"/>
  <c r="CV66" i="1" s="1"/>
  <c r="CW66" i="1" s="1"/>
  <c r="CX66" i="1" s="1"/>
  <c r="CY66" i="1" s="1"/>
  <c r="CZ66" i="1" s="1"/>
  <c r="DA66" i="1" s="1"/>
  <c r="DB66" i="1" s="1"/>
  <c r="DC66" i="1" s="1"/>
  <c r="DD66" i="1" s="1"/>
  <c r="DE66" i="1" s="1"/>
  <c r="DF66" i="1" s="1"/>
  <c r="DG66" i="1" s="1"/>
  <c r="DH66" i="1" s="1"/>
  <c r="DI66" i="1" s="1"/>
  <c r="DJ66" i="1" s="1"/>
  <c r="DK66" i="1" s="1"/>
  <c r="DL66" i="1" s="1"/>
  <c r="DM66" i="1" s="1"/>
  <c r="DN66" i="1" s="1"/>
  <c r="DO66" i="1" s="1"/>
  <c r="DP66" i="1" s="1"/>
  <c r="DQ66" i="1" s="1"/>
  <c r="DR66" i="1" s="1"/>
  <c r="DS66" i="1" s="1"/>
  <c r="DT66" i="1" s="1"/>
  <c r="DU66" i="1" s="1"/>
  <c r="DV66" i="1" s="1"/>
  <c r="DW66" i="1" s="1"/>
  <c r="DX66" i="1" s="1"/>
  <c r="DY66" i="1" s="1"/>
  <c r="DZ66" i="1" s="1"/>
  <c r="EA66" i="1" s="1"/>
  <c r="EB66" i="1" s="1"/>
  <c r="EC66" i="1" s="1"/>
  <c r="ED66" i="1" s="1"/>
  <c r="EE66" i="1" s="1"/>
  <c r="EF66" i="1" s="1"/>
  <c r="EG66" i="1" s="1"/>
  <c r="EH66" i="1" s="1"/>
  <c r="EI66" i="1" s="1"/>
  <c r="EJ66" i="1" s="1"/>
  <c r="EK66" i="1" s="1"/>
  <c r="EL66" i="1" s="1"/>
  <c r="EM66" i="1" s="1"/>
  <c r="EN66" i="1" s="1"/>
  <c r="EO66" i="1" s="1"/>
  <c r="EP66" i="1" s="1"/>
  <c r="EQ66" i="1" s="1"/>
  <c r="ER66" i="1" s="1"/>
  <c r="ES66" i="1" s="1"/>
  <c r="ET66" i="1" s="1"/>
  <c r="EU66" i="1" s="1"/>
  <c r="EV66" i="1" s="1"/>
  <c r="EW66" i="1" s="1"/>
  <c r="I66" i="1" s="1"/>
  <c r="CE68" i="1"/>
  <c r="CF68" i="1" s="1"/>
  <c r="CG68" i="1" s="1"/>
  <c r="CH68" i="1" s="1"/>
  <c r="CI68" i="1" s="1"/>
  <c r="CJ68" i="1" s="1"/>
  <c r="CE69" i="1"/>
  <c r="CF69" i="1" s="1"/>
  <c r="CG69" i="1" s="1"/>
  <c r="CH69" i="1" s="1"/>
  <c r="CI69" i="1" s="1"/>
  <c r="CJ69" i="1" s="1"/>
  <c r="CK69" i="1" s="1"/>
  <c r="CL69" i="1" s="1"/>
  <c r="CM69" i="1" s="1"/>
  <c r="CN69" i="1" s="1"/>
  <c r="CO69" i="1" s="1"/>
  <c r="CP69" i="1" s="1"/>
  <c r="CQ69" i="1" s="1"/>
  <c r="CR69" i="1" s="1"/>
  <c r="CS69" i="1" s="1"/>
  <c r="CT69" i="1" s="1"/>
  <c r="CU69" i="1" s="1"/>
  <c r="CV69" i="1" s="1"/>
  <c r="CW69" i="1" s="1"/>
  <c r="CX69" i="1" s="1"/>
  <c r="CY69" i="1" s="1"/>
  <c r="CZ69" i="1" s="1"/>
  <c r="DA69" i="1" s="1"/>
  <c r="DB69" i="1" s="1"/>
  <c r="DC69" i="1" s="1"/>
  <c r="DD69" i="1" s="1"/>
  <c r="DE69" i="1" s="1"/>
  <c r="DF69" i="1" s="1"/>
  <c r="DG69" i="1" s="1"/>
  <c r="DH69" i="1" s="1"/>
  <c r="DI69" i="1" s="1"/>
  <c r="DJ69" i="1" s="1"/>
  <c r="DK69" i="1" s="1"/>
  <c r="DL69" i="1" s="1"/>
  <c r="DM69" i="1" s="1"/>
  <c r="DN69" i="1" s="1"/>
  <c r="DO69" i="1" s="1"/>
  <c r="DP69" i="1" s="1"/>
  <c r="DQ69" i="1" s="1"/>
  <c r="DR69" i="1" s="1"/>
  <c r="DS69" i="1" s="1"/>
  <c r="DT69" i="1" s="1"/>
  <c r="DU69" i="1" s="1"/>
  <c r="DV69" i="1" s="1"/>
  <c r="DW69" i="1" s="1"/>
  <c r="DX69" i="1" s="1"/>
  <c r="DY69" i="1" s="1"/>
  <c r="DZ69" i="1" s="1"/>
  <c r="EA69" i="1" s="1"/>
  <c r="EB69" i="1" s="1"/>
  <c r="EC69" i="1" s="1"/>
  <c r="ED69" i="1" s="1"/>
  <c r="EE69" i="1" s="1"/>
  <c r="EF69" i="1" s="1"/>
  <c r="EG69" i="1" s="1"/>
  <c r="EH69" i="1" s="1"/>
  <c r="EI69" i="1" s="1"/>
  <c r="EJ69" i="1" s="1"/>
  <c r="EK69" i="1" s="1"/>
  <c r="EL69" i="1" s="1"/>
  <c r="EM69" i="1" s="1"/>
  <c r="EN69" i="1" s="1"/>
  <c r="EO69" i="1" s="1"/>
  <c r="EP69" i="1" s="1"/>
  <c r="EQ69" i="1" s="1"/>
  <c r="ER69" i="1" s="1"/>
  <c r="ES69" i="1" s="1"/>
  <c r="ET69" i="1" s="1"/>
  <c r="EU69" i="1" s="1"/>
  <c r="EV69" i="1" s="1"/>
  <c r="EW69" i="1" s="1"/>
  <c r="I69" i="1" s="1"/>
  <c r="CE71" i="1"/>
  <c r="CF71" i="1" s="1"/>
  <c r="CG71" i="1" s="1"/>
  <c r="CH71" i="1" s="1"/>
  <c r="CI71" i="1" s="1"/>
  <c r="CJ71" i="1" s="1"/>
  <c r="CG86" i="1"/>
  <c r="CH86" i="1" s="1"/>
  <c r="CI86" i="1" s="1"/>
  <c r="CJ86" i="1" s="1"/>
  <c r="CK86" i="1" s="1"/>
  <c r="CL86" i="1" s="1"/>
  <c r="CM86" i="1" s="1"/>
  <c r="CN86" i="1" s="1"/>
  <c r="CO86" i="1" s="1"/>
  <c r="CP86" i="1" s="1"/>
  <c r="CQ86" i="1" s="1"/>
  <c r="CR86" i="1" s="1"/>
  <c r="CS86" i="1" s="1"/>
  <c r="CT86" i="1" s="1"/>
  <c r="CU86" i="1" s="1"/>
  <c r="CV86" i="1" s="1"/>
  <c r="CW86" i="1" s="1"/>
  <c r="CX86" i="1" s="1"/>
  <c r="CY86" i="1" s="1"/>
  <c r="CZ86" i="1" s="1"/>
  <c r="DA86" i="1" s="1"/>
  <c r="DB86" i="1" s="1"/>
  <c r="DC86" i="1" s="1"/>
  <c r="DD86" i="1" s="1"/>
  <c r="DE86" i="1" s="1"/>
  <c r="DF86" i="1" s="1"/>
  <c r="DG86" i="1" s="1"/>
  <c r="DH86" i="1" s="1"/>
  <c r="DI86" i="1" s="1"/>
  <c r="DJ86" i="1" s="1"/>
  <c r="DK86" i="1" s="1"/>
  <c r="DL86" i="1" s="1"/>
  <c r="DM86" i="1" s="1"/>
  <c r="DN86" i="1" s="1"/>
  <c r="DO86" i="1" s="1"/>
  <c r="DP86" i="1" s="1"/>
  <c r="DQ86" i="1" s="1"/>
  <c r="DR86" i="1" s="1"/>
  <c r="DS86" i="1" s="1"/>
  <c r="DT86" i="1" s="1"/>
  <c r="DU86" i="1" s="1"/>
  <c r="DV86" i="1" s="1"/>
  <c r="DW86" i="1" s="1"/>
  <c r="DX86" i="1" s="1"/>
  <c r="DY86" i="1" s="1"/>
  <c r="DZ86" i="1" s="1"/>
  <c r="EA86" i="1" s="1"/>
  <c r="EB86" i="1" s="1"/>
  <c r="EC86" i="1" s="1"/>
  <c r="ED86" i="1" s="1"/>
  <c r="EE86" i="1" s="1"/>
  <c r="EF86" i="1" s="1"/>
  <c r="EG86" i="1" s="1"/>
  <c r="EH86" i="1" s="1"/>
  <c r="EI86" i="1" s="1"/>
  <c r="EJ86" i="1" s="1"/>
  <c r="EK86" i="1" s="1"/>
  <c r="EL86" i="1" s="1"/>
  <c r="EM86" i="1" s="1"/>
  <c r="EN86" i="1" s="1"/>
  <c r="EO86" i="1" s="1"/>
  <c r="EP86" i="1" s="1"/>
  <c r="EQ86" i="1" s="1"/>
  <c r="ER86" i="1" s="1"/>
  <c r="ES86" i="1" s="1"/>
  <c r="ET86" i="1" s="1"/>
  <c r="EU86" i="1" s="1"/>
  <c r="EV86" i="1" s="1"/>
  <c r="EW86" i="1" s="1"/>
  <c r="I86" i="1" s="1"/>
  <c r="CE72" i="1"/>
  <c r="CF72" i="1" s="1"/>
  <c r="CG72" i="1" s="1"/>
  <c r="CH72" i="1" s="1"/>
  <c r="CE74" i="1"/>
  <c r="CF74" i="1" s="1"/>
  <c r="CG74" i="1" s="1"/>
  <c r="CH74" i="1" s="1"/>
  <c r="CI74" i="1" s="1"/>
  <c r="CJ74" i="1" s="1"/>
  <c r="CK74" i="1" s="1"/>
  <c r="CL74" i="1" s="1"/>
  <c r="CM74" i="1" s="1"/>
  <c r="CN74" i="1" s="1"/>
  <c r="CO74" i="1" s="1"/>
  <c r="CP74" i="1" s="1"/>
  <c r="CQ74" i="1" s="1"/>
  <c r="CR74" i="1" s="1"/>
  <c r="CS74" i="1" s="1"/>
  <c r="CT74" i="1" s="1"/>
  <c r="CU74" i="1" s="1"/>
  <c r="CV74" i="1" s="1"/>
  <c r="CW74" i="1" s="1"/>
  <c r="CX74" i="1" s="1"/>
  <c r="CY74" i="1" s="1"/>
  <c r="CZ74" i="1" s="1"/>
  <c r="DA74" i="1" s="1"/>
  <c r="DB74" i="1" s="1"/>
  <c r="DC74" i="1" s="1"/>
  <c r="DD74" i="1" s="1"/>
  <c r="DE74" i="1" s="1"/>
  <c r="DF74" i="1" s="1"/>
  <c r="DG74" i="1" s="1"/>
  <c r="DH74" i="1" s="1"/>
  <c r="DI74" i="1" s="1"/>
  <c r="DJ74" i="1" s="1"/>
  <c r="DK74" i="1" s="1"/>
  <c r="DL74" i="1" s="1"/>
  <c r="DM74" i="1" s="1"/>
  <c r="DN74" i="1" s="1"/>
  <c r="DO74" i="1" s="1"/>
  <c r="DP74" i="1" s="1"/>
  <c r="DQ74" i="1" s="1"/>
  <c r="DR74" i="1" s="1"/>
  <c r="DS74" i="1" s="1"/>
  <c r="DT74" i="1" s="1"/>
  <c r="DU74" i="1" s="1"/>
  <c r="DV74" i="1" s="1"/>
  <c r="DW74" i="1" s="1"/>
  <c r="DX74" i="1" s="1"/>
  <c r="DY74" i="1" s="1"/>
  <c r="DZ74" i="1" s="1"/>
  <c r="EA74" i="1" s="1"/>
  <c r="EB74" i="1" s="1"/>
  <c r="EC74" i="1" s="1"/>
  <c r="ED74" i="1" s="1"/>
  <c r="EE74" i="1" s="1"/>
  <c r="EF74" i="1" s="1"/>
  <c r="EG74" i="1" s="1"/>
  <c r="EH74" i="1" s="1"/>
  <c r="EI74" i="1" s="1"/>
  <c r="EJ74" i="1" s="1"/>
  <c r="EK74" i="1" s="1"/>
  <c r="EL74" i="1" s="1"/>
  <c r="EM74" i="1" s="1"/>
  <c r="EN74" i="1" s="1"/>
  <c r="EO74" i="1" s="1"/>
  <c r="EP74" i="1" s="1"/>
  <c r="EQ74" i="1" s="1"/>
  <c r="ER74" i="1" s="1"/>
  <c r="ES74" i="1" s="1"/>
  <c r="ET74" i="1" s="1"/>
  <c r="EU74" i="1" s="1"/>
  <c r="EV74" i="1" s="1"/>
  <c r="EW74" i="1" s="1"/>
  <c r="I74" i="1" s="1"/>
  <c r="CE76" i="1"/>
  <c r="CF76" i="1"/>
  <c r="CG76" i="1" s="1"/>
  <c r="CH76" i="1" s="1"/>
  <c r="CI76" i="1" s="1"/>
  <c r="CJ76" i="1" s="1"/>
  <c r="CK76" i="1" s="1"/>
  <c r="CL76" i="1" s="1"/>
  <c r="CM76" i="1" s="1"/>
  <c r="CN76" i="1" s="1"/>
  <c r="CO76" i="1" s="1"/>
  <c r="CP76" i="1" s="1"/>
  <c r="CQ76" i="1" s="1"/>
  <c r="CR76" i="1" s="1"/>
  <c r="CS76" i="1" s="1"/>
  <c r="CT76" i="1" s="1"/>
  <c r="CU76" i="1" s="1"/>
  <c r="CV76" i="1" s="1"/>
  <c r="CW76" i="1" s="1"/>
  <c r="CX76" i="1" s="1"/>
  <c r="CY76" i="1" s="1"/>
  <c r="CZ76" i="1" s="1"/>
  <c r="DA76" i="1" s="1"/>
  <c r="DB76" i="1" s="1"/>
  <c r="DC76" i="1" s="1"/>
  <c r="DD76" i="1" s="1"/>
  <c r="DE76" i="1" s="1"/>
  <c r="DF76" i="1" s="1"/>
  <c r="DG76" i="1" s="1"/>
  <c r="DH76" i="1" s="1"/>
  <c r="DI76" i="1" s="1"/>
  <c r="DJ76" i="1" s="1"/>
  <c r="DK76" i="1" s="1"/>
  <c r="DL76" i="1" s="1"/>
  <c r="DM76" i="1" s="1"/>
  <c r="DN76" i="1" s="1"/>
  <c r="DO76" i="1" s="1"/>
  <c r="DP76" i="1" s="1"/>
  <c r="DQ76" i="1" s="1"/>
  <c r="DR76" i="1" s="1"/>
  <c r="DS76" i="1" s="1"/>
  <c r="DT76" i="1" s="1"/>
  <c r="DU76" i="1" s="1"/>
  <c r="DV76" i="1" s="1"/>
  <c r="DW76" i="1" s="1"/>
  <c r="DX76" i="1" s="1"/>
  <c r="DY76" i="1" s="1"/>
  <c r="DZ76" i="1" s="1"/>
  <c r="EA76" i="1" s="1"/>
  <c r="EB76" i="1" s="1"/>
  <c r="EC76" i="1" s="1"/>
  <c r="ED76" i="1" s="1"/>
  <c r="EE76" i="1" s="1"/>
  <c r="EF76" i="1" s="1"/>
  <c r="EG76" i="1" s="1"/>
  <c r="EH76" i="1" s="1"/>
  <c r="EI76" i="1" s="1"/>
  <c r="EJ76" i="1" s="1"/>
  <c r="EK76" i="1" s="1"/>
  <c r="EL76" i="1" s="1"/>
  <c r="EM76" i="1" s="1"/>
  <c r="EN76" i="1" s="1"/>
  <c r="EO76" i="1" s="1"/>
  <c r="EP76" i="1" s="1"/>
  <c r="EQ76" i="1" s="1"/>
  <c r="ER76" i="1" s="1"/>
  <c r="ES76" i="1" s="1"/>
  <c r="ET76" i="1" s="1"/>
  <c r="EU76" i="1" s="1"/>
  <c r="EV76" i="1" s="1"/>
  <c r="EW76" i="1" s="1"/>
  <c r="I76" i="1" s="1"/>
  <c r="CE78" i="1"/>
  <c r="CF78" i="1" s="1"/>
  <c r="CG78" i="1" s="1"/>
  <c r="CH78" i="1" s="1"/>
  <c r="CE94" i="1"/>
  <c r="CF94" i="1" s="1"/>
  <c r="CG94" i="1" s="1"/>
  <c r="CH94" i="1" s="1"/>
  <c r="CI94" i="1" s="1"/>
  <c r="CJ94" i="1" s="1"/>
  <c r="CK94" i="1" s="1"/>
  <c r="CL94" i="1" s="1"/>
  <c r="CM94" i="1" s="1"/>
  <c r="CN94" i="1" s="1"/>
  <c r="CO94" i="1" s="1"/>
  <c r="CP94" i="1" s="1"/>
  <c r="CQ94" i="1" s="1"/>
  <c r="CR94" i="1" s="1"/>
  <c r="CS94" i="1" s="1"/>
  <c r="CT94" i="1" s="1"/>
  <c r="CU94" i="1" s="1"/>
  <c r="CV94" i="1" s="1"/>
  <c r="CW94" i="1" s="1"/>
  <c r="CX94" i="1" s="1"/>
  <c r="CY94" i="1" s="1"/>
  <c r="CZ94" i="1" s="1"/>
  <c r="DA94" i="1" s="1"/>
  <c r="DB94" i="1" s="1"/>
  <c r="DC94" i="1" s="1"/>
  <c r="DD94" i="1" s="1"/>
  <c r="DE94" i="1" s="1"/>
  <c r="DF94" i="1" s="1"/>
  <c r="DG94" i="1" s="1"/>
  <c r="DH94" i="1" s="1"/>
  <c r="DI94" i="1" s="1"/>
  <c r="DJ94" i="1" s="1"/>
  <c r="DK94" i="1" s="1"/>
  <c r="DL94" i="1" s="1"/>
  <c r="DM94" i="1" s="1"/>
  <c r="DN94" i="1" s="1"/>
  <c r="DO94" i="1" s="1"/>
  <c r="DP94" i="1" s="1"/>
  <c r="DQ94" i="1" s="1"/>
  <c r="DR94" i="1" s="1"/>
  <c r="DS94" i="1" s="1"/>
  <c r="DT94" i="1" s="1"/>
  <c r="DU94" i="1" s="1"/>
  <c r="DV94" i="1" s="1"/>
  <c r="DW94" i="1" s="1"/>
  <c r="DX94" i="1" s="1"/>
  <c r="DY94" i="1" s="1"/>
  <c r="DZ94" i="1" s="1"/>
  <c r="EA94" i="1" s="1"/>
  <c r="EB94" i="1" s="1"/>
  <c r="EC94" i="1" s="1"/>
  <c r="ED94" i="1" s="1"/>
  <c r="EE94" i="1" s="1"/>
  <c r="EF94" i="1" s="1"/>
  <c r="EG94" i="1" s="1"/>
  <c r="EH94" i="1" s="1"/>
  <c r="EI94" i="1" s="1"/>
  <c r="EJ94" i="1" s="1"/>
  <c r="EK94" i="1" s="1"/>
  <c r="EL94" i="1" s="1"/>
  <c r="EM94" i="1" s="1"/>
  <c r="EN94" i="1" s="1"/>
  <c r="EO94" i="1" s="1"/>
  <c r="EP94" i="1" s="1"/>
  <c r="EQ94" i="1" s="1"/>
  <c r="ER94" i="1" s="1"/>
  <c r="ES94" i="1" s="1"/>
  <c r="ET94" i="1" s="1"/>
  <c r="EU94" i="1" s="1"/>
  <c r="EV94" i="1" s="1"/>
  <c r="EW94" i="1" s="1"/>
  <c r="I94" i="1" s="1"/>
  <c r="CE80" i="1"/>
  <c r="CF80" i="1" s="1"/>
  <c r="CG80" i="1" s="1"/>
  <c r="CH80" i="1" s="1"/>
  <c r="CI80" i="1" s="1"/>
  <c r="CJ80" i="1" s="1"/>
  <c r="CE82" i="1"/>
  <c r="CF82" i="1" s="1"/>
  <c r="CG82" i="1" s="1"/>
  <c r="CH82" i="1" s="1"/>
  <c r="CI82" i="1" s="1"/>
  <c r="CJ82" i="1" s="1"/>
  <c r="CK82" i="1" s="1"/>
  <c r="CL82" i="1" s="1"/>
  <c r="CM82" i="1" s="1"/>
  <c r="CN82" i="1" s="1"/>
  <c r="CO82" i="1" s="1"/>
  <c r="CP82" i="1" s="1"/>
  <c r="CQ82" i="1" s="1"/>
  <c r="CR82" i="1" s="1"/>
  <c r="CS82" i="1" s="1"/>
  <c r="CT82" i="1" s="1"/>
  <c r="CU82" i="1" s="1"/>
  <c r="CV82" i="1" s="1"/>
  <c r="CW82" i="1" s="1"/>
  <c r="CX82" i="1" s="1"/>
  <c r="CY82" i="1" s="1"/>
  <c r="CZ82" i="1" s="1"/>
  <c r="DA82" i="1" s="1"/>
  <c r="DB82" i="1" s="1"/>
  <c r="DC82" i="1" s="1"/>
  <c r="DD82" i="1" s="1"/>
  <c r="DE82" i="1" s="1"/>
  <c r="DF82" i="1" s="1"/>
  <c r="DG82" i="1" s="1"/>
  <c r="DH82" i="1" s="1"/>
  <c r="DI82" i="1" s="1"/>
  <c r="DJ82" i="1" s="1"/>
  <c r="DK82" i="1" s="1"/>
  <c r="DL82" i="1" s="1"/>
  <c r="DM82" i="1" s="1"/>
  <c r="DN82" i="1" s="1"/>
  <c r="DO82" i="1" s="1"/>
  <c r="DP82" i="1" s="1"/>
  <c r="DQ82" i="1" s="1"/>
  <c r="DR82" i="1" s="1"/>
  <c r="DS82" i="1" s="1"/>
  <c r="DT82" i="1" s="1"/>
  <c r="DU82" i="1" s="1"/>
  <c r="DV82" i="1" s="1"/>
  <c r="DW82" i="1" s="1"/>
  <c r="DX82" i="1" s="1"/>
  <c r="DY82" i="1" s="1"/>
  <c r="DZ82" i="1" s="1"/>
  <c r="EA82" i="1" s="1"/>
  <c r="EB82" i="1" s="1"/>
  <c r="EC82" i="1" s="1"/>
  <c r="ED82" i="1" s="1"/>
  <c r="EE82" i="1" s="1"/>
  <c r="EF82" i="1" s="1"/>
  <c r="EG82" i="1" s="1"/>
  <c r="EH82" i="1" s="1"/>
  <c r="EI82" i="1" s="1"/>
  <c r="EJ82" i="1" s="1"/>
  <c r="EK82" i="1" s="1"/>
  <c r="EL82" i="1" s="1"/>
  <c r="EM82" i="1" s="1"/>
  <c r="EN82" i="1" s="1"/>
  <c r="EO82" i="1" s="1"/>
  <c r="EP82" i="1" s="1"/>
  <c r="EQ82" i="1" s="1"/>
  <c r="ER82" i="1" s="1"/>
  <c r="ES82" i="1" s="1"/>
  <c r="ET82" i="1" s="1"/>
  <c r="EU82" i="1" s="1"/>
  <c r="EV82" i="1" s="1"/>
  <c r="EW82" i="1" s="1"/>
  <c r="I82" i="1" s="1"/>
  <c r="CE84" i="1"/>
  <c r="CF84" i="1" s="1"/>
  <c r="CG84" i="1" s="1"/>
  <c r="CH84" i="1" s="1"/>
  <c r="CI84" i="1" s="1"/>
  <c r="CJ84" i="1" s="1"/>
  <c r="CK84" i="1" s="1"/>
  <c r="CL84" i="1" s="1"/>
  <c r="CE87" i="1"/>
  <c r="CF87" i="1" s="1"/>
  <c r="CG87" i="1" s="1"/>
  <c r="CH87" i="1" s="1"/>
  <c r="CI87" i="1" s="1"/>
  <c r="CJ87" i="1" s="1"/>
  <c r="CK87" i="1" s="1"/>
  <c r="CL87" i="1" s="1"/>
  <c r="CM87" i="1" s="1"/>
  <c r="CN87" i="1" s="1"/>
  <c r="CO87" i="1" s="1"/>
  <c r="CP87" i="1" s="1"/>
  <c r="CQ87" i="1" s="1"/>
  <c r="CR87" i="1" s="1"/>
  <c r="CS87" i="1" s="1"/>
  <c r="CT87" i="1" s="1"/>
  <c r="CU87" i="1" s="1"/>
  <c r="CV87" i="1" s="1"/>
  <c r="CW87" i="1" s="1"/>
  <c r="CX87" i="1" s="1"/>
  <c r="CY87" i="1" s="1"/>
  <c r="CZ87" i="1" s="1"/>
  <c r="DA87" i="1" s="1"/>
  <c r="DB87" i="1" s="1"/>
  <c r="DC87" i="1" s="1"/>
  <c r="DD87" i="1" s="1"/>
  <c r="DE87" i="1" s="1"/>
  <c r="DF87" i="1" s="1"/>
  <c r="DG87" i="1" s="1"/>
  <c r="DH87" i="1" s="1"/>
  <c r="DI87" i="1" s="1"/>
  <c r="DJ87" i="1" s="1"/>
  <c r="DK87" i="1" s="1"/>
  <c r="DL87" i="1" s="1"/>
  <c r="DM87" i="1" s="1"/>
  <c r="DN87" i="1" s="1"/>
  <c r="DO87" i="1" s="1"/>
  <c r="DP87" i="1" s="1"/>
  <c r="DQ87" i="1" s="1"/>
  <c r="DR87" i="1" s="1"/>
  <c r="DS87" i="1" s="1"/>
  <c r="DT87" i="1" s="1"/>
  <c r="DU87" i="1" s="1"/>
  <c r="DV87" i="1" s="1"/>
  <c r="DW87" i="1" s="1"/>
  <c r="DX87" i="1" s="1"/>
  <c r="DY87" i="1" s="1"/>
  <c r="DZ87" i="1" s="1"/>
  <c r="EA87" i="1" s="1"/>
  <c r="EB87" i="1" s="1"/>
  <c r="EC87" i="1" s="1"/>
  <c r="ED87" i="1" s="1"/>
  <c r="EE87" i="1" s="1"/>
  <c r="EF87" i="1" s="1"/>
  <c r="EG87" i="1" s="1"/>
  <c r="EH87" i="1" s="1"/>
  <c r="EI87" i="1" s="1"/>
  <c r="EJ87" i="1" s="1"/>
  <c r="EK87" i="1" s="1"/>
  <c r="EL87" i="1" s="1"/>
  <c r="EM87" i="1" s="1"/>
  <c r="EN87" i="1" s="1"/>
  <c r="EO87" i="1" s="1"/>
  <c r="EP87" i="1" s="1"/>
  <c r="EQ87" i="1" s="1"/>
  <c r="ER87" i="1" s="1"/>
  <c r="ES87" i="1" s="1"/>
  <c r="ET87" i="1" s="1"/>
  <c r="EU87" i="1" s="1"/>
  <c r="EV87" i="1" s="1"/>
  <c r="EW87" i="1" s="1"/>
  <c r="I87" i="1" s="1"/>
  <c r="CE89" i="1"/>
  <c r="CF89" i="1" s="1"/>
  <c r="CG89" i="1" s="1"/>
  <c r="CH89" i="1" s="1"/>
  <c r="CE91" i="1"/>
  <c r="CF91" i="1" s="1"/>
  <c r="CG91" i="1" s="1"/>
  <c r="CH91" i="1" s="1"/>
  <c r="CI91" i="1" s="1"/>
  <c r="CJ91" i="1" s="1"/>
  <c r="CK91" i="1" s="1"/>
  <c r="CL91" i="1" s="1"/>
  <c r="CM91" i="1" s="1"/>
  <c r="CN91" i="1" s="1"/>
  <c r="CO91" i="1" s="1"/>
  <c r="CP91" i="1" s="1"/>
  <c r="CQ91" i="1" s="1"/>
  <c r="CR91" i="1" s="1"/>
  <c r="CS91" i="1" s="1"/>
  <c r="CT91" i="1" s="1"/>
  <c r="CU91" i="1" s="1"/>
  <c r="CV91" i="1" s="1"/>
  <c r="CW91" i="1" s="1"/>
  <c r="CX91" i="1" s="1"/>
  <c r="CY91" i="1" s="1"/>
  <c r="CZ91" i="1" s="1"/>
  <c r="DA91" i="1" s="1"/>
  <c r="DB91" i="1" s="1"/>
  <c r="DC91" i="1" s="1"/>
  <c r="DD91" i="1" s="1"/>
  <c r="DE91" i="1" s="1"/>
  <c r="DF91" i="1" s="1"/>
  <c r="DG91" i="1" s="1"/>
  <c r="DH91" i="1" s="1"/>
  <c r="DI91" i="1" s="1"/>
  <c r="DJ91" i="1" s="1"/>
  <c r="DK91" i="1" s="1"/>
  <c r="DL91" i="1" s="1"/>
  <c r="DM91" i="1" s="1"/>
  <c r="DN91" i="1" s="1"/>
  <c r="DO91" i="1" s="1"/>
  <c r="DP91" i="1" s="1"/>
  <c r="DQ91" i="1" s="1"/>
  <c r="DR91" i="1" s="1"/>
  <c r="DS91" i="1" s="1"/>
  <c r="DT91" i="1" s="1"/>
  <c r="DU91" i="1" s="1"/>
  <c r="DV91" i="1" s="1"/>
  <c r="DW91" i="1" s="1"/>
  <c r="DX91" i="1" s="1"/>
  <c r="DY91" i="1" s="1"/>
  <c r="DZ91" i="1" s="1"/>
  <c r="EA91" i="1" s="1"/>
  <c r="EB91" i="1" s="1"/>
  <c r="EC91" i="1" s="1"/>
  <c r="ED91" i="1" s="1"/>
  <c r="EE91" i="1" s="1"/>
  <c r="EF91" i="1" s="1"/>
  <c r="EG91" i="1" s="1"/>
  <c r="EH91" i="1" s="1"/>
  <c r="EI91" i="1" s="1"/>
  <c r="EJ91" i="1" s="1"/>
  <c r="EK91" i="1" s="1"/>
  <c r="EL91" i="1" s="1"/>
  <c r="EM91" i="1" s="1"/>
  <c r="EN91" i="1" s="1"/>
  <c r="EO91" i="1" s="1"/>
  <c r="EP91" i="1" s="1"/>
  <c r="EQ91" i="1" s="1"/>
  <c r="ER91" i="1" s="1"/>
  <c r="ES91" i="1" s="1"/>
  <c r="ET91" i="1" s="1"/>
  <c r="EU91" i="1" s="1"/>
  <c r="EV91" i="1" s="1"/>
  <c r="EW91" i="1" s="1"/>
  <c r="I91" i="1" s="1"/>
  <c r="CE93" i="1"/>
  <c r="CF93" i="1" s="1"/>
  <c r="CG93" i="1" s="1"/>
  <c r="CH93" i="1" s="1"/>
  <c r="CI93" i="1" s="1"/>
  <c r="CJ93" i="1" s="1"/>
  <c r="CK93" i="1" s="1"/>
  <c r="CL93" i="1" s="1"/>
  <c r="CM93" i="1" s="1"/>
  <c r="CN93" i="1" s="1"/>
  <c r="CO93" i="1" s="1"/>
  <c r="CP93" i="1" s="1"/>
  <c r="CQ93" i="1" s="1"/>
  <c r="CR93" i="1" s="1"/>
  <c r="CS93" i="1" s="1"/>
  <c r="CT93" i="1" s="1"/>
  <c r="CU93" i="1" s="1"/>
  <c r="CV93" i="1" s="1"/>
  <c r="CW93" i="1" s="1"/>
  <c r="CX93" i="1" s="1"/>
  <c r="CY93" i="1" s="1"/>
  <c r="CZ93" i="1" s="1"/>
  <c r="DA93" i="1" s="1"/>
  <c r="DB93" i="1" s="1"/>
  <c r="DC93" i="1" s="1"/>
  <c r="DD93" i="1" s="1"/>
  <c r="DE93" i="1" s="1"/>
  <c r="DF93" i="1" s="1"/>
  <c r="DG93" i="1" s="1"/>
  <c r="DH93" i="1" s="1"/>
  <c r="DI93" i="1" s="1"/>
  <c r="DJ93" i="1" s="1"/>
  <c r="DK93" i="1" s="1"/>
  <c r="DL93" i="1" s="1"/>
  <c r="DM93" i="1" s="1"/>
  <c r="DN93" i="1" s="1"/>
  <c r="DO93" i="1" s="1"/>
  <c r="DP93" i="1" s="1"/>
  <c r="DQ93" i="1" s="1"/>
  <c r="DR93" i="1" s="1"/>
  <c r="DS93" i="1" s="1"/>
  <c r="DT93" i="1" s="1"/>
  <c r="DU93" i="1" s="1"/>
  <c r="DV93" i="1" s="1"/>
  <c r="DW93" i="1" s="1"/>
  <c r="DX93" i="1" s="1"/>
  <c r="DY93" i="1" s="1"/>
  <c r="DZ93" i="1" s="1"/>
  <c r="EA93" i="1" s="1"/>
  <c r="EB93" i="1" s="1"/>
  <c r="EC93" i="1" s="1"/>
  <c r="ED93" i="1" s="1"/>
  <c r="EE93" i="1" s="1"/>
  <c r="EF93" i="1" s="1"/>
  <c r="EG93" i="1" s="1"/>
  <c r="EH93" i="1" s="1"/>
  <c r="EI93" i="1" s="1"/>
  <c r="EJ93" i="1" s="1"/>
  <c r="EK93" i="1" s="1"/>
  <c r="EL93" i="1" s="1"/>
  <c r="EM93" i="1" s="1"/>
  <c r="EN93" i="1" s="1"/>
  <c r="EO93" i="1" s="1"/>
  <c r="EP93" i="1" s="1"/>
  <c r="EQ93" i="1" s="1"/>
  <c r="ER93" i="1" s="1"/>
  <c r="ES93" i="1" s="1"/>
  <c r="ET93" i="1" s="1"/>
  <c r="EU93" i="1" s="1"/>
  <c r="EV93" i="1" s="1"/>
  <c r="EW93" i="1" s="1"/>
  <c r="I93" i="1" s="1"/>
  <c r="CE96" i="1"/>
  <c r="CF96" i="1" s="1"/>
  <c r="CG96" i="1" s="1"/>
  <c r="CH96" i="1" s="1"/>
  <c r="CI96" i="1" s="1"/>
  <c r="CJ96" i="1" s="1"/>
  <c r="CK96" i="1" s="1"/>
  <c r="CL96" i="1" s="1"/>
  <c r="CM96" i="1" s="1"/>
  <c r="CN96" i="1" s="1"/>
  <c r="CO96" i="1" s="1"/>
  <c r="CP96" i="1" s="1"/>
  <c r="CQ96" i="1" s="1"/>
  <c r="CR96" i="1" s="1"/>
  <c r="CS96" i="1" s="1"/>
  <c r="CT96" i="1" s="1"/>
  <c r="CU96" i="1" s="1"/>
  <c r="CV96" i="1" s="1"/>
  <c r="CW96" i="1" s="1"/>
  <c r="CX96" i="1" s="1"/>
  <c r="CY96" i="1" s="1"/>
  <c r="CZ96" i="1" s="1"/>
  <c r="DA96" i="1" s="1"/>
  <c r="DB96" i="1" s="1"/>
  <c r="DC96" i="1" s="1"/>
  <c r="DD96" i="1" s="1"/>
  <c r="DE96" i="1" s="1"/>
  <c r="DF96" i="1" s="1"/>
  <c r="DG96" i="1" s="1"/>
  <c r="DH96" i="1" s="1"/>
  <c r="DI96" i="1" s="1"/>
  <c r="DJ96" i="1" s="1"/>
  <c r="DK96" i="1" s="1"/>
  <c r="DL96" i="1" s="1"/>
  <c r="DM96" i="1" s="1"/>
  <c r="DN96" i="1" s="1"/>
  <c r="DO96" i="1" s="1"/>
  <c r="DP96" i="1" s="1"/>
  <c r="DQ96" i="1" s="1"/>
  <c r="DR96" i="1" s="1"/>
  <c r="DS96" i="1" s="1"/>
  <c r="DT96" i="1" s="1"/>
  <c r="DU96" i="1" s="1"/>
  <c r="DV96" i="1" s="1"/>
  <c r="DW96" i="1" s="1"/>
  <c r="DX96" i="1" s="1"/>
  <c r="DY96" i="1" s="1"/>
  <c r="DZ96" i="1" s="1"/>
  <c r="EA96" i="1" s="1"/>
  <c r="EB96" i="1" s="1"/>
  <c r="EC96" i="1" s="1"/>
  <c r="ED96" i="1" s="1"/>
  <c r="EE96" i="1" s="1"/>
  <c r="EF96" i="1" s="1"/>
  <c r="EG96" i="1" s="1"/>
  <c r="EH96" i="1" s="1"/>
  <c r="EI96" i="1" s="1"/>
  <c r="EJ96" i="1" s="1"/>
  <c r="EK96" i="1" s="1"/>
  <c r="EL96" i="1" s="1"/>
  <c r="EM96" i="1" s="1"/>
  <c r="EN96" i="1" s="1"/>
  <c r="EO96" i="1" s="1"/>
  <c r="EP96" i="1" s="1"/>
  <c r="EQ96" i="1" s="1"/>
  <c r="ER96" i="1" s="1"/>
  <c r="ES96" i="1" s="1"/>
  <c r="ET96" i="1" s="1"/>
  <c r="EU96" i="1" s="1"/>
  <c r="EV96" i="1" s="1"/>
  <c r="EW96" i="1" s="1"/>
  <c r="I96" i="1" s="1"/>
  <c r="CE97" i="1"/>
  <c r="CF97" i="1" s="1"/>
  <c r="CG97" i="1" s="1"/>
  <c r="CH97" i="1" s="1"/>
  <c r="CI97" i="1" s="1"/>
  <c r="CJ97" i="1" s="1"/>
  <c r="CK97" i="1" s="1"/>
  <c r="CL97" i="1" s="1"/>
  <c r="CM97" i="1" s="1"/>
  <c r="CN97" i="1" s="1"/>
  <c r="CO97" i="1" s="1"/>
  <c r="CP97" i="1" s="1"/>
  <c r="CQ97" i="1" s="1"/>
  <c r="CR97" i="1" s="1"/>
  <c r="CS97" i="1" s="1"/>
  <c r="CT97" i="1" s="1"/>
  <c r="CU97" i="1" s="1"/>
  <c r="CV97" i="1" s="1"/>
  <c r="CW97" i="1" s="1"/>
  <c r="CX97" i="1" s="1"/>
  <c r="CY97" i="1" s="1"/>
  <c r="CZ97" i="1" s="1"/>
  <c r="DA97" i="1" s="1"/>
  <c r="DB97" i="1" s="1"/>
  <c r="DC97" i="1" s="1"/>
  <c r="DD97" i="1" s="1"/>
  <c r="DE97" i="1" s="1"/>
  <c r="DF97" i="1" s="1"/>
  <c r="DG97" i="1" s="1"/>
  <c r="DH97" i="1" s="1"/>
  <c r="DI97" i="1" s="1"/>
  <c r="DJ97" i="1" s="1"/>
  <c r="DK97" i="1" s="1"/>
  <c r="DL97" i="1" s="1"/>
  <c r="DM97" i="1" s="1"/>
  <c r="DN97" i="1" s="1"/>
  <c r="DO97" i="1" s="1"/>
  <c r="DP97" i="1" s="1"/>
  <c r="DQ97" i="1" s="1"/>
  <c r="DR97" i="1" s="1"/>
  <c r="DS97" i="1" s="1"/>
  <c r="DT97" i="1" s="1"/>
  <c r="DU97" i="1" s="1"/>
  <c r="DV97" i="1" s="1"/>
  <c r="DW97" i="1" s="1"/>
  <c r="DX97" i="1" s="1"/>
  <c r="DY97" i="1" s="1"/>
  <c r="DZ97" i="1" s="1"/>
  <c r="EA97" i="1" s="1"/>
  <c r="EB97" i="1" s="1"/>
  <c r="EC97" i="1" s="1"/>
  <c r="ED97" i="1" s="1"/>
  <c r="EE97" i="1" s="1"/>
  <c r="EF97" i="1" s="1"/>
  <c r="EG97" i="1" s="1"/>
  <c r="EH97" i="1" s="1"/>
  <c r="EI97" i="1" s="1"/>
  <c r="EJ97" i="1" s="1"/>
  <c r="EK97" i="1" s="1"/>
  <c r="EL97" i="1" s="1"/>
  <c r="EM97" i="1" s="1"/>
  <c r="EN97" i="1" s="1"/>
  <c r="EO97" i="1" s="1"/>
  <c r="EP97" i="1" s="1"/>
  <c r="EQ97" i="1" s="1"/>
  <c r="ER97" i="1" s="1"/>
  <c r="ES97" i="1" s="1"/>
  <c r="ET97" i="1" s="1"/>
  <c r="EU97" i="1" s="1"/>
  <c r="EV97" i="1" s="1"/>
  <c r="EW97" i="1" s="1"/>
  <c r="CI10" i="1" l="1"/>
  <c r="CJ10" i="1" s="1"/>
  <c r="CK10" i="1" s="1"/>
  <c r="CL10" i="1" s="1"/>
  <c r="CM10" i="1" s="1"/>
  <c r="CN10" i="1" s="1"/>
  <c r="CO10" i="1" s="1"/>
  <c r="CP10" i="1" s="1"/>
  <c r="CQ10" i="1" s="1"/>
  <c r="CR10" i="1" s="1"/>
  <c r="CS10" i="1" s="1"/>
  <c r="CT10" i="1" s="1"/>
  <c r="CU10" i="1" s="1"/>
  <c r="CV10" i="1" s="1"/>
  <c r="CW10" i="1" s="1"/>
  <c r="CX10" i="1" s="1"/>
  <c r="CY10" i="1" s="1"/>
  <c r="CZ10" i="1" s="1"/>
  <c r="DA10" i="1" s="1"/>
  <c r="DB10" i="1" s="1"/>
  <c r="DC10" i="1" s="1"/>
  <c r="DD10" i="1" s="1"/>
  <c r="DE10" i="1" s="1"/>
  <c r="DF10" i="1" s="1"/>
  <c r="DG10" i="1" s="1"/>
  <c r="DH10" i="1" s="1"/>
  <c r="DI10" i="1" s="1"/>
  <c r="DJ10" i="1" s="1"/>
  <c r="DK10" i="1" s="1"/>
  <c r="DL10" i="1" s="1"/>
  <c r="DM10" i="1" s="1"/>
  <c r="DN10" i="1" s="1"/>
  <c r="DO10" i="1" s="1"/>
  <c r="DP10" i="1" s="1"/>
  <c r="DQ10" i="1" s="1"/>
  <c r="DR10" i="1" s="1"/>
  <c r="DS10" i="1" s="1"/>
  <c r="DT10" i="1" s="1"/>
  <c r="DU10" i="1" s="1"/>
  <c r="DV10" i="1" s="1"/>
  <c r="DW10" i="1" s="1"/>
  <c r="DX10" i="1" s="1"/>
  <c r="DY10" i="1" s="1"/>
  <c r="DZ10" i="1" s="1"/>
  <c r="EA10" i="1" s="1"/>
  <c r="EB10" i="1" s="1"/>
  <c r="EC10" i="1" s="1"/>
  <c r="ED10" i="1" s="1"/>
  <c r="EE10" i="1" s="1"/>
  <c r="EF10" i="1" s="1"/>
  <c r="EG10" i="1" s="1"/>
  <c r="EH10" i="1" s="1"/>
  <c r="EI10" i="1" s="1"/>
  <c r="EJ10" i="1" s="1"/>
  <c r="EK10" i="1" s="1"/>
  <c r="EL10" i="1" s="1"/>
  <c r="EM10" i="1" s="1"/>
  <c r="EN10" i="1" s="1"/>
  <c r="EO10" i="1" s="1"/>
  <c r="EP10" i="1" s="1"/>
  <c r="EQ10" i="1" s="1"/>
  <c r="ER10" i="1" s="1"/>
  <c r="ES10" i="1" s="1"/>
  <c r="ET10" i="1" s="1"/>
  <c r="EU10" i="1" s="1"/>
  <c r="EV10" i="1" s="1"/>
  <c r="EW10" i="1" s="1"/>
  <c r="I10" i="1" s="1"/>
  <c r="DE9" i="1"/>
  <c r="DF9" i="1" s="1"/>
  <c r="DG9" i="1" s="1"/>
  <c r="DH9" i="1" s="1"/>
  <c r="DI9" i="1" s="1"/>
  <c r="DJ9" i="1" s="1"/>
  <c r="DK9" i="1" s="1"/>
  <c r="DL9" i="1" s="1"/>
  <c r="DM9" i="1" s="1"/>
  <c r="DN9" i="1" s="1"/>
  <c r="DO9" i="1" s="1"/>
  <c r="DP9" i="1" s="1"/>
  <c r="DQ9" i="1" s="1"/>
  <c r="DR9" i="1" s="1"/>
  <c r="DS9" i="1" s="1"/>
  <c r="DT9" i="1" s="1"/>
  <c r="DU9" i="1" s="1"/>
  <c r="DV9" i="1" s="1"/>
  <c r="DW9" i="1" s="1"/>
  <c r="DX9" i="1" s="1"/>
  <c r="DY9" i="1" s="1"/>
  <c r="DZ9" i="1" s="1"/>
  <c r="EA9" i="1" s="1"/>
  <c r="EB9" i="1" s="1"/>
  <c r="EC9" i="1" s="1"/>
  <c r="ED9" i="1" s="1"/>
  <c r="EE9" i="1" s="1"/>
  <c r="EF9" i="1" s="1"/>
  <c r="EG9" i="1" s="1"/>
  <c r="EH9" i="1" s="1"/>
  <c r="EI9" i="1" s="1"/>
  <c r="EJ9" i="1" s="1"/>
  <c r="EK9" i="1" s="1"/>
  <c r="EL9" i="1" s="1"/>
  <c r="EM9" i="1" s="1"/>
  <c r="EN9" i="1" s="1"/>
  <c r="EO9" i="1" s="1"/>
  <c r="EP9" i="1" s="1"/>
  <c r="EQ9" i="1" s="1"/>
  <c r="ER9" i="1" s="1"/>
  <c r="ES9" i="1" s="1"/>
  <c r="ET9" i="1" s="1"/>
  <c r="EU9" i="1" s="1"/>
  <c r="EV9" i="1" s="1"/>
  <c r="EW9" i="1" s="1"/>
  <c r="I9" i="1" s="1"/>
  <c r="CK11" i="1"/>
  <c r="CL11" i="1" s="1"/>
  <c r="CM11" i="1" s="1"/>
  <c r="CN11" i="1" s="1"/>
  <c r="CO11" i="1" s="1"/>
  <c r="CP11" i="1" s="1"/>
  <c r="CQ11" i="1" s="1"/>
  <c r="CR11" i="1" s="1"/>
  <c r="CS11" i="1" s="1"/>
  <c r="CT11" i="1" s="1"/>
  <c r="CU11" i="1" s="1"/>
  <c r="CV11" i="1" s="1"/>
  <c r="CW11" i="1" s="1"/>
  <c r="CX11" i="1" s="1"/>
  <c r="CY11" i="1" s="1"/>
  <c r="CZ11" i="1" s="1"/>
  <c r="DA11" i="1" s="1"/>
  <c r="DB11" i="1" s="1"/>
  <c r="DC11" i="1" s="1"/>
  <c r="DD11" i="1" s="1"/>
  <c r="CI14" i="1"/>
  <c r="CJ14" i="1" s="1"/>
  <c r="CK14" i="1" s="1"/>
  <c r="CL14" i="1" s="1"/>
  <c r="CM14" i="1" s="1"/>
  <c r="CN14" i="1" s="1"/>
  <c r="CO14" i="1" s="1"/>
  <c r="CP14" i="1" s="1"/>
  <c r="CQ14" i="1" s="1"/>
  <c r="CR14" i="1" s="1"/>
  <c r="CS14" i="1" s="1"/>
  <c r="CT14" i="1" s="1"/>
  <c r="CU14" i="1" s="1"/>
  <c r="CV14" i="1" s="1"/>
  <c r="CW14" i="1" s="1"/>
  <c r="CX14" i="1" s="1"/>
  <c r="CY14" i="1" s="1"/>
  <c r="CZ14" i="1" s="1"/>
  <c r="DA14" i="1" s="1"/>
  <c r="DB14" i="1" s="1"/>
  <c r="DC14" i="1" s="1"/>
  <c r="DD14" i="1" s="1"/>
  <c r="CE81" i="1"/>
  <c r="CF81" i="1" s="1"/>
  <c r="CG81" i="1" s="1"/>
  <c r="CH81" i="1" s="1"/>
  <c r="A200" i="135"/>
  <c r="I161" i="135"/>
  <c r="G161" i="135"/>
  <c r="A208" i="135"/>
  <c r="I169" i="135"/>
  <c r="G169" i="135"/>
  <c r="A216" i="135"/>
  <c r="I177" i="135"/>
  <c r="G177" i="135"/>
  <c r="A224" i="135"/>
  <c r="I185" i="135"/>
  <c r="G185" i="135"/>
  <c r="A164" i="135"/>
  <c r="G125" i="135"/>
  <c r="I125" i="135"/>
  <c r="A172" i="135"/>
  <c r="G133" i="135"/>
  <c r="I133" i="135"/>
  <c r="A180" i="135"/>
  <c r="G141" i="135"/>
  <c r="I141" i="135"/>
  <c r="A206" i="135"/>
  <c r="I167" i="135"/>
  <c r="G167" i="135"/>
  <c r="A214" i="135"/>
  <c r="I175" i="135"/>
  <c r="G175" i="135"/>
  <c r="A222" i="135"/>
  <c r="I183" i="135"/>
  <c r="G183" i="135"/>
  <c r="G123" i="135"/>
  <c r="A162" i="135"/>
  <c r="I123" i="135"/>
  <c r="G131" i="135"/>
  <c r="A170" i="135"/>
  <c r="I131" i="135"/>
  <c r="G139" i="135"/>
  <c r="A178" i="135"/>
  <c r="I139" i="135"/>
  <c r="G147" i="135"/>
  <c r="A186" i="135"/>
  <c r="I147" i="135"/>
  <c r="A204" i="135"/>
  <c r="I165" i="135"/>
  <c r="G165" i="135"/>
  <c r="A212" i="135"/>
  <c r="I173" i="135"/>
  <c r="G173" i="135"/>
  <c r="A220" i="135"/>
  <c r="I181" i="135"/>
  <c r="G181" i="135"/>
  <c r="A168" i="135"/>
  <c r="G129" i="135"/>
  <c r="I129" i="135"/>
  <c r="A176" i="135"/>
  <c r="G137" i="135"/>
  <c r="I137" i="135"/>
  <c r="A187" i="135"/>
  <c r="A184" i="135"/>
  <c r="I148" i="135"/>
  <c r="G145" i="135"/>
  <c r="G148" i="135"/>
  <c r="I145" i="135"/>
  <c r="A202" i="135"/>
  <c r="I163" i="135"/>
  <c r="G163" i="135"/>
  <c r="A210" i="135"/>
  <c r="I171" i="135"/>
  <c r="G171" i="135"/>
  <c r="A218" i="135"/>
  <c r="I179" i="135"/>
  <c r="G179" i="135"/>
  <c r="G127" i="135"/>
  <c r="A166" i="135"/>
  <c r="I127" i="135"/>
  <c r="G135" i="135"/>
  <c r="A174" i="135"/>
  <c r="I135" i="135"/>
  <c r="G143" i="135"/>
  <c r="A182" i="135"/>
  <c r="I143" i="135"/>
  <c r="A200" i="134"/>
  <c r="I161" i="134"/>
  <c r="G161" i="134"/>
  <c r="A208" i="134"/>
  <c r="I169" i="134"/>
  <c r="G169" i="134"/>
  <c r="A216" i="134"/>
  <c r="I177" i="134"/>
  <c r="G177" i="134"/>
  <c r="G185" i="134"/>
  <c r="A224" i="134"/>
  <c r="I185" i="134"/>
  <c r="G123" i="134"/>
  <c r="A162" i="134"/>
  <c r="I123" i="134"/>
  <c r="G131" i="134"/>
  <c r="A170" i="134"/>
  <c r="I131" i="134"/>
  <c r="G139" i="134"/>
  <c r="A178" i="134"/>
  <c r="I139" i="134"/>
  <c r="A186" i="134"/>
  <c r="G147" i="134"/>
  <c r="I147" i="134"/>
  <c r="A202" i="134"/>
  <c r="I163" i="134"/>
  <c r="G163" i="134"/>
  <c r="A210" i="134"/>
  <c r="I171" i="134"/>
  <c r="G171" i="134"/>
  <c r="A218" i="134"/>
  <c r="I179" i="134"/>
  <c r="G179" i="134"/>
  <c r="G129" i="134"/>
  <c r="A168" i="134"/>
  <c r="I129" i="134"/>
  <c r="G137" i="134"/>
  <c r="A176" i="134"/>
  <c r="I137" i="134"/>
  <c r="I148" i="134"/>
  <c r="G145" i="134"/>
  <c r="A187" i="134"/>
  <c r="A184" i="134"/>
  <c r="G148" i="134"/>
  <c r="I145" i="134"/>
  <c r="A204" i="134"/>
  <c r="I165" i="134"/>
  <c r="G165" i="134"/>
  <c r="A212" i="134"/>
  <c r="I173" i="134"/>
  <c r="G173" i="134"/>
  <c r="A220" i="134"/>
  <c r="I181" i="134"/>
  <c r="G181" i="134"/>
  <c r="G127" i="134"/>
  <c r="A166" i="134"/>
  <c r="I127" i="134"/>
  <c r="G135" i="134"/>
  <c r="A174" i="134"/>
  <c r="I135" i="134"/>
  <c r="G143" i="134"/>
  <c r="A182" i="134"/>
  <c r="I143" i="134"/>
  <c r="A206" i="134"/>
  <c r="I167" i="134"/>
  <c r="G167" i="134"/>
  <c r="A214" i="134"/>
  <c r="I175" i="134"/>
  <c r="G175" i="134"/>
  <c r="A222" i="134"/>
  <c r="I183" i="134"/>
  <c r="G183" i="134"/>
  <c r="G125" i="134"/>
  <c r="A164" i="134"/>
  <c r="I125" i="134"/>
  <c r="G133" i="134"/>
  <c r="A172" i="134"/>
  <c r="I133" i="134"/>
  <c r="G141" i="134"/>
  <c r="A180" i="134"/>
  <c r="I141" i="134"/>
  <c r="A200" i="133"/>
  <c r="I161" i="133"/>
  <c r="G161" i="133"/>
  <c r="A208" i="133"/>
  <c r="I169" i="133"/>
  <c r="G169" i="133"/>
  <c r="A216" i="133"/>
  <c r="I177" i="133"/>
  <c r="G177" i="133"/>
  <c r="A224" i="133"/>
  <c r="G185" i="133"/>
  <c r="I185" i="133"/>
  <c r="G123" i="133"/>
  <c r="A162" i="133"/>
  <c r="I123" i="133"/>
  <c r="G131" i="133"/>
  <c r="A170" i="133"/>
  <c r="I131" i="133"/>
  <c r="G139" i="133"/>
  <c r="A178" i="133"/>
  <c r="I139" i="133"/>
  <c r="A186" i="133"/>
  <c r="G147" i="133"/>
  <c r="I147" i="133"/>
  <c r="A202" i="133"/>
  <c r="I163" i="133"/>
  <c r="G163" i="133"/>
  <c r="A210" i="133"/>
  <c r="I171" i="133"/>
  <c r="G171" i="133"/>
  <c r="A218" i="133"/>
  <c r="I179" i="133"/>
  <c r="G179" i="133"/>
  <c r="G129" i="133"/>
  <c r="A168" i="133"/>
  <c r="I129" i="133"/>
  <c r="G137" i="133"/>
  <c r="A176" i="133"/>
  <c r="I137" i="133"/>
  <c r="I148" i="133"/>
  <c r="G145" i="133"/>
  <c r="A187" i="133"/>
  <c r="A184" i="133"/>
  <c r="G148" i="133"/>
  <c r="I145" i="133"/>
  <c r="A204" i="133"/>
  <c r="I165" i="133"/>
  <c r="G165" i="133"/>
  <c r="A212" i="133"/>
  <c r="I173" i="133"/>
  <c r="G173" i="133"/>
  <c r="A220" i="133"/>
  <c r="I181" i="133"/>
  <c r="G181" i="133"/>
  <c r="G127" i="133"/>
  <c r="A166" i="133"/>
  <c r="I127" i="133"/>
  <c r="G135" i="133"/>
  <c r="A174" i="133"/>
  <c r="I135" i="133"/>
  <c r="G143" i="133"/>
  <c r="A182" i="133"/>
  <c r="I143" i="133"/>
  <c r="A206" i="133"/>
  <c r="I167" i="133"/>
  <c r="G167" i="133"/>
  <c r="A214" i="133"/>
  <c r="I175" i="133"/>
  <c r="G175" i="133"/>
  <c r="A222" i="133"/>
  <c r="I183" i="133"/>
  <c r="G183" i="133"/>
  <c r="G125" i="133"/>
  <c r="A164" i="133"/>
  <c r="I125" i="133"/>
  <c r="G133" i="133"/>
  <c r="A172" i="133"/>
  <c r="I133" i="133"/>
  <c r="G141" i="133"/>
  <c r="A180" i="133"/>
  <c r="I141" i="133"/>
  <c r="G161" i="132"/>
  <c r="A200" i="132"/>
  <c r="I161" i="132"/>
  <c r="G169" i="132"/>
  <c r="A208" i="132"/>
  <c r="I169" i="132"/>
  <c r="G177" i="132"/>
  <c r="A216" i="132"/>
  <c r="I177" i="132"/>
  <c r="G185" i="132"/>
  <c r="A224" i="132"/>
  <c r="I185" i="132"/>
  <c r="A162" i="132"/>
  <c r="G123" i="132"/>
  <c r="I123" i="132"/>
  <c r="A170" i="132"/>
  <c r="G131" i="132"/>
  <c r="I131" i="132"/>
  <c r="A178" i="132"/>
  <c r="G139" i="132"/>
  <c r="I139" i="132"/>
  <c r="A186" i="132"/>
  <c r="G147" i="132"/>
  <c r="I147" i="132"/>
  <c r="G167" i="132"/>
  <c r="A206" i="132"/>
  <c r="I167" i="132"/>
  <c r="G175" i="132"/>
  <c r="A214" i="132"/>
  <c r="I175" i="132"/>
  <c r="G183" i="132"/>
  <c r="A222" i="132"/>
  <c r="I183" i="132"/>
  <c r="A168" i="132"/>
  <c r="G129" i="132"/>
  <c r="I129" i="132"/>
  <c r="A176" i="132"/>
  <c r="G137" i="132"/>
  <c r="I137" i="132"/>
  <c r="A184" i="132"/>
  <c r="I148" i="132"/>
  <c r="G145" i="132"/>
  <c r="A187" i="132"/>
  <c r="G148" i="132"/>
  <c r="I145" i="132"/>
  <c r="G165" i="132"/>
  <c r="A204" i="132"/>
  <c r="I165" i="132"/>
  <c r="G173" i="132"/>
  <c r="A212" i="132"/>
  <c r="I173" i="132"/>
  <c r="G181" i="132"/>
  <c r="A220" i="132"/>
  <c r="I181" i="132"/>
  <c r="A166" i="132"/>
  <c r="G127" i="132"/>
  <c r="I127" i="132"/>
  <c r="A174" i="132"/>
  <c r="G135" i="132"/>
  <c r="I135" i="132"/>
  <c r="A182" i="132"/>
  <c r="G143" i="132"/>
  <c r="I143" i="132"/>
  <c r="G163" i="132"/>
  <c r="A202" i="132"/>
  <c r="I163" i="132"/>
  <c r="G171" i="132"/>
  <c r="A210" i="132"/>
  <c r="I171" i="132"/>
  <c r="G179" i="132"/>
  <c r="A218" i="132"/>
  <c r="I179" i="132"/>
  <c r="A164" i="132"/>
  <c r="G125" i="132"/>
  <c r="I125" i="132"/>
  <c r="A172" i="132"/>
  <c r="G133" i="132"/>
  <c r="I133" i="132"/>
  <c r="A180" i="132"/>
  <c r="G141" i="132"/>
  <c r="I141" i="132"/>
  <c r="H27" i="39"/>
  <c r="I74" i="39"/>
  <c r="I75" i="39" s="1"/>
  <c r="I27" i="39" s="1"/>
  <c r="G179" i="39"/>
  <c r="A218" i="39"/>
  <c r="I179" i="39"/>
  <c r="G183" i="39"/>
  <c r="A222" i="39"/>
  <c r="I183" i="39"/>
  <c r="G165" i="39"/>
  <c r="A204" i="39"/>
  <c r="I165" i="39"/>
  <c r="A207" i="39"/>
  <c r="I168" i="39"/>
  <c r="G168" i="39"/>
  <c r="A215" i="39"/>
  <c r="I176" i="39"/>
  <c r="G176" i="39"/>
  <c r="G187" i="39"/>
  <c r="A226" i="39"/>
  <c r="I187" i="39"/>
  <c r="G171" i="39"/>
  <c r="A210" i="39"/>
  <c r="I171" i="39"/>
  <c r="G177" i="39"/>
  <c r="A216" i="39"/>
  <c r="I177" i="39"/>
  <c r="G167" i="39"/>
  <c r="A206" i="39"/>
  <c r="I167" i="39"/>
  <c r="G173" i="39"/>
  <c r="A212" i="39"/>
  <c r="I173" i="39"/>
  <c r="A205" i="39"/>
  <c r="I166" i="39"/>
  <c r="G166" i="39"/>
  <c r="A213" i="39"/>
  <c r="I174" i="39"/>
  <c r="G174" i="39"/>
  <c r="A221" i="39"/>
  <c r="I182" i="39"/>
  <c r="G182" i="39"/>
  <c r="G175" i="39"/>
  <c r="A214" i="39"/>
  <c r="I175" i="39"/>
  <c r="G185" i="39"/>
  <c r="A224" i="39"/>
  <c r="I185" i="39"/>
  <c r="G169" i="39"/>
  <c r="A208" i="39"/>
  <c r="I169" i="39"/>
  <c r="A201" i="39"/>
  <c r="I162" i="39"/>
  <c r="G162" i="39"/>
  <c r="A211" i="39"/>
  <c r="I172" i="39"/>
  <c r="G172" i="39"/>
  <c r="A219" i="39"/>
  <c r="I180" i="39"/>
  <c r="G180" i="39"/>
  <c r="A223" i="39"/>
  <c r="I184" i="39"/>
  <c r="G184" i="39"/>
  <c r="G181" i="39"/>
  <c r="A220" i="39"/>
  <c r="I181" i="39"/>
  <c r="G163" i="39"/>
  <c r="A202" i="39"/>
  <c r="I163" i="39"/>
  <c r="G122" i="39"/>
  <c r="A161" i="39"/>
  <c r="I122" i="39"/>
  <c r="A203" i="39"/>
  <c r="I164" i="39"/>
  <c r="G164" i="39"/>
  <c r="A209" i="39"/>
  <c r="I170" i="39"/>
  <c r="G170" i="39"/>
  <c r="A217" i="39"/>
  <c r="I178" i="39"/>
  <c r="G178" i="39"/>
  <c r="A225" i="39"/>
  <c r="I186" i="39"/>
  <c r="G186" i="39"/>
  <c r="CK80" i="1"/>
  <c r="CL80" i="1" s="1"/>
  <c r="CM80" i="1" s="1"/>
  <c r="CN80" i="1" s="1"/>
  <c r="CO80" i="1" s="1"/>
  <c r="CP80" i="1" s="1"/>
  <c r="CQ80" i="1" s="1"/>
  <c r="CR80" i="1" s="1"/>
  <c r="CS80" i="1" s="1"/>
  <c r="CT80" i="1" s="1"/>
  <c r="CU80" i="1" s="1"/>
  <c r="CV80" i="1" s="1"/>
  <c r="CW80" i="1" s="1"/>
  <c r="CX80" i="1" s="1"/>
  <c r="CY80" i="1" s="1"/>
  <c r="CZ80" i="1" s="1"/>
  <c r="DA80" i="1" s="1"/>
  <c r="DB80" i="1" s="1"/>
  <c r="DC80" i="1" s="1"/>
  <c r="DD80" i="1" s="1"/>
  <c r="DE80" i="1" s="1"/>
  <c r="DF80" i="1" s="1"/>
  <c r="DG80" i="1" s="1"/>
  <c r="DH80" i="1" s="1"/>
  <c r="DI80" i="1" s="1"/>
  <c r="DJ80" i="1" s="1"/>
  <c r="DK80" i="1" s="1"/>
  <c r="DL80" i="1" s="1"/>
  <c r="DM80" i="1" s="1"/>
  <c r="DN80" i="1" s="1"/>
  <c r="DO80" i="1" s="1"/>
  <c r="DP80" i="1" s="1"/>
  <c r="DQ80" i="1" s="1"/>
  <c r="DR80" i="1" s="1"/>
  <c r="DS80" i="1" s="1"/>
  <c r="DT80" i="1" s="1"/>
  <c r="DU80" i="1" s="1"/>
  <c r="DV80" i="1" s="1"/>
  <c r="DW80" i="1" s="1"/>
  <c r="DX80" i="1" s="1"/>
  <c r="DY80" i="1" s="1"/>
  <c r="DZ80" i="1" s="1"/>
  <c r="EA80" i="1" s="1"/>
  <c r="EB80" i="1" s="1"/>
  <c r="EC80" i="1" s="1"/>
  <c r="ED80" i="1" s="1"/>
  <c r="EE80" i="1" s="1"/>
  <c r="EF80" i="1" s="1"/>
  <c r="EG80" i="1" s="1"/>
  <c r="EH80" i="1" s="1"/>
  <c r="EI80" i="1" s="1"/>
  <c r="EJ80" i="1" s="1"/>
  <c r="EK80" i="1" s="1"/>
  <c r="EL80" i="1" s="1"/>
  <c r="EM80" i="1" s="1"/>
  <c r="EN80" i="1" s="1"/>
  <c r="EO80" i="1" s="1"/>
  <c r="EP80" i="1" s="1"/>
  <c r="EQ80" i="1" s="1"/>
  <c r="ER80" i="1" s="1"/>
  <c r="ES80" i="1" s="1"/>
  <c r="ET80" i="1" s="1"/>
  <c r="EU80" i="1" s="1"/>
  <c r="EV80" i="1" s="1"/>
  <c r="EW80" i="1" s="1"/>
  <c r="I80" i="1" s="1"/>
  <c r="CI72" i="1"/>
  <c r="CJ72" i="1" s="1"/>
  <c r="CK71" i="1"/>
  <c r="CL71" i="1" s="1"/>
  <c r="CM71" i="1" s="1"/>
  <c r="CN71" i="1" s="1"/>
  <c r="CO71" i="1" s="1"/>
  <c r="CP71" i="1" s="1"/>
  <c r="CQ71" i="1" s="1"/>
  <c r="CR71" i="1" s="1"/>
  <c r="CS71" i="1" s="1"/>
  <c r="CT71" i="1" s="1"/>
  <c r="CU71" i="1" s="1"/>
  <c r="CV71" i="1" s="1"/>
  <c r="CW71" i="1" s="1"/>
  <c r="CX71" i="1" s="1"/>
  <c r="CY71" i="1" s="1"/>
  <c r="CZ71" i="1" s="1"/>
  <c r="DA71" i="1" s="1"/>
  <c r="DB71" i="1" s="1"/>
  <c r="DC71" i="1" s="1"/>
  <c r="DD71" i="1" s="1"/>
  <c r="DE71" i="1" s="1"/>
  <c r="DF71" i="1" s="1"/>
  <c r="DG71" i="1" s="1"/>
  <c r="DH71" i="1" s="1"/>
  <c r="DI71" i="1" s="1"/>
  <c r="DJ71" i="1" s="1"/>
  <c r="DK71" i="1" s="1"/>
  <c r="DL71" i="1" s="1"/>
  <c r="DM71" i="1" s="1"/>
  <c r="DN71" i="1" s="1"/>
  <c r="DO71" i="1" s="1"/>
  <c r="DP71" i="1" s="1"/>
  <c r="DQ71" i="1" s="1"/>
  <c r="DR71" i="1" s="1"/>
  <c r="DS71" i="1" s="1"/>
  <c r="DT71" i="1" s="1"/>
  <c r="DU71" i="1" s="1"/>
  <c r="DV71" i="1" s="1"/>
  <c r="DW71" i="1" s="1"/>
  <c r="DX71" i="1" s="1"/>
  <c r="DY71" i="1" s="1"/>
  <c r="DZ71" i="1" s="1"/>
  <c r="EA71" i="1" s="1"/>
  <c r="EB71" i="1" s="1"/>
  <c r="EC71" i="1" s="1"/>
  <c r="ED71" i="1" s="1"/>
  <c r="EE71" i="1" s="1"/>
  <c r="EF71" i="1" s="1"/>
  <c r="EG71" i="1" s="1"/>
  <c r="EH71" i="1" s="1"/>
  <c r="EI71" i="1" s="1"/>
  <c r="EJ71" i="1" s="1"/>
  <c r="EK71" i="1" s="1"/>
  <c r="EL71" i="1" s="1"/>
  <c r="EM71" i="1" s="1"/>
  <c r="EN71" i="1" s="1"/>
  <c r="EO71" i="1" s="1"/>
  <c r="EP71" i="1" s="1"/>
  <c r="EQ71" i="1" s="1"/>
  <c r="ER71" i="1" s="1"/>
  <c r="ES71" i="1" s="1"/>
  <c r="ET71" i="1" s="1"/>
  <c r="EU71" i="1" s="1"/>
  <c r="EV71" i="1" s="1"/>
  <c r="EW71" i="1" s="1"/>
  <c r="I71" i="1" s="1"/>
  <c r="CI60" i="1"/>
  <c r="CJ60" i="1" s="1"/>
  <c r="CK60" i="1" s="1"/>
  <c r="CL60" i="1" s="1"/>
  <c r="CM60" i="1" s="1"/>
  <c r="CN60" i="1" s="1"/>
  <c r="CO60" i="1" s="1"/>
  <c r="CP60" i="1" s="1"/>
  <c r="CQ60" i="1" s="1"/>
  <c r="CR60" i="1" s="1"/>
  <c r="CS60" i="1" s="1"/>
  <c r="CT60" i="1" s="1"/>
  <c r="CU60" i="1" s="1"/>
  <c r="CV60" i="1" s="1"/>
  <c r="CW60" i="1" s="1"/>
  <c r="CX60" i="1" s="1"/>
  <c r="CY60" i="1" s="1"/>
  <c r="CZ60" i="1" s="1"/>
  <c r="DA60" i="1" s="1"/>
  <c r="DB60" i="1" s="1"/>
  <c r="DC60" i="1" s="1"/>
  <c r="DD60" i="1" s="1"/>
  <c r="DE60" i="1" s="1"/>
  <c r="DF60" i="1" s="1"/>
  <c r="DG60" i="1" s="1"/>
  <c r="DH60" i="1" s="1"/>
  <c r="DI60" i="1" s="1"/>
  <c r="DJ60" i="1" s="1"/>
  <c r="DK60" i="1" s="1"/>
  <c r="DL60" i="1" s="1"/>
  <c r="DM60" i="1" s="1"/>
  <c r="DN60" i="1" s="1"/>
  <c r="DO60" i="1" s="1"/>
  <c r="DP60" i="1" s="1"/>
  <c r="DQ60" i="1" s="1"/>
  <c r="DR60" i="1" s="1"/>
  <c r="DS60" i="1" s="1"/>
  <c r="DT60" i="1" s="1"/>
  <c r="DU60" i="1" s="1"/>
  <c r="DV60" i="1" s="1"/>
  <c r="DW60" i="1" s="1"/>
  <c r="DX60" i="1" s="1"/>
  <c r="DY60" i="1" s="1"/>
  <c r="DZ60" i="1" s="1"/>
  <c r="EA60" i="1" s="1"/>
  <c r="EB60" i="1" s="1"/>
  <c r="EC60" i="1" s="1"/>
  <c r="ED60" i="1" s="1"/>
  <c r="EE60" i="1" s="1"/>
  <c r="EF60" i="1" s="1"/>
  <c r="EG60" i="1" s="1"/>
  <c r="EH60" i="1" s="1"/>
  <c r="EI60" i="1" s="1"/>
  <c r="EJ60" i="1" s="1"/>
  <c r="EK60" i="1" s="1"/>
  <c r="EL60" i="1" s="1"/>
  <c r="EM60" i="1" s="1"/>
  <c r="EN60" i="1" s="1"/>
  <c r="EO60" i="1" s="1"/>
  <c r="EP60" i="1" s="1"/>
  <c r="EQ60" i="1" s="1"/>
  <c r="ER60" i="1" s="1"/>
  <c r="ES60" i="1" s="1"/>
  <c r="ET60" i="1" s="1"/>
  <c r="EU60" i="1" s="1"/>
  <c r="EV60" i="1" s="1"/>
  <c r="EW60" i="1" s="1"/>
  <c r="I60" i="1" s="1"/>
  <c r="CI56" i="1"/>
  <c r="CJ56" i="1" s="1"/>
  <c r="CK56" i="1" s="1"/>
  <c r="CL56" i="1" s="1"/>
  <c r="CM56" i="1" s="1"/>
  <c r="CN56" i="1" s="1"/>
  <c r="CO56" i="1" s="1"/>
  <c r="CP56" i="1" s="1"/>
  <c r="CQ56" i="1" s="1"/>
  <c r="CR56" i="1" s="1"/>
  <c r="CS56" i="1" s="1"/>
  <c r="CT56" i="1" s="1"/>
  <c r="CU56" i="1" s="1"/>
  <c r="CV56" i="1" s="1"/>
  <c r="CW56" i="1" s="1"/>
  <c r="CX56" i="1" s="1"/>
  <c r="CY56" i="1" s="1"/>
  <c r="CZ56" i="1" s="1"/>
  <c r="DA56" i="1" s="1"/>
  <c r="DB56" i="1" s="1"/>
  <c r="DC56" i="1" s="1"/>
  <c r="DD56" i="1" s="1"/>
  <c r="DE56" i="1" s="1"/>
  <c r="DF56" i="1" s="1"/>
  <c r="DG56" i="1" s="1"/>
  <c r="DH56" i="1" s="1"/>
  <c r="DI56" i="1" s="1"/>
  <c r="DJ56" i="1" s="1"/>
  <c r="DK56" i="1" s="1"/>
  <c r="DL56" i="1" s="1"/>
  <c r="DM56" i="1" s="1"/>
  <c r="DN56" i="1" s="1"/>
  <c r="DO56" i="1" s="1"/>
  <c r="DP56" i="1" s="1"/>
  <c r="DQ56" i="1" s="1"/>
  <c r="DR56" i="1" s="1"/>
  <c r="DS56" i="1" s="1"/>
  <c r="DT56" i="1" s="1"/>
  <c r="DU56" i="1" s="1"/>
  <c r="DV56" i="1" s="1"/>
  <c r="DW56" i="1" s="1"/>
  <c r="DX56" i="1" s="1"/>
  <c r="DY56" i="1" s="1"/>
  <c r="DZ56" i="1" s="1"/>
  <c r="EA56" i="1" s="1"/>
  <c r="EB56" i="1" s="1"/>
  <c r="EC56" i="1" s="1"/>
  <c r="ED56" i="1" s="1"/>
  <c r="EE56" i="1" s="1"/>
  <c r="EF56" i="1" s="1"/>
  <c r="EG56" i="1" s="1"/>
  <c r="EH56" i="1" s="1"/>
  <c r="EI56" i="1" s="1"/>
  <c r="EJ56" i="1" s="1"/>
  <c r="EK56" i="1" s="1"/>
  <c r="EL56" i="1" s="1"/>
  <c r="EM56" i="1" s="1"/>
  <c r="EN56" i="1" s="1"/>
  <c r="EO56" i="1" s="1"/>
  <c r="EP56" i="1" s="1"/>
  <c r="EQ56" i="1" s="1"/>
  <c r="ER56" i="1" s="1"/>
  <c r="ES56" i="1" s="1"/>
  <c r="ET56" i="1" s="1"/>
  <c r="EU56" i="1" s="1"/>
  <c r="EV56" i="1" s="1"/>
  <c r="EW56" i="1" s="1"/>
  <c r="I56" i="1" s="1"/>
  <c r="CI50" i="1"/>
  <c r="CJ50" i="1" s="1"/>
  <c r="CK50" i="1" s="1"/>
  <c r="CL50" i="1" s="1"/>
  <c r="CM50" i="1" s="1"/>
  <c r="CN50" i="1" s="1"/>
  <c r="CO50" i="1" s="1"/>
  <c r="CP50" i="1" s="1"/>
  <c r="CQ50" i="1" s="1"/>
  <c r="CR50" i="1" s="1"/>
  <c r="CS50" i="1" s="1"/>
  <c r="CT50" i="1" s="1"/>
  <c r="CU50" i="1" s="1"/>
  <c r="CV50" i="1" s="1"/>
  <c r="CW50" i="1" s="1"/>
  <c r="CX50" i="1" s="1"/>
  <c r="CY50" i="1" s="1"/>
  <c r="CZ50" i="1" s="1"/>
  <c r="DA50" i="1" s="1"/>
  <c r="DB50" i="1" s="1"/>
  <c r="DC50" i="1" s="1"/>
  <c r="DD50" i="1" s="1"/>
  <c r="DE50" i="1" s="1"/>
  <c r="DF50" i="1" s="1"/>
  <c r="DG50" i="1" s="1"/>
  <c r="DH50" i="1" s="1"/>
  <c r="DI50" i="1" s="1"/>
  <c r="DJ50" i="1" s="1"/>
  <c r="DK50" i="1" s="1"/>
  <c r="DL50" i="1" s="1"/>
  <c r="DM50" i="1" s="1"/>
  <c r="DN50" i="1" s="1"/>
  <c r="DO50" i="1" s="1"/>
  <c r="DP50" i="1" s="1"/>
  <c r="DQ50" i="1" s="1"/>
  <c r="DR50" i="1" s="1"/>
  <c r="DS50" i="1" s="1"/>
  <c r="DT50" i="1" s="1"/>
  <c r="DU50" i="1" s="1"/>
  <c r="DV50" i="1" s="1"/>
  <c r="DW50" i="1" s="1"/>
  <c r="DX50" i="1" s="1"/>
  <c r="DY50" i="1" s="1"/>
  <c r="DZ50" i="1" s="1"/>
  <c r="EA50" i="1" s="1"/>
  <c r="EB50" i="1" s="1"/>
  <c r="EC50" i="1" s="1"/>
  <c r="ED50" i="1" s="1"/>
  <c r="EE50" i="1" s="1"/>
  <c r="EF50" i="1" s="1"/>
  <c r="EG50" i="1" s="1"/>
  <c r="EH50" i="1" s="1"/>
  <c r="EI50" i="1" s="1"/>
  <c r="EJ50" i="1" s="1"/>
  <c r="EK50" i="1" s="1"/>
  <c r="EL50" i="1" s="1"/>
  <c r="EM50" i="1" s="1"/>
  <c r="EN50" i="1" s="1"/>
  <c r="EO50" i="1" s="1"/>
  <c r="EP50" i="1" s="1"/>
  <c r="EQ50" i="1" s="1"/>
  <c r="ER50" i="1" s="1"/>
  <c r="ES50" i="1" s="1"/>
  <c r="ET50" i="1" s="1"/>
  <c r="EU50" i="1" s="1"/>
  <c r="EV50" i="1" s="1"/>
  <c r="EW50" i="1" s="1"/>
  <c r="I50" i="1" s="1"/>
  <c r="CI52" i="1"/>
  <c r="CJ52" i="1" s="1"/>
  <c r="CK52" i="1" s="1"/>
  <c r="CL52" i="1" s="1"/>
  <c r="CM52" i="1" s="1"/>
  <c r="CN52" i="1" s="1"/>
  <c r="CO52" i="1" s="1"/>
  <c r="CP52" i="1" s="1"/>
  <c r="CQ52" i="1" s="1"/>
  <c r="CR52" i="1" s="1"/>
  <c r="CS52" i="1" s="1"/>
  <c r="CT52" i="1" s="1"/>
  <c r="CU52" i="1" s="1"/>
  <c r="CV52" i="1" s="1"/>
  <c r="CW52" i="1" s="1"/>
  <c r="CX52" i="1" s="1"/>
  <c r="CY52" i="1" s="1"/>
  <c r="CZ52" i="1" s="1"/>
  <c r="DA52" i="1" s="1"/>
  <c r="DB52" i="1" s="1"/>
  <c r="DC52" i="1" s="1"/>
  <c r="DD52" i="1" s="1"/>
  <c r="DE52" i="1" s="1"/>
  <c r="DF52" i="1" s="1"/>
  <c r="DG52" i="1" s="1"/>
  <c r="DH52" i="1" s="1"/>
  <c r="DI52" i="1" s="1"/>
  <c r="DJ52" i="1" s="1"/>
  <c r="DK52" i="1" s="1"/>
  <c r="DL52" i="1" s="1"/>
  <c r="DM52" i="1" s="1"/>
  <c r="DN52" i="1" s="1"/>
  <c r="DO52" i="1" s="1"/>
  <c r="DP52" i="1" s="1"/>
  <c r="DQ52" i="1" s="1"/>
  <c r="DR52" i="1" s="1"/>
  <c r="DS52" i="1" s="1"/>
  <c r="DT52" i="1" s="1"/>
  <c r="DU52" i="1" s="1"/>
  <c r="DV52" i="1" s="1"/>
  <c r="DW52" i="1" s="1"/>
  <c r="DX52" i="1" s="1"/>
  <c r="DY52" i="1" s="1"/>
  <c r="DZ52" i="1" s="1"/>
  <c r="EA52" i="1" s="1"/>
  <c r="EB52" i="1" s="1"/>
  <c r="EC52" i="1" s="1"/>
  <c r="ED52" i="1" s="1"/>
  <c r="EE52" i="1" s="1"/>
  <c r="EF52" i="1" s="1"/>
  <c r="EG52" i="1" s="1"/>
  <c r="EH52" i="1" s="1"/>
  <c r="EI52" i="1" s="1"/>
  <c r="EJ52" i="1" s="1"/>
  <c r="EK52" i="1" s="1"/>
  <c r="EL52" i="1" s="1"/>
  <c r="EM52" i="1" s="1"/>
  <c r="EN52" i="1" s="1"/>
  <c r="EO52" i="1" s="1"/>
  <c r="EP52" i="1" s="1"/>
  <c r="EQ52" i="1" s="1"/>
  <c r="ER52" i="1" s="1"/>
  <c r="ES52" i="1" s="1"/>
  <c r="ET52" i="1" s="1"/>
  <c r="EU52" i="1" s="1"/>
  <c r="EV52" i="1" s="1"/>
  <c r="EW52" i="1" s="1"/>
  <c r="I52" i="1" s="1"/>
  <c r="CM85" i="1"/>
  <c r="CN85" i="1" s="1"/>
  <c r="CO85" i="1" s="1"/>
  <c r="CP85" i="1" s="1"/>
  <c r="CQ85" i="1" s="1"/>
  <c r="CR85" i="1" s="1"/>
  <c r="CS85" i="1" s="1"/>
  <c r="CT85" i="1" s="1"/>
  <c r="CU85" i="1" s="1"/>
  <c r="CV85" i="1" s="1"/>
  <c r="CW85" i="1" s="1"/>
  <c r="CX85" i="1" s="1"/>
  <c r="CY85" i="1" s="1"/>
  <c r="CZ85" i="1" s="1"/>
  <c r="DA85" i="1" s="1"/>
  <c r="DB85" i="1" s="1"/>
  <c r="DC85" i="1" s="1"/>
  <c r="DD85" i="1" s="1"/>
  <c r="DE85" i="1" s="1"/>
  <c r="DF85" i="1" s="1"/>
  <c r="DG85" i="1" s="1"/>
  <c r="DH85" i="1" s="1"/>
  <c r="DI85" i="1" s="1"/>
  <c r="DJ85" i="1" s="1"/>
  <c r="DK85" i="1" s="1"/>
  <c r="DL85" i="1" s="1"/>
  <c r="DM85" i="1" s="1"/>
  <c r="DN85" i="1" s="1"/>
  <c r="DO85" i="1" s="1"/>
  <c r="DP85" i="1" s="1"/>
  <c r="DQ85" i="1" s="1"/>
  <c r="DR85" i="1" s="1"/>
  <c r="DS85" i="1" s="1"/>
  <c r="DT85" i="1" s="1"/>
  <c r="DU85" i="1" s="1"/>
  <c r="DV85" i="1" s="1"/>
  <c r="DW85" i="1" s="1"/>
  <c r="DX85" i="1" s="1"/>
  <c r="DY85" i="1" s="1"/>
  <c r="DZ85" i="1" s="1"/>
  <c r="EA85" i="1" s="1"/>
  <c r="EB85" i="1" s="1"/>
  <c r="EC85" i="1" s="1"/>
  <c r="ED85" i="1" s="1"/>
  <c r="EE85" i="1" s="1"/>
  <c r="EF85" i="1" s="1"/>
  <c r="EG85" i="1" s="1"/>
  <c r="EH85" i="1" s="1"/>
  <c r="EI85" i="1" s="1"/>
  <c r="EJ85" i="1" s="1"/>
  <c r="EK85" i="1" s="1"/>
  <c r="EL85" i="1" s="1"/>
  <c r="EM85" i="1" s="1"/>
  <c r="EN85" i="1" s="1"/>
  <c r="EO85" i="1" s="1"/>
  <c r="EP85" i="1" s="1"/>
  <c r="EQ85" i="1" s="1"/>
  <c r="ER85" i="1" s="1"/>
  <c r="ES85" i="1" s="1"/>
  <c r="ET85" i="1" s="1"/>
  <c r="EU85" i="1" s="1"/>
  <c r="EV85" i="1" s="1"/>
  <c r="EW85" i="1" s="1"/>
  <c r="I85" i="1" s="1"/>
  <c r="CE18" i="1"/>
  <c r="CF18" i="1" s="1"/>
  <c r="CG18" i="1" s="1"/>
  <c r="CH18" i="1" s="1"/>
  <c r="CI18" i="1" s="1"/>
  <c r="CJ18" i="1" s="1"/>
  <c r="CK18" i="1" s="1"/>
  <c r="CL18" i="1" s="1"/>
  <c r="CM18" i="1" s="1"/>
  <c r="CN18" i="1" s="1"/>
  <c r="CO18" i="1" s="1"/>
  <c r="CP18" i="1" s="1"/>
  <c r="CQ18" i="1" s="1"/>
  <c r="CR18" i="1" s="1"/>
  <c r="CS18" i="1" s="1"/>
  <c r="CT18" i="1" s="1"/>
  <c r="CU18" i="1" s="1"/>
  <c r="CV18" i="1" s="1"/>
  <c r="CW18" i="1" s="1"/>
  <c r="CX18" i="1" s="1"/>
  <c r="CY18" i="1" s="1"/>
  <c r="CZ18" i="1" s="1"/>
  <c r="DA18" i="1" s="1"/>
  <c r="DB18" i="1" s="1"/>
  <c r="CE20" i="1"/>
  <c r="CF20" i="1" s="1"/>
  <c r="CG20" i="1" s="1"/>
  <c r="CH20" i="1" s="1"/>
  <c r="CI20" i="1" s="1"/>
  <c r="CJ20" i="1" s="1"/>
  <c r="CK20" i="1" s="1"/>
  <c r="CL20" i="1" s="1"/>
  <c r="CM20" i="1" s="1"/>
  <c r="CN20" i="1" s="1"/>
  <c r="CO20" i="1" s="1"/>
  <c r="CP20" i="1" s="1"/>
  <c r="CQ20" i="1" s="1"/>
  <c r="CR20" i="1" s="1"/>
  <c r="CS20" i="1" s="1"/>
  <c r="CT20" i="1" s="1"/>
  <c r="CU20" i="1" s="1"/>
  <c r="CV20" i="1" s="1"/>
  <c r="CW20" i="1" s="1"/>
  <c r="CX20" i="1" s="1"/>
  <c r="CY20" i="1" s="1"/>
  <c r="CZ20" i="1" s="1"/>
  <c r="DA20" i="1" s="1"/>
  <c r="DB20" i="1" s="1"/>
  <c r="CE30" i="1"/>
  <c r="CF30" i="1" s="1"/>
  <c r="CG30" i="1" s="1"/>
  <c r="CH30" i="1" s="1"/>
  <c r="CI30" i="1" s="1"/>
  <c r="CJ30" i="1" s="1"/>
  <c r="CK30" i="1" s="1"/>
  <c r="CL30" i="1" s="1"/>
  <c r="CM30" i="1" s="1"/>
  <c r="CN30" i="1" s="1"/>
  <c r="CO30" i="1" s="1"/>
  <c r="CP30" i="1" s="1"/>
  <c r="CQ30" i="1" s="1"/>
  <c r="CR30" i="1" s="1"/>
  <c r="CS30" i="1" s="1"/>
  <c r="CT30" i="1" s="1"/>
  <c r="CU30" i="1" s="1"/>
  <c r="CV30" i="1" s="1"/>
  <c r="CW30" i="1" s="1"/>
  <c r="CX30" i="1" s="1"/>
  <c r="CY30" i="1" s="1"/>
  <c r="CZ30" i="1" s="1"/>
  <c r="DA30" i="1" s="1"/>
  <c r="DB30" i="1" s="1"/>
  <c r="DC30" i="1" s="1"/>
  <c r="DD30" i="1" s="1"/>
  <c r="DE30" i="1" s="1"/>
  <c r="DF30" i="1" s="1"/>
  <c r="DG30" i="1" s="1"/>
  <c r="DH30" i="1" s="1"/>
  <c r="DI30" i="1" s="1"/>
  <c r="DJ30" i="1" s="1"/>
  <c r="DK30" i="1" s="1"/>
  <c r="DL30" i="1" s="1"/>
  <c r="DM30" i="1" s="1"/>
  <c r="DN30" i="1" s="1"/>
  <c r="DO30" i="1" s="1"/>
  <c r="DP30" i="1" s="1"/>
  <c r="DQ30" i="1" s="1"/>
  <c r="DR30" i="1" s="1"/>
  <c r="DS30" i="1" s="1"/>
  <c r="DT30" i="1" s="1"/>
  <c r="DU30" i="1" s="1"/>
  <c r="DV30" i="1" s="1"/>
  <c r="DW30" i="1" s="1"/>
  <c r="DX30" i="1" s="1"/>
  <c r="DY30" i="1" s="1"/>
  <c r="DZ30" i="1" s="1"/>
  <c r="EA30" i="1" s="1"/>
  <c r="EB30" i="1" s="1"/>
  <c r="EC30" i="1" s="1"/>
  <c r="ED30" i="1" s="1"/>
  <c r="EE30" i="1" s="1"/>
  <c r="EF30" i="1" s="1"/>
  <c r="EG30" i="1" s="1"/>
  <c r="EH30" i="1" s="1"/>
  <c r="EI30" i="1" s="1"/>
  <c r="EJ30" i="1" s="1"/>
  <c r="EK30" i="1" s="1"/>
  <c r="EL30" i="1" s="1"/>
  <c r="EM30" i="1" s="1"/>
  <c r="EN30" i="1" s="1"/>
  <c r="EO30" i="1" s="1"/>
  <c r="EP30" i="1" s="1"/>
  <c r="EQ30" i="1" s="1"/>
  <c r="ER30" i="1" s="1"/>
  <c r="ES30" i="1" s="1"/>
  <c r="ET30" i="1" s="1"/>
  <c r="EU30" i="1" s="1"/>
  <c r="EV30" i="1" s="1"/>
  <c r="EW30" i="1" s="1"/>
  <c r="I30" i="1" s="1"/>
  <c r="CE32" i="1"/>
  <c r="CF32" i="1" s="1"/>
  <c r="CG32" i="1" s="1"/>
  <c r="CH32" i="1" s="1"/>
  <c r="CE34" i="1"/>
  <c r="CF34" i="1" s="1"/>
  <c r="CG34" i="1" s="1"/>
  <c r="CH34" i="1" s="1"/>
  <c r="CE36" i="1"/>
  <c r="CF36" i="1" s="1"/>
  <c r="CG36" i="1" s="1"/>
  <c r="CH36" i="1" s="1"/>
  <c r="CE38" i="1"/>
  <c r="CF38" i="1" s="1"/>
  <c r="CG38" i="1" s="1"/>
  <c r="CH38" i="1" s="1"/>
  <c r="CE40" i="1"/>
  <c r="CF40" i="1" s="1"/>
  <c r="CG40" i="1" s="1"/>
  <c r="CH40" i="1" s="1"/>
  <c r="CE42" i="1"/>
  <c r="CF42" i="1" s="1"/>
  <c r="CG42" i="1" s="1"/>
  <c r="CH42" i="1" s="1"/>
  <c r="CI42" i="1" s="1"/>
  <c r="CJ42" i="1" s="1"/>
  <c r="CK42" i="1" s="1"/>
  <c r="CL42" i="1" s="1"/>
  <c r="CM42" i="1" s="1"/>
  <c r="CN42" i="1" s="1"/>
  <c r="CO42" i="1" s="1"/>
  <c r="CP42" i="1" s="1"/>
  <c r="CQ42" i="1" s="1"/>
  <c r="CR42" i="1" s="1"/>
  <c r="CS42" i="1" s="1"/>
  <c r="CT42" i="1" s="1"/>
  <c r="CU42" i="1" s="1"/>
  <c r="CV42" i="1" s="1"/>
  <c r="CW42" i="1" s="1"/>
  <c r="CX42" i="1" s="1"/>
  <c r="CY42" i="1" s="1"/>
  <c r="CZ42" i="1" s="1"/>
  <c r="DA42" i="1" s="1"/>
  <c r="DB42" i="1" s="1"/>
  <c r="DC42" i="1" s="1"/>
  <c r="DD42" i="1" s="1"/>
  <c r="DE42" i="1" s="1"/>
  <c r="DF42" i="1" s="1"/>
  <c r="DG42" i="1" s="1"/>
  <c r="DH42" i="1" s="1"/>
  <c r="DI42" i="1" s="1"/>
  <c r="DJ42" i="1" s="1"/>
  <c r="DK42" i="1" s="1"/>
  <c r="DL42" i="1" s="1"/>
  <c r="DM42" i="1" s="1"/>
  <c r="DN42" i="1" s="1"/>
  <c r="DO42" i="1" s="1"/>
  <c r="DP42" i="1" s="1"/>
  <c r="DQ42" i="1" s="1"/>
  <c r="DR42" i="1" s="1"/>
  <c r="DS42" i="1" s="1"/>
  <c r="DT42" i="1" s="1"/>
  <c r="DU42" i="1" s="1"/>
  <c r="DV42" i="1" s="1"/>
  <c r="DW42" i="1" s="1"/>
  <c r="DX42" i="1" s="1"/>
  <c r="DY42" i="1" s="1"/>
  <c r="DZ42" i="1" s="1"/>
  <c r="EA42" i="1" s="1"/>
  <c r="EB42" i="1" s="1"/>
  <c r="EC42" i="1" s="1"/>
  <c r="ED42" i="1" s="1"/>
  <c r="EE42" i="1" s="1"/>
  <c r="EF42" i="1" s="1"/>
  <c r="EG42" i="1" s="1"/>
  <c r="EH42" i="1" s="1"/>
  <c r="EI42" i="1" s="1"/>
  <c r="EJ42" i="1" s="1"/>
  <c r="EK42" i="1" s="1"/>
  <c r="EL42" i="1" s="1"/>
  <c r="EM42" i="1" s="1"/>
  <c r="EN42" i="1" s="1"/>
  <c r="EO42" i="1" s="1"/>
  <c r="EP42" i="1" s="1"/>
  <c r="EQ42" i="1" s="1"/>
  <c r="ER42" i="1" s="1"/>
  <c r="ES42" i="1" s="1"/>
  <c r="ET42" i="1" s="1"/>
  <c r="EU42" i="1" s="1"/>
  <c r="EV42" i="1" s="1"/>
  <c r="EW42" i="1" s="1"/>
  <c r="I42" i="1" s="1"/>
  <c r="CE44" i="1"/>
  <c r="CF44" i="1" s="1"/>
  <c r="CG44" i="1" s="1"/>
  <c r="CH44" i="1" s="1"/>
  <c r="CE46" i="1"/>
  <c r="CF46" i="1" s="1"/>
  <c r="CG46" i="1" s="1"/>
  <c r="CH46" i="1" s="1"/>
  <c r="CI46" i="1" s="1"/>
  <c r="CJ46" i="1" s="1"/>
  <c r="CK46" i="1" s="1"/>
  <c r="CL46" i="1" s="1"/>
  <c r="CM46" i="1" s="1"/>
  <c r="CN46" i="1" s="1"/>
  <c r="CO46" i="1" s="1"/>
  <c r="CP46" i="1" s="1"/>
  <c r="CQ46" i="1" s="1"/>
  <c r="CR46" i="1" s="1"/>
  <c r="CS46" i="1" s="1"/>
  <c r="CT46" i="1" s="1"/>
  <c r="CU46" i="1" s="1"/>
  <c r="CV46" i="1" s="1"/>
  <c r="CW46" i="1" s="1"/>
  <c r="CX46" i="1" s="1"/>
  <c r="CY46" i="1" s="1"/>
  <c r="CZ46" i="1" s="1"/>
  <c r="DA46" i="1" s="1"/>
  <c r="DB46" i="1" s="1"/>
  <c r="DC46" i="1" s="1"/>
  <c r="DD46" i="1" s="1"/>
  <c r="DE46" i="1" s="1"/>
  <c r="DF46" i="1" s="1"/>
  <c r="DG46" i="1" s="1"/>
  <c r="DH46" i="1" s="1"/>
  <c r="DI46" i="1" s="1"/>
  <c r="DJ46" i="1" s="1"/>
  <c r="DK46" i="1" s="1"/>
  <c r="DL46" i="1" s="1"/>
  <c r="DM46" i="1" s="1"/>
  <c r="DN46" i="1" s="1"/>
  <c r="DO46" i="1" s="1"/>
  <c r="DP46" i="1" s="1"/>
  <c r="DQ46" i="1" s="1"/>
  <c r="DR46" i="1" s="1"/>
  <c r="DS46" i="1" s="1"/>
  <c r="DT46" i="1" s="1"/>
  <c r="DU46" i="1" s="1"/>
  <c r="DV46" i="1" s="1"/>
  <c r="DW46" i="1" s="1"/>
  <c r="DX46" i="1" s="1"/>
  <c r="DY46" i="1" s="1"/>
  <c r="DZ46" i="1" s="1"/>
  <c r="EA46" i="1" s="1"/>
  <c r="EB46" i="1" s="1"/>
  <c r="EC46" i="1" s="1"/>
  <c r="ED46" i="1" s="1"/>
  <c r="EE46" i="1" s="1"/>
  <c r="EF46" i="1" s="1"/>
  <c r="EG46" i="1" s="1"/>
  <c r="EH46" i="1" s="1"/>
  <c r="EI46" i="1" s="1"/>
  <c r="EJ46" i="1" s="1"/>
  <c r="EK46" i="1" s="1"/>
  <c r="EL46" i="1" s="1"/>
  <c r="EM46" i="1" s="1"/>
  <c r="EN46" i="1" s="1"/>
  <c r="EO46" i="1" s="1"/>
  <c r="EP46" i="1" s="1"/>
  <c r="EQ46" i="1" s="1"/>
  <c r="ER46" i="1" s="1"/>
  <c r="ES46" i="1" s="1"/>
  <c r="ET46" i="1" s="1"/>
  <c r="EU46" i="1" s="1"/>
  <c r="EV46" i="1" s="1"/>
  <c r="EW46" i="1" s="1"/>
  <c r="I46" i="1" s="1"/>
  <c r="CE48" i="1"/>
  <c r="CF48" i="1" s="1"/>
  <c r="CG48" i="1" s="1"/>
  <c r="CH48" i="1" s="1"/>
  <c r="CE88" i="1"/>
  <c r="CF88" i="1" s="1"/>
  <c r="CG88" i="1" s="1"/>
  <c r="CH88" i="1" s="1"/>
  <c r="CI88" i="1" s="1"/>
  <c r="CJ88" i="1" s="1"/>
  <c r="CK88" i="1" s="1"/>
  <c r="CL88" i="1" s="1"/>
  <c r="CM88" i="1" s="1"/>
  <c r="CN88" i="1" s="1"/>
  <c r="CO88" i="1" s="1"/>
  <c r="CP88" i="1" s="1"/>
  <c r="CQ88" i="1" s="1"/>
  <c r="CR88" i="1" s="1"/>
  <c r="CS88" i="1" s="1"/>
  <c r="CT88" i="1" s="1"/>
  <c r="CU88" i="1" s="1"/>
  <c r="CV88" i="1" s="1"/>
  <c r="CW88" i="1" s="1"/>
  <c r="CX88" i="1" s="1"/>
  <c r="CY88" i="1" s="1"/>
  <c r="CZ88" i="1" s="1"/>
  <c r="DA88" i="1" s="1"/>
  <c r="DB88" i="1" s="1"/>
  <c r="DC88" i="1" s="1"/>
  <c r="DD88" i="1" s="1"/>
  <c r="DE88" i="1" s="1"/>
  <c r="DF88" i="1" s="1"/>
  <c r="DG88" i="1" s="1"/>
  <c r="DH88" i="1" s="1"/>
  <c r="DI88" i="1" s="1"/>
  <c r="DJ88" i="1" s="1"/>
  <c r="DK88" i="1" s="1"/>
  <c r="DL88" i="1" s="1"/>
  <c r="DM88" i="1" s="1"/>
  <c r="DN88" i="1" s="1"/>
  <c r="DO88" i="1" s="1"/>
  <c r="DP88" i="1" s="1"/>
  <c r="DQ88" i="1" s="1"/>
  <c r="DR88" i="1" s="1"/>
  <c r="DS88" i="1" s="1"/>
  <c r="DT88" i="1" s="1"/>
  <c r="DU88" i="1" s="1"/>
  <c r="DV88" i="1" s="1"/>
  <c r="DW88" i="1" s="1"/>
  <c r="DX88" i="1" s="1"/>
  <c r="DY88" i="1" s="1"/>
  <c r="DZ88" i="1" s="1"/>
  <c r="EA88" i="1" s="1"/>
  <c r="EB88" i="1" s="1"/>
  <c r="EC88" i="1" s="1"/>
  <c r="ED88" i="1" s="1"/>
  <c r="EE88" i="1" s="1"/>
  <c r="EF88" i="1" s="1"/>
  <c r="EG88" i="1" s="1"/>
  <c r="EH88" i="1" s="1"/>
  <c r="EI88" i="1" s="1"/>
  <c r="EJ88" i="1" s="1"/>
  <c r="EK88" i="1" s="1"/>
  <c r="EL88" i="1" s="1"/>
  <c r="EM88" i="1" s="1"/>
  <c r="EN88" i="1" s="1"/>
  <c r="EO88" i="1" s="1"/>
  <c r="EP88" i="1" s="1"/>
  <c r="EQ88" i="1" s="1"/>
  <c r="ER88" i="1" s="1"/>
  <c r="ES88" i="1" s="1"/>
  <c r="ET88" i="1" s="1"/>
  <c r="EU88" i="1" s="1"/>
  <c r="EV88" i="1" s="1"/>
  <c r="EW88" i="1" s="1"/>
  <c r="I88" i="1" s="1"/>
  <c r="CI36" i="1"/>
  <c r="CJ36" i="1" s="1"/>
  <c r="CK36" i="1" s="1"/>
  <c r="CL36" i="1" s="1"/>
  <c r="CM36" i="1" s="1"/>
  <c r="CN36" i="1" s="1"/>
  <c r="CO36" i="1" s="1"/>
  <c r="CP36" i="1" s="1"/>
  <c r="CQ36" i="1" s="1"/>
  <c r="CR36" i="1" s="1"/>
  <c r="CS36" i="1" s="1"/>
  <c r="CT36" i="1" s="1"/>
  <c r="CU36" i="1" s="1"/>
  <c r="CV36" i="1" s="1"/>
  <c r="CW36" i="1" s="1"/>
  <c r="CX36" i="1" s="1"/>
  <c r="CY36" i="1" s="1"/>
  <c r="CZ36" i="1" s="1"/>
  <c r="DA36" i="1" s="1"/>
  <c r="DB36" i="1" s="1"/>
  <c r="CI38" i="1"/>
  <c r="CJ38" i="1" s="1"/>
  <c r="CK38" i="1" s="1"/>
  <c r="CL38" i="1" s="1"/>
  <c r="CM38" i="1" s="1"/>
  <c r="CN38" i="1" s="1"/>
  <c r="CO38" i="1" s="1"/>
  <c r="CP38" i="1" s="1"/>
  <c r="CQ38" i="1" s="1"/>
  <c r="CR38" i="1" s="1"/>
  <c r="CS38" i="1" s="1"/>
  <c r="CT38" i="1" s="1"/>
  <c r="CU38" i="1" s="1"/>
  <c r="CV38" i="1" s="1"/>
  <c r="CW38" i="1" s="1"/>
  <c r="CX38" i="1" s="1"/>
  <c r="CY38" i="1" s="1"/>
  <c r="CZ38" i="1" s="1"/>
  <c r="DA38" i="1" s="1"/>
  <c r="DB38" i="1" s="1"/>
  <c r="CE83" i="1"/>
  <c r="CF83" i="1" s="1"/>
  <c r="CG83" i="1" s="1"/>
  <c r="CH83" i="1" s="1"/>
  <c r="CI83" i="1" s="1"/>
  <c r="CJ83" i="1" s="1"/>
  <c r="CK83" i="1" s="1"/>
  <c r="CL83" i="1" s="1"/>
  <c r="CI40" i="1"/>
  <c r="CJ40" i="1" s="1"/>
  <c r="DC5" i="1"/>
  <c r="DD5" i="1" s="1"/>
  <c r="DE5" i="1" s="1"/>
  <c r="DF5" i="1" s="1"/>
  <c r="DG5" i="1" s="1"/>
  <c r="DH5" i="1" s="1"/>
  <c r="DI5" i="1" s="1"/>
  <c r="DJ5" i="1" s="1"/>
  <c r="DK5" i="1" s="1"/>
  <c r="DL5" i="1" s="1"/>
  <c r="DM5" i="1" s="1"/>
  <c r="DN5" i="1" s="1"/>
  <c r="DO5" i="1" s="1"/>
  <c r="DP5" i="1" s="1"/>
  <c r="DQ5" i="1" s="1"/>
  <c r="DR5" i="1" s="1"/>
  <c r="DS5" i="1" s="1"/>
  <c r="DT5" i="1" s="1"/>
  <c r="DU5" i="1" s="1"/>
  <c r="DV5" i="1" s="1"/>
  <c r="DW5" i="1" s="1"/>
  <c r="DX5" i="1" s="1"/>
  <c r="DY5" i="1" s="1"/>
  <c r="DZ5" i="1" s="1"/>
  <c r="EA5" i="1" s="1"/>
  <c r="EB5" i="1" s="1"/>
  <c r="EC5" i="1" s="1"/>
  <c r="ED5" i="1" s="1"/>
  <c r="EE5" i="1" s="1"/>
  <c r="EF5" i="1" s="1"/>
  <c r="EG5" i="1" s="1"/>
  <c r="EH5" i="1" s="1"/>
  <c r="EI5" i="1" s="1"/>
  <c r="EJ5" i="1" s="1"/>
  <c r="EK5" i="1" s="1"/>
  <c r="EL5" i="1" s="1"/>
  <c r="EM5" i="1" s="1"/>
  <c r="EN5" i="1" s="1"/>
  <c r="EO5" i="1" s="1"/>
  <c r="EP5" i="1" s="1"/>
  <c r="EQ5" i="1" s="1"/>
  <c r="ER5" i="1" s="1"/>
  <c r="ES5" i="1" s="1"/>
  <c r="ET5" i="1" s="1"/>
  <c r="EU5" i="1" s="1"/>
  <c r="EV5" i="1" s="1"/>
  <c r="EW5" i="1" s="1"/>
  <c r="I5" i="1" s="1"/>
  <c r="A6" i="135" s="1"/>
  <c r="A18" i="135" s="1"/>
  <c r="DC6" i="1"/>
  <c r="DD6" i="1" s="1"/>
  <c r="DE6" i="1" s="1"/>
  <c r="DF6" i="1" s="1"/>
  <c r="DG6" i="1" s="1"/>
  <c r="DH6" i="1" s="1"/>
  <c r="DI6" i="1" s="1"/>
  <c r="DJ6" i="1" s="1"/>
  <c r="DK6" i="1" s="1"/>
  <c r="DL6" i="1" s="1"/>
  <c r="DM6" i="1" s="1"/>
  <c r="DN6" i="1" s="1"/>
  <c r="DO6" i="1" s="1"/>
  <c r="DP6" i="1" s="1"/>
  <c r="DQ6" i="1" s="1"/>
  <c r="DR6" i="1" s="1"/>
  <c r="DS6" i="1" s="1"/>
  <c r="DT6" i="1" s="1"/>
  <c r="DU6" i="1" s="1"/>
  <c r="DV6" i="1" s="1"/>
  <c r="DW6" i="1" s="1"/>
  <c r="DX6" i="1" s="1"/>
  <c r="DY6" i="1" s="1"/>
  <c r="DZ6" i="1" s="1"/>
  <c r="EA6" i="1" s="1"/>
  <c r="EB6" i="1" s="1"/>
  <c r="EC6" i="1" s="1"/>
  <c r="ED6" i="1" s="1"/>
  <c r="EE6" i="1" s="1"/>
  <c r="EF6" i="1" s="1"/>
  <c r="EG6" i="1" s="1"/>
  <c r="EH6" i="1" s="1"/>
  <c r="EI6" i="1" s="1"/>
  <c r="EJ6" i="1" s="1"/>
  <c r="EK6" i="1" s="1"/>
  <c r="EL6" i="1" s="1"/>
  <c r="EM6" i="1" s="1"/>
  <c r="EN6" i="1" s="1"/>
  <c r="EO6" i="1" s="1"/>
  <c r="EP6" i="1" s="1"/>
  <c r="EQ6" i="1" s="1"/>
  <c r="ER6" i="1" s="1"/>
  <c r="ES6" i="1" s="1"/>
  <c r="ET6" i="1" s="1"/>
  <c r="EU6" i="1" s="1"/>
  <c r="EV6" i="1" s="1"/>
  <c r="EW6" i="1" s="1"/>
  <c r="I6" i="1" s="1"/>
  <c r="CI70" i="1"/>
  <c r="CJ70" i="1" s="1"/>
  <c r="CK70" i="1" s="1"/>
  <c r="CL70" i="1" s="1"/>
  <c r="CM70" i="1" s="1"/>
  <c r="CN70" i="1" s="1"/>
  <c r="CO70" i="1" s="1"/>
  <c r="CP70" i="1" s="1"/>
  <c r="CQ70" i="1" s="1"/>
  <c r="CR70" i="1" s="1"/>
  <c r="CS70" i="1" s="1"/>
  <c r="CT70" i="1" s="1"/>
  <c r="CU70" i="1" s="1"/>
  <c r="CV70" i="1" s="1"/>
  <c r="CW70" i="1" s="1"/>
  <c r="CX70" i="1" s="1"/>
  <c r="CY70" i="1" s="1"/>
  <c r="CZ70" i="1" s="1"/>
  <c r="DA70" i="1" s="1"/>
  <c r="DB70" i="1" s="1"/>
  <c r="DC70" i="1" s="1"/>
  <c r="DD70" i="1" s="1"/>
  <c r="DE70" i="1" s="1"/>
  <c r="DF70" i="1" s="1"/>
  <c r="DG70" i="1" s="1"/>
  <c r="DH70" i="1" s="1"/>
  <c r="DI70" i="1" s="1"/>
  <c r="DJ70" i="1" s="1"/>
  <c r="DK70" i="1" s="1"/>
  <c r="DL70" i="1" s="1"/>
  <c r="DM70" i="1" s="1"/>
  <c r="DN70" i="1" s="1"/>
  <c r="DO70" i="1" s="1"/>
  <c r="DP70" i="1" s="1"/>
  <c r="DQ70" i="1" s="1"/>
  <c r="DR70" i="1" s="1"/>
  <c r="DS70" i="1" s="1"/>
  <c r="DT70" i="1" s="1"/>
  <c r="DU70" i="1" s="1"/>
  <c r="DV70" i="1" s="1"/>
  <c r="DW70" i="1" s="1"/>
  <c r="DX70" i="1" s="1"/>
  <c r="DY70" i="1" s="1"/>
  <c r="DZ70" i="1" s="1"/>
  <c r="EA70" i="1" s="1"/>
  <c r="EB70" i="1" s="1"/>
  <c r="EC70" i="1" s="1"/>
  <c r="ED70" i="1" s="1"/>
  <c r="EE70" i="1" s="1"/>
  <c r="EF70" i="1" s="1"/>
  <c r="EG70" i="1" s="1"/>
  <c r="EH70" i="1" s="1"/>
  <c r="EI70" i="1" s="1"/>
  <c r="EJ70" i="1" s="1"/>
  <c r="EK70" i="1" s="1"/>
  <c r="EL70" i="1" s="1"/>
  <c r="EM70" i="1" s="1"/>
  <c r="EN70" i="1" s="1"/>
  <c r="EO70" i="1" s="1"/>
  <c r="EP70" i="1" s="1"/>
  <c r="EQ70" i="1" s="1"/>
  <c r="ER70" i="1" s="1"/>
  <c r="ES70" i="1" s="1"/>
  <c r="ET70" i="1" s="1"/>
  <c r="EU70" i="1" s="1"/>
  <c r="EV70" i="1" s="1"/>
  <c r="EW70" i="1" s="1"/>
  <c r="I70" i="1" s="1"/>
  <c r="CI44" i="1"/>
  <c r="CJ44" i="1" s="1"/>
  <c r="CK44" i="1" s="1"/>
  <c r="CL44" i="1" s="1"/>
  <c r="CM44" i="1" s="1"/>
  <c r="CN44" i="1" s="1"/>
  <c r="CO44" i="1" s="1"/>
  <c r="CP44" i="1" s="1"/>
  <c r="CQ44" i="1" s="1"/>
  <c r="CR44" i="1" s="1"/>
  <c r="CS44" i="1" s="1"/>
  <c r="CT44" i="1" s="1"/>
  <c r="CU44" i="1" s="1"/>
  <c r="CV44" i="1" s="1"/>
  <c r="CW44" i="1" s="1"/>
  <c r="CX44" i="1" s="1"/>
  <c r="CY44" i="1" s="1"/>
  <c r="CZ44" i="1" s="1"/>
  <c r="DA44" i="1" s="1"/>
  <c r="DB44" i="1" s="1"/>
  <c r="DC44" i="1" s="1"/>
  <c r="DD44" i="1" s="1"/>
  <c r="DE44" i="1" s="1"/>
  <c r="DF44" i="1" s="1"/>
  <c r="DG44" i="1" s="1"/>
  <c r="DH44" i="1" s="1"/>
  <c r="DI44" i="1" s="1"/>
  <c r="DJ44" i="1" s="1"/>
  <c r="DK44" i="1" s="1"/>
  <c r="DL44" i="1" s="1"/>
  <c r="DM44" i="1" s="1"/>
  <c r="DN44" i="1" s="1"/>
  <c r="DO44" i="1" s="1"/>
  <c r="DP44" i="1" s="1"/>
  <c r="DQ44" i="1" s="1"/>
  <c r="DR44" i="1" s="1"/>
  <c r="DS44" i="1" s="1"/>
  <c r="DT44" i="1" s="1"/>
  <c r="DU44" i="1" s="1"/>
  <c r="DV44" i="1" s="1"/>
  <c r="DW44" i="1" s="1"/>
  <c r="DX44" i="1" s="1"/>
  <c r="DY44" i="1" s="1"/>
  <c r="DZ44" i="1" s="1"/>
  <c r="EA44" i="1" s="1"/>
  <c r="EB44" i="1" s="1"/>
  <c r="EC44" i="1" s="1"/>
  <c r="ED44" i="1" s="1"/>
  <c r="EE44" i="1" s="1"/>
  <c r="EF44" i="1" s="1"/>
  <c r="EG44" i="1" s="1"/>
  <c r="EH44" i="1" s="1"/>
  <c r="EI44" i="1" s="1"/>
  <c r="EJ44" i="1" s="1"/>
  <c r="EK44" i="1" s="1"/>
  <c r="EL44" i="1" s="1"/>
  <c r="EM44" i="1" s="1"/>
  <c r="EN44" i="1" s="1"/>
  <c r="EO44" i="1" s="1"/>
  <c r="EP44" i="1" s="1"/>
  <c r="EQ44" i="1" s="1"/>
  <c r="ER44" i="1" s="1"/>
  <c r="ES44" i="1" s="1"/>
  <c r="ET44" i="1" s="1"/>
  <c r="EU44" i="1" s="1"/>
  <c r="EV44" i="1" s="1"/>
  <c r="EW44" i="1" s="1"/>
  <c r="I44" i="1" s="1"/>
  <c r="DC3" i="1"/>
  <c r="DD3" i="1" s="1"/>
  <c r="DE3" i="1" s="1"/>
  <c r="DF3" i="1" s="1"/>
  <c r="DG3" i="1" s="1"/>
  <c r="DH3" i="1" s="1"/>
  <c r="DI3" i="1" s="1"/>
  <c r="DJ3" i="1" s="1"/>
  <c r="DK3" i="1" s="1"/>
  <c r="DL3" i="1" s="1"/>
  <c r="DM3" i="1" s="1"/>
  <c r="DN3" i="1" s="1"/>
  <c r="DO3" i="1" s="1"/>
  <c r="DP3" i="1" s="1"/>
  <c r="DQ3" i="1" s="1"/>
  <c r="DR3" i="1" s="1"/>
  <c r="DS3" i="1" s="1"/>
  <c r="DT3" i="1" s="1"/>
  <c r="DU3" i="1" s="1"/>
  <c r="DV3" i="1" s="1"/>
  <c r="DW3" i="1" s="1"/>
  <c r="DX3" i="1" s="1"/>
  <c r="DY3" i="1" s="1"/>
  <c r="DZ3" i="1" s="1"/>
  <c r="EA3" i="1" s="1"/>
  <c r="EB3" i="1" s="1"/>
  <c r="EC3" i="1" s="1"/>
  <c r="ED3" i="1" s="1"/>
  <c r="EE3" i="1" s="1"/>
  <c r="EF3" i="1" s="1"/>
  <c r="EG3" i="1" s="1"/>
  <c r="EH3" i="1" s="1"/>
  <c r="EI3" i="1" s="1"/>
  <c r="EJ3" i="1" s="1"/>
  <c r="EK3" i="1" s="1"/>
  <c r="EL3" i="1" s="1"/>
  <c r="EM3" i="1" s="1"/>
  <c r="EN3" i="1" s="1"/>
  <c r="EO3" i="1" s="1"/>
  <c r="EP3" i="1" s="1"/>
  <c r="EQ3" i="1" s="1"/>
  <c r="ER3" i="1" s="1"/>
  <c r="ES3" i="1" s="1"/>
  <c r="ET3" i="1" s="1"/>
  <c r="EU3" i="1" s="1"/>
  <c r="EV3" i="1" s="1"/>
  <c r="EW3" i="1" s="1"/>
  <c r="I3" i="1" s="1"/>
  <c r="A6" i="133" s="1"/>
  <c r="A18" i="133" s="1"/>
  <c r="DC7" i="1"/>
  <c r="DD7" i="1" s="1"/>
  <c r="DE7" i="1" s="1"/>
  <c r="DF7" i="1" s="1"/>
  <c r="DG7" i="1" s="1"/>
  <c r="DH7" i="1" s="1"/>
  <c r="DI7" i="1" s="1"/>
  <c r="DJ7" i="1" s="1"/>
  <c r="DK7" i="1" s="1"/>
  <c r="DL7" i="1" s="1"/>
  <c r="DM7" i="1" s="1"/>
  <c r="DN7" i="1" s="1"/>
  <c r="DO7" i="1" s="1"/>
  <c r="DP7" i="1" s="1"/>
  <c r="DQ7" i="1" s="1"/>
  <c r="DR7" i="1" s="1"/>
  <c r="DS7" i="1" s="1"/>
  <c r="DT7" i="1" s="1"/>
  <c r="DU7" i="1" s="1"/>
  <c r="DV7" i="1" s="1"/>
  <c r="DW7" i="1" s="1"/>
  <c r="DX7" i="1" s="1"/>
  <c r="DY7" i="1" s="1"/>
  <c r="DZ7" i="1" s="1"/>
  <c r="EA7" i="1" s="1"/>
  <c r="EB7" i="1" s="1"/>
  <c r="EC7" i="1" s="1"/>
  <c r="ED7" i="1" s="1"/>
  <c r="EE7" i="1" s="1"/>
  <c r="EF7" i="1" s="1"/>
  <c r="EG7" i="1" s="1"/>
  <c r="EH7" i="1" s="1"/>
  <c r="EI7" i="1" s="1"/>
  <c r="EJ7" i="1" s="1"/>
  <c r="EK7" i="1" s="1"/>
  <c r="EL7" i="1" s="1"/>
  <c r="EM7" i="1" s="1"/>
  <c r="EN7" i="1" s="1"/>
  <c r="EO7" i="1" s="1"/>
  <c r="EP7" i="1" s="1"/>
  <c r="EQ7" i="1" s="1"/>
  <c r="ER7" i="1" s="1"/>
  <c r="ES7" i="1" s="1"/>
  <c r="ET7" i="1" s="1"/>
  <c r="EU7" i="1" s="1"/>
  <c r="EV7" i="1" s="1"/>
  <c r="EW7" i="1" s="1"/>
  <c r="I7" i="1" s="1"/>
  <c r="DC8" i="1"/>
  <c r="DD8" i="1" s="1"/>
  <c r="DE8" i="1" s="1"/>
  <c r="DF8" i="1" s="1"/>
  <c r="DG8" i="1" s="1"/>
  <c r="DH8" i="1" s="1"/>
  <c r="DI8" i="1" s="1"/>
  <c r="DJ8" i="1" s="1"/>
  <c r="DK8" i="1" s="1"/>
  <c r="DL8" i="1" s="1"/>
  <c r="DM8" i="1" s="1"/>
  <c r="DN8" i="1" s="1"/>
  <c r="DO8" i="1" s="1"/>
  <c r="DP8" i="1" s="1"/>
  <c r="DQ8" i="1" s="1"/>
  <c r="DR8" i="1" s="1"/>
  <c r="DS8" i="1" s="1"/>
  <c r="DT8" i="1" s="1"/>
  <c r="DU8" i="1" s="1"/>
  <c r="DV8" i="1" s="1"/>
  <c r="DW8" i="1" s="1"/>
  <c r="DX8" i="1" s="1"/>
  <c r="DY8" i="1" s="1"/>
  <c r="DZ8" i="1" s="1"/>
  <c r="EA8" i="1" s="1"/>
  <c r="EB8" i="1" s="1"/>
  <c r="EC8" i="1" s="1"/>
  <c r="ED8" i="1" s="1"/>
  <c r="EE8" i="1" s="1"/>
  <c r="EF8" i="1" s="1"/>
  <c r="EG8" i="1" s="1"/>
  <c r="EH8" i="1" s="1"/>
  <c r="EI8" i="1" s="1"/>
  <c r="EJ8" i="1" s="1"/>
  <c r="EK8" i="1" s="1"/>
  <c r="EL8" i="1" s="1"/>
  <c r="EM8" i="1" s="1"/>
  <c r="EN8" i="1" s="1"/>
  <c r="EO8" i="1" s="1"/>
  <c r="EP8" i="1" s="1"/>
  <c r="EQ8" i="1" s="1"/>
  <c r="ER8" i="1" s="1"/>
  <c r="ES8" i="1" s="1"/>
  <c r="ET8" i="1" s="1"/>
  <c r="EU8" i="1" s="1"/>
  <c r="EV8" i="1" s="1"/>
  <c r="EW8" i="1" s="1"/>
  <c r="I8" i="1" s="1"/>
  <c r="DC13" i="1"/>
  <c r="DD13" i="1" s="1"/>
  <c r="DE13" i="1" s="1"/>
  <c r="DF13" i="1" s="1"/>
  <c r="DG13" i="1" s="1"/>
  <c r="DH13" i="1" s="1"/>
  <c r="DI13" i="1" s="1"/>
  <c r="DJ13" i="1" s="1"/>
  <c r="DK13" i="1" s="1"/>
  <c r="DL13" i="1" s="1"/>
  <c r="DM13" i="1" s="1"/>
  <c r="DN13" i="1" s="1"/>
  <c r="DO13" i="1" s="1"/>
  <c r="DP13" i="1" s="1"/>
  <c r="DQ13" i="1" s="1"/>
  <c r="DR13" i="1" s="1"/>
  <c r="DS13" i="1" s="1"/>
  <c r="DT13" i="1" s="1"/>
  <c r="DU13" i="1" s="1"/>
  <c r="DV13" i="1" s="1"/>
  <c r="DW13" i="1" s="1"/>
  <c r="DX13" i="1" s="1"/>
  <c r="DY13" i="1" s="1"/>
  <c r="DZ13" i="1" s="1"/>
  <c r="EA13" i="1" s="1"/>
  <c r="EB13" i="1" s="1"/>
  <c r="EC13" i="1" s="1"/>
  <c r="ED13" i="1" s="1"/>
  <c r="EE13" i="1" s="1"/>
  <c r="EF13" i="1" s="1"/>
  <c r="EG13" i="1" s="1"/>
  <c r="EH13" i="1" s="1"/>
  <c r="EI13" i="1" s="1"/>
  <c r="EJ13" i="1" s="1"/>
  <c r="EK13" i="1" s="1"/>
  <c r="EL13" i="1" s="1"/>
  <c r="EM13" i="1" s="1"/>
  <c r="EN13" i="1" s="1"/>
  <c r="EO13" i="1" s="1"/>
  <c r="EP13" i="1" s="1"/>
  <c r="EQ13" i="1" s="1"/>
  <c r="ER13" i="1" s="1"/>
  <c r="ES13" i="1" s="1"/>
  <c r="ET13" i="1" s="1"/>
  <c r="EU13" i="1" s="1"/>
  <c r="EV13" i="1" s="1"/>
  <c r="EW13" i="1" s="1"/>
  <c r="I13" i="1" s="1"/>
  <c r="DC15" i="1"/>
  <c r="DD15" i="1" s="1"/>
  <c r="DE15" i="1" s="1"/>
  <c r="DF15" i="1" s="1"/>
  <c r="DG15" i="1" s="1"/>
  <c r="DH15" i="1" s="1"/>
  <c r="DI15" i="1" s="1"/>
  <c r="DJ15" i="1" s="1"/>
  <c r="DK15" i="1" s="1"/>
  <c r="DL15" i="1" s="1"/>
  <c r="DM15" i="1" s="1"/>
  <c r="DN15" i="1" s="1"/>
  <c r="DO15" i="1" s="1"/>
  <c r="DP15" i="1" s="1"/>
  <c r="DQ15" i="1" s="1"/>
  <c r="DR15" i="1" s="1"/>
  <c r="DS15" i="1" s="1"/>
  <c r="DT15" i="1" s="1"/>
  <c r="DU15" i="1" s="1"/>
  <c r="DV15" i="1" s="1"/>
  <c r="DW15" i="1" s="1"/>
  <c r="DX15" i="1" s="1"/>
  <c r="DY15" i="1" s="1"/>
  <c r="DZ15" i="1" s="1"/>
  <c r="EA15" i="1" s="1"/>
  <c r="EB15" i="1" s="1"/>
  <c r="EC15" i="1" s="1"/>
  <c r="ED15" i="1" s="1"/>
  <c r="EE15" i="1" s="1"/>
  <c r="EF15" i="1" s="1"/>
  <c r="EG15" i="1" s="1"/>
  <c r="EH15" i="1" s="1"/>
  <c r="EI15" i="1" s="1"/>
  <c r="EJ15" i="1" s="1"/>
  <c r="EK15" i="1" s="1"/>
  <c r="EL15" i="1" s="1"/>
  <c r="EM15" i="1" s="1"/>
  <c r="EN15" i="1" s="1"/>
  <c r="EO15" i="1" s="1"/>
  <c r="EP15" i="1" s="1"/>
  <c r="EQ15" i="1" s="1"/>
  <c r="ER15" i="1" s="1"/>
  <c r="ES15" i="1" s="1"/>
  <c r="ET15" i="1" s="1"/>
  <c r="EU15" i="1" s="1"/>
  <c r="EV15" i="1" s="1"/>
  <c r="EW15" i="1" s="1"/>
  <c r="I15" i="1" s="1"/>
  <c r="DC17" i="1"/>
  <c r="DD17" i="1" s="1"/>
  <c r="DE17" i="1" s="1"/>
  <c r="DF17" i="1" s="1"/>
  <c r="DG17" i="1" s="1"/>
  <c r="DH17" i="1" s="1"/>
  <c r="DI17" i="1" s="1"/>
  <c r="DJ17" i="1" s="1"/>
  <c r="DK17" i="1" s="1"/>
  <c r="DL17" i="1" s="1"/>
  <c r="DM17" i="1" s="1"/>
  <c r="DN17" i="1" s="1"/>
  <c r="DO17" i="1" s="1"/>
  <c r="DP17" i="1" s="1"/>
  <c r="DQ17" i="1" s="1"/>
  <c r="DR17" i="1" s="1"/>
  <c r="DS17" i="1" s="1"/>
  <c r="DT17" i="1" s="1"/>
  <c r="DU17" i="1" s="1"/>
  <c r="DV17" i="1" s="1"/>
  <c r="DW17" i="1" s="1"/>
  <c r="DX17" i="1" s="1"/>
  <c r="DY17" i="1" s="1"/>
  <c r="DZ17" i="1" s="1"/>
  <c r="EA17" i="1" s="1"/>
  <c r="EB17" i="1" s="1"/>
  <c r="EC17" i="1" s="1"/>
  <c r="ED17" i="1" s="1"/>
  <c r="EE17" i="1" s="1"/>
  <c r="EF17" i="1" s="1"/>
  <c r="EG17" i="1" s="1"/>
  <c r="EH17" i="1" s="1"/>
  <c r="EI17" i="1" s="1"/>
  <c r="EJ17" i="1" s="1"/>
  <c r="EK17" i="1" s="1"/>
  <c r="EL17" i="1" s="1"/>
  <c r="EM17" i="1" s="1"/>
  <c r="EN17" i="1" s="1"/>
  <c r="EO17" i="1" s="1"/>
  <c r="EP17" i="1" s="1"/>
  <c r="EQ17" i="1" s="1"/>
  <c r="ER17" i="1" s="1"/>
  <c r="ES17" i="1" s="1"/>
  <c r="ET17" i="1" s="1"/>
  <c r="EU17" i="1" s="1"/>
  <c r="EV17" i="1" s="1"/>
  <c r="EW17" i="1" s="1"/>
  <c r="I17" i="1" s="1"/>
  <c r="DC28" i="1"/>
  <c r="DD28" i="1" s="1"/>
  <c r="DE28" i="1" s="1"/>
  <c r="DF28" i="1" s="1"/>
  <c r="DG28" i="1" s="1"/>
  <c r="DH28" i="1" s="1"/>
  <c r="DI28" i="1" s="1"/>
  <c r="DJ28" i="1" s="1"/>
  <c r="DK28" i="1" s="1"/>
  <c r="DL28" i="1" s="1"/>
  <c r="DM28" i="1" s="1"/>
  <c r="DN28" i="1" s="1"/>
  <c r="DO28" i="1" s="1"/>
  <c r="DP28" i="1" s="1"/>
  <c r="DQ28" i="1" s="1"/>
  <c r="DR28" i="1" s="1"/>
  <c r="DS28" i="1" s="1"/>
  <c r="DT28" i="1" s="1"/>
  <c r="DU28" i="1" s="1"/>
  <c r="DV28" i="1" s="1"/>
  <c r="DW28" i="1" s="1"/>
  <c r="DX28" i="1" s="1"/>
  <c r="DY28" i="1" s="1"/>
  <c r="DZ28" i="1" s="1"/>
  <c r="EA28" i="1" s="1"/>
  <c r="EB28" i="1" s="1"/>
  <c r="EC28" i="1" s="1"/>
  <c r="ED28" i="1" s="1"/>
  <c r="EE28" i="1" s="1"/>
  <c r="EF28" i="1" s="1"/>
  <c r="EG28" i="1" s="1"/>
  <c r="EH28" i="1" s="1"/>
  <c r="EI28" i="1" s="1"/>
  <c r="EJ28" i="1" s="1"/>
  <c r="EK28" i="1" s="1"/>
  <c r="EL28" i="1" s="1"/>
  <c r="EM28" i="1" s="1"/>
  <c r="EN28" i="1" s="1"/>
  <c r="EO28" i="1" s="1"/>
  <c r="EP28" i="1" s="1"/>
  <c r="EQ28" i="1" s="1"/>
  <c r="ER28" i="1" s="1"/>
  <c r="ES28" i="1" s="1"/>
  <c r="ET28" i="1" s="1"/>
  <c r="EU28" i="1" s="1"/>
  <c r="EV28" i="1" s="1"/>
  <c r="EW28" i="1" s="1"/>
  <c r="I28" i="1" s="1"/>
  <c r="DE16" i="1"/>
  <c r="DF16" i="1" s="1"/>
  <c r="DG16" i="1" s="1"/>
  <c r="DH16" i="1" s="1"/>
  <c r="DI16" i="1" s="1"/>
  <c r="DJ16" i="1" s="1"/>
  <c r="DK16" i="1" s="1"/>
  <c r="DL16" i="1" s="1"/>
  <c r="DM16" i="1" s="1"/>
  <c r="DN16" i="1" s="1"/>
  <c r="DO16" i="1" s="1"/>
  <c r="DP16" i="1" s="1"/>
  <c r="DQ16" i="1" s="1"/>
  <c r="DR16" i="1" s="1"/>
  <c r="DS16" i="1" s="1"/>
  <c r="DT16" i="1" s="1"/>
  <c r="DU16" i="1" s="1"/>
  <c r="DV16" i="1" s="1"/>
  <c r="DW16" i="1" s="1"/>
  <c r="DX16" i="1" s="1"/>
  <c r="DY16" i="1" s="1"/>
  <c r="DZ16" i="1" s="1"/>
  <c r="EA16" i="1" s="1"/>
  <c r="EB16" i="1" s="1"/>
  <c r="EC16" i="1" s="1"/>
  <c r="ED16" i="1" s="1"/>
  <c r="EE16" i="1" s="1"/>
  <c r="EF16" i="1" s="1"/>
  <c r="EG16" i="1" s="1"/>
  <c r="EH16" i="1" s="1"/>
  <c r="EI16" i="1" s="1"/>
  <c r="EJ16" i="1" s="1"/>
  <c r="EK16" i="1" s="1"/>
  <c r="EL16" i="1" s="1"/>
  <c r="EM16" i="1" s="1"/>
  <c r="EN16" i="1" s="1"/>
  <c r="EO16" i="1" s="1"/>
  <c r="EP16" i="1" s="1"/>
  <c r="EQ16" i="1" s="1"/>
  <c r="ER16" i="1" s="1"/>
  <c r="ES16" i="1" s="1"/>
  <c r="ET16" i="1" s="1"/>
  <c r="EU16" i="1" s="1"/>
  <c r="EV16" i="1" s="1"/>
  <c r="EW16" i="1" s="1"/>
  <c r="I16" i="1" s="1"/>
  <c r="CI79" i="1"/>
  <c r="CJ79" i="1" s="1"/>
  <c r="CK79" i="1" s="1"/>
  <c r="CL79" i="1" s="1"/>
  <c r="CM79" i="1" s="1"/>
  <c r="CN79" i="1" s="1"/>
  <c r="CO79" i="1" s="1"/>
  <c r="CP79" i="1" s="1"/>
  <c r="CQ79" i="1" s="1"/>
  <c r="CR79" i="1" s="1"/>
  <c r="CS79" i="1" s="1"/>
  <c r="CT79" i="1" s="1"/>
  <c r="CU79" i="1" s="1"/>
  <c r="CV79" i="1" s="1"/>
  <c r="CW79" i="1" s="1"/>
  <c r="CX79" i="1" s="1"/>
  <c r="CY79" i="1" s="1"/>
  <c r="CZ79" i="1" s="1"/>
  <c r="DA79" i="1" s="1"/>
  <c r="DB79" i="1" s="1"/>
  <c r="DC79" i="1" s="1"/>
  <c r="DD79" i="1" s="1"/>
  <c r="DE79" i="1" s="1"/>
  <c r="DF79" i="1" s="1"/>
  <c r="DG79" i="1" s="1"/>
  <c r="DH79" i="1" s="1"/>
  <c r="DI79" i="1" s="1"/>
  <c r="DJ79" i="1" s="1"/>
  <c r="DK79" i="1" s="1"/>
  <c r="DL79" i="1" s="1"/>
  <c r="DM79" i="1" s="1"/>
  <c r="DN79" i="1" s="1"/>
  <c r="DO79" i="1" s="1"/>
  <c r="DP79" i="1" s="1"/>
  <c r="DQ79" i="1" s="1"/>
  <c r="DR79" i="1" s="1"/>
  <c r="DS79" i="1" s="1"/>
  <c r="DT79" i="1" s="1"/>
  <c r="DU79" i="1" s="1"/>
  <c r="DV79" i="1" s="1"/>
  <c r="DW79" i="1" s="1"/>
  <c r="DX79" i="1" s="1"/>
  <c r="DY79" i="1" s="1"/>
  <c r="DZ79" i="1" s="1"/>
  <c r="EA79" i="1" s="1"/>
  <c r="EB79" i="1" s="1"/>
  <c r="EC79" i="1" s="1"/>
  <c r="ED79" i="1" s="1"/>
  <c r="EE79" i="1" s="1"/>
  <c r="EF79" i="1" s="1"/>
  <c r="EG79" i="1" s="1"/>
  <c r="EH79" i="1" s="1"/>
  <c r="EI79" i="1" s="1"/>
  <c r="EJ79" i="1" s="1"/>
  <c r="EK79" i="1" s="1"/>
  <c r="EL79" i="1" s="1"/>
  <c r="EM79" i="1" s="1"/>
  <c r="EN79" i="1" s="1"/>
  <c r="EO79" i="1" s="1"/>
  <c r="EP79" i="1" s="1"/>
  <c r="EQ79" i="1" s="1"/>
  <c r="ER79" i="1" s="1"/>
  <c r="ES79" i="1" s="1"/>
  <c r="ET79" i="1" s="1"/>
  <c r="EU79" i="1" s="1"/>
  <c r="EV79" i="1" s="1"/>
  <c r="EW79" i="1" s="1"/>
  <c r="I79" i="1" s="1"/>
  <c r="DE14" i="1"/>
  <c r="DF14" i="1" s="1"/>
  <c r="DG14" i="1" s="1"/>
  <c r="DH14" i="1" s="1"/>
  <c r="DI14" i="1" s="1"/>
  <c r="DJ14" i="1" s="1"/>
  <c r="DK14" i="1" s="1"/>
  <c r="DL14" i="1" s="1"/>
  <c r="DM14" i="1" s="1"/>
  <c r="DN14" i="1" s="1"/>
  <c r="DO14" i="1" s="1"/>
  <c r="DP14" i="1" s="1"/>
  <c r="DQ14" i="1" s="1"/>
  <c r="DR14" i="1" s="1"/>
  <c r="DS14" i="1" s="1"/>
  <c r="DT14" i="1" s="1"/>
  <c r="DU14" i="1" s="1"/>
  <c r="DV14" i="1" s="1"/>
  <c r="DW14" i="1" s="1"/>
  <c r="DX14" i="1" s="1"/>
  <c r="DY14" i="1" s="1"/>
  <c r="DZ14" i="1" s="1"/>
  <c r="EA14" i="1" s="1"/>
  <c r="EB14" i="1" s="1"/>
  <c r="EC14" i="1" s="1"/>
  <c r="ED14" i="1" s="1"/>
  <c r="EE14" i="1" s="1"/>
  <c r="EF14" i="1" s="1"/>
  <c r="EG14" i="1" s="1"/>
  <c r="EH14" i="1" s="1"/>
  <c r="EI14" i="1" s="1"/>
  <c r="EJ14" i="1" s="1"/>
  <c r="EK14" i="1" s="1"/>
  <c r="EL14" i="1" s="1"/>
  <c r="EM14" i="1" s="1"/>
  <c r="EN14" i="1" s="1"/>
  <c r="EO14" i="1" s="1"/>
  <c r="EP14" i="1" s="1"/>
  <c r="EQ14" i="1" s="1"/>
  <c r="ER14" i="1" s="1"/>
  <c r="ES14" i="1" s="1"/>
  <c r="ET14" i="1" s="1"/>
  <c r="EU14" i="1" s="1"/>
  <c r="EV14" i="1" s="1"/>
  <c r="EW14" i="1" s="1"/>
  <c r="I14" i="1" s="1"/>
  <c r="CM83" i="1"/>
  <c r="CN83" i="1" s="1"/>
  <c r="CO83" i="1" s="1"/>
  <c r="CP83" i="1" s="1"/>
  <c r="CQ83" i="1" s="1"/>
  <c r="CR83" i="1" s="1"/>
  <c r="CS83" i="1" s="1"/>
  <c r="CT83" i="1" s="1"/>
  <c r="CU83" i="1" s="1"/>
  <c r="CV83" i="1" s="1"/>
  <c r="CW83" i="1" s="1"/>
  <c r="CX83" i="1" s="1"/>
  <c r="CY83" i="1" s="1"/>
  <c r="CZ83" i="1" s="1"/>
  <c r="DA83" i="1" s="1"/>
  <c r="DB83" i="1" s="1"/>
  <c r="DC83" i="1" s="1"/>
  <c r="DD83" i="1" s="1"/>
  <c r="DE83" i="1" s="1"/>
  <c r="DF83" i="1" s="1"/>
  <c r="DG83" i="1" s="1"/>
  <c r="DH83" i="1" s="1"/>
  <c r="DI83" i="1" s="1"/>
  <c r="DJ83" i="1" s="1"/>
  <c r="DK83" i="1" s="1"/>
  <c r="DL83" i="1" s="1"/>
  <c r="DM83" i="1" s="1"/>
  <c r="DN83" i="1" s="1"/>
  <c r="DO83" i="1" s="1"/>
  <c r="DP83" i="1" s="1"/>
  <c r="DQ83" i="1" s="1"/>
  <c r="DR83" i="1" s="1"/>
  <c r="DS83" i="1" s="1"/>
  <c r="DT83" i="1" s="1"/>
  <c r="DU83" i="1" s="1"/>
  <c r="DV83" i="1" s="1"/>
  <c r="DW83" i="1" s="1"/>
  <c r="DX83" i="1" s="1"/>
  <c r="DY83" i="1" s="1"/>
  <c r="DZ83" i="1" s="1"/>
  <c r="EA83" i="1" s="1"/>
  <c r="EB83" i="1" s="1"/>
  <c r="EC83" i="1" s="1"/>
  <c r="ED83" i="1" s="1"/>
  <c r="EE83" i="1" s="1"/>
  <c r="EF83" i="1" s="1"/>
  <c r="EG83" i="1" s="1"/>
  <c r="EH83" i="1" s="1"/>
  <c r="EI83" i="1" s="1"/>
  <c r="EJ83" i="1" s="1"/>
  <c r="EK83" i="1" s="1"/>
  <c r="EL83" i="1" s="1"/>
  <c r="EM83" i="1" s="1"/>
  <c r="EN83" i="1" s="1"/>
  <c r="EO83" i="1" s="1"/>
  <c r="EP83" i="1" s="1"/>
  <c r="EQ83" i="1" s="1"/>
  <c r="ER83" i="1" s="1"/>
  <c r="ES83" i="1" s="1"/>
  <c r="ET83" i="1" s="1"/>
  <c r="EU83" i="1" s="1"/>
  <c r="EV83" i="1" s="1"/>
  <c r="EW83" i="1" s="1"/>
  <c r="I83" i="1" s="1"/>
  <c r="CI67" i="1"/>
  <c r="CJ67" i="1" s="1"/>
  <c r="CK67" i="1" s="1"/>
  <c r="CL67" i="1" s="1"/>
  <c r="CM67" i="1" s="1"/>
  <c r="CN67" i="1" s="1"/>
  <c r="CO67" i="1" s="1"/>
  <c r="CP67" i="1" s="1"/>
  <c r="CQ67" i="1" s="1"/>
  <c r="CR67" i="1" s="1"/>
  <c r="CS67" i="1" s="1"/>
  <c r="CT67" i="1" s="1"/>
  <c r="CU67" i="1" s="1"/>
  <c r="CV67" i="1" s="1"/>
  <c r="CW67" i="1" s="1"/>
  <c r="CX67" i="1" s="1"/>
  <c r="CY67" i="1" s="1"/>
  <c r="CZ67" i="1" s="1"/>
  <c r="DA67" i="1" s="1"/>
  <c r="DB67" i="1" s="1"/>
  <c r="DC67" i="1" s="1"/>
  <c r="DD67" i="1" s="1"/>
  <c r="DE67" i="1" s="1"/>
  <c r="DF67" i="1" s="1"/>
  <c r="DG67" i="1" s="1"/>
  <c r="DH67" i="1" s="1"/>
  <c r="DI67" i="1" s="1"/>
  <c r="DJ67" i="1" s="1"/>
  <c r="DK67" i="1" s="1"/>
  <c r="DL67" i="1" s="1"/>
  <c r="DM67" i="1" s="1"/>
  <c r="DN67" i="1" s="1"/>
  <c r="DO67" i="1" s="1"/>
  <c r="DP67" i="1" s="1"/>
  <c r="DQ67" i="1" s="1"/>
  <c r="DR67" i="1" s="1"/>
  <c r="DS67" i="1" s="1"/>
  <c r="DT67" i="1" s="1"/>
  <c r="DU67" i="1" s="1"/>
  <c r="DV67" i="1" s="1"/>
  <c r="DW67" i="1" s="1"/>
  <c r="DX67" i="1" s="1"/>
  <c r="DY67" i="1" s="1"/>
  <c r="DZ67" i="1" s="1"/>
  <c r="EA67" i="1" s="1"/>
  <c r="EB67" i="1" s="1"/>
  <c r="EC67" i="1" s="1"/>
  <c r="ED67" i="1" s="1"/>
  <c r="EE67" i="1" s="1"/>
  <c r="EF67" i="1" s="1"/>
  <c r="EG67" i="1" s="1"/>
  <c r="EH67" i="1" s="1"/>
  <c r="EI67" i="1" s="1"/>
  <c r="EJ67" i="1" s="1"/>
  <c r="EK67" i="1" s="1"/>
  <c r="EL67" i="1" s="1"/>
  <c r="EM67" i="1" s="1"/>
  <c r="EN67" i="1" s="1"/>
  <c r="EO67" i="1" s="1"/>
  <c r="EP67" i="1" s="1"/>
  <c r="EQ67" i="1" s="1"/>
  <c r="ER67" i="1" s="1"/>
  <c r="ES67" i="1" s="1"/>
  <c r="ET67" i="1" s="1"/>
  <c r="EU67" i="1" s="1"/>
  <c r="EV67" i="1" s="1"/>
  <c r="EW67" i="1" s="1"/>
  <c r="I67" i="1" s="1"/>
  <c r="DC36" i="1"/>
  <c r="DD36" i="1" s="1"/>
  <c r="DE36" i="1" s="1"/>
  <c r="DF36" i="1" s="1"/>
  <c r="DG36" i="1" s="1"/>
  <c r="DH36" i="1" s="1"/>
  <c r="DI36" i="1" s="1"/>
  <c r="DJ36" i="1" s="1"/>
  <c r="DK36" i="1" s="1"/>
  <c r="DL36" i="1" s="1"/>
  <c r="DM36" i="1" s="1"/>
  <c r="DN36" i="1" s="1"/>
  <c r="DO36" i="1" s="1"/>
  <c r="DP36" i="1" s="1"/>
  <c r="DQ36" i="1" s="1"/>
  <c r="DR36" i="1" s="1"/>
  <c r="DS36" i="1" s="1"/>
  <c r="DT36" i="1" s="1"/>
  <c r="DU36" i="1" s="1"/>
  <c r="DV36" i="1" s="1"/>
  <c r="DW36" i="1" s="1"/>
  <c r="DX36" i="1" s="1"/>
  <c r="DY36" i="1" s="1"/>
  <c r="DZ36" i="1" s="1"/>
  <c r="EA36" i="1" s="1"/>
  <c r="EB36" i="1" s="1"/>
  <c r="EC36" i="1" s="1"/>
  <c r="ED36" i="1" s="1"/>
  <c r="EE36" i="1" s="1"/>
  <c r="EF36" i="1" s="1"/>
  <c r="EG36" i="1" s="1"/>
  <c r="EH36" i="1" s="1"/>
  <c r="EI36" i="1" s="1"/>
  <c r="EJ36" i="1" s="1"/>
  <c r="EK36" i="1" s="1"/>
  <c r="EL36" i="1" s="1"/>
  <c r="EM36" i="1" s="1"/>
  <c r="EN36" i="1" s="1"/>
  <c r="EO36" i="1" s="1"/>
  <c r="EP36" i="1" s="1"/>
  <c r="EQ36" i="1" s="1"/>
  <c r="ER36" i="1" s="1"/>
  <c r="ES36" i="1" s="1"/>
  <c r="ET36" i="1" s="1"/>
  <c r="EU36" i="1" s="1"/>
  <c r="EV36" i="1" s="1"/>
  <c r="EW36" i="1" s="1"/>
  <c r="I36" i="1" s="1"/>
  <c r="DC38" i="1"/>
  <c r="DD38" i="1" s="1"/>
  <c r="DE38" i="1" s="1"/>
  <c r="DF38" i="1" s="1"/>
  <c r="DG38" i="1" s="1"/>
  <c r="DH38" i="1" s="1"/>
  <c r="DI38" i="1" s="1"/>
  <c r="DJ38" i="1" s="1"/>
  <c r="DK38" i="1" s="1"/>
  <c r="DL38" i="1" s="1"/>
  <c r="DM38" i="1" s="1"/>
  <c r="DN38" i="1" s="1"/>
  <c r="DO38" i="1" s="1"/>
  <c r="DP38" i="1" s="1"/>
  <c r="DQ38" i="1" s="1"/>
  <c r="DR38" i="1" s="1"/>
  <c r="DS38" i="1" s="1"/>
  <c r="DT38" i="1" s="1"/>
  <c r="DU38" i="1" s="1"/>
  <c r="DV38" i="1" s="1"/>
  <c r="DW38" i="1" s="1"/>
  <c r="DX38" i="1" s="1"/>
  <c r="DY38" i="1" s="1"/>
  <c r="DZ38" i="1" s="1"/>
  <c r="EA38" i="1" s="1"/>
  <c r="EB38" i="1" s="1"/>
  <c r="EC38" i="1" s="1"/>
  <c r="ED38" i="1" s="1"/>
  <c r="EE38" i="1" s="1"/>
  <c r="EF38" i="1" s="1"/>
  <c r="EG38" i="1" s="1"/>
  <c r="EH38" i="1" s="1"/>
  <c r="EI38" i="1" s="1"/>
  <c r="EJ38" i="1" s="1"/>
  <c r="EK38" i="1" s="1"/>
  <c r="EL38" i="1" s="1"/>
  <c r="EM38" i="1" s="1"/>
  <c r="EN38" i="1" s="1"/>
  <c r="EO38" i="1" s="1"/>
  <c r="EP38" i="1" s="1"/>
  <c r="EQ38" i="1" s="1"/>
  <c r="ER38" i="1" s="1"/>
  <c r="ES38" i="1" s="1"/>
  <c r="ET38" i="1" s="1"/>
  <c r="EU38" i="1" s="1"/>
  <c r="EV38" i="1" s="1"/>
  <c r="EW38" i="1" s="1"/>
  <c r="I38" i="1" s="1"/>
  <c r="CK40" i="1"/>
  <c r="CL40" i="1" s="1"/>
  <c r="CM40" i="1" s="1"/>
  <c r="CN40" i="1" s="1"/>
  <c r="CO40" i="1" s="1"/>
  <c r="CP40" i="1" s="1"/>
  <c r="CQ40" i="1" s="1"/>
  <c r="CR40" i="1" s="1"/>
  <c r="CS40" i="1" s="1"/>
  <c r="CT40" i="1" s="1"/>
  <c r="CU40" i="1" s="1"/>
  <c r="CV40" i="1" s="1"/>
  <c r="CW40" i="1" s="1"/>
  <c r="CX40" i="1" s="1"/>
  <c r="CY40" i="1" s="1"/>
  <c r="CZ40" i="1" s="1"/>
  <c r="DA40" i="1" s="1"/>
  <c r="DB40" i="1" s="1"/>
  <c r="CI47" i="1"/>
  <c r="CJ47" i="1" s="1"/>
  <c r="CK47" i="1" s="1"/>
  <c r="CL47" i="1" s="1"/>
  <c r="CM47" i="1" s="1"/>
  <c r="CN47" i="1" s="1"/>
  <c r="CO47" i="1" s="1"/>
  <c r="CP47" i="1" s="1"/>
  <c r="CQ47" i="1" s="1"/>
  <c r="CR47" i="1" s="1"/>
  <c r="CS47" i="1" s="1"/>
  <c r="CT47" i="1" s="1"/>
  <c r="CU47" i="1" s="1"/>
  <c r="CV47" i="1" s="1"/>
  <c r="CW47" i="1" s="1"/>
  <c r="CX47" i="1" s="1"/>
  <c r="CY47" i="1" s="1"/>
  <c r="CZ47" i="1" s="1"/>
  <c r="DA47" i="1" s="1"/>
  <c r="DB47" i="1" s="1"/>
  <c r="DC47" i="1" s="1"/>
  <c r="DD47" i="1" s="1"/>
  <c r="DE47" i="1" s="1"/>
  <c r="DF47" i="1" s="1"/>
  <c r="DG47" i="1" s="1"/>
  <c r="DH47" i="1" s="1"/>
  <c r="DI47" i="1" s="1"/>
  <c r="DJ47" i="1" s="1"/>
  <c r="DK47" i="1" s="1"/>
  <c r="DL47" i="1" s="1"/>
  <c r="DM47" i="1" s="1"/>
  <c r="DN47" i="1" s="1"/>
  <c r="DO47" i="1" s="1"/>
  <c r="DP47" i="1" s="1"/>
  <c r="DQ47" i="1" s="1"/>
  <c r="DR47" i="1" s="1"/>
  <c r="DS47" i="1" s="1"/>
  <c r="DT47" i="1" s="1"/>
  <c r="DU47" i="1" s="1"/>
  <c r="DV47" i="1" s="1"/>
  <c r="DW47" i="1" s="1"/>
  <c r="DX47" i="1" s="1"/>
  <c r="DY47" i="1" s="1"/>
  <c r="DZ47" i="1" s="1"/>
  <c r="EA47" i="1" s="1"/>
  <c r="EB47" i="1" s="1"/>
  <c r="EC47" i="1" s="1"/>
  <c r="ED47" i="1" s="1"/>
  <c r="EE47" i="1" s="1"/>
  <c r="EF47" i="1" s="1"/>
  <c r="EG47" i="1" s="1"/>
  <c r="EH47" i="1" s="1"/>
  <c r="EI47" i="1" s="1"/>
  <c r="EJ47" i="1" s="1"/>
  <c r="EK47" i="1" s="1"/>
  <c r="EL47" i="1" s="1"/>
  <c r="EM47" i="1" s="1"/>
  <c r="EN47" i="1" s="1"/>
  <c r="EO47" i="1" s="1"/>
  <c r="EP47" i="1" s="1"/>
  <c r="EQ47" i="1" s="1"/>
  <c r="ER47" i="1" s="1"/>
  <c r="ES47" i="1" s="1"/>
  <c r="ET47" i="1" s="1"/>
  <c r="EU47" i="1" s="1"/>
  <c r="EV47" i="1" s="1"/>
  <c r="EW47" i="1" s="1"/>
  <c r="I47" i="1" s="1"/>
  <c r="CI53" i="1"/>
  <c r="CJ53" i="1" s="1"/>
  <c r="CK53" i="1" s="1"/>
  <c r="CL53" i="1" s="1"/>
  <c r="CM53" i="1" s="1"/>
  <c r="CN53" i="1" s="1"/>
  <c r="CO53" i="1" s="1"/>
  <c r="CP53" i="1" s="1"/>
  <c r="CQ53" i="1" s="1"/>
  <c r="CR53" i="1" s="1"/>
  <c r="CS53" i="1" s="1"/>
  <c r="CT53" i="1" s="1"/>
  <c r="CU53" i="1" s="1"/>
  <c r="CV53" i="1" s="1"/>
  <c r="CW53" i="1" s="1"/>
  <c r="CX53" i="1" s="1"/>
  <c r="CY53" i="1" s="1"/>
  <c r="CZ53" i="1" s="1"/>
  <c r="DA53" i="1" s="1"/>
  <c r="DB53" i="1" s="1"/>
  <c r="DC53" i="1" s="1"/>
  <c r="DD53" i="1" s="1"/>
  <c r="DE53" i="1" s="1"/>
  <c r="DF53" i="1" s="1"/>
  <c r="DG53" i="1" s="1"/>
  <c r="DH53" i="1" s="1"/>
  <c r="DI53" i="1" s="1"/>
  <c r="DJ53" i="1" s="1"/>
  <c r="DK53" i="1" s="1"/>
  <c r="DL53" i="1" s="1"/>
  <c r="DM53" i="1" s="1"/>
  <c r="DN53" i="1" s="1"/>
  <c r="DO53" i="1" s="1"/>
  <c r="DP53" i="1" s="1"/>
  <c r="DQ53" i="1" s="1"/>
  <c r="DR53" i="1" s="1"/>
  <c r="DS53" i="1" s="1"/>
  <c r="DT53" i="1" s="1"/>
  <c r="DU53" i="1" s="1"/>
  <c r="DV53" i="1" s="1"/>
  <c r="DW53" i="1" s="1"/>
  <c r="DX53" i="1" s="1"/>
  <c r="DY53" i="1" s="1"/>
  <c r="DZ53" i="1" s="1"/>
  <c r="EA53" i="1" s="1"/>
  <c r="EB53" i="1" s="1"/>
  <c r="EC53" i="1" s="1"/>
  <c r="ED53" i="1" s="1"/>
  <c r="EE53" i="1" s="1"/>
  <c r="EF53" i="1" s="1"/>
  <c r="EG53" i="1" s="1"/>
  <c r="EH53" i="1" s="1"/>
  <c r="EI53" i="1" s="1"/>
  <c r="EJ53" i="1" s="1"/>
  <c r="EK53" i="1" s="1"/>
  <c r="EL53" i="1" s="1"/>
  <c r="EM53" i="1" s="1"/>
  <c r="EN53" i="1" s="1"/>
  <c r="EO53" i="1" s="1"/>
  <c r="EP53" i="1" s="1"/>
  <c r="EQ53" i="1" s="1"/>
  <c r="ER53" i="1" s="1"/>
  <c r="ES53" i="1" s="1"/>
  <c r="ET53" i="1" s="1"/>
  <c r="EU53" i="1" s="1"/>
  <c r="EV53" i="1" s="1"/>
  <c r="EW53" i="1" s="1"/>
  <c r="I53" i="1" s="1"/>
  <c r="CI55" i="1"/>
  <c r="CJ55" i="1" s="1"/>
  <c r="CK55" i="1" s="1"/>
  <c r="CL55" i="1" s="1"/>
  <c r="CM55" i="1" s="1"/>
  <c r="CN55" i="1" s="1"/>
  <c r="CO55" i="1" s="1"/>
  <c r="CP55" i="1" s="1"/>
  <c r="CQ55" i="1" s="1"/>
  <c r="CR55" i="1" s="1"/>
  <c r="CS55" i="1" s="1"/>
  <c r="CT55" i="1" s="1"/>
  <c r="CU55" i="1" s="1"/>
  <c r="CV55" i="1" s="1"/>
  <c r="CW55" i="1" s="1"/>
  <c r="CX55" i="1" s="1"/>
  <c r="CY55" i="1" s="1"/>
  <c r="CZ55" i="1" s="1"/>
  <c r="DA55" i="1" s="1"/>
  <c r="DB55" i="1" s="1"/>
  <c r="DC55" i="1" s="1"/>
  <c r="DD55" i="1" s="1"/>
  <c r="DE55" i="1" s="1"/>
  <c r="DF55" i="1" s="1"/>
  <c r="DG55" i="1" s="1"/>
  <c r="DH55" i="1" s="1"/>
  <c r="DI55" i="1" s="1"/>
  <c r="DJ55" i="1" s="1"/>
  <c r="DK55" i="1" s="1"/>
  <c r="DL55" i="1" s="1"/>
  <c r="DM55" i="1" s="1"/>
  <c r="DN55" i="1" s="1"/>
  <c r="DO55" i="1" s="1"/>
  <c r="DP55" i="1" s="1"/>
  <c r="DQ55" i="1" s="1"/>
  <c r="DR55" i="1" s="1"/>
  <c r="DS55" i="1" s="1"/>
  <c r="DT55" i="1" s="1"/>
  <c r="DU55" i="1" s="1"/>
  <c r="DV55" i="1" s="1"/>
  <c r="DW55" i="1" s="1"/>
  <c r="DX55" i="1" s="1"/>
  <c r="DY55" i="1" s="1"/>
  <c r="DZ55" i="1" s="1"/>
  <c r="EA55" i="1" s="1"/>
  <c r="EB55" i="1" s="1"/>
  <c r="EC55" i="1" s="1"/>
  <c r="ED55" i="1" s="1"/>
  <c r="EE55" i="1" s="1"/>
  <c r="EF55" i="1" s="1"/>
  <c r="EG55" i="1" s="1"/>
  <c r="EH55" i="1" s="1"/>
  <c r="EI55" i="1" s="1"/>
  <c r="EJ55" i="1" s="1"/>
  <c r="EK55" i="1" s="1"/>
  <c r="EL55" i="1" s="1"/>
  <c r="EM55" i="1" s="1"/>
  <c r="EN55" i="1" s="1"/>
  <c r="EO55" i="1" s="1"/>
  <c r="EP55" i="1" s="1"/>
  <c r="EQ55" i="1" s="1"/>
  <c r="ER55" i="1" s="1"/>
  <c r="ES55" i="1" s="1"/>
  <c r="ET55" i="1" s="1"/>
  <c r="EU55" i="1" s="1"/>
  <c r="EV55" i="1" s="1"/>
  <c r="EW55" i="1" s="1"/>
  <c r="I55" i="1" s="1"/>
  <c r="CI59" i="1"/>
  <c r="CJ59" i="1" s="1"/>
  <c r="CK59" i="1" s="1"/>
  <c r="CL59" i="1" s="1"/>
  <c r="CM59" i="1" s="1"/>
  <c r="CN59" i="1" s="1"/>
  <c r="CO59" i="1" s="1"/>
  <c r="CP59" i="1" s="1"/>
  <c r="CQ59" i="1" s="1"/>
  <c r="CR59" i="1" s="1"/>
  <c r="CS59" i="1" s="1"/>
  <c r="CT59" i="1" s="1"/>
  <c r="CU59" i="1" s="1"/>
  <c r="CV59" i="1" s="1"/>
  <c r="CW59" i="1" s="1"/>
  <c r="CX59" i="1" s="1"/>
  <c r="CY59" i="1" s="1"/>
  <c r="CZ59" i="1" s="1"/>
  <c r="DA59" i="1" s="1"/>
  <c r="DB59" i="1" s="1"/>
  <c r="DC59" i="1" s="1"/>
  <c r="DD59" i="1" s="1"/>
  <c r="DE59" i="1" s="1"/>
  <c r="DF59" i="1" s="1"/>
  <c r="DG59" i="1" s="1"/>
  <c r="DH59" i="1" s="1"/>
  <c r="DI59" i="1" s="1"/>
  <c r="DJ59" i="1" s="1"/>
  <c r="DK59" i="1" s="1"/>
  <c r="DL59" i="1" s="1"/>
  <c r="DM59" i="1" s="1"/>
  <c r="DN59" i="1" s="1"/>
  <c r="DO59" i="1" s="1"/>
  <c r="DP59" i="1" s="1"/>
  <c r="DQ59" i="1" s="1"/>
  <c r="DR59" i="1" s="1"/>
  <c r="DS59" i="1" s="1"/>
  <c r="DT59" i="1" s="1"/>
  <c r="DU59" i="1" s="1"/>
  <c r="DV59" i="1" s="1"/>
  <c r="DW59" i="1" s="1"/>
  <c r="DX59" i="1" s="1"/>
  <c r="DY59" i="1" s="1"/>
  <c r="DZ59" i="1" s="1"/>
  <c r="EA59" i="1" s="1"/>
  <c r="EB59" i="1" s="1"/>
  <c r="EC59" i="1" s="1"/>
  <c r="ED59" i="1" s="1"/>
  <c r="EE59" i="1" s="1"/>
  <c r="EF59" i="1" s="1"/>
  <c r="EG59" i="1" s="1"/>
  <c r="EH59" i="1" s="1"/>
  <c r="EI59" i="1" s="1"/>
  <c r="EJ59" i="1" s="1"/>
  <c r="EK59" i="1" s="1"/>
  <c r="EL59" i="1" s="1"/>
  <c r="EM59" i="1" s="1"/>
  <c r="EN59" i="1" s="1"/>
  <c r="EO59" i="1" s="1"/>
  <c r="EP59" i="1" s="1"/>
  <c r="EQ59" i="1" s="1"/>
  <c r="ER59" i="1" s="1"/>
  <c r="ES59" i="1" s="1"/>
  <c r="ET59" i="1" s="1"/>
  <c r="EU59" i="1" s="1"/>
  <c r="EV59" i="1" s="1"/>
  <c r="EW59" i="1" s="1"/>
  <c r="I59" i="1" s="1"/>
  <c r="CI63" i="1"/>
  <c r="CJ63" i="1" s="1"/>
  <c r="CK63" i="1" s="1"/>
  <c r="CL63" i="1" s="1"/>
  <c r="CM63" i="1" s="1"/>
  <c r="CN63" i="1" s="1"/>
  <c r="CO63" i="1" s="1"/>
  <c r="CP63" i="1" s="1"/>
  <c r="CQ63" i="1" s="1"/>
  <c r="CR63" i="1" s="1"/>
  <c r="CS63" i="1" s="1"/>
  <c r="CT63" i="1" s="1"/>
  <c r="CU63" i="1" s="1"/>
  <c r="CV63" i="1" s="1"/>
  <c r="CW63" i="1" s="1"/>
  <c r="CX63" i="1" s="1"/>
  <c r="CY63" i="1" s="1"/>
  <c r="CZ63" i="1" s="1"/>
  <c r="DA63" i="1" s="1"/>
  <c r="DB63" i="1" s="1"/>
  <c r="DC63" i="1" s="1"/>
  <c r="DD63" i="1" s="1"/>
  <c r="DE63" i="1" s="1"/>
  <c r="DF63" i="1" s="1"/>
  <c r="DG63" i="1" s="1"/>
  <c r="DH63" i="1" s="1"/>
  <c r="DI63" i="1" s="1"/>
  <c r="DJ63" i="1" s="1"/>
  <c r="DK63" i="1" s="1"/>
  <c r="DL63" i="1" s="1"/>
  <c r="DM63" i="1" s="1"/>
  <c r="DN63" i="1" s="1"/>
  <c r="DO63" i="1" s="1"/>
  <c r="DP63" i="1" s="1"/>
  <c r="DQ63" i="1" s="1"/>
  <c r="DR63" i="1" s="1"/>
  <c r="DS63" i="1" s="1"/>
  <c r="DT63" i="1" s="1"/>
  <c r="DU63" i="1" s="1"/>
  <c r="DV63" i="1" s="1"/>
  <c r="DW63" i="1" s="1"/>
  <c r="DX63" i="1" s="1"/>
  <c r="DY63" i="1" s="1"/>
  <c r="DZ63" i="1" s="1"/>
  <c r="EA63" i="1" s="1"/>
  <c r="EB63" i="1" s="1"/>
  <c r="EC63" i="1" s="1"/>
  <c r="ED63" i="1" s="1"/>
  <c r="EE63" i="1" s="1"/>
  <c r="EF63" i="1" s="1"/>
  <c r="EG63" i="1" s="1"/>
  <c r="EH63" i="1" s="1"/>
  <c r="EI63" i="1" s="1"/>
  <c r="EJ63" i="1" s="1"/>
  <c r="EK63" i="1" s="1"/>
  <c r="EL63" i="1" s="1"/>
  <c r="EM63" i="1" s="1"/>
  <c r="EN63" i="1" s="1"/>
  <c r="EO63" i="1" s="1"/>
  <c r="EP63" i="1" s="1"/>
  <c r="EQ63" i="1" s="1"/>
  <c r="ER63" i="1" s="1"/>
  <c r="ES63" i="1" s="1"/>
  <c r="ET63" i="1" s="1"/>
  <c r="EU63" i="1" s="1"/>
  <c r="EV63" i="1" s="1"/>
  <c r="EW63" i="1" s="1"/>
  <c r="I63" i="1" s="1"/>
  <c r="CI65" i="1"/>
  <c r="CJ65" i="1" s="1"/>
  <c r="CK65" i="1" s="1"/>
  <c r="CL65" i="1" s="1"/>
  <c r="CM65" i="1" s="1"/>
  <c r="CN65" i="1" s="1"/>
  <c r="CO65" i="1" s="1"/>
  <c r="CP65" i="1" s="1"/>
  <c r="CQ65" i="1" s="1"/>
  <c r="CR65" i="1" s="1"/>
  <c r="CS65" i="1" s="1"/>
  <c r="CT65" i="1" s="1"/>
  <c r="CU65" i="1" s="1"/>
  <c r="CV65" i="1" s="1"/>
  <c r="CW65" i="1" s="1"/>
  <c r="CX65" i="1" s="1"/>
  <c r="CY65" i="1" s="1"/>
  <c r="CZ65" i="1" s="1"/>
  <c r="DA65" i="1" s="1"/>
  <c r="DB65" i="1" s="1"/>
  <c r="DC65" i="1" s="1"/>
  <c r="DD65" i="1" s="1"/>
  <c r="DE65" i="1" s="1"/>
  <c r="DF65" i="1" s="1"/>
  <c r="DG65" i="1" s="1"/>
  <c r="DH65" i="1" s="1"/>
  <c r="DI65" i="1" s="1"/>
  <c r="DJ65" i="1" s="1"/>
  <c r="DK65" i="1" s="1"/>
  <c r="DL65" i="1" s="1"/>
  <c r="DM65" i="1" s="1"/>
  <c r="DN65" i="1" s="1"/>
  <c r="DO65" i="1" s="1"/>
  <c r="DP65" i="1" s="1"/>
  <c r="DQ65" i="1" s="1"/>
  <c r="DR65" i="1" s="1"/>
  <c r="DS65" i="1" s="1"/>
  <c r="DT65" i="1" s="1"/>
  <c r="DU65" i="1" s="1"/>
  <c r="DV65" i="1" s="1"/>
  <c r="DW65" i="1" s="1"/>
  <c r="DX65" i="1" s="1"/>
  <c r="DY65" i="1" s="1"/>
  <c r="DZ65" i="1" s="1"/>
  <c r="EA65" i="1" s="1"/>
  <c r="EB65" i="1" s="1"/>
  <c r="EC65" i="1" s="1"/>
  <c r="ED65" i="1" s="1"/>
  <c r="EE65" i="1" s="1"/>
  <c r="EF65" i="1" s="1"/>
  <c r="EG65" i="1" s="1"/>
  <c r="EH65" i="1" s="1"/>
  <c r="EI65" i="1" s="1"/>
  <c r="EJ65" i="1" s="1"/>
  <c r="EK65" i="1" s="1"/>
  <c r="EL65" i="1" s="1"/>
  <c r="EM65" i="1" s="1"/>
  <c r="EN65" i="1" s="1"/>
  <c r="EO65" i="1" s="1"/>
  <c r="EP65" i="1" s="1"/>
  <c r="EQ65" i="1" s="1"/>
  <c r="ER65" i="1" s="1"/>
  <c r="ES65" i="1" s="1"/>
  <c r="ET65" i="1" s="1"/>
  <c r="EU65" i="1" s="1"/>
  <c r="EV65" i="1" s="1"/>
  <c r="EW65" i="1" s="1"/>
  <c r="I65" i="1" s="1"/>
  <c r="CI75" i="1"/>
  <c r="CJ75" i="1" s="1"/>
  <c r="CK75" i="1" s="1"/>
  <c r="CL75" i="1" s="1"/>
  <c r="CM75" i="1" s="1"/>
  <c r="CN75" i="1" s="1"/>
  <c r="CO75" i="1" s="1"/>
  <c r="CP75" i="1" s="1"/>
  <c r="CQ75" i="1" s="1"/>
  <c r="CR75" i="1" s="1"/>
  <c r="CS75" i="1" s="1"/>
  <c r="CT75" i="1" s="1"/>
  <c r="CU75" i="1" s="1"/>
  <c r="CV75" i="1" s="1"/>
  <c r="CW75" i="1" s="1"/>
  <c r="CX75" i="1" s="1"/>
  <c r="CY75" i="1" s="1"/>
  <c r="CZ75" i="1" s="1"/>
  <c r="DA75" i="1" s="1"/>
  <c r="DB75" i="1" s="1"/>
  <c r="DC75" i="1" s="1"/>
  <c r="DD75" i="1" s="1"/>
  <c r="DE75" i="1" s="1"/>
  <c r="DF75" i="1" s="1"/>
  <c r="DG75" i="1" s="1"/>
  <c r="DH75" i="1" s="1"/>
  <c r="DI75" i="1" s="1"/>
  <c r="DJ75" i="1" s="1"/>
  <c r="DK75" i="1" s="1"/>
  <c r="DL75" i="1" s="1"/>
  <c r="DM75" i="1" s="1"/>
  <c r="DN75" i="1" s="1"/>
  <c r="DO75" i="1" s="1"/>
  <c r="DP75" i="1" s="1"/>
  <c r="DQ75" i="1" s="1"/>
  <c r="DR75" i="1" s="1"/>
  <c r="DS75" i="1" s="1"/>
  <c r="DT75" i="1" s="1"/>
  <c r="DU75" i="1" s="1"/>
  <c r="DV75" i="1" s="1"/>
  <c r="DW75" i="1" s="1"/>
  <c r="DX75" i="1" s="1"/>
  <c r="DY75" i="1" s="1"/>
  <c r="DZ75" i="1" s="1"/>
  <c r="EA75" i="1" s="1"/>
  <c r="EB75" i="1" s="1"/>
  <c r="EC75" i="1" s="1"/>
  <c r="ED75" i="1" s="1"/>
  <c r="EE75" i="1" s="1"/>
  <c r="EF75" i="1" s="1"/>
  <c r="EG75" i="1" s="1"/>
  <c r="EH75" i="1" s="1"/>
  <c r="EI75" i="1" s="1"/>
  <c r="EJ75" i="1" s="1"/>
  <c r="EK75" i="1" s="1"/>
  <c r="EL75" i="1" s="1"/>
  <c r="EM75" i="1" s="1"/>
  <c r="EN75" i="1" s="1"/>
  <c r="EO75" i="1" s="1"/>
  <c r="EP75" i="1" s="1"/>
  <c r="EQ75" i="1" s="1"/>
  <c r="ER75" i="1" s="1"/>
  <c r="ES75" i="1" s="1"/>
  <c r="ET75" i="1" s="1"/>
  <c r="EU75" i="1" s="1"/>
  <c r="EV75" i="1" s="1"/>
  <c r="EW75" i="1" s="1"/>
  <c r="I75" i="1" s="1"/>
  <c r="CI77" i="1"/>
  <c r="CJ77" i="1" s="1"/>
  <c r="CK77" i="1" s="1"/>
  <c r="CL77" i="1" s="1"/>
  <c r="CM77" i="1" s="1"/>
  <c r="CN77" i="1" s="1"/>
  <c r="CO77" i="1" s="1"/>
  <c r="CP77" i="1" s="1"/>
  <c r="CQ77" i="1" s="1"/>
  <c r="CR77" i="1" s="1"/>
  <c r="CS77" i="1" s="1"/>
  <c r="CT77" i="1" s="1"/>
  <c r="CU77" i="1" s="1"/>
  <c r="CV77" i="1" s="1"/>
  <c r="CW77" i="1" s="1"/>
  <c r="CX77" i="1" s="1"/>
  <c r="CY77" i="1" s="1"/>
  <c r="CZ77" i="1" s="1"/>
  <c r="DA77" i="1" s="1"/>
  <c r="DB77" i="1" s="1"/>
  <c r="DC77" i="1" s="1"/>
  <c r="DD77" i="1" s="1"/>
  <c r="DE77" i="1" s="1"/>
  <c r="DF77" i="1" s="1"/>
  <c r="DG77" i="1" s="1"/>
  <c r="DH77" i="1" s="1"/>
  <c r="DI77" i="1" s="1"/>
  <c r="DJ77" i="1" s="1"/>
  <c r="DK77" i="1" s="1"/>
  <c r="DL77" i="1" s="1"/>
  <c r="DM77" i="1" s="1"/>
  <c r="DN77" i="1" s="1"/>
  <c r="DO77" i="1" s="1"/>
  <c r="DP77" i="1" s="1"/>
  <c r="DQ77" i="1" s="1"/>
  <c r="DR77" i="1" s="1"/>
  <c r="DS77" i="1" s="1"/>
  <c r="DT77" i="1" s="1"/>
  <c r="DU77" i="1" s="1"/>
  <c r="DV77" i="1" s="1"/>
  <c r="DW77" i="1" s="1"/>
  <c r="DX77" i="1" s="1"/>
  <c r="DY77" i="1" s="1"/>
  <c r="DZ77" i="1" s="1"/>
  <c r="EA77" i="1" s="1"/>
  <c r="EB77" i="1" s="1"/>
  <c r="EC77" i="1" s="1"/>
  <c r="ED77" i="1" s="1"/>
  <c r="EE77" i="1" s="1"/>
  <c r="EF77" i="1" s="1"/>
  <c r="EG77" i="1" s="1"/>
  <c r="EH77" i="1" s="1"/>
  <c r="EI77" i="1" s="1"/>
  <c r="EJ77" i="1" s="1"/>
  <c r="EK77" i="1" s="1"/>
  <c r="EL77" i="1" s="1"/>
  <c r="EM77" i="1" s="1"/>
  <c r="EN77" i="1" s="1"/>
  <c r="EO77" i="1" s="1"/>
  <c r="EP77" i="1" s="1"/>
  <c r="EQ77" i="1" s="1"/>
  <c r="ER77" i="1" s="1"/>
  <c r="ES77" i="1" s="1"/>
  <c r="ET77" i="1" s="1"/>
  <c r="EU77" i="1" s="1"/>
  <c r="EV77" i="1" s="1"/>
  <c r="EW77" i="1" s="1"/>
  <c r="I77" i="1" s="1"/>
  <c r="DC18" i="1"/>
  <c r="DD18" i="1" s="1"/>
  <c r="DE18" i="1" s="1"/>
  <c r="DF18" i="1" s="1"/>
  <c r="DG18" i="1" s="1"/>
  <c r="DH18" i="1" s="1"/>
  <c r="DI18" i="1" s="1"/>
  <c r="DJ18" i="1" s="1"/>
  <c r="DK18" i="1" s="1"/>
  <c r="DL18" i="1" s="1"/>
  <c r="DM18" i="1" s="1"/>
  <c r="DN18" i="1" s="1"/>
  <c r="DO18" i="1" s="1"/>
  <c r="DP18" i="1" s="1"/>
  <c r="DQ18" i="1" s="1"/>
  <c r="DR18" i="1" s="1"/>
  <c r="DS18" i="1" s="1"/>
  <c r="DT18" i="1" s="1"/>
  <c r="DU18" i="1" s="1"/>
  <c r="DV18" i="1" s="1"/>
  <c r="DW18" i="1" s="1"/>
  <c r="DX18" i="1" s="1"/>
  <c r="DY18" i="1" s="1"/>
  <c r="DZ18" i="1" s="1"/>
  <c r="EA18" i="1" s="1"/>
  <c r="EB18" i="1" s="1"/>
  <c r="EC18" i="1" s="1"/>
  <c r="ED18" i="1" s="1"/>
  <c r="EE18" i="1" s="1"/>
  <c r="EF18" i="1" s="1"/>
  <c r="EG18" i="1" s="1"/>
  <c r="EH18" i="1" s="1"/>
  <c r="EI18" i="1" s="1"/>
  <c r="EJ18" i="1" s="1"/>
  <c r="EK18" i="1" s="1"/>
  <c r="EL18" i="1" s="1"/>
  <c r="EM18" i="1" s="1"/>
  <c r="EN18" i="1" s="1"/>
  <c r="EO18" i="1" s="1"/>
  <c r="EP18" i="1" s="1"/>
  <c r="EQ18" i="1" s="1"/>
  <c r="ER18" i="1" s="1"/>
  <c r="ES18" i="1" s="1"/>
  <c r="ET18" i="1" s="1"/>
  <c r="EU18" i="1" s="1"/>
  <c r="EV18" i="1" s="1"/>
  <c r="EW18" i="1" s="1"/>
  <c r="I18" i="1" s="1"/>
  <c r="DC22" i="1"/>
  <c r="DD22" i="1" s="1"/>
  <c r="DE22" i="1" s="1"/>
  <c r="DF22" i="1" s="1"/>
  <c r="DG22" i="1" s="1"/>
  <c r="DH22" i="1" s="1"/>
  <c r="DI22" i="1" s="1"/>
  <c r="DJ22" i="1" s="1"/>
  <c r="DK22" i="1" s="1"/>
  <c r="DL22" i="1" s="1"/>
  <c r="DM22" i="1" s="1"/>
  <c r="DN22" i="1" s="1"/>
  <c r="DO22" i="1" s="1"/>
  <c r="DP22" i="1" s="1"/>
  <c r="DQ22" i="1" s="1"/>
  <c r="DR22" i="1" s="1"/>
  <c r="DS22" i="1" s="1"/>
  <c r="DT22" i="1" s="1"/>
  <c r="DU22" i="1" s="1"/>
  <c r="DV22" i="1" s="1"/>
  <c r="DW22" i="1" s="1"/>
  <c r="DX22" i="1" s="1"/>
  <c r="DY22" i="1" s="1"/>
  <c r="DZ22" i="1" s="1"/>
  <c r="EA22" i="1" s="1"/>
  <c r="EB22" i="1" s="1"/>
  <c r="EC22" i="1" s="1"/>
  <c r="ED22" i="1" s="1"/>
  <c r="EE22" i="1" s="1"/>
  <c r="EF22" i="1" s="1"/>
  <c r="EG22" i="1" s="1"/>
  <c r="EH22" i="1" s="1"/>
  <c r="EI22" i="1" s="1"/>
  <c r="EJ22" i="1" s="1"/>
  <c r="EK22" i="1" s="1"/>
  <c r="EL22" i="1" s="1"/>
  <c r="EM22" i="1" s="1"/>
  <c r="EN22" i="1" s="1"/>
  <c r="EO22" i="1" s="1"/>
  <c r="EP22" i="1" s="1"/>
  <c r="EQ22" i="1" s="1"/>
  <c r="ER22" i="1" s="1"/>
  <c r="ES22" i="1" s="1"/>
  <c r="ET22" i="1" s="1"/>
  <c r="EU22" i="1" s="1"/>
  <c r="EV22" i="1" s="1"/>
  <c r="EW22" i="1" s="1"/>
  <c r="I22" i="1" s="1"/>
  <c r="DC40" i="1"/>
  <c r="DD40" i="1" s="1"/>
  <c r="DE40" i="1" s="1"/>
  <c r="DF40" i="1" s="1"/>
  <c r="DG40" i="1" s="1"/>
  <c r="DH40" i="1" s="1"/>
  <c r="DI40" i="1" s="1"/>
  <c r="DJ40" i="1" s="1"/>
  <c r="DK40" i="1" s="1"/>
  <c r="DL40" i="1" s="1"/>
  <c r="DM40" i="1" s="1"/>
  <c r="DN40" i="1" s="1"/>
  <c r="DO40" i="1" s="1"/>
  <c r="DP40" i="1" s="1"/>
  <c r="DQ40" i="1" s="1"/>
  <c r="DR40" i="1" s="1"/>
  <c r="DS40" i="1" s="1"/>
  <c r="DT40" i="1" s="1"/>
  <c r="DU40" i="1" s="1"/>
  <c r="DV40" i="1" s="1"/>
  <c r="DW40" i="1" s="1"/>
  <c r="DX40" i="1" s="1"/>
  <c r="DY40" i="1" s="1"/>
  <c r="DZ40" i="1" s="1"/>
  <c r="EA40" i="1" s="1"/>
  <c r="EB40" i="1" s="1"/>
  <c r="EC40" i="1" s="1"/>
  <c r="ED40" i="1" s="1"/>
  <c r="EE40" i="1" s="1"/>
  <c r="EF40" i="1" s="1"/>
  <c r="EG40" i="1" s="1"/>
  <c r="EH40" i="1" s="1"/>
  <c r="EI40" i="1" s="1"/>
  <c r="EJ40" i="1" s="1"/>
  <c r="EK40" i="1" s="1"/>
  <c r="EL40" i="1" s="1"/>
  <c r="EM40" i="1" s="1"/>
  <c r="EN40" i="1" s="1"/>
  <c r="EO40" i="1" s="1"/>
  <c r="EP40" i="1" s="1"/>
  <c r="EQ40" i="1" s="1"/>
  <c r="ER40" i="1" s="1"/>
  <c r="ES40" i="1" s="1"/>
  <c r="ET40" i="1" s="1"/>
  <c r="EU40" i="1" s="1"/>
  <c r="EV40" i="1" s="1"/>
  <c r="EW40" i="1" s="1"/>
  <c r="I40" i="1" s="1"/>
  <c r="CI89" i="1"/>
  <c r="CJ89" i="1" s="1"/>
  <c r="CK89" i="1" s="1"/>
  <c r="CL89" i="1" s="1"/>
  <c r="CM89" i="1" s="1"/>
  <c r="CN89" i="1" s="1"/>
  <c r="CO89" i="1" s="1"/>
  <c r="CP89" i="1" s="1"/>
  <c r="CQ89" i="1" s="1"/>
  <c r="CR89" i="1" s="1"/>
  <c r="CS89" i="1" s="1"/>
  <c r="CT89" i="1" s="1"/>
  <c r="CU89" i="1" s="1"/>
  <c r="CV89" i="1" s="1"/>
  <c r="CW89" i="1" s="1"/>
  <c r="CX89" i="1" s="1"/>
  <c r="CY89" i="1" s="1"/>
  <c r="CZ89" i="1" s="1"/>
  <c r="DA89" i="1" s="1"/>
  <c r="DB89" i="1" s="1"/>
  <c r="DC89" i="1" s="1"/>
  <c r="DD89" i="1" s="1"/>
  <c r="DE89" i="1" s="1"/>
  <c r="DF89" i="1" s="1"/>
  <c r="DG89" i="1" s="1"/>
  <c r="DH89" i="1" s="1"/>
  <c r="DI89" i="1" s="1"/>
  <c r="DJ89" i="1" s="1"/>
  <c r="DK89" i="1" s="1"/>
  <c r="DL89" i="1" s="1"/>
  <c r="DM89" i="1" s="1"/>
  <c r="DN89" i="1" s="1"/>
  <c r="DO89" i="1" s="1"/>
  <c r="DP89" i="1" s="1"/>
  <c r="DQ89" i="1" s="1"/>
  <c r="DR89" i="1" s="1"/>
  <c r="DS89" i="1" s="1"/>
  <c r="DT89" i="1" s="1"/>
  <c r="DU89" i="1" s="1"/>
  <c r="DV89" i="1" s="1"/>
  <c r="DW89" i="1" s="1"/>
  <c r="DX89" i="1" s="1"/>
  <c r="DY89" i="1" s="1"/>
  <c r="DZ89" i="1" s="1"/>
  <c r="EA89" i="1" s="1"/>
  <c r="EB89" i="1" s="1"/>
  <c r="EC89" i="1" s="1"/>
  <c r="ED89" i="1" s="1"/>
  <c r="EE89" i="1" s="1"/>
  <c r="EF89" i="1" s="1"/>
  <c r="EG89" i="1" s="1"/>
  <c r="EH89" i="1" s="1"/>
  <c r="EI89" i="1" s="1"/>
  <c r="EJ89" i="1" s="1"/>
  <c r="EK89" i="1" s="1"/>
  <c r="EL89" i="1" s="1"/>
  <c r="EM89" i="1" s="1"/>
  <c r="EN89" i="1" s="1"/>
  <c r="EO89" i="1" s="1"/>
  <c r="EP89" i="1" s="1"/>
  <c r="EQ89" i="1" s="1"/>
  <c r="ER89" i="1" s="1"/>
  <c r="ES89" i="1" s="1"/>
  <c r="ET89" i="1" s="1"/>
  <c r="EU89" i="1" s="1"/>
  <c r="EV89" i="1" s="1"/>
  <c r="EW89" i="1" s="1"/>
  <c r="I89" i="1" s="1"/>
  <c r="CM84" i="1"/>
  <c r="CN84" i="1" s="1"/>
  <c r="CO84" i="1" s="1"/>
  <c r="CP84" i="1" s="1"/>
  <c r="CQ84" i="1" s="1"/>
  <c r="CR84" i="1" s="1"/>
  <c r="CS84" i="1" s="1"/>
  <c r="CT84" i="1" s="1"/>
  <c r="CU84" i="1" s="1"/>
  <c r="CV84" i="1" s="1"/>
  <c r="CW84" i="1" s="1"/>
  <c r="CX84" i="1" s="1"/>
  <c r="CY84" i="1" s="1"/>
  <c r="CZ84" i="1" s="1"/>
  <c r="DA84" i="1" s="1"/>
  <c r="DB84" i="1" s="1"/>
  <c r="DC84" i="1" s="1"/>
  <c r="DD84" i="1" s="1"/>
  <c r="DE84" i="1" s="1"/>
  <c r="DF84" i="1" s="1"/>
  <c r="DG84" i="1" s="1"/>
  <c r="DH84" i="1" s="1"/>
  <c r="DI84" i="1" s="1"/>
  <c r="DJ84" i="1" s="1"/>
  <c r="DK84" i="1" s="1"/>
  <c r="DL84" i="1" s="1"/>
  <c r="DM84" i="1" s="1"/>
  <c r="DN84" i="1" s="1"/>
  <c r="DO84" i="1" s="1"/>
  <c r="DP84" i="1" s="1"/>
  <c r="DQ84" i="1" s="1"/>
  <c r="DR84" i="1" s="1"/>
  <c r="DS84" i="1" s="1"/>
  <c r="DT84" i="1" s="1"/>
  <c r="DU84" i="1" s="1"/>
  <c r="DV84" i="1" s="1"/>
  <c r="DW84" i="1" s="1"/>
  <c r="DX84" i="1" s="1"/>
  <c r="DY84" i="1" s="1"/>
  <c r="DZ84" i="1" s="1"/>
  <c r="EA84" i="1" s="1"/>
  <c r="EB84" i="1" s="1"/>
  <c r="EC84" i="1" s="1"/>
  <c r="ED84" i="1" s="1"/>
  <c r="EE84" i="1" s="1"/>
  <c r="EF84" i="1" s="1"/>
  <c r="EG84" i="1" s="1"/>
  <c r="EH84" i="1" s="1"/>
  <c r="EI84" i="1" s="1"/>
  <c r="EJ84" i="1" s="1"/>
  <c r="EK84" i="1" s="1"/>
  <c r="EL84" i="1" s="1"/>
  <c r="EM84" i="1" s="1"/>
  <c r="EN84" i="1" s="1"/>
  <c r="EO84" i="1" s="1"/>
  <c r="EP84" i="1" s="1"/>
  <c r="EQ84" i="1" s="1"/>
  <c r="ER84" i="1" s="1"/>
  <c r="ES84" i="1" s="1"/>
  <c r="ET84" i="1" s="1"/>
  <c r="EU84" i="1" s="1"/>
  <c r="EV84" i="1" s="1"/>
  <c r="EW84" i="1" s="1"/>
  <c r="I84" i="1" s="1"/>
  <c r="CI78" i="1"/>
  <c r="CJ78" i="1" s="1"/>
  <c r="CK78" i="1" s="1"/>
  <c r="CL78" i="1" s="1"/>
  <c r="CM78" i="1" s="1"/>
  <c r="CN78" i="1" s="1"/>
  <c r="CO78" i="1" s="1"/>
  <c r="CP78" i="1" s="1"/>
  <c r="CQ78" i="1" s="1"/>
  <c r="CR78" i="1" s="1"/>
  <c r="CS78" i="1" s="1"/>
  <c r="CT78" i="1" s="1"/>
  <c r="CU78" i="1" s="1"/>
  <c r="CV78" i="1" s="1"/>
  <c r="CW78" i="1" s="1"/>
  <c r="CX78" i="1" s="1"/>
  <c r="CY78" i="1" s="1"/>
  <c r="CZ78" i="1" s="1"/>
  <c r="DA78" i="1" s="1"/>
  <c r="DB78" i="1" s="1"/>
  <c r="DC78" i="1" s="1"/>
  <c r="DD78" i="1" s="1"/>
  <c r="DE78" i="1" s="1"/>
  <c r="DF78" i="1" s="1"/>
  <c r="DG78" i="1" s="1"/>
  <c r="DH78" i="1" s="1"/>
  <c r="DI78" i="1" s="1"/>
  <c r="DJ78" i="1" s="1"/>
  <c r="DK78" i="1" s="1"/>
  <c r="DL78" i="1" s="1"/>
  <c r="DM78" i="1" s="1"/>
  <c r="DN78" i="1" s="1"/>
  <c r="DO78" i="1" s="1"/>
  <c r="DP78" i="1" s="1"/>
  <c r="DQ78" i="1" s="1"/>
  <c r="DR78" i="1" s="1"/>
  <c r="DS78" i="1" s="1"/>
  <c r="DT78" i="1" s="1"/>
  <c r="DU78" i="1" s="1"/>
  <c r="DV78" i="1" s="1"/>
  <c r="DW78" i="1" s="1"/>
  <c r="DX78" i="1" s="1"/>
  <c r="DY78" i="1" s="1"/>
  <c r="DZ78" i="1" s="1"/>
  <c r="EA78" i="1" s="1"/>
  <c r="EB78" i="1" s="1"/>
  <c r="EC78" i="1" s="1"/>
  <c r="ED78" i="1" s="1"/>
  <c r="EE78" i="1" s="1"/>
  <c r="EF78" i="1" s="1"/>
  <c r="EG78" i="1" s="1"/>
  <c r="EH78" i="1" s="1"/>
  <c r="EI78" i="1" s="1"/>
  <c r="EJ78" i="1" s="1"/>
  <c r="EK78" i="1" s="1"/>
  <c r="EL78" i="1" s="1"/>
  <c r="EM78" i="1" s="1"/>
  <c r="EN78" i="1" s="1"/>
  <c r="EO78" i="1" s="1"/>
  <c r="EP78" i="1" s="1"/>
  <c r="EQ78" i="1" s="1"/>
  <c r="ER78" i="1" s="1"/>
  <c r="ES78" i="1" s="1"/>
  <c r="ET78" i="1" s="1"/>
  <c r="EU78" i="1" s="1"/>
  <c r="EV78" i="1" s="1"/>
  <c r="EW78" i="1" s="1"/>
  <c r="I78" i="1" s="1"/>
  <c r="CK72" i="1"/>
  <c r="CL72" i="1" s="1"/>
  <c r="CM72" i="1" s="1"/>
  <c r="CN72" i="1" s="1"/>
  <c r="CO72" i="1" s="1"/>
  <c r="CP72" i="1" s="1"/>
  <c r="CQ72" i="1" s="1"/>
  <c r="CR72" i="1" s="1"/>
  <c r="CS72" i="1" s="1"/>
  <c r="CT72" i="1" s="1"/>
  <c r="CU72" i="1" s="1"/>
  <c r="CV72" i="1" s="1"/>
  <c r="CW72" i="1" s="1"/>
  <c r="CX72" i="1" s="1"/>
  <c r="CY72" i="1" s="1"/>
  <c r="CZ72" i="1" s="1"/>
  <c r="DA72" i="1" s="1"/>
  <c r="DB72" i="1" s="1"/>
  <c r="DC72" i="1" s="1"/>
  <c r="DD72" i="1" s="1"/>
  <c r="DE72" i="1" s="1"/>
  <c r="DF72" i="1" s="1"/>
  <c r="DG72" i="1" s="1"/>
  <c r="DH72" i="1" s="1"/>
  <c r="DI72" i="1" s="1"/>
  <c r="DJ72" i="1" s="1"/>
  <c r="DK72" i="1" s="1"/>
  <c r="DL72" i="1" s="1"/>
  <c r="DM72" i="1" s="1"/>
  <c r="DN72" i="1" s="1"/>
  <c r="DO72" i="1" s="1"/>
  <c r="DP72" i="1" s="1"/>
  <c r="DQ72" i="1" s="1"/>
  <c r="DR72" i="1" s="1"/>
  <c r="DS72" i="1" s="1"/>
  <c r="DT72" i="1" s="1"/>
  <c r="DU72" i="1" s="1"/>
  <c r="DV72" i="1" s="1"/>
  <c r="DW72" i="1" s="1"/>
  <c r="DX72" i="1" s="1"/>
  <c r="DY72" i="1" s="1"/>
  <c r="DZ72" i="1" s="1"/>
  <c r="EA72" i="1" s="1"/>
  <c r="EB72" i="1" s="1"/>
  <c r="EC72" i="1" s="1"/>
  <c r="ED72" i="1" s="1"/>
  <c r="EE72" i="1" s="1"/>
  <c r="EF72" i="1" s="1"/>
  <c r="EG72" i="1" s="1"/>
  <c r="EH72" i="1" s="1"/>
  <c r="EI72" i="1" s="1"/>
  <c r="EJ72" i="1" s="1"/>
  <c r="EK72" i="1" s="1"/>
  <c r="EL72" i="1" s="1"/>
  <c r="EM72" i="1" s="1"/>
  <c r="EN72" i="1" s="1"/>
  <c r="EO72" i="1" s="1"/>
  <c r="EP72" i="1" s="1"/>
  <c r="EQ72" i="1" s="1"/>
  <c r="ER72" i="1" s="1"/>
  <c r="ES72" i="1" s="1"/>
  <c r="ET72" i="1" s="1"/>
  <c r="EU72" i="1" s="1"/>
  <c r="EV72" i="1" s="1"/>
  <c r="EW72" i="1" s="1"/>
  <c r="I72" i="1" s="1"/>
  <c r="CK68" i="1"/>
  <c r="CL68" i="1" s="1"/>
  <c r="CM68" i="1" s="1"/>
  <c r="CN68" i="1" s="1"/>
  <c r="CO68" i="1" s="1"/>
  <c r="CP68" i="1" s="1"/>
  <c r="CQ68" i="1" s="1"/>
  <c r="CR68" i="1" s="1"/>
  <c r="CS68" i="1" s="1"/>
  <c r="CT68" i="1" s="1"/>
  <c r="CU68" i="1" s="1"/>
  <c r="CV68" i="1" s="1"/>
  <c r="CW68" i="1" s="1"/>
  <c r="CX68" i="1" s="1"/>
  <c r="CY68" i="1" s="1"/>
  <c r="CZ68" i="1" s="1"/>
  <c r="DA68" i="1" s="1"/>
  <c r="DB68" i="1" s="1"/>
  <c r="DC68" i="1" s="1"/>
  <c r="DD68" i="1" s="1"/>
  <c r="DE68" i="1" s="1"/>
  <c r="DF68" i="1" s="1"/>
  <c r="DG68" i="1" s="1"/>
  <c r="DH68" i="1" s="1"/>
  <c r="DI68" i="1" s="1"/>
  <c r="DJ68" i="1" s="1"/>
  <c r="DK68" i="1" s="1"/>
  <c r="DL68" i="1" s="1"/>
  <c r="DM68" i="1" s="1"/>
  <c r="DN68" i="1" s="1"/>
  <c r="DO68" i="1" s="1"/>
  <c r="DP68" i="1" s="1"/>
  <c r="DQ68" i="1" s="1"/>
  <c r="DR68" i="1" s="1"/>
  <c r="DS68" i="1" s="1"/>
  <c r="DT68" i="1" s="1"/>
  <c r="DU68" i="1" s="1"/>
  <c r="DV68" i="1" s="1"/>
  <c r="DW68" i="1" s="1"/>
  <c r="DX68" i="1" s="1"/>
  <c r="DY68" i="1" s="1"/>
  <c r="DZ68" i="1" s="1"/>
  <c r="EA68" i="1" s="1"/>
  <c r="EB68" i="1" s="1"/>
  <c r="EC68" i="1" s="1"/>
  <c r="ED68" i="1" s="1"/>
  <c r="EE68" i="1" s="1"/>
  <c r="EF68" i="1" s="1"/>
  <c r="EG68" i="1" s="1"/>
  <c r="EH68" i="1" s="1"/>
  <c r="EI68" i="1" s="1"/>
  <c r="EJ68" i="1" s="1"/>
  <c r="EK68" i="1" s="1"/>
  <c r="EL68" i="1" s="1"/>
  <c r="EM68" i="1" s="1"/>
  <c r="EN68" i="1" s="1"/>
  <c r="EO68" i="1" s="1"/>
  <c r="EP68" i="1" s="1"/>
  <c r="EQ68" i="1" s="1"/>
  <c r="ER68" i="1" s="1"/>
  <c r="ES68" i="1" s="1"/>
  <c r="ET68" i="1" s="1"/>
  <c r="EU68" i="1" s="1"/>
  <c r="EV68" i="1" s="1"/>
  <c r="EW68" i="1" s="1"/>
  <c r="I68" i="1" s="1"/>
  <c r="CK64" i="1"/>
  <c r="CL64" i="1" s="1"/>
  <c r="CM64" i="1" s="1"/>
  <c r="CN64" i="1" s="1"/>
  <c r="CO64" i="1" s="1"/>
  <c r="CP64" i="1" s="1"/>
  <c r="CQ64" i="1" s="1"/>
  <c r="CR64" i="1" s="1"/>
  <c r="CS64" i="1" s="1"/>
  <c r="CT64" i="1" s="1"/>
  <c r="CU64" i="1" s="1"/>
  <c r="CV64" i="1" s="1"/>
  <c r="CW64" i="1" s="1"/>
  <c r="CX64" i="1" s="1"/>
  <c r="CY64" i="1" s="1"/>
  <c r="CZ64" i="1" s="1"/>
  <c r="DA64" i="1" s="1"/>
  <c r="DB64" i="1" s="1"/>
  <c r="DC64" i="1" s="1"/>
  <c r="DD64" i="1" s="1"/>
  <c r="DE64" i="1" s="1"/>
  <c r="DF64" i="1" s="1"/>
  <c r="DG64" i="1" s="1"/>
  <c r="DH64" i="1" s="1"/>
  <c r="DI64" i="1" s="1"/>
  <c r="DJ64" i="1" s="1"/>
  <c r="DK64" i="1" s="1"/>
  <c r="DL64" i="1" s="1"/>
  <c r="DM64" i="1" s="1"/>
  <c r="DN64" i="1" s="1"/>
  <c r="DO64" i="1" s="1"/>
  <c r="DP64" i="1" s="1"/>
  <c r="DQ64" i="1" s="1"/>
  <c r="DR64" i="1" s="1"/>
  <c r="DS64" i="1" s="1"/>
  <c r="DT64" i="1" s="1"/>
  <c r="DU64" i="1" s="1"/>
  <c r="DV64" i="1" s="1"/>
  <c r="DW64" i="1" s="1"/>
  <c r="DX64" i="1" s="1"/>
  <c r="DY64" i="1" s="1"/>
  <c r="DZ64" i="1" s="1"/>
  <c r="EA64" i="1" s="1"/>
  <c r="EB64" i="1" s="1"/>
  <c r="EC64" i="1" s="1"/>
  <c r="ED64" i="1" s="1"/>
  <c r="EE64" i="1" s="1"/>
  <c r="EF64" i="1" s="1"/>
  <c r="EG64" i="1" s="1"/>
  <c r="EH64" i="1" s="1"/>
  <c r="EI64" i="1" s="1"/>
  <c r="EJ64" i="1" s="1"/>
  <c r="EK64" i="1" s="1"/>
  <c r="EL64" i="1" s="1"/>
  <c r="EM64" i="1" s="1"/>
  <c r="EN64" i="1" s="1"/>
  <c r="EO64" i="1" s="1"/>
  <c r="EP64" i="1" s="1"/>
  <c r="EQ64" i="1" s="1"/>
  <c r="ER64" i="1" s="1"/>
  <c r="ES64" i="1" s="1"/>
  <c r="ET64" i="1" s="1"/>
  <c r="EU64" i="1" s="1"/>
  <c r="EV64" i="1" s="1"/>
  <c r="EW64" i="1" s="1"/>
  <c r="I64" i="1" s="1"/>
  <c r="CI58" i="1"/>
  <c r="CJ58" i="1" s="1"/>
  <c r="CK58" i="1" s="1"/>
  <c r="CL58" i="1" s="1"/>
  <c r="CM58" i="1" s="1"/>
  <c r="CN58" i="1" s="1"/>
  <c r="CO58" i="1" s="1"/>
  <c r="CP58" i="1" s="1"/>
  <c r="CQ58" i="1" s="1"/>
  <c r="CR58" i="1" s="1"/>
  <c r="CS58" i="1" s="1"/>
  <c r="CT58" i="1" s="1"/>
  <c r="CU58" i="1" s="1"/>
  <c r="CV58" i="1" s="1"/>
  <c r="CW58" i="1" s="1"/>
  <c r="CX58" i="1" s="1"/>
  <c r="CY58" i="1" s="1"/>
  <c r="CZ58" i="1" s="1"/>
  <c r="DA58" i="1" s="1"/>
  <c r="DB58" i="1" s="1"/>
  <c r="DC58" i="1" s="1"/>
  <c r="DD58" i="1" s="1"/>
  <c r="DE58" i="1" s="1"/>
  <c r="DF58" i="1" s="1"/>
  <c r="DG58" i="1" s="1"/>
  <c r="DH58" i="1" s="1"/>
  <c r="DI58" i="1" s="1"/>
  <c r="DJ58" i="1" s="1"/>
  <c r="DK58" i="1" s="1"/>
  <c r="DL58" i="1" s="1"/>
  <c r="DM58" i="1" s="1"/>
  <c r="DN58" i="1" s="1"/>
  <c r="DO58" i="1" s="1"/>
  <c r="DP58" i="1" s="1"/>
  <c r="DQ58" i="1" s="1"/>
  <c r="DR58" i="1" s="1"/>
  <c r="DS58" i="1" s="1"/>
  <c r="DT58" i="1" s="1"/>
  <c r="DU58" i="1" s="1"/>
  <c r="DV58" i="1" s="1"/>
  <c r="DW58" i="1" s="1"/>
  <c r="DX58" i="1" s="1"/>
  <c r="DY58" i="1" s="1"/>
  <c r="DZ58" i="1" s="1"/>
  <c r="EA58" i="1" s="1"/>
  <c r="EB58" i="1" s="1"/>
  <c r="EC58" i="1" s="1"/>
  <c r="ED58" i="1" s="1"/>
  <c r="EE58" i="1" s="1"/>
  <c r="EF58" i="1" s="1"/>
  <c r="EG58" i="1" s="1"/>
  <c r="EH58" i="1" s="1"/>
  <c r="EI58" i="1" s="1"/>
  <c r="EJ58" i="1" s="1"/>
  <c r="EK58" i="1" s="1"/>
  <c r="EL58" i="1" s="1"/>
  <c r="EM58" i="1" s="1"/>
  <c r="EN58" i="1" s="1"/>
  <c r="EO58" i="1" s="1"/>
  <c r="EP58" i="1" s="1"/>
  <c r="EQ58" i="1" s="1"/>
  <c r="ER58" i="1" s="1"/>
  <c r="ES58" i="1" s="1"/>
  <c r="ET58" i="1" s="1"/>
  <c r="EU58" i="1" s="1"/>
  <c r="EV58" i="1" s="1"/>
  <c r="EW58" i="1" s="1"/>
  <c r="I58" i="1" s="1"/>
  <c r="CI54" i="1"/>
  <c r="CJ54" i="1" s="1"/>
  <c r="CK54" i="1" s="1"/>
  <c r="CL54" i="1" s="1"/>
  <c r="CM54" i="1" s="1"/>
  <c r="CN54" i="1" s="1"/>
  <c r="CO54" i="1" s="1"/>
  <c r="CP54" i="1" s="1"/>
  <c r="CQ54" i="1" s="1"/>
  <c r="CR54" i="1" s="1"/>
  <c r="CS54" i="1" s="1"/>
  <c r="CT54" i="1" s="1"/>
  <c r="CU54" i="1" s="1"/>
  <c r="CV54" i="1" s="1"/>
  <c r="CW54" i="1" s="1"/>
  <c r="CX54" i="1" s="1"/>
  <c r="CY54" i="1" s="1"/>
  <c r="CZ54" i="1" s="1"/>
  <c r="DA54" i="1" s="1"/>
  <c r="DB54" i="1" s="1"/>
  <c r="DC54" i="1" s="1"/>
  <c r="DD54" i="1" s="1"/>
  <c r="DE54" i="1" s="1"/>
  <c r="DF54" i="1" s="1"/>
  <c r="DG54" i="1" s="1"/>
  <c r="DH54" i="1" s="1"/>
  <c r="DI54" i="1" s="1"/>
  <c r="DJ54" i="1" s="1"/>
  <c r="DK54" i="1" s="1"/>
  <c r="DL54" i="1" s="1"/>
  <c r="DM54" i="1" s="1"/>
  <c r="DN54" i="1" s="1"/>
  <c r="DO54" i="1" s="1"/>
  <c r="DP54" i="1" s="1"/>
  <c r="DQ54" i="1" s="1"/>
  <c r="DR54" i="1" s="1"/>
  <c r="DS54" i="1" s="1"/>
  <c r="DT54" i="1" s="1"/>
  <c r="DU54" i="1" s="1"/>
  <c r="DV54" i="1" s="1"/>
  <c r="DW54" i="1" s="1"/>
  <c r="DX54" i="1" s="1"/>
  <c r="DY54" i="1" s="1"/>
  <c r="DZ54" i="1" s="1"/>
  <c r="EA54" i="1" s="1"/>
  <c r="EB54" i="1" s="1"/>
  <c r="EC54" i="1" s="1"/>
  <c r="ED54" i="1" s="1"/>
  <c r="EE54" i="1" s="1"/>
  <c r="EF54" i="1" s="1"/>
  <c r="EG54" i="1" s="1"/>
  <c r="EH54" i="1" s="1"/>
  <c r="EI54" i="1" s="1"/>
  <c r="EJ54" i="1" s="1"/>
  <c r="EK54" i="1" s="1"/>
  <c r="EL54" i="1" s="1"/>
  <c r="EM54" i="1" s="1"/>
  <c r="EN54" i="1" s="1"/>
  <c r="EO54" i="1" s="1"/>
  <c r="EP54" i="1" s="1"/>
  <c r="EQ54" i="1" s="1"/>
  <c r="ER54" i="1" s="1"/>
  <c r="ES54" i="1" s="1"/>
  <c r="ET54" i="1" s="1"/>
  <c r="EU54" i="1" s="1"/>
  <c r="EV54" i="1" s="1"/>
  <c r="EW54" i="1" s="1"/>
  <c r="I54" i="1" s="1"/>
  <c r="CK43" i="1"/>
  <c r="CL43" i="1" s="1"/>
  <c r="CM43" i="1" s="1"/>
  <c r="CN43" i="1" s="1"/>
  <c r="CO43" i="1" s="1"/>
  <c r="CP43" i="1" s="1"/>
  <c r="CQ43" i="1" s="1"/>
  <c r="CR43" i="1" s="1"/>
  <c r="CS43" i="1" s="1"/>
  <c r="CT43" i="1" s="1"/>
  <c r="CU43" i="1" s="1"/>
  <c r="CV43" i="1" s="1"/>
  <c r="CW43" i="1" s="1"/>
  <c r="CX43" i="1" s="1"/>
  <c r="CY43" i="1" s="1"/>
  <c r="CZ43" i="1" s="1"/>
  <c r="DA43" i="1" s="1"/>
  <c r="DB43" i="1" s="1"/>
  <c r="DC43" i="1" s="1"/>
  <c r="DD43" i="1" s="1"/>
  <c r="DE43" i="1" s="1"/>
  <c r="DF43" i="1" s="1"/>
  <c r="DG43" i="1" s="1"/>
  <c r="DH43" i="1" s="1"/>
  <c r="DI43" i="1" s="1"/>
  <c r="DJ43" i="1" s="1"/>
  <c r="DK43" i="1" s="1"/>
  <c r="DL43" i="1" s="1"/>
  <c r="DM43" i="1" s="1"/>
  <c r="DN43" i="1" s="1"/>
  <c r="DO43" i="1" s="1"/>
  <c r="DP43" i="1" s="1"/>
  <c r="DQ43" i="1" s="1"/>
  <c r="DR43" i="1" s="1"/>
  <c r="DS43" i="1" s="1"/>
  <c r="DT43" i="1" s="1"/>
  <c r="DU43" i="1" s="1"/>
  <c r="DV43" i="1" s="1"/>
  <c r="DW43" i="1" s="1"/>
  <c r="DX43" i="1" s="1"/>
  <c r="DY43" i="1" s="1"/>
  <c r="DZ43" i="1" s="1"/>
  <c r="EA43" i="1" s="1"/>
  <c r="EB43" i="1" s="1"/>
  <c r="EC43" i="1" s="1"/>
  <c r="ED43" i="1" s="1"/>
  <c r="EE43" i="1" s="1"/>
  <c r="EF43" i="1" s="1"/>
  <c r="EG43" i="1" s="1"/>
  <c r="EH43" i="1" s="1"/>
  <c r="EI43" i="1" s="1"/>
  <c r="EJ43" i="1" s="1"/>
  <c r="EK43" i="1" s="1"/>
  <c r="EL43" i="1" s="1"/>
  <c r="EM43" i="1" s="1"/>
  <c r="EN43" i="1" s="1"/>
  <c r="EO43" i="1" s="1"/>
  <c r="EP43" i="1" s="1"/>
  <c r="EQ43" i="1" s="1"/>
  <c r="ER43" i="1" s="1"/>
  <c r="ES43" i="1" s="1"/>
  <c r="ET43" i="1" s="1"/>
  <c r="EU43" i="1" s="1"/>
  <c r="EV43" i="1" s="1"/>
  <c r="EW43" i="1" s="1"/>
  <c r="I43" i="1" s="1"/>
  <c r="CK37" i="1"/>
  <c r="CL37" i="1" s="1"/>
  <c r="CM37" i="1" s="1"/>
  <c r="CN37" i="1" s="1"/>
  <c r="CO37" i="1" s="1"/>
  <c r="CP37" i="1" s="1"/>
  <c r="CQ37" i="1" s="1"/>
  <c r="CR37" i="1" s="1"/>
  <c r="CS37" i="1" s="1"/>
  <c r="CT37" i="1" s="1"/>
  <c r="CU37" i="1" s="1"/>
  <c r="CV37" i="1" s="1"/>
  <c r="CW37" i="1" s="1"/>
  <c r="CX37" i="1" s="1"/>
  <c r="CY37" i="1" s="1"/>
  <c r="CZ37" i="1" s="1"/>
  <c r="DA37" i="1" s="1"/>
  <c r="DB37" i="1" s="1"/>
  <c r="DC37" i="1" s="1"/>
  <c r="DD37" i="1" s="1"/>
  <c r="DE37" i="1" s="1"/>
  <c r="DF37" i="1" s="1"/>
  <c r="DG37" i="1" s="1"/>
  <c r="DH37" i="1" s="1"/>
  <c r="DI37" i="1" s="1"/>
  <c r="DJ37" i="1" s="1"/>
  <c r="DK37" i="1" s="1"/>
  <c r="DL37" i="1" s="1"/>
  <c r="DM37" i="1" s="1"/>
  <c r="DN37" i="1" s="1"/>
  <c r="DO37" i="1" s="1"/>
  <c r="DP37" i="1" s="1"/>
  <c r="DQ37" i="1" s="1"/>
  <c r="DR37" i="1" s="1"/>
  <c r="DS37" i="1" s="1"/>
  <c r="DT37" i="1" s="1"/>
  <c r="DU37" i="1" s="1"/>
  <c r="DV37" i="1" s="1"/>
  <c r="DW37" i="1" s="1"/>
  <c r="DX37" i="1" s="1"/>
  <c r="DY37" i="1" s="1"/>
  <c r="DZ37" i="1" s="1"/>
  <c r="EA37" i="1" s="1"/>
  <c r="EB37" i="1" s="1"/>
  <c r="EC37" i="1" s="1"/>
  <c r="ED37" i="1" s="1"/>
  <c r="EE37" i="1" s="1"/>
  <c r="EF37" i="1" s="1"/>
  <c r="EG37" i="1" s="1"/>
  <c r="EH37" i="1" s="1"/>
  <c r="EI37" i="1" s="1"/>
  <c r="EJ37" i="1" s="1"/>
  <c r="EK37" i="1" s="1"/>
  <c r="EL37" i="1" s="1"/>
  <c r="EM37" i="1" s="1"/>
  <c r="EN37" i="1" s="1"/>
  <c r="EO37" i="1" s="1"/>
  <c r="EP37" i="1" s="1"/>
  <c r="EQ37" i="1" s="1"/>
  <c r="ER37" i="1" s="1"/>
  <c r="ES37" i="1" s="1"/>
  <c r="ET37" i="1" s="1"/>
  <c r="EU37" i="1" s="1"/>
  <c r="EV37" i="1" s="1"/>
  <c r="EW37" i="1" s="1"/>
  <c r="I37" i="1" s="1"/>
  <c r="DE11" i="1"/>
  <c r="DF11" i="1" s="1"/>
  <c r="DG11" i="1" s="1"/>
  <c r="DH11" i="1" s="1"/>
  <c r="DI11" i="1" s="1"/>
  <c r="DJ11" i="1" s="1"/>
  <c r="DK11" i="1" s="1"/>
  <c r="DL11" i="1" s="1"/>
  <c r="DM11" i="1" s="1"/>
  <c r="DN11" i="1" s="1"/>
  <c r="DO11" i="1" s="1"/>
  <c r="DP11" i="1" s="1"/>
  <c r="DQ11" i="1" s="1"/>
  <c r="DR11" i="1" s="1"/>
  <c r="DS11" i="1" s="1"/>
  <c r="DT11" i="1" s="1"/>
  <c r="DU11" i="1" s="1"/>
  <c r="DV11" i="1" s="1"/>
  <c r="DW11" i="1" s="1"/>
  <c r="DX11" i="1" s="1"/>
  <c r="DY11" i="1" s="1"/>
  <c r="DZ11" i="1" s="1"/>
  <c r="EA11" i="1" s="1"/>
  <c r="EB11" i="1" s="1"/>
  <c r="EC11" i="1" s="1"/>
  <c r="ED11" i="1" s="1"/>
  <c r="EE11" i="1" s="1"/>
  <c r="EF11" i="1" s="1"/>
  <c r="EG11" i="1" s="1"/>
  <c r="EH11" i="1" s="1"/>
  <c r="EI11" i="1" s="1"/>
  <c r="EJ11" i="1" s="1"/>
  <c r="EK11" i="1" s="1"/>
  <c r="EL11" i="1" s="1"/>
  <c r="EM11" i="1" s="1"/>
  <c r="EN11" i="1" s="1"/>
  <c r="EO11" i="1" s="1"/>
  <c r="EP11" i="1" s="1"/>
  <c r="EQ11" i="1" s="1"/>
  <c r="ER11" i="1" s="1"/>
  <c r="ES11" i="1" s="1"/>
  <c r="ET11" i="1" s="1"/>
  <c r="EU11" i="1" s="1"/>
  <c r="EV11" i="1" s="1"/>
  <c r="EW11" i="1" s="1"/>
  <c r="I11" i="1" s="1"/>
  <c r="DE12" i="1"/>
  <c r="DF12" i="1" s="1"/>
  <c r="DG12" i="1" s="1"/>
  <c r="DH12" i="1" s="1"/>
  <c r="DI12" i="1" s="1"/>
  <c r="DJ12" i="1" s="1"/>
  <c r="DK12" i="1" s="1"/>
  <c r="DL12" i="1" s="1"/>
  <c r="DM12" i="1" s="1"/>
  <c r="DN12" i="1" s="1"/>
  <c r="DO12" i="1" s="1"/>
  <c r="DP12" i="1" s="1"/>
  <c r="DQ12" i="1" s="1"/>
  <c r="DR12" i="1" s="1"/>
  <c r="DS12" i="1" s="1"/>
  <c r="DT12" i="1" s="1"/>
  <c r="DU12" i="1" s="1"/>
  <c r="DV12" i="1" s="1"/>
  <c r="DW12" i="1" s="1"/>
  <c r="DX12" i="1" s="1"/>
  <c r="DY12" i="1" s="1"/>
  <c r="DZ12" i="1" s="1"/>
  <c r="EA12" i="1" s="1"/>
  <c r="EB12" i="1" s="1"/>
  <c r="EC12" i="1" s="1"/>
  <c r="ED12" i="1" s="1"/>
  <c r="EE12" i="1" s="1"/>
  <c r="EF12" i="1" s="1"/>
  <c r="EG12" i="1" s="1"/>
  <c r="EH12" i="1" s="1"/>
  <c r="EI12" i="1" s="1"/>
  <c r="EJ12" i="1" s="1"/>
  <c r="EK12" i="1" s="1"/>
  <c r="EL12" i="1" s="1"/>
  <c r="EM12" i="1" s="1"/>
  <c r="EN12" i="1" s="1"/>
  <c r="EO12" i="1" s="1"/>
  <c r="EP12" i="1" s="1"/>
  <c r="EQ12" i="1" s="1"/>
  <c r="ER12" i="1" s="1"/>
  <c r="ES12" i="1" s="1"/>
  <c r="ET12" i="1" s="1"/>
  <c r="EU12" i="1" s="1"/>
  <c r="EV12" i="1" s="1"/>
  <c r="EW12" i="1" s="1"/>
  <c r="I12" i="1" s="1"/>
  <c r="CK25" i="1"/>
  <c r="CL25" i="1" s="1"/>
  <c r="CM25" i="1" s="1"/>
  <c r="CN25" i="1" s="1"/>
  <c r="CO25" i="1" s="1"/>
  <c r="CP25" i="1" s="1"/>
  <c r="CQ25" i="1" s="1"/>
  <c r="CR25" i="1" s="1"/>
  <c r="CS25" i="1" s="1"/>
  <c r="CT25" i="1" s="1"/>
  <c r="CU25" i="1" s="1"/>
  <c r="CV25" i="1" s="1"/>
  <c r="CW25" i="1" s="1"/>
  <c r="CX25" i="1" s="1"/>
  <c r="CY25" i="1" s="1"/>
  <c r="CZ25" i="1" s="1"/>
  <c r="DA25" i="1" s="1"/>
  <c r="DB25" i="1" s="1"/>
  <c r="DC25" i="1" s="1"/>
  <c r="DD25" i="1" s="1"/>
  <c r="DE25" i="1" s="1"/>
  <c r="DF25" i="1" s="1"/>
  <c r="DG25" i="1" s="1"/>
  <c r="DH25" i="1" s="1"/>
  <c r="DI25" i="1" s="1"/>
  <c r="DJ25" i="1" s="1"/>
  <c r="DK25" i="1" s="1"/>
  <c r="DL25" i="1" s="1"/>
  <c r="DM25" i="1" s="1"/>
  <c r="DN25" i="1" s="1"/>
  <c r="DO25" i="1" s="1"/>
  <c r="DP25" i="1" s="1"/>
  <c r="DQ25" i="1" s="1"/>
  <c r="DR25" i="1" s="1"/>
  <c r="DS25" i="1" s="1"/>
  <c r="DT25" i="1" s="1"/>
  <c r="DU25" i="1" s="1"/>
  <c r="DV25" i="1" s="1"/>
  <c r="DW25" i="1" s="1"/>
  <c r="DX25" i="1" s="1"/>
  <c r="DY25" i="1" s="1"/>
  <c r="DZ25" i="1" s="1"/>
  <c r="EA25" i="1" s="1"/>
  <c r="EB25" i="1" s="1"/>
  <c r="EC25" i="1" s="1"/>
  <c r="ED25" i="1" s="1"/>
  <c r="EE25" i="1" s="1"/>
  <c r="EF25" i="1" s="1"/>
  <c r="EG25" i="1" s="1"/>
  <c r="EH25" i="1" s="1"/>
  <c r="EI25" i="1" s="1"/>
  <c r="EJ25" i="1" s="1"/>
  <c r="EK25" i="1" s="1"/>
  <c r="EL25" i="1" s="1"/>
  <c r="EM25" i="1" s="1"/>
  <c r="EN25" i="1" s="1"/>
  <c r="EO25" i="1" s="1"/>
  <c r="EP25" i="1" s="1"/>
  <c r="EQ25" i="1" s="1"/>
  <c r="ER25" i="1" s="1"/>
  <c r="ES25" i="1" s="1"/>
  <c r="ET25" i="1" s="1"/>
  <c r="EU25" i="1" s="1"/>
  <c r="EV25" i="1" s="1"/>
  <c r="EW25" i="1" s="1"/>
  <c r="I25" i="1" s="1"/>
  <c r="CI81" i="1"/>
  <c r="CJ81" i="1" s="1"/>
  <c r="CK81" i="1" s="1"/>
  <c r="CL81" i="1" s="1"/>
  <c r="CM81" i="1" s="1"/>
  <c r="CN81" i="1" s="1"/>
  <c r="CO81" i="1" s="1"/>
  <c r="CP81" i="1" s="1"/>
  <c r="CQ81" i="1" s="1"/>
  <c r="CR81" i="1" s="1"/>
  <c r="CS81" i="1" s="1"/>
  <c r="CT81" i="1" s="1"/>
  <c r="CU81" i="1" s="1"/>
  <c r="CV81" i="1" s="1"/>
  <c r="CW81" i="1" s="1"/>
  <c r="CX81" i="1" s="1"/>
  <c r="CY81" i="1" s="1"/>
  <c r="CZ81" i="1" s="1"/>
  <c r="DA81" i="1" s="1"/>
  <c r="DB81" i="1" s="1"/>
  <c r="DC81" i="1" s="1"/>
  <c r="DD81" i="1" s="1"/>
  <c r="DE81" i="1" s="1"/>
  <c r="DF81" i="1" s="1"/>
  <c r="DG81" i="1" s="1"/>
  <c r="DH81" i="1" s="1"/>
  <c r="DI81" i="1" s="1"/>
  <c r="DJ81" i="1" s="1"/>
  <c r="DK81" i="1" s="1"/>
  <c r="DL81" i="1" s="1"/>
  <c r="DM81" i="1" s="1"/>
  <c r="DN81" i="1" s="1"/>
  <c r="DO81" i="1" s="1"/>
  <c r="DP81" i="1" s="1"/>
  <c r="DQ81" i="1" s="1"/>
  <c r="DR81" i="1" s="1"/>
  <c r="DS81" i="1" s="1"/>
  <c r="DT81" i="1" s="1"/>
  <c r="DU81" i="1" s="1"/>
  <c r="DV81" i="1" s="1"/>
  <c r="DW81" i="1" s="1"/>
  <c r="DX81" i="1" s="1"/>
  <c r="DY81" i="1" s="1"/>
  <c r="DZ81" i="1" s="1"/>
  <c r="EA81" i="1" s="1"/>
  <c r="EB81" i="1" s="1"/>
  <c r="EC81" i="1" s="1"/>
  <c r="ED81" i="1" s="1"/>
  <c r="EE81" i="1" s="1"/>
  <c r="EF81" i="1" s="1"/>
  <c r="EG81" i="1" s="1"/>
  <c r="EH81" i="1" s="1"/>
  <c r="EI81" i="1" s="1"/>
  <c r="EJ81" i="1" s="1"/>
  <c r="EK81" i="1" s="1"/>
  <c r="EL81" i="1" s="1"/>
  <c r="EM81" i="1" s="1"/>
  <c r="EN81" i="1" s="1"/>
  <c r="EO81" i="1" s="1"/>
  <c r="EP81" i="1" s="1"/>
  <c r="EQ81" i="1" s="1"/>
  <c r="ER81" i="1" s="1"/>
  <c r="ES81" i="1" s="1"/>
  <c r="ET81" i="1" s="1"/>
  <c r="EU81" i="1" s="1"/>
  <c r="EV81" i="1" s="1"/>
  <c r="EW81" i="1" s="1"/>
  <c r="I81" i="1" s="1"/>
  <c r="CK19" i="1"/>
  <c r="CL19" i="1" s="1"/>
  <c r="CM19" i="1" s="1"/>
  <c r="CN19" i="1" s="1"/>
  <c r="CO19" i="1" s="1"/>
  <c r="CP19" i="1" s="1"/>
  <c r="CQ19" i="1" s="1"/>
  <c r="CR19" i="1" s="1"/>
  <c r="CS19" i="1" s="1"/>
  <c r="CT19" i="1" s="1"/>
  <c r="CU19" i="1" s="1"/>
  <c r="CV19" i="1" s="1"/>
  <c r="CW19" i="1" s="1"/>
  <c r="CX19" i="1" s="1"/>
  <c r="CY19" i="1" s="1"/>
  <c r="CZ19" i="1" s="1"/>
  <c r="DA19" i="1" s="1"/>
  <c r="DB19" i="1" s="1"/>
  <c r="DC19" i="1" s="1"/>
  <c r="DD19" i="1" s="1"/>
  <c r="DE19" i="1" s="1"/>
  <c r="DF19" i="1" s="1"/>
  <c r="DG19" i="1" s="1"/>
  <c r="DH19" i="1" s="1"/>
  <c r="DI19" i="1" s="1"/>
  <c r="DJ19" i="1" s="1"/>
  <c r="DK19" i="1" s="1"/>
  <c r="DL19" i="1" s="1"/>
  <c r="DM19" i="1" s="1"/>
  <c r="DN19" i="1" s="1"/>
  <c r="DO19" i="1" s="1"/>
  <c r="DP19" i="1" s="1"/>
  <c r="DQ19" i="1" s="1"/>
  <c r="DR19" i="1" s="1"/>
  <c r="DS19" i="1" s="1"/>
  <c r="DT19" i="1" s="1"/>
  <c r="DU19" i="1" s="1"/>
  <c r="DV19" i="1" s="1"/>
  <c r="DW19" i="1" s="1"/>
  <c r="DX19" i="1" s="1"/>
  <c r="DY19" i="1" s="1"/>
  <c r="DZ19" i="1" s="1"/>
  <c r="EA19" i="1" s="1"/>
  <c r="EB19" i="1" s="1"/>
  <c r="EC19" i="1" s="1"/>
  <c r="ED19" i="1" s="1"/>
  <c r="EE19" i="1" s="1"/>
  <c r="EF19" i="1" s="1"/>
  <c r="EG19" i="1" s="1"/>
  <c r="EH19" i="1" s="1"/>
  <c r="EI19" i="1" s="1"/>
  <c r="EJ19" i="1" s="1"/>
  <c r="EK19" i="1" s="1"/>
  <c r="EL19" i="1" s="1"/>
  <c r="EM19" i="1" s="1"/>
  <c r="EN19" i="1" s="1"/>
  <c r="EO19" i="1" s="1"/>
  <c r="EP19" i="1" s="1"/>
  <c r="EQ19" i="1" s="1"/>
  <c r="ER19" i="1" s="1"/>
  <c r="ES19" i="1" s="1"/>
  <c r="ET19" i="1" s="1"/>
  <c r="EU19" i="1" s="1"/>
  <c r="EV19" i="1" s="1"/>
  <c r="EW19" i="1" s="1"/>
  <c r="I19" i="1" s="1"/>
  <c r="CK21" i="1"/>
  <c r="CL21" i="1" s="1"/>
  <c r="CM21" i="1" s="1"/>
  <c r="CN21" i="1" s="1"/>
  <c r="CO21" i="1" s="1"/>
  <c r="CP21" i="1" s="1"/>
  <c r="CQ21" i="1" s="1"/>
  <c r="CR21" i="1" s="1"/>
  <c r="CS21" i="1" s="1"/>
  <c r="CT21" i="1" s="1"/>
  <c r="CU21" i="1" s="1"/>
  <c r="CV21" i="1" s="1"/>
  <c r="CW21" i="1" s="1"/>
  <c r="CX21" i="1" s="1"/>
  <c r="CY21" i="1" s="1"/>
  <c r="CZ21" i="1" s="1"/>
  <c r="DA21" i="1" s="1"/>
  <c r="DB21" i="1" s="1"/>
  <c r="DC21" i="1" s="1"/>
  <c r="DD21" i="1" s="1"/>
  <c r="DE21" i="1" s="1"/>
  <c r="DF21" i="1" s="1"/>
  <c r="DG21" i="1" s="1"/>
  <c r="DH21" i="1" s="1"/>
  <c r="DI21" i="1" s="1"/>
  <c r="DJ21" i="1" s="1"/>
  <c r="DK21" i="1" s="1"/>
  <c r="DL21" i="1" s="1"/>
  <c r="DM21" i="1" s="1"/>
  <c r="DN21" i="1" s="1"/>
  <c r="DO21" i="1" s="1"/>
  <c r="DP21" i="1" s="1"/>
  <c r="DQ21" i="1" s="1"/>
  <c r="DR21" i="1" s="1"/>
  <c r="DS21" i="1" s="1"/>
  <c r="DT21" i="1" s="1"/>
  <c r="DU21" i="1" s="1"/>
  <c r="DV21" i="1" s="1"/>
  <c r="DW21" i="1" s="1"/>
  <c r="DX21" i="1" s="1"/>
  <c r="DY21" i="1" s="1"/>
  <c r="DZ21" i="1" s="1"/>
  <c r="EA21" i="1" s="1"/>
  <c r="EB21" i="1" s="1"/>
  <c r="EC21" i="1" s="1"/>
  <c r="ED21" i="1" s="1"/>
  <c r="EE21" i="1" s="1"/>
  <c r="EF21" i="1" s="1"/>
  <c r="EG21" i="1" s="1"/>
  <c r="EH21" i="1" s="1"/>
  <c r="EI21" i="1" s="1"/>
  <c r="EJ21" i="1" s="1"/>
  <c r="EK21" i="1" s="1"/>
  <c r="EL21" i="1" s="1"/>
  <c r="EM21" i="1" s="1"/>
  <c r="EN21" i="1" s="1"/>
  <c r="EO21" i="1" s="1"/>
  <c r="EP21" i="1" s="1"/>
  <c r="EQ21" i="1" s="1"/>
  <c r="ER21" i="1" s="1"/>
  <c r="ES21" i="1" s="1"/>
  <c r="ET21" i="1" s="1"/>
  <c r="EU21" i="1" s="1"/>
  <c r="EV21" i="1" s="1"/>
  <c r="EW21" i="1" s="1"/>
  <c r="I21" i="1" s="1"/>
  <c r="CK23" i="1"/>
  <c r="CL23" i="1" s="1"/>
  <c r="CM23" i="1" s="1"/>
  <c r="CN23" i="1" s="1"/>
  <c r="CO23" i="1" s="1"/>
  <c r="CP23" i="1" s="1"/>
  <c r="CQ23" i="1" s="1"/>
  <c r="CR23" i="1" s="1"/>
  <c r="CS23" i="1" s="1"/>
  <c r="CT23" i="1" s="1"/>
  <c r="CU23" i="1" s="1"/>
  <c r="CV23" i="1" s="1"/>
  <c r="CW23" i="1" s="1"/>
  <c r="CX23" i="1" s="1"/>
  <c r="CY23" i="1" s="1"/>
  <c r="CZ23" i="1" s="1"/>
  <c r="DA23" i="1" s="1"/>
  <c r="DB23" i="1" s="1"/>
  <c r="DC23" i="1" s="1"/>
  <c r="DD23" i="1" s="1"/>
  <c r="DE23" i="1" s="1"/>
  <c r="DF23" i="1" s="1"/>
  <c r="DG23" i="1" s="1"/>
  <c r="DH23" i="1" s="1"/>
  <c r="DI23" i="1" s="1"/>
  <c r="DJ23" i="1" s="1"/>
  <c r="DK23" i="1" s="1"/>
  <c r="DL23" i="1" s="1"/>
  <c r="DM23" i="1" s="1"/>
  <c r="DN23" i="1" s="1"/>
  <c r="DO23" i="1" s="1"/>
  <c r="DP23" i="1" s="1"/>
  <c r="DQ23" i="1" s="1"/>
  <c r="DR23" i="1" s="1"/>
  <c r="DS23" i="1" s="1"/>
  <c r="DT23" i="1" s="1"/>
  <c r="DU23" i="1" s="1"/>
  <c r="DV23" i="1" s="1"/>
  <c r="DW23" i="1" s="1"/>
  <c r="DX23" i="1" s="1"/>
  <c r="DY23" i="1" s="1"/>
  <c r="DZ23" i="1" s="1"/>
  <c r="EA23" i="1" s="1"/>
  <c r="EB23" i="1" s="1"/>
  <c r="EC23" i="1" s="1"/>
  <c r="ED23" i="1" s="1"/>
  <c r="EE23" i="1" s="1"/>
  <c r="EF23" i="1" s="1"/>
  <c r="EG23" i="1" s="1"/>
  <c r="EH23" i="1" s="1"/>
  <c r="EI23" i="1" s="1"/>
  <c r="EJ23" i="1" s="1"/>
  <c r="EK23" i="1" s="1"/>
  <c r="EL23" i="1" s="1"/>
  <c r="EM23" i="1" s="1"/>
  <c r="EN23" i="1" s="1"/>
  <c r="EO23" i="1" s="1"/>
  <c r="EP23" i="1" s="1"/>
  <c r="EQ23" i="1" s="1"/>
  <c r="ER23" i="1" s="1"/>
  <c r="ES23" i="1" s="1"/>
  <c r="ET23" i="1" s="1"/>
  <c r="EU23" i="1" s="1"/>
  <c r="EV23" i="1" s="1"/>
  <c r="EW23" i="1" s="1"/>
  <c r="I23" i="1" s="1"/>
  <c r="CI32" i="1"/>
  <c r="CJ32" i="1" s="1"/>
  <c r="CK32" i="1" s="1"/>
  <c r="CL32" i="1" s="1"/>
  <c r="CM32" i="1" s="1"/>
  <c r="CN32" i="1" s="1"/>
  <c r="CO32" i="1" s="1"/>
  <c r="CP32" i="1" s="1"/>
  <c r="CQ32" i="1" s="1"/>
  <c r="CR32" i="1" s="1"/>
  <c r="CS32" i="1" s="1"/>
  <c r="CT32" i="1" s="1"/>
  <c r="CU32" i="1" s="1"/>
  <c r="CV32" i="1" s="1"/>
  <c r="CW32" i="1" s="1"/>
  <c r="CX32" i="1" s="1"/>
  <c r="CY32" i="1" s="1"/>
  <c r="CZ32" i="1" s="1"/>
  <c r="DA32" i="1" s="1"/>
  <c r="DB32" i="1" s="1"/>
  <c r="DC32" i="1" s="1"/>
  <c r="DD32" i="1" s="1"/>
  <c r="DE32" i="1" s="1"/>
  <c r="DF32" i="1" s="1"/>
  <c r="DG32" i="1" s="1"/>
  <c r="DH32" i="1" s="1"/>
  <c r="DI32" i="1" s="1"/>
  <c r="DJ32" i="1" s="1"/>
  <c r="DK32" i="1" s="1"/>
  <c r="DL32" i="1" s="1"/>
  <c r="DM32" i="1" s="1"/>
  <c r="DN32" i="1" s="1"/>
  <c r="DO32" i="1" s="1"/>
  <c r="DP32" i="1" s="1"/>
  <c r="DQ32" i="1" s="1"/>
  <c r="DR32" i="1" s="1"/>
  <c r="DS32" i="1" s="1"/>
  <c r="DT32" i="1" s="1"/>
  <c r="DU32" i="1" s="1"/>
  <c r="DV32" i="1" s="1"/>
  <c r="DW32" i="1" s="1"/>
  <c r="DX32" i="1" s="1"/>
  <c r="DY32" i="1" s="1"/>
  <c r="DZ32" i="1" s="1"/>
  <c r="EA32" i="1" s="1"/>
  <c r="EB32" i="1" s="1"/>
  <c r="EC32" i="1" s="1"/>
  <c r="ED32" i="1" s="1"/>
  <c r="EE32" i="1" s="1"/>
  <c r="EF32" i="1" s="1"/>
  <c r="EG32" i="1" s="1"/>
  <c r="EH32" i="1" s="1"/>
  <c r="EI32" i="1" s="1"/>
  <c r="EJ32" i="1" s="1"/>
  <c r="EK32" i="1" s="1"/>
  <c r="EL32" i="1" s="1"/>
  <c r="EM32" i="1" s="1"/>
  <c r="EN32" i="1" s="1"/>
  <c r="EO32" i="1" s="1"/>
  <c r="EP32" i="1" s="1"/>
  <c r="EQ32" i="1" s="1"/>
  <c r="ER32" i="1" s="1"/>
  <c r="ES32" i="1" s="1"/>
  <c r="ET32" i="1" s="1"/>
  <c r="EU32" i="1" s="1"/>
  <c r="EV32" i="1" s="1"/>
  <c r="EW32" i="1" s="1"/>
  <c r="I32" i="1" s="1"/>
  <c r="CI34" i="1"/>
  <c r="CJ34" i="1" s="1"/>
  <c r="CK34" i="1" s="1"/>
  <c r="CL34" i="1" s="1"/>
  <c r="CM34" i="1" s="1"/>
  <c r="CN34" i="1" s="1"/>
  <c r="CO34" i="1" s="1"/>
  <c r="CP34" i="1" s="1"/>
  <c r="CQ34" i="1" s="1"/>
  <c r="CR34" i="1" s="1"/>
  <c r="CS34" i="1" s="1"/>
  <c r="CT34" i="1" s="1"/>
  <c r="CU34" i="1" s="1"/>
  <c r="CV34" i="1" s="1"/>
  <c r="CW34" i="1" s="1"/>
  <c r="CX34" i="1" s="1"/>
  <c r="CY34" i="1" s="1"/>
  <c r="CZ34" i="1" s="1"/>
  <c r="DA34" i="1" s="1"/>
  <c r="DB34" i="1" s="1"/>
  <c r="DC34" i="1" s="1"/>
  <c r="DD34" i="1" s="1"/>
  <c r="DE34" i="1" s="1"/>
  <c r="DF34" i="1" s="1"/>
  <c r="DG34" i="1" s="1"/>
  <c r="DH34" i="1" s="1"/>
  <c r="DI34" i="1" s="1"/>
  <c r="DJ34" i="1" s="1"/>
  <c r="DK34" i="1" s="1"/>
  <c r="DL34" i="1" s="1"/>
  <c r="DM34" i="1" s="1"/>
  <c r="DN34" i="1" s="1"/>
  <c r="DO34" i="1" s="1"/>
  <c r="DP34" i="1" s="1"/>
  <c r="DQ34" i="1" s="1"/>
  <c r="DR34" i="1" s="1"/>
  <c r="DS34" i="1" s="1"/>
  <c r="DT34" i="1" s="1"/>
  <c r="DU34" i="1" s="1"/>
  <c r="DV34" i="1" s="1"/>
  <c r="DW34" i="1" s="1"/>
  <c r="DX34" i="1" s="1"/>
  <c r="DY34" i="1" s="1"/>
  <c r="DZ34" i="1" s="1"/>
  <c r="EA34" i="1" s="1"/>
  <c r="EB34" i="1" s="1"/>
  <c r="EC34" i="1" s="1"/>
  <c r="ED34" i="1" s="1"/>
  <c r="EE34" i="1" s="1"/>
  <c r="EF34" i="1" s="1"/>
  <c r="EG34" i="1" s="1"/>
  <c r="EH34" i="1" s="1"/>
  <c r="EI34" i="1" s="1"/>
  <c r="EJ34" i="1" s="1"/>
  <c r="EK34" i="1" s="1"/>
  <c r="EL34" i="1" s="1"/>
  <c r="EM34" i="1" s="1"/>
  <c r="EN34" i="1" s="1"/>
  <c r="EO34" i="1" s="1"/>
  <c r="EP34" i="1" s="1"/>
  <c r="EQ34" i="1" s="1"/>
  <c r="ER34" i="1" s="1"/>
  <c r="ES34" i="1" s="1"/>
  <c r="ET34" i="1" s="1"/>
  <c r="EU34" i="1" s="1"/>
  <c r="EV34" i="1" s="1"/>
  <c r="EW34" i="1" s="1"/>
  <c r="I34" i="1" s="1"/>
  <c r="CI48" i="1"/>
  <c r="CJ48" i="1" s="1"/>
  <c r="CK48" i="1" s="1"/>
  <c r="CL48" i="1" s="1"/>
  <c r="CM48" i="1" s="1"/>
  <c r="CN48" i="1" s="1"/>
  <c r="CO48" i="1" s="1"/>
  <c r="CP48" i="1" s="1"/>
  <c r="CQ48" i="1" s="1"/>
  <c r="CR48" i="1" s="1"/>
  <c r="CS48" i="1" s="1"/>
  <c r="CT48" i="1" s="1"/>
  <c r="CU48" i="1" s="1"/>
  <c r="CV48" i="1" s="1"/>
  <c r="CW48" i="1" s="1"/>
  <c r="CX48" i="1" s="1"/>
  <c r="CY48" i="1" s="1"/>
  <c r="CZ48" i="1" s="1"/>
  <c r="DA48" i="1" s="1"/>
  <c r="DB48" i="1" s="1"/>
  <c r="DC48" i="1" s="1"/>
  <c r="DD48" i="1" s="1"/>
  <c r="DE48" i="1" s="1"/>
  <c r="DF48" i="1" s="1"/>
  <c r="DG48" i="1" s="1"/>
  <c r="DH48" i="1" s="1"/>
  <c r="DI48" i="1" s="1"/>
  <c r="DJ48" i="1" s="1"/>
  <c r="DK48" i="1" s="1"/>
  <c r="DL48" i="1" s="1"/>
  <c r="DM48" i="1" s="1"/>
  <c r="DN48" i="1" s="1"/>
  <c r="DO48" i="1" s="1"/>
  <c r="DP48" i="1" s="1"/>
  <c r="DQ48" i="1" s="1"/>
  <c r="DR48" i="1" s="1"/>
  <c r="DS48" i="1" s="1"/>
  <c r="DT48" i="1" s="1"/>
  <c r="DU48" i="1" s="1"/>
  <c r="DV48" i="1" s="1"/>
  <c r="DW48" i="1" s="1"/>
  <c r="DX48" i="1" s="1"/>
  <c r="DY48" i="1" s="1"/>
  <c r="DZ48" i="1" s="1"/>
  <c r="EA48" i="1" s="1"/>
  <c r="EB48" i="1" s="1"/>
  <c r="EC48" i="1" s="1"/>
  <c r="ED48" i="1" s="1"/>
  <c r="EE48" i="1" s="1"/>
  <c r="EF48" i="1" s="1"/>
  <c r="EG48" i="1" s="1"/>
  <c r="EH48" i="1" s="1"/>
  <c r="EI48" i="1" s="1"/>
  <c r="EJ48" i="1" s="1"/>
  <c r="EK48" i="1" s="1"/>
  <c r="EL48" i="1" s="1"/>
  <c r="EM48" i="1" s="1"/>
  <c r="EN48" i="1" s="1"/>
  <c r="EO48" i="1" s="1"/>
  <c r="EP48" i="1" s="1"/>
  <c r="EQ48" i="1" s="1"/>
  <c r="ER48" i="1" s="1"/>
  <c r="ES48" i="1" s="1"/>
  <c r="ET48" i="1" s="1"/>
  <c r="EU48" i="1" s="1"/>
  <c r="EV48" i="1" s="1"/>
  <c r="EW48" i="1" s="1"/>
  <c r="I48" i="1" s="1"/>
  <c r="DC2" i="1"/>
  <c r="DD2" i="1" s="1"/>
  <c r="DE2" i="1" s="1"/>
  <c r="DF2" i="1" s="1"/>
  <c r="DG2" i="1" s="1"/>
  <c r="DH2" i="1" s="1"/>
  <c r="DI2" i="1" s="1"/>
  <c r="DJ2" i="1" s="1"/>
  <c r="DK2" i="1" s="1"/>
  <c r="DL2" i="1" s="1"/>
  <c r="DM2" i="1" s="1"/>
  <c r="DN2" i="1" s="1"/>
  <c r="DO2" i="1" s="1"/>
  <c r="DP2" i="1" s="1"/>
  <c r="DQ2" i="1" s="1"/>
  <c r="DR2" i="1" s="1"/>
  <c r="DS2" i="1" s="1"/>
  <c r="DT2" i="1" s="1"/>
  <c r="DU2" i="1" s="1"/>
  <c r="DV2" i="1" s="1"/>
  <c r="DW2" i="1" s="1"/>
  <c r="DX2" i="1" s="1"/>
  <c r="DY2" i="1" s="1"/>
  <c r="DZ2" i="1" s="1"/>
  <c r="EA2" i="1" s="1"/>
  <c r="EB2" i="1" s="1"/>
  <c r="EC2" i="1" s="1"/>
  <c r="ED2" i="1" s="1"/>
  <c r="EE2" i="1" s="1"/>
  <c r="EF2" i="1" s="1"/>
  <c r="EG2" i="1" s="1"/>
  <c r="EH2" i="1" s="1"/>
  <c r="EI2" i="1" s="1"/>
  <c r="EJ2" i="1" s="1"/>
  <c r="EK2" i="1" s="1"/>
  <c r="EL2" i="1" s="1"/>
  <c r="EM2" i="1" s="1"/>
  <c r="EN2" i="1" s="1"/>
  <c r="EO2" i="1" s="1"/>
  <c r="EP2" i="1" s="1"/>
  <c r="EQ2" i="1" s="1"/>
  <c r="ER2" i="1" s="1"/>
  <c r="ES2" i="1" s="1"/>
  <c r="ET2" i="1" s="1"/>
  <c r="EU2" i="1" s="1"/>
  <c r="EV2" i="1" s="1"/>
  <c r="EW2" i="1" s="1"/>
  <c r="I2" i="1" s="1"/>
  <c r="A6" i="132" s="1"/>
  <c r="A18" i="132" s="1"/>
  <c r="DC4" i="1"/>
  <c r="DD4" i="1" s="1"/>
  <c r="DE4" i="1" s="1"/>
  <c r="DF4" i="1" s="1"/>
  <c r="DG4" i="1" s="1"/>
  <c r="DH4" i="1" s="1"/>
  <c r="DI4" i="1" s="1"/>
  <c r="DJ4" i="1" s="1"/>
  <c r="DK4" i="1" s="1"/>
  <c r="DL4" i="1" s="1"/>
  <c r="DM4" i="1" s="1"/>
  <c r="DN4" i="1" s="1"/>
  <c r="DO4" i="1" s="1"/>
  <c r="DP4" i="1" s="1"/>
  <c r="DQ4" i="1" s="1"/>
  <c r="DR4" i="1" s="1"/>
  <c r="DS4" i="1" s="1"/>
  <c r="DT4" i="1" s="1"/>
  <c r="DU4" i="1" s="1"/>
  <c r="DV4" i="1" s="1"/>
  <c r="DW4" i="1" s="1"/>
  <c r="DX4" i="1" s="1"/>
  <c r="DY4" i="1" s="1"/>
  <c r="DZ4" i="1" s="1"/>
  <c r="EA4" i="1" s="1"/>
  <c r="EB4" i="1" s="1"/>
  <c r="EC4" i="1" s="1"/>
  <c r="ED4" i="1" s="1"/>
  <c r="EE4" i="1" s="1"/>
  <c r="EF4" i="1" s="1"/>
  <c r="EG4" i="1" s="1"/>
  <c r="EH4" i="1" s="1"/>
  <c r="EI4" i="1" s="1"/>
  <c r="EJ4" i="1" s="1"/>
  <c r="EK4" i="1" s="1"/>
  <c r="EL4" i="1" s="1"/>
  <c r="EM4" i="1" s="1"/>
  <c r="EN4" i="1" s="1"/>
  <c r="EO4" i="1" s="1"/>
  <c r="EP4" i="1" s="1"/>
  <c r="EQ4" i="1" s="1"/>
  <c r="ER4" i="1" s="1"/>
  <c r="ES4" i="1" s="1"/>
  <c r="ET4" i="1" s="1"/>
  <c r="EU4" i="1" s="1"/>
  <c r="EV4" i="1" s="1"/>
  <c r="EW4" i="1" s="1"/>
  <c r="I4" i="1" s="1"/>
  <c r="A6" i="134" s="1"/>
  <c r="A18" i="134" s="1"/>
  <c r="DC20" i="1"/>
  <c r="DD20" i="1" s="1"/>
  <c r="DE20" i="1" s="1"/>
  <c r="DF20" i="1" s="1"/>
  <c r="DG20" i="1" s="1"/>
  <c r="DH20" i="1" s="1"/>
  <c r="DI20" i="1" s="1"/>
  <c r="DJ20" i="1" s="1"/>
  <c r="DK20" i="1" s="1"/>
  <c r="DL20" i="1" s="1"/>
  <c r="DM20" i="1" s="1"/>
  <c r="DN20" i="1" s="1"/>
  <c r="DO20" i="1" s="1"/>
  <c r="DP20" i="1" s="1"/>
  <c r="DQ20" i="1" s="1"/>
  <c r="DR20" i="1" s="1"/>
  <c r="DS20" i="1" s="1"/>
  <c r="DT20" i="1" s="1"/>
  <c r="DU20" i="1" s="1"/>
  <c r="DV20" i="1" s="1"/>
  <c r="DW20" i="1" s="1"/>
  <c r="DX20" i="1" s="1"/>
  <c r="DY20" i="1" s="1"/>
  <c r="DZ20" i="1" s="1"/>
  <c r="EA20" i="1" s="1"/>
  <c r="EB20" i="1" s="1"/>
  <c r="EC20" i="1" s="1"/>
  <c r="ED20" i="1" s="1"/>
  <c r="EE20" i="1" s="1"/>
  <c r="EF20" i="1" s="1"/>
  <c r="EG20" i="1" s="1"/>
  <c r="EH20" i="1" s="1"/>
  <c r="EI20" i="1" s="1"/>
  <c r="EJ20" i="1" s="1"/>
  <c r="EK20" i="1" s="1"/>
  <c r="EL20" i="1" s="1"/>
  <c r="EM20" i="1" s="1"/>
  <c r="EN20" i="1" s="1"/>
  <c r="EO20" i="1" s="1"/>
  <c r="EP20" i="1" s="1"/>
  <c r="EQ20" i="1" s="1"/>
  <c r="ER20" i="1" s="1"/>
  <c r="ES20" i="1" s="1"/>
  <c r="ET20" i="1" s="1"/>
  <c r="EU20" i="1" s="1"/>
  <c r="EV20" i="1" s="1"/>
  <c r="EW20" i="1" s="1"/>
  <c r="I20" i="1" s="1"/>
  <c r="CE90" i="1"/>
  <c r="CF90" i="1" s="1"/>
  <c r="CG90" i="1" s="1"/>
  <c r="CH90" i="1" s="1"/>
  <c r="CI90" i="1" s="1"/>
  <c r="CJ90" i="1" s="1"/>
  <c r="CK90" i="1" s="1"/>
  <c r="CL90" i="1" s="1"/>
  <c r="CM90" i="1" s="1"/>
  <c r="CN90" i="1" s="1"/>
  <c r="CO90" i="1" s="1"/>
  <c r="CP90" i="1" s="1"/>
  <c r="CQ90" i="1" s="1"/>
  <c r="CR90" i="1" s="1"/>
  <c r="CS90" i="1" s="1"/>
  <c r="CT90" i="1" s="1"/>
  <c r="CU90" i="1" s="1"/>
  <c r="CV90" i="1" s="1"/>
  <c r="CW90" i="1" s="1"/>
  <c r="CX90" i="1" s="1"/>
  <c r="CY90" i="1" s="1"/>
  <c r="CZ90" i="1" s="1"/>
  <c r="DA90" i="1" s="1"/>
  <c r="DB90" i="1" s="1"/>
  <c r="DC90" i="1" s="1"/>
  <c r="DD90" i="1" s="1"/>
  <c r="DE90" i="1" s="1"/>
  <c r="DF90" i="1" s="1"/>
  <c r="DG90" i="1" s="1"/>
  <c r="DH90" i="1" s="1"/>
  <c r="DI90" i="1" s="1"/>
  <c r="DJ90" i="1" s="1"/>
  <c r="DK90" i="1" s="1"/>
  <c r="DL90" i="1" s="1"/>
  <c r="DM90" i="1" s="1"/>
  <c r="DN90" i="1" s="1"/>
  <c r="DO90" i="1" s="1"/>
  <c r="DP90" i="1" s="1"/>
  <c r="DQ90" i="1" s="1"/>
  <c r="DR90" i="1" s="1"/>
  <c r="DS90" i="1" s="1"/>
  <c r="DT90" i="1" s="1"/>
  <c r="DU90" i="1" s="1"/>
  <c r="DV90" i="1" s="1"/>
  <c r="DW90" i="1" s="1"/>
  <c r="DX90" i="1" s="1"/>
  <c r="DY90" i="1" s="1"/>
  <c r="DZ90" i="1" s="1"/>
  <c r="EA90" i="1" s="1"/>
  <c r="EB90" i="1" s="1"/>
  <c r="EC90" i="1" s="1"/>
  <c r="ED90" i="1" s="1"/>
  <c r="EE90" i="1" s="1"/>
  <c r="EF90" i="1" s="1"/>
  <c r="EG90" i="1" s="1"/>
  <c r="EH90" i="1" s="1"/>
  <c r="EI90" i="1" s="1"/>
  <c r="EJ90" i="1" s="1"/>
  <c r="EK90" i="1" s="1"/>
  <c r="EL90" i="1" s="1"/>
  <c r="EM90" i="1" s="1"/>
  <c r="EN90" i="1" s="1"/>
  <c r="EO90" i="1" s="1"/>
  <c r="EP90" i="1" s="1"/>
  <c r="EQ90" i="1" s="1"/>
  <c r="ER90" i="1" s="1"/>
  <c r="ES90" i="1" s="1"/>
  <c r="ET90" i="1" s="1"/>
  <c r="EU90" i="1" s="1"/>
  <c r="EV90" i="1" s="1"/>
  <c r="EW90" i="1" s="1"/>
  <c r="I90" i="1" s="1"/>
  <c r="CI73" i="1"/>
  <c r="CJ73" i="1" s="1"/>
  <c r="CK73" i="1" s="1"/>
  <c r="CL73" i="1" s="1"/>
  <c r="CM73" i="1" s="1"/>
  <c r="CN73" i="1" s="1"/>
  <c r="CO73" i="1" s="1"/>
  <c r="CP73" i="1" s="1"/>
  <c r="CQ73" i="1" s="1"/>
  <c r="CR73" i="1" s="1"/>
  <c r="CS73" i="1" s="1"/>
  <c r="CT73" i="1" s="1"/>
  <c r="CU73" i="1" s="1"/>
  <c r="CV73" i="1" s="1"/>
  <c r="CW73" i="1" s="1"/>
  <c r="CX73" i="1" s="1"/>
  <c r="CY73" i="1" s="1"/>
  <c r="CZ73" i="1" s="1"/>
  <c r="DA73" i="1" s="1"/>
  <c r="DB73" i="1" s="1"/>
  <c r="DC73" i="1" s="1"/>
  <c r="DD73" i="1" s="1"/>
  <c r="DE73" i="1" s="1"/>
  <c r="DF73" i="1" s="1"/>
  <c r="DG73" i="1" s="1"/>
  <c r="DH73" i="1" s="1"/>
  <c r="DI73" i="1" s="1"/>
  <c r="DJ73" i="1" s="1"/>
  <c r="DK73" i="1" s="1"/>
  <c r="DL73" i="1" s="1"/>
  <c r="DM73" i="1" s="1"/>
  <c r="DN73" i="1" s="1"/>
  <c r="DO73" i="1" s="1"/>
  <c r="DP73" i="1" s="1"/>
  <c r="DQ73" i="1" s="1"/>
  <c r="DR73" i="1" s="1"/>
  <c r="DS73" i="1" s="1"/>
  <c r="DT73" i="1" s="1"/>
  <c r="DU73" i="1" s="1"/>
  <c r="DV73" i="1" s="1"/>
  <c r="DW73" i="1" s="1"/>
  <c r="DX73" i="1" s="1"/>
  <c r="DY73" i="1" s="1"/>
  <c r="DZ73" i="1" s="1"/>
  <c r="EA73" i="1" s="1"/>
  <c r="EB73" i="1" s="1"/>
  <c r="EC73" i="1" s="1"/>
  <c r="ED73" i="1" s="1"/>
  <c r="EE73" i="1" s="1"/>
  <c r="EF73" i="1" s="1"/>
  <c r="EG73" i="1" s="1"/>
  <c r="EH73" i="1" s="1"/>
  <c r="EI73" i="1" s="1"/>
  <c r="EJ73" i="1" s="1"/>
  <c r="EK73" i="1" s="1"/>
  <c r="EL73" i="1" s="1"/>
  <c r="EM73" i="1" s="1"/>
  <c r="EN73" i="1" s="1"/>
  <c r="EO73" i="1" s="1"/>
  <c r="EP73" i="1" s="1"/>
  <c r="EQ73" i="1" s="1"/>
  <c r="ER73" i="1" s="1"/>
  <c r="ES73" i="1" s="1"/>
  <c r="ET73" i="1" s="1"/>
  <c r="EU73" i="1" s="1"/>
  <c r="EV73" i="1" s="1"/>
  <c r="EW73" i="1" s="1"/>
  <c r="I73" i="1" s="1"/>
  <c r="I97" i="1"/>
  <c r="I98" i="1"/>
  <c r="G182" i="135" l="1"/>
  <c r="A221" i="135"/>
  <c r="I182" i="135"/>
  <c r="G166" i="135"/>
  <c r="A205" i="135"/>
  <c r="I166" i="135"/>
  <c r="A257" i="135"/>
  <c r="I218" i="135"/>
  <c r="G218" i="135"/>
  <c r="A241" i="135"/>
  <c r="I202" i="135"/>
  <c r="G202" i="135"/>
  <c r="A226" i="135"/>
  <c r="I187" i="135"/>
  <c r="G187" i="135"/>
  <c r="G168" i="135"/>
  <c r="A207" i="135"/>
  <c r="I168" i="135"/>
  <c r="A251" i="135"/>
  <c r="I212" i="135"/>
  <c r="G212" i="135"/>
  <c r="G178" i="135"/>
  <c r="A217" i="135"/>
  <c r="I178" i="135"/>
  <c r="G162" i="135"/>
  <c r="A201" i="135"/>
  <c r="I162" i="135"/>
  <c r="A261" i="135"/>
  <c r="I222" i="135"/>
  <c r="G222" i="135"/>
  <c r="A245" i="135"/>
  <c r="I206" i="135"/>
  <c r="G206" i="135"/>
  <c r="G172" i="135"/>
  <c r="A211" i="135"/>
  <c r="I172" i="135"/>
  <c r="G224" i="135"/>
  <c r="A263" i="135"/>
  <c r="I224" i="135"/>
  <c r="A247" i="135"/>
  <c r="I208" i="135"/>
  <c r="G208" i="135"/>
  <c r="G174" i="135"/>
  <c r="A213" i="135"/>
  <c r="I174" i="135"/>
  <c r="A249" i="135"/>
  <c r="I210" i="135"/>
  <c r="G210" i="135"/>
  <c r="G184" i="135"/>
  <c r="A223" i="135"/>
  <c r="I184" i="135"/>
  <c r="G176" i="135"/>
  <c r="A215" i="135"/>
  <c r="I176" i="135"/>
  <c r="A259" i="135"/>
  <c r="I220" i="135"/>
  <c r="G220" i="135"/>
  <c r="A243" i="135"/>
  <c r="I204" i="135"/>
  <c r="G204" i="135"/>
  <c r="A225" i="135"/>
  <c r="G186" i="135"/>
  <c r="I186" i="135"/>
  <c r="G170" i="135"/>
  <c r="A209" i="135"/>
  <c r="I170" i="135"/>
  <c r="A253" i="135"/>
  <c r="I214" i="135"/>
  <c r="G214" i="135"/>
  <c r="G180" i="135"/>
  <c r="A219" i="135"/>
  <c r="I180" i="135"/>
  <c r="G164" i="135"/>
  <c r="A203" i="135"/>
  <c r="I164" i="135"/>
  <c r="A255" i="135"/>
  <c r="I216" i="135"/>
  <c r="G216" i="135"/>
  <c r="A239" i="135"/>
  <c r="I200" i="135"/>
  <c r="G200" i="135"/>
  <c r="A219" i="134"/>
  <c r="G180" i="134"/>
  <c r="I180" i="134"/>
  <c r="A203" i="134"/>
  <c r="G164" i="134"/>
  <c r="I164" i="134"/>
  <c r="G222" i="134"/>
  <c r="A261" i="134"/>
  <c r="I222" i="134"/>
  <c r="G206" i="134"/>
  <c r="A245" i="134"/>
  <c r="I206" i="134"/>
  <c r="A221" i="134"/>
  <c r="G182" i="134"/>
  <c r="I182" i="134"/>
  <c r="A205" i="134"/>
  <c r="G166" i="134"/>
  <c r="I166" i="134"/>
  <c r="G220" i="134"/>
  <c r="A259" i="134"/>
  <c r="I220" i="134"/>
  <c r="G204" i="134"/>
  <c r="A243" i="134"/>
  <c r="I204" i="134"/>
  <c r="G187" i="134"/>
  <c r="A226" i="134"/>
  <c r="I187" i="134"/>
  <c r="A215" i="134"/>
  <c r="G176" i="134"/>
  <c r="I176" i="134"/>
  <c r="G210" i="134"/>
  <c r="A249" i="134"/>
  <c r="I210" i="134"/>
  <c r="A225" i="134"/>
  <c r="I186" i="134"/>
  <c r="G186" i="134"/>
  <c r="A217" i="134"/>
  <c r="G178" i="134"/>
  <c r="I178" i="134"/>
  <c r="A201" i="134"/>
  <c r="G162" i="134"/>
  <c r="I162" i="134"/>
  <c r="G208" i="134"/>
  <c r="A247" i="134"/>
  <c r="I208" i="134"/>
  <c r="A211" i="134"/>
  <c r="G172" i="134"/>
  <c r="I172" i="134"/>
  <c r="G214" i="134"/>
  <c r="A253" i="134"/>
  <c r="I214" i="134"/>
  <c r="A213" i="134"/>
  <c r="G174" i="134"/>
  <c r="I174" i="134"/>
  <c r="G212" i="134"/>
  <c r="A251" i="134"/>
  <c r="I212" i="134"/>
  <c r="A223" i="134"/>
  <c r="G184" i="134"/>
  <c r="I184" i="134"/>
  <c r="A207" i="134"/>
  <c r="G168" i="134"/>
  <c r="I168" i="134"/>
  <c r="G218" i="134"/>
  <c r="A257" i="134"/>
  <c r="I218" i="134"/>
  <c r="G202" i="134"/>
  <c r="A241" i="134"/>
  <c r="I202" i="134"/>
  <c r="A209" i="134"/>
  <c r="G170" i="134"/>
  <c r="I170" i="134"/>
  <c r="G224" i="134"/>
  <c r="A263" i="134"/>
  <c r="I224" i="134"/>
  <c r="G216" i="134"/>
  <c r="A255" i="134"/>
  <c r="I216" i="134"/>
  <c r="G200" i="134"/>
  <c r="A239" i="134"/>
  <c r="I200" i="134"/>
  <c r="A219" i="133"/>
  <c r="G180" i="133"/>
  <c r="I180" i="133"/>
  <c r="A203" i="133"/>
  <c r="G164" i="133"/>
  <c r="I164" i="133"/>
  <c r="A261" i="133"/>
  <c r="I222" i="133"/>
  <c r="G222" i="133"/>
  <c r="A245" i="133"/>
  <c r="I206" i="133"/>
  <c r="G206" i="133"/>
  <c r="A221" i="133"/>
  <c r="G182" i="133"/>
  <c r="I182" i="133"/>
  <c r="A205" i="133"/>
  <c r="G166" i="133"/>
  <c r="I166" i="133"/>
  <c r="A259" i="133"/>
  <c r="I220" i="133"/>
  <c r="G220" i="133"/>
  <c r="A243" i="133"/>
  <c r="I204" i="133"/>
  <c r="G204" i="133"/>
  <c r="A226" i="133"/>
  <c r="G187" i="133"/>
  <c r="I187" i="133"/>
  <c r="A215" i="133"/>
  <c r="G176" i="133"/>
  <c r="I176" i="133"/>
  <c r="A249" i="133"/>
  <c r="I210" i="133"/>
  <c r="G210" i="133"/>
  <c r="A225" i="133"/>
  <c r="I186" i="133"/>
  <c r="G186" i="133"/>
  <c r="A217" i="133"/>
  <c r="G178" i="133"/>
  <c r="I178" i="133"/>
  <c r="A201" i="133"/>
  <c r="G162" i="133"/>
  <c r="I162" i="133"/>
  <c r="A263" i="133"/>
  <c r="I224" i="133"/>
  <c r="G224" i="133"/>
  <c r="A247" i="133"/>
  <c r="I208" i="133"/>
  <c r="G208" i="133"/>
  <c r="A211" i="133"/>
  <c r="G172" i="133"/>
  <c r="I172" i="133"/>
  <c r="A253" i="133"/>
  <c r="I214" i="133"/>
  <c r="G214" i="133"/>
  <c r="A213" i="133"/>
  <c r="G174" i="133"/>
  <c r="I174" i="133"/>
  <c r="A251" i="133"/>
  <c r="I212" i="133"/>
  <c r="G212" i="133"/>
  <c r="A223" i="133"/>
  <c r="G184" i="133"/>
  <c r="I184" i="133"/>
  <c r="A207" i="133"/>
  <c r="G168" i="133"/>
  <c r="I168" i="133"/>
  <c r="A257" i="133"/>
  <c r="I218" i="133"/>
  <c r="G218" i="133"/>
  <c r="A241" i="133"/>
  <c r="I202" i="133"/>
  <c r="G202" i="133"/>
  <c r="A209" i="133"/>
  <c r="G170" i="133"/>
  <c r="I170" i="133"/>
  <c r="A255" i="133"/>
  <c r="I216" i="133"/>
  <c r="G216" i="133"/>
  <c r="A239" i="133"/>
  <c r="I200" i="133"/>
  <c r="G200" i="133"/>
  <c r="A211" i="132"/>
  <c r="I172" i="132"/>
  <c r="G172" i="132"/>
  <c r="G210" i="132"/>
  <c r="A249" i="132"/>
  <c r="I210" i="132"/>
  <c r="A213" i="132"/>
  <c r="I174" i="132"/>
  <c r="G174" i="132"/>
  <c r="G212" i="132"/>
  <c r="A251" i="132"/>
  <c r="I212" i="132"/>
  <c r="A223" i="132"/>
  <c r="I184" i="132"/>
  <c r="G184" i="132"/>
  <c r="A207" i="132"/>
  <c r="I168" i="132"/>
  <c r="G168" i="132"/>
  <c r="G222" i="132"/>
  <c r="A261" i="132"/>
  <c r="I222" i="132"/>
  <c r="G206" i="132"/>
  <c r="A245" i="132"/>
  <c r="I206" i="132"/>
  <c r="A225" i="132"/>
  <c r="I186" i="132"/>
  <c r="G186" i="132"/>
  <c r="A209" i="132"/>
  <c r="I170" i="132"/>
  <c r="G170" i="132"/>
  <c r="G216" i="132"/>
  <c r="A255" i="132"/>
  <c r="I216" i="132"/>
  <c r="G200" i="132"/>
  <c r="A239" i="132"/>
  <c r="I200" i="132"/>
  <c r="A219" i="132"/>
  <c r="I180" i="132"/>
  <c r="G180" i="132"/>
  <c r="A203" i="132"/>
  <c r="I164" i="132"/>
  <c r="G164" i="132"/>
  <c r="G218" i="132"/>
  <c r="A257" i="132"/>
  <c r="I218" i="132"/>
  <c r="G202" i="132"/>
  <c r="A241" i="132"/>
  <c r="I202" i="132"/>
  <c r="A221" i="132"/>
  <c r="I182" i="132"/>
  <c r="G182" i="132"/>
  <c r="A205" i="132"/>
  <c r="I166" i="132"/>
  <c r="G166" i="132"/>
  <c r="G220" i="132"/>
  <c r="A259" i="132"/>
  <c r="I220" i="132"/>
  <c r="G204" i="132"/>
  <c r="A243" i="132"/>
  <c r="I204" i="132"/>
  <c r="G187" i="132"/>
  <c r="A226" i="132"/>
  <c r="I187" i="132"/>
  <c r="A215" i="132"/>
  <c r="I176" i="132"/>
  <c r="G176" i="132"/>
  <c r="G214" i="132"/>
  <c r="A253" i="132"/>
  <c r="I214" i="132"/>
  <c r="A217" i="132"/>
  <c r="I178" i="132"/>
  <c r="G178" i="132"/>
  <c r="A201" i="132"/>
  <c r="I162" i="132"/>
  <c r="G162" i="132"/>
  <c r="G224" i="132"/>
  <c r="A263" i="132"/>
  <c r="I224" i="132"/>
  <c r="G208" i="132"/>
  <c r="A247" i="132"/>
  <c r="I208" i="132"/>
  <c r="A264" i="39"/>
  <c r="I225" i="39"/>
  <c r="G225" i="39"/>
  <c r="A248" i="39"/>
  <c r="I209" i="39"/>
  <c r="G209" i="39"/>
  <c r="G202" i="39"/>
  <c r="A241" i="39"/>
  <c r="I202" i="39"/>
  <c r="A258" i="39"/>
  <c r="I219" i="39"/>
  <c r="G219" i="39"/>
  <c r="A240" i="39"/>
  <c r="I201" i="39"/>
  <c r="G201" i="39"/>
  <c r="G208" i="39"/>
  <c r="A247" i="39"/>
  <c r="I208" i="39"/>
  <c r="G214" i="39"/>
  <c r="A253" i="39"/>
  <c r="I214" i="39"/>
  <c r="A260" i="39"/>
  <c r="I221" i="39"/>
  <c r="G221" i="39"/>
  <c r="A244" i="39"/>
  <c r="I205" i="39"/>
  <c r="G205" i="39"/>
  <c r="G212" i="39"/>
  <c r="A251" i="39"/>
  <c r="I212" i="39"/>
  <c r="G216" i="39"/>
  <c r="A255" i="39"/>
  <c r="I216" i="39"/>
  <c r="A265" i="39"/>
  <c r="G226" i="39"/>
  <c r="I226" i="39"/>
  <c r="A254" i="39"/>
  <c r="I215" i="39"/>
  <c r="G215" i="39"/>
  <c r="G222" i="39"/>
  <c r="A261" i="39"/>
  <c r="I222" i="39"/>
  <c r="A256" i="39"/>
  <c r="I217" i="39"/>
  <c r="G217" i="39"/>
  <c r="A242" i="39"/>
  <c r="I203" i="39"/>
  <c r="G203" i="39"/>
  <c r="G161" i="39"/>
  <c r="A200" i="39"/>
  <c r="I161" i="39"/>
  <c r="G220" i="39"/>
  <c r="A259" i="39"/>
  <c r="I220" i="39"/>
  <c r="A262" i="39"/>
  <c r="I223" i="39"/>
  <c r="G223" i="39"/>
  <c r="A250" i="39"/>
  <c r="I211" i="39"/>
  <c r="G211" i="39"/>
  <c r="G224" i="39"/>
  <c r="A263" i="39"/>
  <c r="I224" i="39"/>
  <c r="A252" i="39"/>
  <c r="I213" i="39"/>
  <c r="G213" i="39"/>
  <c r="G206" i="39"/>
  <c r="A245" i="39"/>
  <c r="I206" i="39"/>
  <c r="G210" i="39"/>
  <c r="A249" i="39"/>
  <c r="I210" i="39"/>
  <c r="A246" i="39"/>
  <c r="I207" i="39"/>
  <c r="G207" i="39"/>
  <c r="G204" i="39"/>
  <c r="A243" i="39"/>
  <c r="I204" i="39"/>
  <c r="G218" i="39"/>
  <c r="A257" i="39"/>
  <c r="I218" i="39"/>
  <c r="G255" i="135" l="1"/>
  <c r="A294" i="135"/>
  <c r="I255" i="135"/>
  <c r="A242" i="135"/>
  <c r="G203" i="135"/>
  <c r="I203" i="135"/>
  <c r="G243" i="135"/>
  <c r="A282" i="135"/>
  <c r="I243" i="135"/>
  <c r="A262" i="135"/>
  <c r="G223" i="135"/>
  <c r="I223" i="135"/>
  <c r="A288" i="135"/>
  <c r="G249" i="135"/>
  <c r="I249" i="135"/>
  <c r="A252" i="135"/>
  <c r="G213" i="135"/>
  <c r="I213" i="135"/>
  <c r="G247" i="135"/>
  <c r="A286" i="135"/>
  <c r="I247" i="135"/>
  <c r="G263" i="135"/>
  <c r="A302" i="135"/>
  <c r="I263" i="135"/>
  <c r="A300" i="135"/>
  <c r="G261" i="135"/>
  <c r="I261" i="135"/>
  <c r="A240" i="135"/>
  <c r="G201" i="135"/>
  <c r="I201" i="135"/>
  <c r="A280" i="135"/>
  <c r="G241" i="135"/>
  <c r="I241" i="135"/>
  <c r="A260" i="135"/>
  <c r="G221" i="135"/>
  <c r="I221" i="135"/>
  <c r="G239" i="135"/>
  <c r="A278" i="135"/>
  <c r="I239" i="135"/>
  <c r="A258" i="135"/>
  <c r="G219" i="135"/>
  <c r="I219" i="135"/>
  <c r="A292" i="135"/>
  <c r="G253" i="135"/>
  <c r="I253" i="135"/>
  <c r="A248" i="135"/>
  <c r="G209" i="135"/>
  <c r="I209" i="135"/>
  <c r="A264" i="135"/>
  <c r="I225" i="135"/>
  <c r="G225" i="135"/>
  <c r="G259" i="135"/>
  <c r="A298" i="135"/>
  <c r="I259" i="135"/>
  <c r="A254" i="135"/>
  <c r="G215" i="135"/>
  <c r="I215" i="135"/>
  <c r="A250" i="135"/>
  <c r="G211" i="135"/>
  <c r="I211" i="135"/>
  <c r="A287" i="135"/>
  <c r="A284" i="135"/>
  <c r="I248" i="135"/>
  <c r="G245" i="135"/>
  <c r="G248" i="135"/>
  <c r="I245" i="135"/>
  <c r="A256" i="135"/>
  <c r="G217" i="135"/>
  <c r="I217" i="135"/>
  <c r="G251" i="135"/>
  <c r="A290" i="135"/>
  <c r="I251" i="135"/>
  <c r="A246" i="135"/>
  <c r="G207" i="135"/>
  <c r="I207" i="135"/>
  <c r="G226" i="135"/>
  <c r="A265" i="135"/>
  <c r="I226" i="135"/>
  <c r="A296" i="135"/>
  <c r="G257" i="135"/>
  <c r="I257" i="135"/>
  <c r="A244" i="135"/>
  <c r="G205" i="135"/>
  <c r="I205" i="135"/>
  <c r="A294" i="134"/>
  <c r="G255" i="134"/>
  <c r="I255" i="134"/>
  <c r="A296" i="134"/>
  <c r="G257" i="134"/>
  <c r="I257" i="134"/>
  <c r="A246" i="134"/>
  <c r="I207" i="134"/>
  <c r="G207" i="134"/>
  <c r="A256" i="134"/>
  <c r="I217" i="134"/>
  <c r="G217" i="134"/>
  <c r="A282" i="134"/>
  <c r="G243" i="134"/>
  <c r="I243" i="134"/>
  <c r="A260" i="134"/>
  <c r="I221" i="134"/>
  <c r="G221" i="134"/>
  <c r="A284" i="134"/>
  <c r="A287" i="134"/>
  <c r="I248" i="134"/>
  <c r="G245" i="134"/>
  <c r="G248" i="134"/>
  <c r="I245" i="134"/>
  <c r="A258" i="134"/>
  <c r="I219" i="134"/>
  <c r="G219" i="134"/>
  <c r="A278" i="134"/>
  <c r="G239" i="134"/>
  <c r="I239" i="134"/>
  <c r="A302" i="134"/>
  <c r="G263" i="134"/>
  <c r="I263" i="134"/>
  <c r="A248" i="134"/>
  <c r="I209" i="134"/>
  <c r="G209" i="134"/>
  <c r="A280" i="134"/>
  <c r="G241" i="134"/>
  <c r="I241" i="134"/>
  <c r="A262" i="134"/>
  <c r="I223" i="134"/>
  <c r="G223" i="134"/>
  <c r="A290" i="134"/>
  <c r="G251" i="134"/>
  <c r="I251" i="134"/>
  <c r="A252" i="134"/>
  <c r="I213" i="134"/>
  <c r="G213" i="134"/>
  <c r="A292" i="134"/>
  <c r="G253" i="134"/>
  <c r="I253" i="134"/>
  <c r="A250" i="134"/>
  <c r="I211" i="134"/>
  <c r="G211" i="134"/>
  <c r="A286" i="134"/>
  <c r="G247" i="134"/>
  <c r="I247" i="134"/>
  <c r="A240" i="134"/>
  <c r="I201" i="134"/>
  <c r="G201" i="134"/>
  <c r="A264" i="134"/>
  <c r="I225" i="134"/>
  <c r="G225" i="134"/>
  <c r="A288" i="134"/>
  <c r="G249" i="134"/>
  <c r="I249" i="134"/>
  <c r="A254" i="134"/>
  <c r="I215" i="134"/>
  <c r="G215" i="134"/>
  <c r="G226" i="134"/>
  <c r="A265" i="134"/>
  <c r="I226" i="134"/>
  <c r="A298" i="134"/>
  <c r="G259" i="134"/>
  <c r="I259" i="134"/>
  <c r="A244" i="134"/>
  <c r="I205" i="134"/>
  <c r="G205" i="134"/>
  <c r="A300" i="134"/>
  <c r="G261" i="134"/>
  <c r="I261" i="134"/>
  <c r="A242" i="134"/>
  <c r="I203" i="134"/>
  <c r="G203" i="134"/>
  <c r="A294" i="133"/>
  <c r="I255" i="133"/>
  <c r="G255" i="133"/>
  <c r="A280" i="133"/>
  <c r="I241" i="133"/>
  <c r="G241" i="133"/>
  <c r="G207" i="133"/>
  <c r="A246" i="133"/>
  <c r="I207" i="133"/>
  <c r="A290" i="133"/>
  <c r="I251" i="133"/>
  <c r="G251" i="133"/>
  <c r="A292" i="133"/>
  <c r="I253" i="133"/>
  <c r="G253" i="133"/>
  <c r="A286" i="133"/>
  <c r="I247" i="133"/>
  <c r="G247" i="133"/>
  <c r="G201" i="133"/>
  <c r="A240" i="133"/>
  <c r="I201" i="133"/>
  <c r="G225" i="133"/>
  <c r="A264" i="133"/>
  <c r="I225" i="133"/>
  <c r="G215" i="133"/>
  <c r="A254" i="133"/>
  <c r="I215" i="133"/>
  <c r="A282" i="133"/>
  <c r="I243" i="133"/>
  <c r="G243" i="133"/>
  <c r="G205" i="133"/>
  <c r="A244" i="133"/>
  <c r="I205" i="133"/>
  <c r="A284" i="133"/>
  <c r="A287" i="133"/>
  <c r="G248" i="133"/>
  <c r="I245" i="133"/>
  <c r="I248" i="133"/>
  <c r="G245" i="133"/>
  <c r="G203" i="133"/>
  <c r="A242" i="133"/>
  <c r="I203" i="133"/>
  <c r="A278" i="133"/>
  <c r="I239" i="133"/>
  <c r="G239" i="133"/>
  <c r="G209" i="133"/>
  <c r="A248" i="133"/>
  <c r="I209" i="133"/>
  <c r="A296" i="133"/>
  <c r="I257" i="133"/>
  <c r="G257" i="133"/>
  <c r="G223" i="133"/>
  <c r="A262" i="133"/>
  <c r="I223" i="133"/>
  <c r="G213" i="133"/>
  <c r="A252" i="133"/>
  <c r="I213" i="133"/>
  <c r="G211" i="133"/>
  <c r="A250" i="133"/>
  <c r="I211" i="133"/>
  <c r="A302" i="133"/>
  <c r="I263" i="133"/>
  <c r="G263" i="133"/>
  <c r="G217" i="133"/>
  <c r="A256" i="133"/>
  <c r="I217" i="133"/>
  <c r="A288" i="133"/>
  <c r="I249" i="133"/>
  <c r="G249" i="133"/>
  <c r="A265" i="133"/>
  <c r="I226" i="133"/>
  <c r="G226" i="133"/>
  <c r="A298" i="133"/>
  <c r="I259" i="133"/>
  <c r="G259" i="133"/>
  <c r="G221" i="133"/>
  <c r="A260" i="133"/>
  <c r="I221" i="133"/>
  <c r="A300" i="133"/>
  <c r="I261" i="133"/>
  <c r="G261" i="133"/>
  <c r="G219" i="133"/>
  <c r="A258" i="133"/>
  <c r="I219" i="133"/>
  <c r="A286" i="132"/>
  <c r="G247" i="132"/>
  <c r="I247" i="132"/>
  <c r="A256" i="132"/>
  <c r="I217" i="132"/>
  <c r="G217" i="132"/>
  <c r="A292" i="132"/>
  <c r="G253" i="132"/>
  <c r="I253" i="132"/>
  <c r="A254" i="132"/>
  <c r="I215" i="132"/>
  <c r="G215" i="132"/>
  <c r="A265" i="132"/>
  <c r="G226" i="132"/>
  <c r="I226" i="132"/>
  <c r="A298" i="132"/>
  <c r="G259" i="132"/>
  <c r="I259" i="132"/>
  <c r="A244" i="132"/>
  <c r="I205" i="132"/>
  <c r="G205" i="132"/>
  <c r="A296" i="132"/>
  <c r="G257" i="132"/>
  <c r="I257" i="132"/>
  <c r="A242" i="132"/>
  <c r="I203" i="132"/>
  <c r="G203" i="132"/>
  <c r="A294" i="132"/>
  <c r="G255" i="132"/>
  <c r="I255" i="132"/>
  <c r="A248" i="132"/>
  <c r="I209" i="132"/>
  <c r="G209" i="132"/>
  <c r="A300" i="132"/>
  <c r="G261" i="132"/>
  <c r="I261" i="132"/>
  <c r="A246" i="132"/>
  <c r="I207" i="132"/>
  <c r="G207" i="132"/>
  <c r="A302" i="132"/>
  <c r="G263" i="132"/>
  <c r="I263" i="132"/>
  <c r="A240" i="132"/>
  <c r="I201" i="132"/>
  <c r="G201" i="132"/>
  <c r="A282" i="132"/>
  <c r="G243" i="132"/>
  <c r="I243" i="132"/>
  <c r="A260" i="132"/>
  <c r="I221" i="132"/>
  <c r="G221" i="132"/>
  <c r="A280" i="132"/>
  <c r="G241" i="132"/>
  <c r="I241" i="132"/>
  <c r="A258" i="132"/>
  <c r="I219" i="132"/>
  <c r="G219" i="132"/>
  <c r="A278" i="132"/>
  <c r="G239" i="132"/>
  <c r="I239" i="132"/>
  <c r="A264" i="132"/>
  <c r="I225" i="132"/>
  <c r="G225" i="132"/>
  <c r="A284" i="132"/>
  <c r="I248" i="132"/>
  <c r="G245" i="132"/>
  <c r="A287" i="132"/>
  <c r="G248" i="132"/>
  <c r="I245" i="132"/>
  <c r="A262" i="132"/>
  <c r="I223" i="132"/>
  <c r="G223" i="132"/>
  <c r="A290" i="132"/>
  <c r="G251" i="132"/>
  <c r="I251" i="132"/>
  <c r="A252" i="132"/>
  <c r="I213" i="132"/>
  <c r="G213" i="132"/>
  <c r="A288" i="132"/>
  <c r="G249" i="132"/>
  <c r="I249" i="132"/>
  <c r="A250" i="132"/>
  <c r="I211" i="132"/>
  <c r="G211" i="132"/>
  <c r="A282" i="39"/>
  <c r="G243" i="39"/>
  <c r="I243" i="39"/>
  <c r="A285" i="39"/>
  <c r="I246" i="39"/>
  <c r="G246" i="39"/>
  <c r="A288" i="39"/>
  <c r="G249" i="39"/>
  <c r="I249" i="39"/>
  <c r="A301" i="39"/>
  <c r="I262" i="39"/>
  <c r="G262" i="39"/>
  <c r="A298" i="39"/>
  <c r="G259" i="39"/>
  <c r="I259" i="39"/>
  <c r="I256" i="39"/>
  <c r="A295" i="39"/>
  <c r="G256" i="39"/>
  <c r="A300" i="39"/>
  <c r="G261" i="39"/>
  <c r="I261" i="39"/>
  <c r="A293" i="39"/>
  <c r="I254" i="39"/>
  <c r="G254" i="39"/>
  <c r="A290" i="39"/>
  <c r="G251" i="39"/>
  <c r="I251" i="39"/>
  <c r="I244" i="39"/>
  <c r="A283" i="39"/>
  <c r="G244" i="39"/>
  <c r="A286" i="39"/>
  <c r="G247" i="39"/>
  <c r="I247" i="39"/>
  <c r="I240" i="39"/>
  <c r="A279" i="39"/>
  <c r="G240" i="39"/>
  <c r="G264" i="39"/>
  <c r="A303" i="39"/>
  <c r="I264" i="39"/>
  <c r="A296" i="39"/>
  <c r="G257" i="39"/>
  <c r="I257" i="39"/>
  <c r="A284" i="39"/>
  <c r="I248" i="39"/>
  <c r="G245" i="39"/>
  <c r="A287" i="39"/>
  <c r="G248" i="39"/>
  <c r="I245" i="39"/>
  <c r="I252" i="39"/>
  <c r="A291" i="39"/>
  <c r="G252" i="39"/>
  <c r="A302" i="39"/>
  <c r="G263" i="39"/>
  <c r="I263" i="39"/>
  <c r="A289" i="39"/>
  <c r="I250" i="39"/>
  <c r="G250" i="39"/>
  <c r="G200" i="39"/>
  <c r="A239" i="39"/>
  <c r="I200" i="39"/>
  <c r="A281" i="39"/>
  <c r="I242" i="39"/>
  <c r="G242" i="39"/>
  <c r="A304" i="39"/>
  <c r="I265" i="39"/>
  <c r="G265" i="39"/>
  <c r="A294" i="39"/>
  <c r="G255" i="39"/>
  <c r="I255" i="39"/>
  <c r="I260" i="39"/>
  <c r="A299" i="39"/>
  <c r="G260" i="39"/>
  <c r="A292" i="39"/>
  <c r="G253" i="39"/>
  <c r="I253" i="39"/>
  <c r="A297" i="39"/>
  <c r="I258" i="39"/>
  <c r="G258" i="39"/>
  <c r="A280" i="39"/>
  <c r="G241" i="39"/>
  <c r="I241" i="39"/>
  <c r="A283" i="135" l="1"/>
  <c r="I244" i="135"/>
  <c r="G244" i="135"/>
  <c r="G284" i="135"/>
  <c r="A323" i="135"/>
  <c r="I284" i="135"/>
  <c r="A289" i="135"/>
  <c r="I250" i="135"/>
  <c r="G250" i="135"/>
  <c r="A297" i="135"/>
  <c r="I258" i="135"/>
  <c r="G258" i="135"/>
  <c r="G278" i="135"/>
  <c r="A317" i="135"/>
  <c r="I278" i="135"/>
  <c r="A299" i="135"/>
  <c r="I260" i="135"/>
  <c r="G260" i="135"/>
  <c r="A279" i="135"/>
  <c r="I240" i="135"/>
  <c r="G240" i="135"/>
  <c r="G286" i="135"/>
  <c r="A325" i="135"/>
  <c r="I286" i="135"/>
  <c r="A291" i="135"/>
  <c r="I252" i="135"/>
  <c r="G252" i="135"/>
  <c r="A301" i="135"/>
  <c r="I262" i="135"/>
  <c r="G262" i="135"/>
  <c r="G282" i="135"/>
  <c r="A321" i="135"/>
  <c r="I282" i="135"/>
  <c r="A281" i="135"/>
  <c r="I242" i="135"/>
  <c r="G242" i="135"/>
  <c r="G294" i="135"/>
  <c r="A333" i="135"/>
  <c r="I294" i="135"/>
  <c r="G296" i="135"/>
  <c r="A335" i="135"/>
  <c r="I296" i="135"/>
  <c r="G265" i="135"/>
  <c r="A304" i="135"/>
  <c r="I265" i="135"/>
  <c r="A285" i="135"/>
  <c r="I246" i="135"/>
  <c r="G246" i="135"/>
  <c r="G290" i="135"/>
  <c r="A329" i="135"/>
  <c r="I290" i="135"/>
  <c r="A295" i="135"/>
  <c r="I256" i="135"/>
  <c r="G256" i="135"/>
  <c r="A326" i="135"/>
  <c r="I287" i="135"/>
  <c r="G287" i="135"/>
  <c r="A293" i="135"/>
  <c r="I254" i="135"/>
  <c r="G254" i="135"/>
  <c r="G298" i="135"/>
  <c r="A337" i="135"/>
  <c r="I298" i="135"/>
  <c r="A303" i="135"/>
  <c r="I264" i="135"/>
  <c r="G264" i="135"/>
  <c r="G292" i="135"/>
  <c r="A331" i="135"/>
  <c r="I292" i="135"/>
  <c r="G280" i="135"/>
  <c r="A319" i="135"/>
  <c r="I280" i="135"/>
  <c r="G300" i="135"/>
  <c r="A339" i="135"/>
  <c r="I300" i="135"/>
  <c r="G302" i="135"/>
  <c r="A341" i="135"/>
  <c r="I302" i="135"/>
  <c r="G288" i="135"/>
  <c r="A327" i="135"/>
  <c r="I288" i="135"/>
  <c r="A281" i="134"/>
  <c r="I242" i="134"/>
  <c r="G242" i="134"/>
  <c r="A283" i="134"/>
  <c r="I244" i="134"/>
  <c r="G244" i="134"/>
  <c r="A327" i="134"/>
  <c r="I288" i="134"/>
  <c r="G288" i="134"/>
  <c r="A279" i="134"/>
  <c r="I240" i="134"/>
  <c r="G240" i="134"/>
  <c r="A289" i="134"/>
  <c r="I250" i="134"/>
  <c r="G250" i="134"/>
  <c r="A291" i="134"/>
  <c r="I252" i="134"/>
  <c r="G252" i="134"/>
  <c r="A301" i="134"/>
  <c r="I262" i="134"/>
  <c r="G262" i="134"/>
  <c r="A317" i="134"/>
  <c r="I278" i="134"/>
  <c r="G278" i="134"/>
  <c r="G287" i="134"/>
  <c r="A326" i="134"/>
  <c r="I287" i="134"/>
  <c r="A299" i="134"/>
  <c r="I260" i="134"/>
  <c r="G260" i="134"/>
  <c r="A295" i="134"/>
  <c r="I256" i="134"/>
  <c r="G256" i="134"/>
  <c r="A335" i="134"/>
  <c r="I296" i="134"/>
  <c r="G296" i="134"/>
  <c r="A339" i="134"/>
  <c r="I300" i="134"/>
  <c r="G300" i="134"/>
  <c r="A337" i="134"/>
  <c r="I298" i="134"/>
  <c r="G298" i="134"/>
  <c r="A304" i="134"/>
  <c r="G265" i="134"/>
  <c r="I265" i="134"/>
  <c r="A293" i="134"/>
  <c r="I254" i="134"/>
  <c r="G254" i="134"/>
  <c r="A303" i="134"/>
  <c r="I264" i="134"/>
  <c r="G264" i="134"/>
  <c r="A325" i="134"/>
  <c r="I286" i="134"/>
  <c r="G286" i="134"/>
  <c r="A331" i="134"/>
  <c r="I292" i="134"/>
  <c r="G292" i="134"/>
  <c r="A329" i="134"/>
  <c r="I290" i="134"/>
  <c r="G290" i="134"/>
  <c r="A319" i="134"/>
  <c r="I280" i="134"/>
  <c r="G280" i="134"/>
  <c r="A341" i="134"/>
  <c r="I302" i="134"/>
  <c r="G302" i="134"/>
  <c r="A297" i="134"/>
  <c r="I258" i="134"/>
  <c r="G258" i="134"/>
  <c r="A323" i="134"/>
  <c r="I284" i="134"/>
  <c r="G284" i="134"/>
  <c r="A321" i="134"/>
  <c r="I282" i="134"/>
  <c r="G282" i="134"/>
  <c r="A285" i="134"/>
  <c r="I246" i="134"/>
  <c r="G246" i="134"/>
  <c r="A333" i="134"/>
  <c r="I294" i="134"/>
  <c r="G294" i="134"/>
  <c r="A304" i="133"/>
  <c r="I265" i="133"/>
  <c r="G265" i="133"/>
  <c r="A291" i="133"/>
  <c r="G252" i="133"/>
  <c r="I252" i="133"/>
  <c r="A323" i="133"/>
  <c r="I284" i="133"/>
  <c r="G284" i="133"/>
  <c r="A283" i="133"/>
  <c r="G244" i="133"/>
  <c r="I244" i="133"/>
  <c r="A321" i="133"/>
  <c r="I282" i="133"/>
  <c r="G282" i="133"/>
  <c r="A293" i="133"/>
  <c r="G254" i="133"/>
  <c r="I254" i="133"/>
  <c r="A279" i="133"/>
  <c r="G240" i="133"/>
  <c r="I240" i="133"/>
  <c r="A325" i="133"/>
  <c r="I286" i="133"/>
  <c r="G286" i="133"/>
  <c r="A329" i="133"/>
  <c r="I290" i="133"/>
  <c r="G290" i="133"/>
  <c r="A285" i="133"/>
  <c r="G246" i="133"/>
  <c r="I246" i="133"/>
  <c r="A319" i="133"/>
  <c r="I280" i="133"/>
  <c r="G280" i="133"/>
  <c r="A297" i="133"/>
  <c r="G258" i="133"/>
  <c r="I258" i="133"/>
  <c r="A339" i="133"/>
  <c r="I300" i="133"/>
  <c r="G300" i="133"/>
  <c r="A299" i="133"/>
  <c r="G260" i="133"/>
  <c r="I260" i="133"/>
  <c r="A337" i="133"/>
  <c r="I298" i="133"/>
  <c r="G298" i="133"/>
  <c r="A327" i="133"/>
  <c r="I288" i="133"/>
  <c r="G288" i="133"/>
  <c r="A295" i="133"/>
  <c r="G256" i="133"/>
  <c r="I256" i="133"/>
  <c r="A341" i="133"/>
  <c r="I302" i="133"/>
  <c r="G302" i="133"/>
  <c r="A289" i="133"/>
  <c r="G250" i="133"/>
  <c r="I250" i="133"/>
  <c r="A301" i="133"/>
  <c r="G262" i="133"/>
  <c r="I262" i="133"/>
  <c r="A335" i="133"/>
  <c r="I296" i="133"/>
  <c r="G296" i="133"/>
  <c r="A317" i="133"/>
  <c r="I278" i="133"/>
  <c r="G278" i="133"/>
  <c r="A281" i="133"/>
  <c r="G242" i="133"/>
  <c r="I242" i="133"/>
  <c r="G287" i="133"/>
  <c r="A326" i="133"/>
  <c r="I287" i="133"/>
  <c r="G264" i="133"/>
  <c r="A303" i="133"/>
  <c r="I264" i="133"/>
  <c r="A331" i="133"/>
  <c r="I292" i="133"/>
  <c r="G292" i="133"/>
  <c r="A333" i="133"/>
  <c r="I294" i="133"/>
  <c r="G294" i="133"/>
  <c r="A289" i="132"/>
  <c r="I250" i="132"/>
  <c r="G250" i="132"/>
  <c r="I252" i="132"/>
  <c r="A291" i="132"/>
  <c r="G252" i="132"/>
  <c r="A301" i="132"/>
  <c r="I262" i="132"/>
  <c r="G262" i="132"/>
  <c r="A323" i="132"/>
  <c r="I284" i="132"/>
  <c r="G284" i="132"/>
  <c r="A317" i="132"/>
  <c r="I278" i="132"/>
  <c r="G278" i="132"/>
  <c r="A319" i="132"/>
  <c r="I280" i="132"/>
  <c r="G280" i="132"/>
  <c r="A321" i="132"/>
  <c r="I282" i="132"/>
  <c r="G282" i="132"/>
  <c r="A341" i="132"/>
  <c r="I302" i="132"/>
  <c r="G302" i="132"/>
  <c r="A339" i="132"/>
  <c r="I300" i="132"/>
  <c r="G300" i="132"/>
  <c r="A333" i="132"/>
  <c r="I294" i="132"/>
  <c r="G294" i="132"/>
  <c r="A335" i="132"/>
  <c r="I296" i="132"/>
  <c r="G296" i="132"/>
  <c r="A337" i="132"/>
  <c r="I298" i="132"/>
  <c r="G298" i="132"/>
  <c r="A293" i="132"/>
  <c r="I254" i="132"/>
  <c r="G254" i="132"/>
  <c r="I256" i="132"/>
  <c r="A295" i="132"/>
  <c r="G256" i="132"/>
  <c r="A327" i="132"/>
  <c r="I288" i="132"/>
  <c r="G288" i="132"/>
  <c r="A329" i="132"/>
  <c r="I290" i="132"/>
  <c r="G290" i="132"/>
  <c r="G287" i="132"/>
  <c r="A326" i="132"/>
  <c r="I287" i="132"/>
  <c r="G264" i="132"/>
  <c r="A303" i="132"/>
  <c r="I264" i="132"/>
  <c r="A297" i="132"/>
  <c r="I258" i="132"/>
  <c r="G258" i="132"/>
  <c r="I260" i="132"/>
  <c r="A299" i="132"/>
  <c r="G260" i="132"/>
  <c r="I240" i="132"/>
  <c r="A279" i="132"/>
  <c r="G240" i="132"/>
  <c r="A285" i="132"/>
  <c r="I246" i="132"/>
  <c r="G246" i="132"/>
  <c r="A281" i="132"/>
  <c r="I242" i="132"/>
  <c r="G242" i="132"/>
  <c r="I244" i="132"/>
  <c r="A283" i="132"/>
  <c r="G244" i="132"/>
  <c r="A304" i="132"/>
  <c r="I265" i="132"/>
  <c r="G265" i="132"/>
  <c r="A331" i="132"/>
  <c r="I292" i="132"/>
  <c r="G292" i="132"/>
  <c r="A325" i="132"/>
  <c r="I286" i="132"/>
  <c r="G286" i="132"/>
  <c r="A319" i="39"/>
  <c r="I280" i="39"/>
  <c r="G280" i="39"/>
  <c r="A331" i="39"/>
  <c r="I292" i="39"/>
  <c r="G292" i="39"/>
  <c r="G299" i="39"/>
  <c r="A338" i="39"/>
  <c r="I299" i="39"/>
  <c r="A333" i="39"/>
  <c r="I294" i="39"/>
  <c r="G294" i="39"/>
  <c r="G281" i="39"/>
  <c r="A320" i="39"/>
  <c r="I281" i="39"/>
  <c r="A278" i="39"/>
  <c r="G239" i="39"/>
  <c r="I239" i="39"/>
  <c r="G289" i="39"/>
  <c r="A328" i="39"/>
  <c r="I289" i="39"/>
  <c r="A323" i="39"/>
  <c r="I284" i="39"/>
  <c r="G284" i="39"/>
  <c r="G279" i="39"/>
  <c r="A318" i="39"/>
  <c r="I279" i="39"/>
  <c r="A325" i="39"/>
  <c r="I286" i="39"/>
  <c r="G286" i="39"/>
  <c r="G283" i="39"/>
  <c r="A322" i="39"/>
  <c r="I283" i="39"/>
  <c r="A329" i="39"/>
  <c r="I290" i="39"/>
  <c r="G290" i="39"/>
  <c r="A339" i="39"/>
  <c r="I300" i="39"/>
  <c r="G300" i="39"/>
  <c r="G295" i="39"/>
  <c r="A334" i="39"/>
  <c r="I295" i="39"/>
  <c r="A337" i="39"/>
  <c r="I298" i="39"/>
  <c r="G298" i="39"/>
  <c r="A327" i="39"/>
  <c r="I288" i="39"/>
  <c r="G288" i="39"/>
  <c r="A321" i="39"/>
  <c r="I282" i="39"/>
  <c r="G282" i="39"/>
  <c r="G297" i="39"/>
  <c r="A336" i="39"/>
  <c r="I297" i="39"/>
  <c r="A343" i="39"/>
  <c r="I304" i="39"/>
  <c r="G304" i="39"/>
  <c r="A341" i="39"/>
  <c r="I302" i="39"/>
  <c r="G302" i="39"/>
  <c r="G291" i="39"/>
  <c r="A330" i="39"/>
  <c r="I291" i="39"/>
  <c r="G287" i="39"/>
  <c r="A326" i="39"/>
  <c r="I287" i="39"/>
  <c r="A335" i="39"/>
  <c r="I296" i="39"/>
  <c r="G296" i="39"/>
  <c r="G303" i="39"/>
  <c r="A342" i="39"/>
  <c r="I303" i="39"/>
  <c r="G293" i="39"/>
  <c r="A332" i="39"/>
  <c r="I293" i="39"/>
  <c r="G301" i="39"/>
  <c r="A340" i="39"/>
  <c r="I301" i="39"/>
  <c r="G285" i="39"/>
  <c r="A324" i="39"/>
  <c r="I285" i="39"/>
  <c r="G327" i="135" l="1"/>
  <c r="I327" i="135"/>
  <c r="G339" i="135"/>
  <c r="I339" i="135"/>
  <c r="G331" i="135"/>
  <c r="I331" i="135"/>
  <c r="A342" i="135"/>
  <c r="I303" i="135"/>
  <c r="G303" i="135"/>
  <c r="G337" i="135"/>
  <c r="I337" i="135"/>
  <c r="A332" i="135"/>
  <c r="I293" i="135"/>
  <c r="G293" i="135"/>
  <c r="A334" i="135"/>
  <c r="I295" i="135"/>
  <c r="G295" i="135"/>
  <c r="G329" i="135"/>
  <c r="I329" i="135"/>
  <c r="A324" i="135"/>
  <c r="I285" i="135"/>
  <c r="G285" i="135"/>
  <c r="G304" i="135"/>
  <c r="A343" i="135"/>
  <c r="I304" i="135"/>
  <c r="G333" i="135"/>
  <c r="I333" i="135"/>
  <c r="A320" i="135"/>
  <c r="I281" i="135"/>
  <c r="G281" i="135"/>
  <c r="G321" i="135"/>
  <c r="I321" i="135"/>
  <c r="A340" i="135"/>
  <c r="I301" i="135"/>
  <c r="G301" i="135"/>
  <c r="A338" i="135"/>
  <c r="I299" i="135"/>
  <c r="G299" i="135"/>
  <c r="G317" i="135"/>
  <c r="I317" i="135"/>
  <c r="A336" i="135"/>
  <c r="I297" i="135"/>
  <c r="G297" i="135"/>
  <c r="G341" i="135"/>
  <c r="I341" i="135"/>
  <c r="G319" i="135"/>
  <c r="I319" i="135"/>
  <c r="I326" i="135"/>
  <c r="G326" i="135"/>
  <c r="G335" i="135"/>
  <c r="I335" i="135"/>
  <c r="A330" i="135"/>
  <c r="I291" i="135"/>
  <c r="G291" i="135"/>
  <c r="G325" i="135"/>
  <c r="I325" i="135"/>
  <c r="A318" i="135"/>
  <c r="I279" i="135"/>
  <c r="G279" i="135"/>
  <c r="A328" i="135"/>
  <c r="I289" i="135"/>
  <c r="G289" i="135"/>
  <c r="G323" i="135"/>
  <c r="I323" i="135"/>
  <c r="A322" i="135"/>
  <c r="I283" i="135"/>
  <c r="G283" i="135"/>
  <c r="G285" i="134"/>
  <c r="A324" i="134"/>
  <c r="I285" i="134"/>
  <c r="I323" i="134"/>
  <c r="G323" i="134"/>
  <c r="I341" i="134"/>
  <c r="G341" i="134"/>
  <c r="I329" i="134"/>
  <c r="G329" i="134"/>
  <c r="I325" i="134"/>
  <c r="G325" i="134"/>
  <c r="G293" i="134"/>
  <c r="A332" i="134"/>
  <c r="I293" i="134"/>
  <c r="I337" i="134"/>
  <c r="G337" i="134"/>
  <c r="I335" i="134"/>
  <c r="G335" i="134"/>
  <c r="G299" i="134"/>
  <c r="A338" i="134"/>
  <c r="I299" i="134"/>
  <c r="G326" i="134"/>
  <c r="I326" i="134"/>
  <c r="I317" i="134"/>
  <c r="G317" i="134"/>
  <c r="G291" i="134"/>
  <c r="A330" i="134"/>
  <c r="I291" i="134"/>
  <c r="G279" i="134"/>
  <c r="A318" i="134"/>
  <c r="I279" i="134"/>
  <c r="G283" i="134"/>
  <c r="A322" i="134"/>
  <c r="I283" i="134"/>
  <c r="I333" i="134"/>
  <c r="G333" i="134"/>
  <c r="I321" i="134"/>
  <c r="G321" i="134"/>
  <c r="G297" i="134"/>
  <c r="A336" i="134"/>
  <c r="I297" i="134"/>
  <c r="I319" i="134"/>
  <c r="G319" i="134"/>
  <c r="I331" i="134"/>
  <c r="G331" i="134"/>
  <c r="G303" i="134"/>
  <c r="A342" i="134"/>
  <c r="I303" i="134"/>
  <c r="A343" i="134"/>
  <c r="I304" i="134"/>
  <c r="G304" i="134"/>
  <c r="I339" i="134"/>
  <c r="G339" i="134"/>
  <c r="G295" i="134"/>
  <c r="A334" i="134"/>
  <c r="I295" i="134"/>
  <c r="G301" i="134"/>
  <c r="A340" i="134"/>
  <c r="I301" i="134"/>
  <c r="G289" i="134"/>
  <c r="A328" i="134"/>
  <c r="I289" i="134"/>
  <c r="I327" i="134"/>
  <c r="G327" i="134"/>
  <c r="G281" i="134"/>
  <c r="A320" i="134"/>
  <c r="I281" i="134"/>
  <c r="I331" i="133"/>
  <c r="G331" i="133"/>
  <c r="G303" i="133"/>
  <c r="A342" i="133"/>
  <c r="I303" i="133"/>
  <c r="I317" i="133"/>
  <c r="G317" i="133"/>
  <c r="G301" i="133"/>
  <c r="A340" i="133"/>
  <c r="I301" i="133"/>
  <c r="I341" i="133"/>
  <c r="G341" i="133"/>
  <c r="I327" i="133"/>
  <c r="G327" i="133"/>
  <c r="G299" i="133"/>
  <c r="A338" i="133"/>
  <c r="I299" i="133"/>
  <c r="G297" i="133"/>
  <c r="A336" i="133"/>
  <c r="I297" i="133"/>
  <c r="G285" i="133"/>
  <c r="A324" i="133"/>
  <c r="I285" i="133"/>
  <c r="I325" i="133"/>
  <c r="G325" i="133"/>
  <c r="G293" i="133"/>
  <c r="A332" i="133"/>
  <c r="I293" i="133"/>
  <c r="G283" i="133"/>
  <c r="A322" i="133"/>
  <c r="I283" i="133"/>
  <c r="G291" i="133"/>
  <c r="A330" i="133"/>
  <c r="I291" i="133"/>
  <c r="I333" i="133"/>
  <c r="G333" i="133"/>
  <c r="G326" i="133"/>
  <c r="I326" i="133"/>
  <c r="G281" i="133"/>
  <c r="A320" i="133"/>
  <c r="I281" i="133"/>
  <c r="I335" i="133"/>
  <c r="G335" i="133"/>
  <c r="G289" i="133"/>
  <c r="A328" i="133"/>
  <c r="I289" i="133"/>
  <c r="G295" i="133"/>
  <c r="A334" i="133"/>
  <c r="I295" i="133"/>
  <c r="I337" i="133"/>
  <c r="G337" i="133"/>
  <c r="I339" i="133"/>
  <c r="G339" i="133"/>
  <c r="I319" i="133"/>
  <c r="G319" i="133"/>
  <c r="I329" i="133"/>
  <c r="G329" i="133"/>
  <c r="G279" i="133"/>
  <c r="A318" i="133"/>
  <c r="I279" i="133"/>
  <c r="I321" i="133"/>
  <c r="G321" i="133"/>
  <c r="I323" i="133"/>
  <c r="G323" i="133"/>
  <c r="A343" i="133"/>
  <c r="I304" i="133"/>
  <c r="G304" i="133"/>
  <c r="I331" i="132"/>
  <c r="G331" i="132"/>
  <c r="G285" i="132"/>
  <c r="A324" i="132"/>
  <c r="I285" i="132"/>
  <c r="G279" i="132"/>
  <c r="A318" i="132"/>
  <c r="I279" i="132"/>
  <c r="G326" i="132"/>
  <c r="I326" i="132"/>
  <c r="I329" i="132"/>
  <c r="G329" i="132"/>
  <c r="I337" i="132"/>
  <c r="G337" i="132"/>
  <c r="I333" i="132"/>
  <c r="G333" i="132"/>
  <c r="I341" i="132"/>
  <c r="G341" i="132"/>
  <c r="I319" i="132"/>
  <c r="G319" i="132"/>
  <c r="I323" i="132"/>
  <c r="G323" i="132"/>
  <c r="I325" i="132"/>
  <c r="G325" i="132"/>
  <c r="A343" i="132"/>
  <c r="I304" i="132"/>
  <c r="G304" i="132"/>
  <c r="G283" i="132"/>
  <c r="A322" i="132"/>
  <c r="I283" i="132"/>
  <c r="G281" i="132"/>
  <c r="A320" i="132"/>
  <c r="I281" i="132"/>
  <c r="G299" i="132"/>
  <c r="A338" i="132"/>
  <c r="I299" i="132"/>
  <c r="G297" i="132"/>
  <c r="A336" i="132"/>
  <c r="I297" i="132"/>
  <c r="G303" i="132"/>
  <c r="A342" i="132"/>
  <c r="I303" i="132"/>
  <c r="I327" i="132"/>
  <c r="G327" i="132"/>
  <c r="G295" i="132"/>
  <c r="A334" i="132"/>
  <c r="I295" i="132"/>
  <c r="G293" i="132"/>
  <c r="A332" i="132"/>
  <c r="I293" i="132"/>
  <c r="I335" i="132"/>
  <c r="G335" i="132"/>
  <c r="I339" i="132"/>
  <c r="G339" i="132"/>
  <c r="I321" i="132"/>
  <c r="G321" i="132"/>
  <c r="I317" i="132"/>
  <c r="G317" i="132"/>
  <c r="G301" i="132"/>
  <c r="A340" i="132"/>
  <c r="I301" i="132"/>
  <c r="G291" i="132"/>
  <c r="A330" i="132"/>
  <c r="I291" i="132"/>
  <c r="G289" i="132"/>
  <c r="A328" i="132"/>
  <c r="I289" i="132"/>
  <c r="G340" i="39"/>
  <c r="I340" i="39"/>
  <c r="G342" i="39"/>
  <c r="I342" i="39"/>
  <c r="I335" i="39"/>
  <c r="G335" i="39"/>
  <c r="G326" i="39"/>
  <c r="I326" i="39"/>
  <c r="I343" i="39"/>
  <c r="G343" i="39"/>
  <c r="G336" i="39"/>
  <c r="I336" i="39"/>
  <c r="I321" i="39"/>
  <c r="G321" i="39"/>
  <c r="I337" i="39"/>
  <c r="G337" i="39"/>
  <c r="G334" i="39"/>
  <c r="I334" i="39"/>
  <c r="I339" i="39"/>
  <c r="G339" i="39"/>
  <c r="I319" i="39"/>
  <c r="G319" i="39"/>
  <c r="G324" i="39"/>
  <c r="I324" i="39"/>
  <c r="G332" i="39"/>
  <c r="I332" i="39"/>
  <c r="G330" i="39"/>
  <c r="I330" i="39"/>
  <c r="I341" i="39"/>
  <c r="G341" i="39"/>
  <c r="I327" i="39"/>
  <c r="G327" i="39"/>
  <c r="I329" i="39"/>
  <c r="G329" i="39"/>
  <c r="G322" i="39"/>
  <c r="I322" i="39"/>
  <c r="I325" i="39"/>
  <c r="G325" i="39"/>
  <c r="G318" i="39"/>
  <c r="I318" i="39"/>
  <c r="I323" i="39"/>
  <c r="G323" i="39"/>
  <c r="G328" i="39"/>
  <c r="I328" i="39"/>
  <c r="A317" i="39"/>
  <c r="I278" i="39"/>
  <c r="G278" i="39"/>
  <c r="G320" i="39"/>
  <c r="I320" i="39"/>
  <c r="I333" i="39"/>
  <c r="G333" i="39"/>
  <c r="G338" i="39"/>
  <c r="I338" i="39"/>
  <c r="I331" i="39"/>
  <c r="G331" i="39"/>
  <c r="I328" i="135" l="1"/>
  <c r="G328" i="135"/>
  <c r="I330" i="135"/>
  <c r="G330" i="135"/>
  <c r="I338" i="135"/>
  <c r="G338" i="135"/>
  <c r="I320" i="135"/>
  <c r="G320" i="135"/>
  <c r="G343" i="135"/>
  <c r="I343" i="135"/>
  <c r="I324" i="135"/>
  <c r="G324" i="135"/>
  <c r="I332" i="135"/>
  <c r="G332" i="135"/>
  <c r="I322" i="135"/>
  <c r="G322" i="135"/>
  <c r="I318" i="135"/>
  <c r="G318" i="135"/>
  <c r="I336" i="135"/>
  <c r="G336" i="135"/>
  <c r="I340" i="135"/>
  <c r="G340" i="135"/>
  <c r="I334" i="135"/>
  <c r="G334" i="135"/>
  <c r="I342" i="135"/>
  <c r="G342" i="135"/>
  <c r="G320" i="134"/>
  <c r="I320" i="134"/>
  <c r="G340" i="134"/>
  <c r="I340" i="134"/>
  <c r="G336" i="134"/>
  <c r="I336" i="134"/>
  <c r="G318" i="134"/>
  <c r="I318" i="134"/>
  <c r="G338" i="134"/>
  <c r="I338" i="134"/>
  <c r="G324" i="134"/>
  <c r="I324" i="134"/>
  <c r="G328" i="134"/>
  <c r="I328" i="134"/>
  <c r="G334" i="134"/>
  <c r="I334" i="134"/>
  <c r="I343" i="134"/>
  <c r="G343" i="134"/>
  <c r="G342" i="134"/>
  <c r="I342" i="134"/>
  <c r="G322" i="134"/>
  <c r="I322" i="134"/>
  <c r="G330" i="134"/>
  <c r="I330" i="134"/>
  <c r="G332" i="134"/>
  <c r="I332" i="134"/>
  <c r="G334" i="133"/>
  <c r="I334" i="133"/>
  <c r="G320" i="133"/>
  <c r="I320" i="133"/>
  <c r="G322" i="133"/>
  <c r="I322" i="133"/>
  <c r="G324" i="133"/>
  <c r="I324" i="133"/>
  <c r="G338" i="133"/>
  <c r="I338" i="133"/>
  <c r="G342" i="133"/>
  <c r="I342" i="133"/>
  <c r="I343" i="133"/>
  <c r="G343" i="133"/>
  <c r="G318" i="133"/>
  <c r="I318" i="133"/>
  <c r="G328" i="133"/>
  <c r="I328" i="133"/>
  <c r="G330" i="133"/>
  <c r="I330" i="133"/>
  <c r="G332" i="133"/>
  <c r="I332" i="133"/>
  <c r="G336" i="133"/>
  <c r="I336" i="133"/>
  <c r="G340" i="133"/>
  <c r="I340" i="133"/>
  <c r="G328" i="132"/>
  <c r="I328" i="132"/>
  <c r="G340" i="132"/>
  <c r="I340" i="132"/>
  <c r="G334" i="132"/>
  <c r="I334" i="132"/>
  <c r="G336" i="132"/>
  <c r="I336" i="132"/>
  <c r="G320" i="132"/>
  <c r="I320" i="132"/>
  <c r="G324" i="132"/>
  <c r="I324" i="132"/>
  <c r="G330" i="132"/>
  <c r="I330" i="132"/>
  <c r="G332" i="132"/>
  <c r="I332" i="132"/>
  <c r="G342" i="132"/>
  <c r="I342" i="132"/>
  <c r="G338" i="132"/>
  <c r="I338" i="132"/>
  <c r="G322" i="132"/>
  <c r="I322" i="132"/>
  <c r="I343" i="132"/>
  <c r="G343" i="132"/>
  <c r="G318" i="132"/>
  <c r="I318" i="132"/>
  <c r="I317" i="39"/>
  <c r="G317" i="39"/>
</calcChain>
</file>

<file path=xl/sharedStrings.xml><?xml version="1.0" encoding="utf-8"?>
<sst xmlns="http://schemas.openxmlformats.org/spreadsheetml/2006/main" count="1302" uniqueCount="199">
  <si>
    <t>PLU</t>
  </si>
  <si>
    <t>désignation</t>
  </si>
  <si>
    <t>prix</t>
  </si>
  <si>
    <t>unité</t>
  </si>
  <si>
    <t>Paris Brest Nature</t>
  </si>
  <si>
    <t>Pièce</t>
  </si>
  <si>
    <t>Ne pas recongeler, produit ayant subi une congélation lors de son processus de fabrication</t>
  </si>
  <si>
    <t>Pâte a choux :</t>
  </si>
  <si>
    <t xml:space="preserve">dexilia : </t>
  </si>
  <si>
    <t xml:space="preserve">Decor fruit : </t>
  </si>
  <si>
    <t>Creme au beurre:</t>
  </si>
  <si>
    <t xml:space="preserve">Praliner : </t>
  </si>
  <si>
    <t>Paris Brest Speculos</t>
  </si>
  <si>
    <t>Pâte de spéculoos :</t>
  </si>
  <si>
    <t>Eclair Chantilly Fraise</t>
  </si>
  <si>
    <t>creme patissiere:</t>
  </si>
  <si>
    <t xml:space="preserve">Crème chantilly : </t>
  </si>
  <si>
    <t>Meringue :</t>
  </si>
  <si>
    <t>Coque de macaron :</t>
  </si>
  <si>
    <t>Mousse Passion</t>
  </si>
  <si>
    <t xml:space="preserve">Joconde : </t>
  </si>
  <si>
    <t>Cocktail de fruit :</t>
  </si>
  <si>
    <t xml:space="preserve">Mousse passion : </t>
  </si>
  <si>
    <t>Mousse Framboise</t>
  </si>
  <si>
    <t>Mousse framboise :</t>
  </si>
  <si>
    <t>Mousse Fraise</t>
  </si>
  <si>
    <t>Mousse fraise :</t>
  </si>
  <si>
    <t xml:space="preserve">decor fruit : </t>
  </si>
  <si>
    <t>Macaron Assortie</t>
  </si>
  <si>
    <t>Sandwich Jambon Beurre</t>
  </si>
  <si>
    <t xml:space="preserve">Baguette : </t>
  </si>
  <si>
    <t xml:space="preserve">Beurre : </t>
  </si>
  <si>
    <t>Jambon :</t>
  </si>
  <si>
    <t>Tartelette Amandine Poire</t>
  </si>
  <si>
    <t xml:space="preserve">Bandalou : </t>
  </si>
  <si>
    <t>Spéculoos framboise</t>
  </si>
  <si>
    <t xml:space="preserve">Abricot : </t>
  </si>
  <si>
    <t xml:space="preserve">Baba au Rhum : </t>
  </si>
  <si>
    <t>Brioche :</t>
  </si>
  <si>
    <t xml:space="preserve">Caramel : </t>
  </si>
  <si>
    <t>Cornet</t>
  </si>
  <si>
    <t>Creme patissiere:</t>
  </si>
  <si>
    <t xml:space="preserve">decor neige : </t>
  </si>
  <si>
    <t>Emmental :</t>
  </si>
  <si>
    <t xml:space="preserve">Faluche : </t>
  </si>
  <si>
    <t xml:space="preserve">Feuilletage : </t>
  </si>
  <si>
    <t>Fond de pâtes sablé :</t>
  </si>
  <si>
    <t>Génoise ronde :</t>
  </si>
  <si>
    <t xml:space="preserve">Legumes : </t>
  </si>
  <si>
    <t>Mayonnaise :</t>
  </si>
  <si>
    <t>Poulet :</t>
  </si>
  <si>
    <t xml:space="preserve">Rosette : </t>
  </si>
  <si>
    <t xml:space="preserve">Surimi : </t>
  </si>
  <si>
    <t xml:space="preserve">Thon : </t>
  </si>
  <si>
    <t>Composition:</t>
  </si>
  <si>
    <t>Allergenes:</t>
  </si>
  <si>
    <t>Mise en œuvre</t>
  </si>
  <si>
    <t>Mise en vente</t>
  </si>
  <si>
    <t>Marge</t>
  </si>
  <si>
    <t>PVC</t>
  </si>
  <si>
    <t>PDR</t>
  </si>
  <si>
    <t>Directement en présentation au rayon</t>
  </si>
  <si>
    <t>Durée de vie au rayon</t>
  </si>
  <si>
    <t>DLC</t>
  </si>
  <si>
    <t>Etaler une feuille de genoise nature dans le fond, etaler une couche de craquant specullos par-dessus, puis venir verser la mousse specullos remettre une feuille de biscuit et finir par une mousse framboise reserver au congelateur Puis finir de décorer a la demande selon vos besoin et napper pour rendre un aspect brillant</t>
  </si>
  <si>
    <t>Nombre de part</t>
  </si>
  <si>
    <t>Prix HT</t>
  </si>
  <si>
    <t>Prix</t>
  </si>
  <si>
    <t>Quantité</t>
  </si>
  <si>
    <t>Désignation</t>
  </si>
  <si>
    <t>Marge en %</t>
  </si>
  <si>
    <t>Prix de vente T.T.C</t>
  </si>
  <si>
    <t>Total</t>
  </si>
  <si>
    <t>Prix H.T</t>
  </si>
  <si>
    <t>Quantité fabriquer</t>
  </si>
  <si>
    <t>DLC/DLUO</t>
  </si>
  <si>
    <t>N° de lot</t>
  </si>
  <si>
    <t>Tarte Flan</t>
  </si>
  <si>
    <t>6 Parts</t>
  </si>
  <si>
    <t>Eclair chocolat</t>
  </si>
  <si>
    <t>Eclair Café</t>
  </si>
  <si>
    <t>Eclair Vanille</t>
  </si>
  <si>
    <t xml:space="preserve">Mille-Feuille </t>
  </si>
  <si>
    <t>Mille-Feuille Fraise</t>
  </si>
  <si>
    <t>Pavé Du Nord</t>
  </si>
  <si>
    <t>Merveilleux chocolat</t>
  </si>
  <si>
    <t>Moka Café</t>
  </si>
  <si>
    <t>Moka chocolat</t>
  </si>
  <si>
    <t>Royal chocolat</t>
  </si>
  <si>
    <t>Plaisir 3 chocolat</t>
  </si>
  <si>
    <t>Tartelette Fraise</t>
  </si>
  <si>
    <t>Tartelette Framboise</t>
  </si>
  <si>
    <t>Tartelette Citron Meringuée</t>
  </si>
  <si>
    <t>Tartelette Aux Fruits</t>
  </si>
  <si>
    <t>Petite Verrine Assortie</t>
  </si>
  <si>
    <t>Religieuse chocolat</t>
  </si>
  <si>
    <t>Religieuse Café</t>
  </si>
  <si>
    <t>Bavarois Fraise</t>
  </si>
  <si>
    <t>Bavarois Framboise</t>
  </si>
  <si>
    <t>Bavarois Passion</t>
  </si>
  <si>
    <t>Fraisier</t>
  </si>
  <si>
    <t>Framboisier</t>
  </si>
  <si>
    <t>Multi-Fruit</t>
  </si>
  <si>
    <t>Paris Brest</t>
  </si>
  <si>
    <t>Tarte Aux Flan</t>
  </si>
  <si>
    <t>Tarte Aux Abricots</t>
  </si>
  <si>
    <t>Tarte Citron Meringuée</t>
  </si>
  <si>
    <t>Tarte Fraise</t>
  </si>
  <si>
    <t>Tarte Framboise</t>
  </si>
  <si>
    <t>Tarte Fruits</t>
  </si>
  <si>
    <t>Sandwich Jambon Emmental</t>
  </si>
  <si>
    <t>Pain Bagnat Thon Crudité</t>
  </si>
  <si>
    <t>Sandwich Jambon Crudité</t>
  </si>
  <si>
    <t>Sandwich Poulet Crudité</t>
  </si>
  <si>
    <t>Sandwich Emmental</t>
  </si>
  <si>
    <t>Choux Chantilly</t>
  </si>
  <si>
    <t>Baba au Rhum</t>
  </si>
  <si>
    <t>Saint Honoré</t>
  </si>
  <si>
    <t>Sandwich Rosette</t>
  </si>
  <si>
    <t>Opéra</t>
  </si>
  <si>
    <t>Tropézienne</t>
  </si>
  <si>
    <t>Plateau de migniardise</t>
  </si>
  <si>
    <t>Le plateau de 20</t>
  </si>
  <si>
    <t>Verrine Framboise</t>
  </si>
  <si>
    <t>Pain Bagnat Surimi</t>
  </si>
  <si>
    <t>Forêt Noire</t>
  </si>
  <si>
    <t>Eclair Spéculoos</t>
  </si>
  <si>
    <t>Tartelette Chiboust</t>
  </si>
  <si>
    <t>Tarte Chiboust</t>
  </si>
  <si>
    <t>Palmier</t>
  </si>
  <si>
    <t>Tartes aux Pommes</t>
  </si>
  <si>
    <t>Multifruit</t>
  </si>
  <si>
    <t>Tarte Abricot</t>
  </si>
  <si>
    <t>Cookies chocolat</t>
  </si>
  <si>
    <t>Part De Flan</t>
  </si>
  <si>
    <t>Tartelette chocolat</t>
  </si>
  <si>
    <t>Part De Flan chocolat</t>
  </si>
  <si>
    <t>Tartelette Fruit rouge</t>
  </si>
  <si>
    <t>Tarte chocolat</t>
  </si>
  <si>
    <t>Speculoos Framboise</t>
  </si>
  <si>
    <t>Gourmand chocolat</t>
  </si>
  <si>
    <t>Irish Cofee</t>
  </si>
  <si>
    <t>6 parts</t>
  </si>
  <si>
    <t>Mention congélation</t>
  </si>
  <si>
    <t>6Parts</t>
  </si>
  <si>
    <t>Processus de fabrication</t>
  </si>
  <si>
    <t>Composition</t>
  </si>
  <si>
    <t xml:space="preserve">Feuille de génoise chocolat : </t>
  </si>
  <si>
    <t xml:space="preserve">Mousse cafe : </t>
  </si>
  <si>
    <t xml:space="preserve">Mousse wisky :  </t>
  </si>
  <si>
    <t xml:space="preserve">Mirroir neutre : </t>
  </si>
  <si>
    <t xml:space="preserve">extrait de café :    </t>
  </si>
  <si>
    <t xml:space="preserve">Décor chocolat :   </t>
  </si>
  <si>
    <t xml:space="preserve">Nappage : </t>
  </si>
  <si>
    <t xml:space="preserve">Mousse chocolat noir : </t>
  </si>
  <si>
    <t xml:space="preserve">Feuille de génoise :  </t>
  </si>
  <si>
    <t xml:space="preserve">Croustillant Specullos :  </t>
  </si>
  <si>
    <t xml:space="preserve">chocolat : </t>
  </si>
  <si>
    <t xml:space="preserve">Fruit rouge : </t>
  </si>
  <si>
    <t xml:space="preserve">Part de Flan Chocolat : </t>
  </si>
  <si>
    <t xml:space="preserve">Part de Flan Nature : </t>
  </si>
  <si>
    <t xml:space="preserve">Cornet : </t>
  </si>
  <si>
    <t xml:space="preserve">Pâte a glacer : </t>
  </si>
  <si>
    <t xml:space="preserve">Rubarbe : </t>
  </si>
  <si>
    <t>Appareil a quiche sucre :</t>
  </si>
  <si>
    <t>creme au beurre:</t>
  </si>
  <si>
    <t xml:space="preserve">Grain de café chocolat : </t>
  </si>
  <si>
    <t xml:space="preserve">Mirroir chocolat : </t>
  </si>
  <si>
    <t xml:space="preserve">Meringue Italienne : </t>
  </si>
  <si>
    <t xml:space="preserve">Croustillant chocolat : </t>
  </si>
  <si>
    <t xml:space="preserve">Mousse chocolat au lait : </t>
  </si>
  <si>
    <t xml:space="preserve">Mousse chocolat blanc : </t>
  </si>
  <si>
    <t xml:space="preserve">Fondant : </t>
  </si>
  <si>
    <t xml:space="preserve">Cacao soft : </t>
  </si>
  <si>
    <t>Grande Verrine assortie a refaire</t>
  </si>
  <si>
    <t>Recap compo</t>
  </si>
  <si>
    <t>Quantite</t>
  </si>
  <si>
    <t>Ingredient</t>
  </si>
  <si>
    <t>Date</t>
  </si>
  <si>
    <t>Num de semaine</t>
  </si>
  <si>
    <t>Sucre</t>
  </si>
  <si>
    <t>Eau</t>
  </si>
  <si>
    <t>Poudre de lait</t>
  </si>
  <si>
    <t>Poudre a crème</t>
  </si>
  <si>
    <t xml:space="preserve">Sucre </t>
  </si>
  <si>
    <t>Œuf</t>
  </si>
  <si>
    <t xml:space="preserve">Sortir un fond de brioche du congelateur, une fois décongeler le foncer dans une tourtiere aluminium et garnir de créme patissiére tiéde deposer  6 treille en décoration sur le dessus de la tarte a l'aide de bande decouper dans un autre disque de brioche. Dorer le dessus de la tarte et cuire a 200°c pendant 20min . Puis reserver en chambre froide pour le stockage. Suggestion de presentation : napper   </t>
  </si>
  <si>
    <t>Nombre de part ou unité</t>
  </si>
  <si>
    <t>eau</t>
  </si>
  <si>
    <t>Fond de brioche</t>
  </si>
  <si>
    <t>n° DE LOT</t>
  </si>
  <si>
    <t>---</t>
  </si>
  <si>
    <t>GSFDHG223</t>
  </si>
  <si>
    <t>SEDGTR3256654</t>
  </si>
  <si>
    <t>121545GRFE</t>
  </si>
  <si>
    <t>545R,</t>
  </si>
  <si>
    <t>R153</t>
  </si>
  <si>
    <t>Imprimer</t>
  </si>
  <si>
    <t>Du reseaux d'eaux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</si>
</sst>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40C];[Red]\-#,##0.00\ [$€-40C]"/>
    <numFmt numFmtId="165" formatCode="#,##0.00\ &quot;€&quot;"/>
    <numFmt numFmtId="166" formatCode="[$-F800]dddd\,\ mmmm\ dd\,\ yyyy"/>
    <numFmt numFmtId="169" formatCode="dddd\ dd\ mmm\ yyyy"/>
  </numFmts>
  <fonts count="15" x14ac:knownFonts="1">
    <font>
      <sz val="10"/>
      <name val="Arial"/>
      <family val="2"/>
    </font>
    <font>
      <sz val="10"/>
      <name val="Mangal"/>
      <family val="2"/>
    </font>
    <font>
      <b/>
      <sz val="10"/>
      <name val="Arial"/>
      <family val="2"/>
    </font>
    <font>
      <sz val="10"/>
      <name val="Times New Roman"/>
      <family val="1"/>
    </font>
    <font>
      <sz val="10"/>
      <name val="Arial"/>
      <family val="2"/>
    </font>
    <font>
      <sz val="24"/>
      <name val="Arial"/>
      <family val="2"/>
    </font>
    <font>
      <u/>
      <sz val="10"/>
      <name val="Arial"/>
      <family val="2"/>
    </font>
    <font>
      <sz val="28"/>
      <name val="Arial"/>
      <family val="2"/>
    </font>
    <font>
      <b/>
      <sz val="28"/>
      <name val="Arial"/>
      <family val="2"/>
    </font>
    <font>
      <sz val="12"/>
      <name val="Arial"/>
      <family val="2"/>
    </font>
    <font>
      <sz val="12"/>
      <name val="Times New Roman"/>
      <family val="1"/>
    </font>
    <font>
      <sz val="10"/>
      <color theme="0"/>
      <name val="Arial"/>
      <family val="2"/>
    </font>
    <font>
      <sz val="10"/>
      <color rgb="FF333333"/>
      <name val="Verdana"/>
      <family val="2"/>
    </font>
    <font>
      <sz val="11"/>
      <color rgb="FF444444"/>
      <name val="Segoe UI"/>
      <family val="2"/>
    </font>
    <font>
      <sz val="8"/>
      <name val="Arial"/>
      <family val="2"/>
    </font>
  </fonts>
  <fills count="9">
    <fill>
      <patternFill patternType="none"/>
    </fill>
    <fill>
      <patternFill patternType="gray125"/>
    </fill>
    <fill>
      <patternFill patternType="solid">
        <fgColor indexed="8"/>
        <bgColor indexed="58"/>
      </patternFill>
    </fill>
    <fill>
      <patternFill patternType="solid">
        <fgColor indexed="16"/>
        <bgColor indexed="37"/>
      </patternFill>
    </fill>
    <fill>
      <patternFill patternType="solid">
        <fgColor indexed="10"/>
        <bgColor indexed="60"/>
      </patternFill>
    </fill>
    <fill>
      <patternFill patternType="solid">
        <fgColor indexed="9"/>
        <bgColor indexed="26"/>
      </patternFill>
    </fill>
    <fill>
      <patternFill patternType="solid">
        <fgColor theme="2" tint="-9.9978637043366805E-2"/>
        <bgColor indexed="64"/>
      </patternFill>
    </fill>
    <fill>
      <patternFill patternType="solid">
        <fgColor rgb="FFFF0000"/>
        <bgColor indexed="64"/>
      </patternFill>
    </fill>
    <fill>
      <patternFill patternType="solid">
        <fgColor rgb="FFFFC000"/>
        <bgColor indexed="64"/>
      </patternFill>
    </fill>
  </fills>
  <borders count="29">
    <border>
      <left/>
      <right/>
      <top/>
      <bottom/>
      <diagonal/>
    </border>
    <border>
      <left/>
      <right style="thick">
        <color indexed="64"/>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ck">
        <color indexed="64"/>
      </right>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style="thick">
        <color indexed="64"/>
      </left>
      <right style="thick">
        <color indexed="64"/>
      </right>
      <top/>
      <bottom style="thin">
        <color indexed="64"/>
      </bottom>
      <diagonal/>
    </border>
    <border>
      <left style="thick">
        <color indexed="64"/>
      </left>
      <right style="thick">
        <color indexed="64"/>
      </right>
      <top style="thick">
        <color indexed="64"/>
      </top>
      <bottom style="thick">
        <color indexed="64"/>
      </bottom>
      <diagonal/>
    </border>
    <border>
      <left style="thick">
        <color indexed="64"/>
      </left>
      <right/>
      <top/>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s>
  <cellStyleXfs count="20">
    <xf numFmtId="0" fontId="0" fillId="0" borderId="0"/>
    <xf numFmtId="0" fontId="1" fillId="0" borderId="0" applyNumberFormat="0" applyFill="0" applyBorder="0" applyAlignment="0"/>
    <xf numFmtId="0" fontId="1" fillId="0" borderId="0" applyNumberFormat="0" applyBorder="0" applyAlignment="0" applyProtection="0"/>
    <xf numFmtId="0" fontId="1" fillId="2" borderId="0" applyNumberFormat="0" applyBorder="0" applyAlignment="0" applyProtection="0"/>
    <xf numFmtId="0" fontId="1" fillId="0" borderId="0" applyNumberFormat="0" applyFill="0" applyBorder="0" applyAlignment="0">
      <protection hidden="1"/>
    </xf>
    <xf numFmtId="0" fontId="1" fillId="0" borderId="0" applyNumberFormat="0" applyFill="0" applyBorder="0" applyAlignment="0"/>
    <xf numFmtId="0" fontId="1" fillId="0" borderId="0" applyNumberFormat="0" applyFill="0" applyBorder="0" applyAlignment="0"/>
    <xf numFmtId="0" fontId="1" fillId="0" borderId="0" applyNumberFormat="0" applyBorder="0" applyAlignment="0" applyProtection="0"/>
    <xf numFmtId="0" fontId="1" fillId="0" borderId="0" applyNumberFormat="0" applyBorder="0" applyAlignment="0" applyProtection="0"/>
    <xf numFmtId="0" fontId="1" fillId="0" borderId="0" applyNumberFormat="0" applyBorder="0" applyAlignment="0"/>
    <xf numFmtId="0" fontId="1" fillId="0" borderId="0" applyNumberFormat="0" applyFill="0" applyBorder="0" applyAlignment="0" applyProtection="0"/>
    <xf numFmtId="0" fontId="1" fillId="0"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1" fillId="5" borderId="0" applyNumberFormat="0" applyBorder="0" applyAlignment="0" applyProtection="0"/>
    <xf numFmtId="0" fontId="4" fillId="0" borderId="0" applyAlignment="0"/>
    <xf numFmtId="0" fontId="1" fillId="0" borderId="0" applyNumberFormat="0" applyBorder="0" applyAlignment="0" applyProtection="0"/>
  </cellStyleXfs>
  <cellXfs count="110">
    <xf numFmtId="0" fontId="0" fillId="0" borderId="0" xfId="0"/>
    <xf numFmtId="0" fontId="0" fillId="0" borderId="0" xfId="0" applyFill="1"/>
    <xf numFmtId="0" fontId="0" fillId="0" borderId="0" xfId="0" applyFont="1" applyFill="1"/>
    <xf numFmtId="0" fontId="0" fillId="0" borderId="0" xfId="0" applyAlignment="1">
      <alignment horizontal="center" vertical="center"/>
    </xf>
    <xf numFmtId="0" fontId="6" fillId="0" borderId="0" xfId="0" applyFont="1"/>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8" xfId="0" applyBorder="1" applyAlignment="1">
      <alignment horizontal="left" vertical="center"/>
    </xf>
    <xf numFmtId="0" fontId="0" fillId="0" borderId="0" xfId="0" applyAlignment="1">
      <alignment horizontal="right"/>
    </xf>
    <xf numFmtId="0" fontId="11" fillId="0" borderId="0" xfId="0" applyFont="1" applyFill="1" applyAlignment="1">
      <alignment horizontal="right"/>
    </xf>
    <xf numFmtId="0" fontId="11" fillId="0" borderId="0" xfId="0" applyFont="1" applyFill="1" applyAlignment="1"/>
    <xf numFmtId="0" fontId="0" fillId="0" borderId="0" xfId="0" applyFill="1" applyAlignment="1">
      <alignment horizontal="right"/>
    </xf>
    <xf numFmtId="165" fontId="0" fillId="0" borderId="9" xfId="0" applyNumberFormat="1" applyBorder="1"/>
    <xf numFmtId="10" fontId="0" fillId="0" borderId="10" xfId="0" applyNumberFormat="1" applyBorder="1"/>
    <xf numFmtId="165" fontId="0" fillId="0" borderId="11" xfId="0" applyNumberFormat="1" applyBorder="1"/>
    <xf numFmtId="164" fontId="0" fillId="0" borderId="0" xfId="0" applyNumberFormat="1" applyFont="1" applyFill="1"/>
    <xf numFmtId="0" fontId="3" fillId="0" borderId="0" xfId="0" applyFont="1" applyFill="1" applyAlignment="1">
      <alignment wrapText="1"/>
    </xf>
    <xf numFmtId="0" fontId="2" fillId="0" borderId="0" xfId="0" applyFont="1" applyFill="1" applyAlignment="1"/>
    <xf numFmtId="0" fontId="0" fillId="0" borderId="0" xfId="0" applyFont="1" applyFill="1" applyAlignment="1"/>
    <xf numFmtId="164" fontId="0" fillId="0" borderId="0" xfId="0" applyNumberFormat="1" applyFont="1" applyFill="1" applyAlignment="1"/>
    <xf numFmtId="0" fontId="9" fillId="0" borderId="0" xfId="0" applyFont="1" applyFill="1" applyAlignment="1">
      <alignment horizontal="center" vertical="center"/>
    </xf>
    <xf numFmtId="164" fontId="9" fillId="0" borderId="0" xfId="0" applyNumberFormat="1" applyFont="1" applyFill="1" applyAlignment="1">
      <alignment horizontal="center" vertical="center"/>
    </xf>
    <xf numFmtId="0" fontId="10" fillId="0" borderId="0" xfId="0" applyFont="1" applyFill="1" applyAlignment="1">
      <alignment horizontal="center" vertical="center" wrapText="1"/>
    </xf>
    <xf numFmtId="0" fontId="2" fillId="0" borderId="0" xfId="0" applyFont="1" applyFill="1"/>
    <xf numFmtId="0" fontId="0" fillId="0" borderId="0" xfId="0" applyFill="1" applyAlignment="1">
      <alignment shrinkToFit="1"/>
    </xf>
    <xf numFmtId="0" fontId="0" fillId="0" borderId="0" xfId="0" applyFont="1" applyFill="1" applyAlignment="1">
      <alignment shrinkToFit="1"/>
    </xf>
    <xf numFmtId="0" fontId="9" fillId="7" borderId="0" xfId="0" applyFont="1" applyFill="1" applyAlignment="1">
      <alignment horizontal="center" vertical="center" shrinkToFit="1"/>
    </xf>
    <xf numFmtId="0" fontId="9" fillId="8" borderId="0" xfId="0" applyFont="1" applyFill="1" applyAlignment="1">
      <alignment horizontal="center" vertical="center"/>
    </xf>
    <xf numFmtId="0" fontId="13" fillId="0" borderId="0" xfId="0" applyFont="1"/>
    <xf numFmtId="14" fontId="0" fillId="0" borderId="0" xfId="0" applyNumberFormat="1"/>
    <xf numFmtId="0" fontId="0" fillId="0" borderId="1" xfId="0" applyBorder="1" applyAlignment="1">
      <alignment horizontal="center" vertical="center"/>
    </xf>
    <xf numFmtId="0" fontId="0" fillId="0" borderId="0" xfId="0" applyAlignment="1">
      <alignment vertical="top"/>
    </xf>
    <xf numFmtId="166" fontId="0" fillId="0" borderId="0" xfId="0" applyNumberFormat="1"/>
    <xf numFmtId="166" fontId="14" fillId="0" borderId="0" xfId="0" applyNumberFormat="1" applyFont="1" applyAlignment="1">
      <alignment wrapText="1"/>
    </xf>
    <xf numFmtId="0" fontId="0" fillId="0" borderId="0" xfId="0" applyFill="1" applyAlignment="1"/>
    <xf numFmtId="0" fontId="0" fillId="0" borderId="0" xfId="0" quotePrefix="1"/>
    <xf numFmtId="0" fontId="0" fillId="0" borderId="0" xfId="0" applyAlignment="1">
      <alignment vertical="top"/>
    </xf>
    <xf numFmtId="0" fontId="12" fillId="0" borderId="5" xfId="0" applyFont="1" applyBorder="1"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0" fillId="0" borderId="17" xfId="0" applyBorder="1" applyAlignment="1">
      <alignment horizontal="center" vertical="top" wrapText="1"/>
    </xf>
    <xf numFmtId="0" fontId="0" fillId="0" borderId="0" xfId="0" applyBorder="1" applyAlignment="1">
      <alignment horizontal="center" vertical="top" wrapText="1"/>
    </xf>
    <xf numFmtId="0" fontId="0" fillId="0" borderId="8" xfId="0" applyBorder="1"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 xfId="0" applyBorder="1" applyAlignment="1">
      <alignment horizontal="center" vertical="top" wrapText="1"/>
    </xf>
    <xf numFmtId="0" fontId="0" fillId="0" borderId="14" xfId="0" applyBorder="1" applyAlignment="1">
      <alignment horizontal="right"/>
    </xf>
    <xf numFmtId="0" fontId="0" fillId="0" borderId="14" xfId="0" applyBorder="1" applyAlignment="1"/>
    <xf numFmtId="0" fontId="0" fillId="0" borderId="14" xfId="0" applyNumberFormat="1" applyBorder="1" applyAlignment="1"/>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 xfId="0" applyBorder="1" applyAlignment="1">
      <alignment horizontal="center" vertical="center"/>
    </xf>
    <xf numFmtId="0" fontId="0" fillId="0" borderId="26" xfId="0" applyBorder="1" applyAlignment="1"/>
    <xf numFmtId="0" fontId="0" fillId="0" borderId="27" xfId="0" applyBorder="1" applyAlignment="1"/>
    <xf numFmtId="0" fontId="0" fillId="0" borderId="28" xfId="0" applyBorder="1" applyAlignment="1"/>
    <xf numFmtId="14" fontId="0" fillId="0" borderId="26" xfId="0" applyNumberFormat="1" applyBorder="1" applyAlignment="1"/>
    <xf numFmtId="14" fontId="0" fillId="0" borderId="28" xfId="0" applyNumberFormat="1" applyBorder="1" applyAlignment="1"/>
    <xf numFmtId="165" fontId="0" fillId="0" borderId="26" xfId="0" applyNumberFormat="1" applyBorder="1" applyAlignment="1"/>
    <xf numFmtId="165" fontId="0" fillId="0" borderId="28" xfId="0" applyNumberFormat="1" applyBorder="1" applyAlignment="1"/>
    <xf numFmtId="0" fontId="0" fillId="0" borderId="12" xfId="0" applyBorder="1" applyAlignment="1"/>
    <xf numFmtId="165" fontId="0" fillId="0" borderId="15" xfId="0" applyNumberFormat="1" applyBorder="1" applyAlignment="1"/>
    <xf numFmtId="165" fontId="0" fillId="0" borderId="12" xfId="0" applyNumberFormat="1" applyBorder="1" applyAlignment="1"/>
    <xf numFmtId="0" fontId="7" fillId="0" borderId="0" xfId="0" applyFont="1" applyAlignment="1">
      <alignment horizontal="center" vertical="center"/>
    </xf>
    <xf numFmtId="14" fontId="0" fillId="0" borderId="12" xfId="0" applyNumberFormat="1" applyBorder="1" applyAlignment="1"/>
    <xf numFmtId="0" fontId="0" fillId="0" borderId="20" xfId="0" applyBorder="1" applyAlignment="1"/>
    <xf numFmtId="0" fontId="0" fillId="0" borderId="21" xfId="0" applyBorder="1" applyAlignment="1"/>
    <xf numFmtId="0" fontId="0" fillId="0" borderId="22" xfId="0" applyBorder="1" applyAlignment="1"/>
    <xf numFmtId="14" fontId="0" fillId="0" borderId="23" xfId="0" applyNumberFormat="1" applyBorder="1" applyAlignment="1"/>
    <xf numFmtId="14" fontId="0" fillId="0" borderId="25" xfId="0" applyNumberFormat="1" applyBorder="1" applyAlignment="1"/>
    <xf numFmtId="165" fontId="0" fillId="0" borderId="23" xfId="0" applyNumberFormat="1" applyBorder="1" applyAlignment="1"/>
    <xf numFmtId="165" fontId="0" fillId="0" borderId="25" xfId="0" applyNumberFormat="1" applyBorder="1" applyAlignment="1"/>
    <xf numFmtId="0" fontId="0" fillId="0" borderId="23" xfId="0" applyBorder="1" applyAlignment="1"/>
    <xf numFmtId="0" fontId="0" fillId="0" borderId="24" xfId="0" applyBorder="1" applyAlignment="1"/>
    <xf numFmtId="0" fontId="0" fillId="0" borderId="25" xfId="0" applyBorder="1" applyAlignment="1"/>
    <xf numFmtId="14" fontId="0" fillId="0" borderId="20" xfId="0" applyNumberFormat="1" applyBorder="1" applyAlignment="1"/>
    <xf numFmtId="14" fontId="0" fillId="0" borderId="22" xfId="0" applyNumberFormat="1" applyBorder="1" applyAlignment="1"/>
    <xf numFmtId="165" fontId="0" fillId="0" borderId="20" xfId="0" applyNumberFormat="1" applyBorder="1" applyAlignment="1"/>
    <xf numFmtId="165" fontId="0" fillId="0" borderId="22" xfId="0" applyNumberFormat="1" applyBorder="1" applyAlignment="1"/>
    <xf numFmtId="14" fontId="0" fillId="0" borderId="19" xfId="0" applyNumberFormat="1" applyBorder="1" applyAlignment="1"/>
    <xf numFmtId="165" fontId="0" fillId="0" borderId="19" xfId="0" applyNumberFormat="1" applyBorder="1" applyAlignment="1"/>
    <xf numFmtId="165" fontId="0" fillId="6" borderId="16" xfId="0" applyNumberFormat="1" applyFill="1" applyBorder="1" applyAlignment="1">
      <alignment horizontal="right"/>
    </xf>
    <xf numFmtId="165" fontId="0" fillId="0" borderId="16" xfId="0" applyNumberFormat="1" applyBorder="1" applyAlignment="1">
      <alignment horizontal="right"/>
    </xf>
    <xf numFmtId="165" fontId="0" fillId="6" borderId="16" xfId="0" applyNumberFormat="1" applyFill="1" applyBorder="1" applyAlignment="1"/>
    <xf numFmtId="165" fontId="0" fillId="0" borderId="16" xfId="0" applyNumberFormat="1" applyBorder="1" applyAlignment="1"/>
    <xf numFmtId="14" fontId="0" fillId="0" borderId="18" xfId="0" applyNumberFormat="1" applyBorder="1" applyAlignment="1"/>
    <xf numFmtId="165" fontId="0" fillId="0" borderId="18" xfId="0" applyNumberFormat="1" applyBorder="1" applyAlignment="1"/>
    <xf numFmtId="10" fontId="0" fillId="6" borderId="16" xfId="0" applyNumberFormat="1" applyFill="1" applyBorder="1" applyAlignment="1"/>
    <xf numFmtId="10" fontId="0" fillId="0" borderId="16" xfId="0" applyNumberFormat="1" applyBorder="1" applyAlignment="1"/>
    <xf numFmtId="0" fontId="0" fillId="0" borderId="18" xfId="0" applyBorder="1" applyAlignment="1">
      <alignment horizontal="center" vertical="center"/>
    </xf>
    <xf numFmtId="0" fontId="0" fillId="0" borderId="19" xfId="0" applyBorder="1" applyAlignment="1">
      <alignment horizontal="center" vertical="center"/>
    </xf>
    <xf numFmtId="0" fontId="0" fillId="0" borderId="19" xfId="0" applyBorder="1" applyAlignment="1"/>
    <xf numFmtId="0" fontId="5" fillId="0" borderId="0" xfId="0" applyFont="1" applyAlignment="1">
      <alignment horizontal="center" vertical="center"/>
    </xf>
    <xf numFmtId="0" fontId="0" fillId="0" borderId="0" xfId="0" applyFont="1" applyAlignment="1">
      <alignment vertical="top" wrapText="1" shrinkToFit="1"/>
    </xf>
    <xf numFmtId="0" fontId="0" fillId="0" borderId="0" xfId="0" applyFont="1" applyAlignment="1">
      <alignment vertical="top"/>
    </xf>
    <xf numFmtId="0" fontId="12" fillId="0" borderId="5" xfId="0" applyFont="1" applyBorder="1" applyAlignment="1">
      <alignment horizontal="center" vertical="center"/>
    </xf>
    <xf numFmtId="0" fontId="0" fillId="0" borderId="17" xfId="0" applyBorder="1" applyAlignment="1">
      <alignment horizontal="left" vertical="center"/>
    </xf>
    <xf numFmtId="0" fontId="0" fillId="0" borderId="0" xfId="0" applyAlignment="1">
      <alignment horizontal="left" vertical="center"/>
    </xf>
    <xf numFmtId="49" fontId="0" fillId="0" borderId="13" xfId="0" applyNumberFormat="1" applyBorder="1" applyAlignment="1">
      <alignment horizontal="left" vertical="center"/>
    </xf>
    <xf numFmtId="0" fontId="0" fillId="0" borderId="14" xfId="0" applyBorder="1" applyAlignment="1">
      <alignment horizontal="left" vertical="center"/>
    </xf>
    <xf numFmtId="0" fontId="8" fillId="0" borderId="0" xfId="0" applyFont="1" applyAlignment="1">
      <alignment horizontal="center" vertical="center"/>
    </xf>
    <xf numFmtId="0" fontId="0" fillId="0" borderId="18" xfId="0" applyBorder="1" applyAlignment="1"/>
    <xf numFmtId="169" fontId="0" fillId="0" borderId="14" xfId="0" applyNumberFormat="1" applyBorder="1" applyAlignment="1"/>
    <xf numFmtId="0" fontId="0" fillId="0" borderId="0" xfId="0" applyNumberFormat="1"/>
  </cellXfs>
  <cellStyles count="20">
    <cellStyle name="&quot;&quot; = non imprimer" xfId="1"/>
    <cellStyle name="&quot;&quot; blanc" xfId="2"/>
    <cellStyle name="Normal" xfId="0" builtinId="0"/>
    <cellStyle name="Sans nom1" xfId="3"/>
    <cellStyle name="Sans nom10" xfId="4"/>
    <cellStyle name="Sans nom11" xfId="5"/>
    <cellStyle name="Sans nom12" xfId="6"/>
    <cellStyle name="Sans nom13" xfId="7"/>
    <cellStyle name="Sans nom14" xfId="8"/>
    <cellStyle name="Sans nom15" xfId="9"/>
    <cellStyle name="Sans nom2" xfId="10"/>
    <cellStyle name="Sans nom3" xfId="11"/>
    <cellStyle name="Sans nom4" xfId="12"/>
    <cellStyle name="Sans nom5" xfId="13"/>
    <cellStyle name="Sans nom6" xfId="14"/>
    <cellStyle name="Sans nom7" xfId="15"/>
    <cellStyle name="Sans nom8" xfId="16"/>
    <cellStyle name="Sans nom9" xfId="17"/>
    <cellStyle name="Style 1" xfId="18"/>
    <cellStyle name="vide = blanc" xfId="19"/>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E6E6E6"/>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Nouveau%20dossier/ARDOISE%20RAYON%20boulangeri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le1"/>
      <sheetName val="Composition"/>
      <sheetName val="Recto"/>
      <sheetName val="Verso"/>
      <sheetName val="Classeur"/>
    </sheetNames>
    <sheetDataSet>
      <sheetData sheetId="0"/>
      <sheetData sheetId="1">
        <row r="1">
          <cell r="A1" t="str">
            <v xml:space="preserve">Abricot : </v>
          </cell>
          <cell r="B1" t="str">
            <v>Abricots, sucre, eau, acide ascorbique</v>
          </cell>
        </row>
        <row r="2">
          <cell r="A2" t="str">
            <v>Appareil a quiche sucre :</v>
          </cell>
          <cell r="B2" t="str">
            <v>crème liquide, lait, œuf, sucre</v>
          </cell>
        </row>
        <row r="3">
          <cell r="A3" t="str">
            <v xml:space="preserve">Baba au Rhum : </v>
          </cell>
          <cell r="B3" t="str">
            <v>Farine de blé (Gluten) œuf, beurre concentre, lait, levure, farine de soja, sel, rhum, eau, sucre</v>
          </cell>
        </row>
        <row r="4">
          <cell r="A4" t="str">
            <v xml:space="preserve">Baguette : </v>
          </cell>
          <cell r="B4" t="str">
            <v>Farine de blé, Gluten de blé, farine de blé malte, agent de traitement de la farine, E300, eau, levain liquide, sel, levure</v>
          </cell>
        </row>
        <row r="5">
          <cell r="A5" t="str">
            <v xml:space="preserve">Bandalou : </v>
          </cell>
          <cell r="B5" t="str">
            <v>Frangipane: eau sucre glace (silice), amande en poudre, beurre, œuf, crème pâtissière à froid (Sucre, amidon modifié, poudre de lactosérum, lactose, poudre de lait écrémé, stabilisants E450II, E339II, E327 arôme, colorant: E160a, crème pâtissière à chaud (amidon de maïs E1422, vanilline, colorant E160b, Rhum, Rhum Alcool épaississant, E466, colorant E150a Pâte sucrée farine galette blé, beurre, sucre glacesilicé œuf, eau, sel poires William 47,48% poires William, eau, sucre, sirop de glucose, fructose de blé acidifiant E330 Fabriquer dans un atelier qui utilise gluten, œufs, poisson, soja, lait, fruit a coque, sulfites,</v>
          </cell>
        </row>
        <row r="6">
          <cell r="A6" t="str">
            <v xml:space="preserve">Beurre : </v>
          </cell>
          <cell r="B6" t="str">
            <v>eau matière grasse laitière, babeurre, émulsifiant E471, E476, E742c, sel marin(0,7%) arômes stabilisant pectine, correcteur d'acidité: acide lactique conservateur: sorbate de potassium, colorant bêta carroténe, vitamine E, Vitamine A</v>
          </cell>
        </row>
        <row r="7">
          <cell r="A7" t="str">
            <v>Brioche :</v>
          </cell>
          <cell r="B7" t="str">
            <v>Farine de blé, eau, levure, beurre 5,6%, sucre, poudre de lait entier, sel gluten émulsifiant : E472e agent de traitement de la farine : E300, enzymes : amylases, hemiceillulases, xyanases contient gluten, lait peut contenir des traces d’œufs et fruits a coque</v>
          </cell>
        </row>
        <row r="8">
          <cell r="A8" t="str">
            <v xml:space="preserve">Cacao soft : </v>
          </cell>
          <cell r="B8" t="str">
            <v>Pâte de cacao dégraisser 50%, huile végétale hydrogéné émulsifiant lécithine de soja arôme trace de lait œuf céréales contient gluten et céleri</v>
          </cell>
        </row>
        <row r="9">
          <cell r="A9" t="str">
            <v xml:space="preserve">Caramel : </v>
          </cell>
          <cell r="B9" t="str">
            <v>Sucre, lait concentré sucré (o% de matière grasse)(lait, sucre) Eau, Sirop de glucose-Fructose, caramel 9,4, gras végétal(partiellement hydrogénée) (coco), Amidon modifié E1422 Émulsifiant E471, arômes avec colorant (E150b) sel</v>
          </cell>
        </row>
        <row r="10">
          <cell r="A10" t="str">
            <v xml:space="preserve">chocolat : </v>
          </cell>
          <cell r="B10" t="str">
            <v>Sucre pâte de cacao Beurre de cacao, Émulsifiant: Lécithine, (Lait en poudre, poudre de lait écrémé, arômes  vanille peut contenir traces de fruit a coque et gluten</v>
          </cell>
        </row>
        <row r="11">
          <cell r="A11" t="str">
            <v>Cocktail de fruit :</v>
          </cell>
          <cell r="B11" t="str">
            <v>Poires, pèches, ananas, raisin, bigarreaux colorant, E127, au, sucre, sirop de Glucose, fructose acidifiant acide citrique</v>
          </cell>
        </row>
        <row r="12">
          <cell r="A12" t="str">
            <v>Cookies :</v>
          </cell>
          <cell r="B12" t="str">
            <v>Sucre, farine de blé, pépite de chocolat : 17% pâte de cacao 51%, sucre émulsifiant E322 (soja), extrait de vanille Margarine huile et graisse végétales, eau, sel, émulsifiant E'471, correcteur d'acidité E330 arômes œufs huiles végétales, poudre de cacao2,5% poudre levante poudre a lever E450i et  E500ii amidon de blé, sel contient du gluten du soja et des œuf Fabriquer dans un atelier qui utilise des noix et du lait</v>
          </cell>
        </row>
        <row r="13">
          <cell r="A13" t="str">
            <v>Coque de macaron :</v>
          </cell>
          <cell r="B13" t="str">
            <v>Sucre, Amandes, Blanc d'œuf, Amidon de blé E171-160a-141-150c Poudre de cacao, Blanc d'œuf E412 (Gomme de guar) E415 Xanathan conservatrice E200 Allergène : Gluten, Œuf, Noix peut contenir traces de soja et lait</v>
          </cell>
        </row>
        <row r="14">
          <cell r="A14" t="str">
            <v xml:space="preserve">Cornet : </v>
          </cell>
          <cell r="B14" t="str">
            <v>Farine de blé, margarine (matière grasse végétale, eau, sel, émulsifiant : E471, monodirectionnelles d'acide gras, correcteur d'acidité : acide citrique E330, colorant E160a bêta carotène, arôme naturel. Contient : trace de soja Fabriqué dans un atelier qui utilise produits laitiers, œufs</v>
          </cell>
        </row>
        <row r="15">
          <cell r="A15" t="str">
            <v>Creme au beurre:</v>
          </cell>
          <cell r="B15" t="str">
            <v>Sirop de glucose-fructose, sucre, eau, poudre de lait entier, stabilisant (E420), Poudre de jaune d'œuf, Émulsifiant (E472c), Arôme, Beurre</v>
          </cell>
        </row>
        <row r="16">
          <cell r="A16" t="str">
            <v xml:space="preserve">Crème chantilly : </v>
          </cell>
          <cell r="B16" t="str">
            <v>Crème de lait 35% de matières grasse, stabilisant E407 0,02% sucre</v>
          </cell>
        </row>
        <row r="17">
          <cell r="A17" t="str">
            <v>Creme patissiere:</v>
          </cell>
          <cell r="B17" t="str">
            <v>Eau, Poudre a lait, Sucre, Œufs, Poudre a crème: Amidon de mais,modifié, Arômes, colorants: caroténoïdes, Riboflavines ce produit a pu être en contact avec: Blé, Lait, Œuf, Amandes et Noisette</v>
          </cell>
        </row>
        <row r="18">
          <cell r="A18" t="str">
            <v xml:space="preserve">Croustillant chocolat : </v>
          </cell>
          <cell r="B18" t="str">
            <v>Sucre , 22% chocolat :  au lait (sucre, beurre de cacao, poudre de lait entier, pâtes de cacao, émulsifiant(lécithine de soja arômes naturel de vanille), amandes (21%) Huile végétales, farine de blé beurre concentré, margarine, poudre de lait écrémé, stabilisant, (sorbitol)malt d'orge, sel, émulsifiant (lécithine de soja)traces d’œuf et de fruit a coque</v>
          </cell>
        </row>
        <row r="19">
          <cell r="A19" t="str">
            <v xml:space="preserve">Croustillant Specullos :  </v>
          </cell>
          <cell r="B19" t="str">
            <v>29%  brisures de spéculoos farine de blé, sucre, huile végétales, matières grasse végétale, sirop de sucre candi poudre a lever : carbonate acide de sodium, farine de soja sel cannelle matières grasse végétales, sucre, beurre de cacao, amandes sirop  de sucre de canne, farine de blé, poudre de lait entier, huile végétale, lactosérum en poudre, lactose, huile butyrique, poudre de lait écrémé, beurre concentré, sel, margarine émulsifiant (lécithine de soja), amandes amères émondées, malt d'orge, arôme naturel de vanille, stabilisant sorbitol trace d’œuf et de noisettes</v>
          </cell>
        </row>
        <row r="20">
          <cell r="A20" t="str">
            <v xml:space="preserve">Décor chocolat :   </v>
          </cell>
          <cell r="B20" t="str">
            <v>Pâte  de cacao, sucre beurre de cacao, Matière grasse laitière, anhydre de lait, émulsifiant, lécithine de soja E322 arôme naturel de vanille cacao 50% poudre de lait entier poudre de lactosérum, lactose huile de palme</v>
          </cell>
        </row>
        <row r="21">
          <cell r="A21" t="str">
            <v xml:space="preserve">Decor fruit : </v>
          </cell>
          <cell r="B21" t="str">
            <v xml:space="preserve">Fraise, framboise, physalis, mandarine, citron, kiwi, pomme, groseille, abricot, </v>
          </cell>
        </row>
        <row r="22">
          <cell r="A22" t="str">
            <v xml:space="preserve">decor neige : </v>
          </cell>
          <cell r="B22" t="str">
            <v>dextrose, amidon de blé matieres grasse végétales hydrogénée antimottants E511 E341 Arôme</v>
          </cell>
        </row>
        <row r="23">
          <cell r="A23" t="str">
            <v xml:space="preserve">dexilia : </v>
          </cell>
          <cell r="B23" t="str">
            <v>Sucre, matière grasse végétale hydrogénée, sirop de glucose, amidon modifié, poudre de lait écrémé, protéine de lait, émulsifiant (esters lactique des mono et diglycérides d'acides gras) Poudre de lactosérum, gélifiant (algitane de sodium) arômes , colorants (curcumine) Eau</v>
          </cell>
        </row>
        <row r="24">
          <cell r="A24" t="str">
            <v>Emmental :</v>
          </cell>
          <cell r="B24" t="str">
            <v>Emmental, sel</v>
          </cell>
        </row>
        <row r="25">
          <cell r="A25" t="str">
            <v xml:space="preserve">extrait de café :    </v>
          </cell>
          <cell r="B25" t="str">
            <v>Sucre caramélisé, eau, sirop de glucose, sirop de sucre inverti, propylène glycol</v>
          </cell>
        </row>
        <row r="26">
          <cell r="A26" t="str">
            <v xml:space="preserve">Faluche : </v>
          </cell>
          <cell r="B26" t="str">
            <v>Farine de Blé dont Gluten, eau, levure, sel, gluten de blé, farine de blé malte émulsifiant E471 agent de traitement de la farine E300 enzymes: Fabriquer dans un atelier utilisant œuf, lait, soja, fruits a coques, sésame</v>
          </cell>
        </row>
        <row r="27">
          <cell r="A27" t="str">
            <v xml:space="preserve">Feuille de génoise :  </v>
          </cell>
          <cell r="B27" t="str">
            <v>Œufs sucre farine de blé émulsifiants: (E471-475) (E472b-E477) Agent levant (E450vi) Cyclodextrine en poudre, phosphate dia-calcique (E434ii) Bicarbonate de soude (E500ii) sel allérgénes Oeuf, Gluten Peut contenir des traces éventuelles de soja, lait, fruit à coques</v>
          </cell>
        </row>
        <row r="28">
          <cell r="A28" t="str">
            <v xml:space="preserve">Feuille de génoise chocolat : </v>
          </cell>
          <cell r="B28" t="str">
            <v>Œuf, sucre, Farine de blé , eau, amidon de blé, cacao en poudre 2,9% émulsifiants : (E471 E475 E472B E477) agent levant E450vi maltodextrine en poudre, phosphate dia-calcique E431II bicarbonate de soude E500II sel, gluten peut contenir soja lait fruit a coque</v>
          </cell>
        </row>
        <row r="29">
          <cell r="A29" t="str">
            <v xml:space="preserve">Feuilletage : </v>
          </cell>
          <cell r="B29" t="str">
            <v>Farine de blé (Gluten), beurre (lait) eau sel Attention atelier contenant noix, noisette, amandes pistaches œufs et soja</v>
          </cell>
        </row>
        <row r="30">
          <cell r="A30" t="str">
            <v>Fond de pâtes sablé :</v>
          </cell>
          <cell r="B30" t="str">
            <v>Farine de blé, Beurre concentré, colorant E160A 19,8% Sucre, Eau, Œuf, Émulsifiant E491 et 435 caseinates, levures désactivées, dextrose sel,</v>
          </cell>
        </row>
        <row r="31">
          <cell r="A31" t="str">
            <v xml:space="preserve">Fondant : </v>
          </cell>
          <cell r="B31" t="str">
            <v>Saccharose, sirop de glucose, eau</v>
          </cell>
        </row>
        <row r="32">
          <cell r="A32" t="str">
            <v xml:space="preserve">Fruit rouge : </v>
          </cell>
          <cell r="B32" t="str">
            <v>Groseille rouge (37%), mûre (26%), cassis (15%), framboise (9%), griotte(8%), myrtille(5%)</v>
          </cell>
        </row>
        <row r="33">
          <cell r="A33" t="str">
            <v>Génoise ronde :</v>
          </cell>
          <cell r="B33" t="str">
            <v>Sucre, Œuf, Farine de blé, Eau amidon de blé, Émulsifiant E471-E475 et E481, poudre a lever E450i E500ii, arôme Vanille, colorant E160a Allergène majeurs Œuf, Gluten Peut contenir des traces éventuelles de lait, soja et fruits a coques</v>
          </cell>
        </row>
        <row r="34">
          <cell r="A34" t="str">
            <v xml:space="preserve">Grain de café chocolat : </v>
          </cell>
          <cell r="B34" t="str">
            <v>Sucre, pâte de cacao, beurre de cacao, pâte de café 2% (café, arômes, graisses végétales émulsifiant: lécithine de soja matières grasse laitière anhydre, poudre de cacao maigre, émulsifiant(lécithine de soja) arômes naturel de vanille) lustres gomme arabique, gomme laque</v>
          </cell>
        </row>
        <row r="35">
          <cell r="A35" t="str">
            <v>Jambon :</v>
          </cell>
          <cell r="B35" t="str">
            <v>Jambon de Porc, Sirop de glucose de blé, arômes, bouillon de porc( eau, os et viande de porc)antioxydant: érythroblaste de sodium conservateur nitrite de sodium</v>
          </cell>
        </row>
        <row r="36">
          <cell r="A36" t="str">
            <v xml:space="preserve">Joconde : </v>
          </cell>
          <cell r="B36" t="str">
            <v>Farine, sucre, œuf, huile de colza, émulsifiant E471 E475 amande poudre blanche conservateur sorbate de potassium E202 crème de tartre E336 décor noir : beurre de cacao, sucre, saccharose, colorant : E172 allergène majeurs : œuf, gluten, fruit a coque peut contenir d’éventuelles traces de lait et soja</v>
          </cell>
        </row>
        <row r="37">
          <cell r="A37" t="str">
            <v xml:space="preserve">Legumes : </v>
          </cell>
          <cell r="B37" t="str">
            <v>salades "cœur de laitues" , tomates</v>
          </cell>
        </row>
        <row r="38">
          <cell r="A38" t="str">
            <v>Mayonnaise :</v>
          </cell>
          <cell r="B38" t="str">
            <v>Huile végétales, eau , jaune d'œuf, moutarde, (graines de moutarde, vinaigre sel, acidifiant E330, antioxydant E224 sucre, vinaigre sel épaississant E412 E415, amidon modifier E1450 colorant E160a, conservateur E202 Antioxydant, E385 contient Œuf, moutarde, sulfite</v>
          </cell>
        </row>
        <row r="39">
          <cell r="A39" t="str">
            <v xml:space="preserve">Meringue Italienne : </v>
          </cell>
          <cell r="B39" t="str">
            <v>Blanc d'œuf, sucre</v>
          </cell>
        </row>
        <row r="40">
          <cell r="A40" t="str">
            <v>Meringue :</v>
          </cell>
          <cell r="B40" t="str">
            <v>Sucre, Blanc d'œuf, amidon de maïs</v>
          </cell>
        </row>
        <row r="41">
          <cell r="A41" t="str">
            <v xml:space="preserve">Mirroir chocolat : </v>
          </cell>
          <cell r="B41" t="str">
            <v>Sirop de glucose, fructose, eau sucre 5% chocolat :  en poudre de cacao sucre stabilisant E422 arôme modifié gélifiant E440 colorant caramel E150 D arôme naturel conservateur E202 acidifiant E330 sel</v>
          </cell>
        </row>
        <row r="42">
          <cell r="A42" t="str">
            <v xml:space="preserve">Mirroir neutre : </v>
          </cell>
          <cell r="B42" t="str">
            <v>Sirop de glucose eau stabilisant E422 fructose sucre gélifiant E440 acidifiant E330</v>
          </cell>
        </row>
        <row r="43">
          <cell r="A43" t="str">
            <v xml:space="preserve">Mousse cafe : </v>
          </cell>
        </row>
        <row r="44">
          <cell r="A44" t="str">
            <v xml:space="preserve">Mousse chocolat au lait : </v>
          </cell>
          <cell r="B44" t="str">
            <v>Crème de lait 35% de matières grasse, stabilisant E407 0,02% sucre jaune lait en poudre eau gélatine bovine Sucre pâte de cacao Beurre de cacao, Émulsifiant: Lécithine, (Lait en poudre, poudre de lait écrémé, arômes  vanille peut contenir traces de fruit a coque et gluten</v>
          </cell>
        </row>
        <row r="45">
          <cell r="A45" t="str">
            <v xml:space="preserve">Mousse chocolat blanc : </v>
          </cell>
          <cell r="B45" t="str">
            <v>Crème de lait 35% de matières grasse, stabilisant E407 0,02% sucre jaune lait en poudre eau gélatine bovine Sucre pâte de cacao Beurre de cacao, Émulsifiant: Lécithine, (Lait en poudre, poudre de lait écrémé, arômes  vanille peut contenir traces de fruit a coque et gluten</v>
          </cell>
        </row>
        <row r="46">
          <cell r="A46" t="str">
            <v xml:space="preserve">Mousse chocolat noir : </v>
          </cell>
          <cell r="B46" t="str">
            <v>Crème de lait 35% de matières grasse, stabilisant E407 0,02% sucre jaune lait en poudre eau gélatine bovine Sucre pâte de cacao Beurre de cacao, Émulsifiant: Lécithine, (Lait en poudre, poudre de lait écrémé, arômes  vanille peut contenir traces de fruit a coque et gluten</v>
          </cell>
        </row>
        <row r="47">
          <cell r="A47" t="str">
            <v>Mousse fraise :</v>
          </cell>
          <cell r="B47" t="str">
            <v>Dextrose sucre sirop de glucose gélatine lactosérum en poudre amidon modifier arôme fraise 85% sucre inverti 15% Crème de lait 35% de matières grasse, stabilisant E407 0,02% sucre</v>
          </cell>
        </row>
        <row r="48">
          <cell r="A48" t="str">
            <v>Mousse framboise :</v>
          </cell>
          <cell r="B48" t="str">
            <v>Dextrose sucre sirop de glucose gélatine lactosérum en poudre amidon modifier arôme framboise 85% sucre inverti 15% Crème de lait 35% de matières grasse, stabilisant E407 0,02% sucre</v>
          </cell>
        </row>
        <row r="49">
          <cell r="A49" t="str">
            <v xml:space="preserve">Mousse passion : </v>
          </cell>
          <cell r="B49" t="str">
            <v>Dextrose sucre sirop de glucose gélatine lactosérum en poudre amidon modifier arôme passion sucre inverti 15% Crème de lait 35% de matières grasse, stabilisant E407 0,02% sucre</v>
          </cell>
        </row>
        <row r="50">
          <cell r="A50" t="str">
            <v xml:space="preserve">Mousse wisky :  </v>
          </cell>
        </row>
        <row r="51">
          <cell r="A51" t="str">
            <v xml:space="preserve">Nappage : </v>
          </cell>
          <cell r="B51" t="str">
            <v>Eau, Sirop de glucose, Sucre, Fructose, Gélifiant ( Pectine caraghénane)  acidifiant, acide citrique, arômes abricot colorant: carotène</v>
          </cell>
        </row>
        <row r="52">
          <cell r="A52" t="str">
            <v xml:space="preserve">Palmier : </v>
          </cell>
          <cell r="B52" t="str">
            <v>Farine de blé, beurre 32%, eau, sel, sucre saupoudrage de sucre contient gluten, lait fabriquer dans un site qui utilise sésame, soja, œufs, fruits a coque, poisson</v>
          </cell>
        </row>
        <row r="53">
          <cell r="A53" t="str">
            <v xml:space="preserve">Part de Flan Nature : </v>
          </cell>
        </row>
        <row r="54">
          <cell r="A54" t="str">
            <v xml:space="preserve">Part de Flan Chocolat : </v>
          </cell>
        </row>
        <row r="55">
          <cell r="A55" t="str">
            <v>Pâte a choux :</v>
          </cell>
          <cell r="B55" t="str">
            <v>Œufs, Eau, Farine de blé, Huile de palme, Sel, Poudre a lever: Déphosphate disodique et carbonate acide de sodium contient: Œufs et Gluten ce produit a pu être en contact avec: Lait, Fruits a coques,</v>
          </cell>
        </row>
        <row r="56">
          <cell r="A56" t="str">
            <v xml:space="preserve">Pâte a glacer : </v>
          </cell>
          <cell r="B56" t="str">
            <v>sucre graisse végétales hydrogéné cacao maigre en poudre, sucre du lait émulsifiant lécithine de soja vanille arôme lait écrémé en poudre</v>
          </cell>
        </row>
        <row r="57">
          <cell r="A57" t="str">
            <v>Pâte de spéculoos :</v>
          </cell>
          <cell r="B57" t="str">
            <v>Original spéculoos 57% farine de blé sucre huile et graisse végétales, sirop de sucre candi, poudre a lever carbonate acide de sodium farine de soja sel cannelle hile de colza, sucre émulsifiant, lécithine acidifiant acide citrique contient blé soja</v>
          </cell>
        </row>
        <row r="58">
          <cell r="A58" t="str">
            <v>Poulet :</v>
          </cell>
          <cell r="B58" t="str">
            <v>Filet de poulet (94%), amidon,de riz, dextrose, sel, stabilisant: E451, épaississant: carrageenan</v>
          </cell>
        </row>
        <row r="59">
          <cell r="A59" t="str">
            <v xml:space="preserve">Praliner : </v>
          </cell>
          <cell r="B59" t="str">
            <v>Noisette torréfier en purée 98% minimum matière grasse végétales hydrogéné traces de lait</v>
          </cell>
        </row>
        <row r="60">
          <cell r="A60" t="str">
            <v xml:space="preserve">Rosette : </v>
          </cell>
          <cell r="B60" t="str">
            <v>Viande porc (115g pour chaque 100g de saucisson), lactose, sel, protéine de lait, dextrose, épices, émulsifiant (E451, E452, E450 et E339) arôme naturel, antioxydant E316 conservateur E250 et E252 et colorant E120</v>
          </cell>
        </row>
        <row r="61">
          <cell r="A61" t="str">
            <v xml:space="preserve">Rubarbe : </v>
          </cell>
          <cell r="B61" t="str">
            <v>Rhubarbe :  et framboise</v>
          </cell>
        </row>
        <row r="62">
          <cell r="A62" t="str">
            <v xml:space="preserve">Surimi : </v>
          </cell>
          <cell r="B62" t="str">
            <v>Chair de poisson 39%, eau, amidon (contient Gluten), blanc d'œuf en poudre réhydraté, huile de colza, stabilisants: sorbitol, polyphosphates; suvre, sel arôme crabe (contient exhausteur de goût: E361, mirin colorant: extrait naturel de paprika</v>
          </cell>
        </row>
        <row r="63">
          <cell r="A63" t="str">
            <v xml:space="preserve">Thon : </v>
          </cell>
          <cell r="B63" t="str">
            <v>thon eau sel</v>
          </cell>
        </row>
      </sheetData>
      <sheetData sheetId="2"/>
      <sheetData sheetId="3"/>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D138"/>
  <sheetViews>
    <sheetView zoomScale="110" zoomScaleNormal="110" zoomScaleSheetLayoutView="35" workbookViewId="0">
      <pane ySplit="1" topLeftCell="A2" activePane="bottomLeft" state="frozen"/>
      <selection activeCell="G240" sqref="G240:H240"/>
      <selection pane="bottomLeft" activeCell="G240" sqref="G240:H240"/>
    </sheetView>
  </sheetViews>
  <sheetFormatPr baseColWidth="10" defaultColWidth="11.5703125" defaultRowHeight="12.75" x14ac:dyDescent="0.2"/>
  <cols>
    <col min="1" max="1" width="11.5703125" style="22"/>
    <col min="2" max="2" width="34.7109375" style="22" customWidth="1"/>
    <col min="3" max="3" width="12.85546875" style="23" customWidth="1"/>
    <col min="4" max="4" width="7.85546875" style="22" customWidth="1"/>
    <col min="5" max="5" width="21.28515625" style="22" customWidth="1"/>
    <col min="6" max="8" width="14.42578125" style="22" customWidth="1"/>
    <col min="9" max="9" width="51" style="29" customWidth="1"/>
    <col min="10" max="10" width="16.5703125" style="21" hidden="1" customWidth="1"/>
    <col min="11" max="11" width="23.5703125" style="22" hidden="1" customWidth="1"/>
    <col min="12" max="12" width="18.5703125" style="21" hidden="1" customWidth="1"/>
    <col min="13" max="13" width="23.5703125" style="22" hidden="1" customWidth="1"/>
    <col min="14" max="14" width="11.5703125" style="21" hidden="1" customWidth="1"/>
    <col min="15" max="15" width="11.5703125" style="22" hidden="1" customWidth="1"/>
    <col min="16" max="16" width="11.5703125" style="21" hidden="1" customWidth="1"/>
    <col min="17" max="17" width="11.5703125" style="22" hidden="1" customWidth="1"/>
    <col min="18" max="18" width="11.5703125" style="21" hidden="1" customWidth="1"/>
    <col min="19" max="19" width="11.5703125" style="22" hidden="1" customWidth="1"/>
    <col min="20" max="20" width="11.5703125" style="21" hidden="1" customWidth="1"/>
    <col min="21" max="21" width="11.5703125" style="22" hidden="1" customWidth="1"/>
    <col min="22" max="22" width="11.5703125" style="21" hidden="1" customWidth="1"/>
    <col min="23" max="23" width="11.5703125" style="22" hidden="1" customWidth="1"/>
    <col min="24" max="24" width="11.5703125" style="21" hidden="1" customWidth="1"/>
    <col min="25" max="25" width="11.5703125" style="22" hidden="1" customWidth="1"/>
    <col min="26" max="26" width="11.5703125" style="21" hidden="1" customWidth="1"/>
    <col min="27" max="27" width="11.5703125" style="22" hidden="1" customWidth="1"/>
    <col min="28" max="28" width="11.5703125" style="21" hidden="1" customWidth="1"/>
    <col min="29" max="29" width="11.5703125" style="22" hidden="1" customWidth="1"/>
    <col min="30" max="30" width="11.5703125" style="21" hidden="1" customWidth="1"/>
    <col min="31" max="31" width="11.5703125" style="22" hidden="1" customWidth="1"/>
    <col min="32" max="32" width="11.5703125" style="21" hidden="1" customWidth="1"/>
    <col min="33" max="33" width="11.5703125" style="22" hidden="1" customWidth="1"/>
    <col min="34" max="34" width="11.5703125" style="21" hidden="1" customWidth="1"/>
    <col min="35" max="35" width="11.5703125" style="22" hidden="1" customWidth="1"/>
    <col min="36" max="36" width="11.5703125" style="21" hidden="1" customWidth="1"/>
    <col min="37" max="37" width="11.5703125" style="22" hidden="1" customWidth="1"/>
    <col min="38" max="38" width="11.5703125" style="21" hidden="1" customWidth="1"/>
    <col min="39" max="39" width="11.5703125" style="22" hidden="1" customWidth="1"/>
    <col min="40" max="40" width="11.5703125" style="21" hidden="1" customWidth="1"/>
    <col min="41" max="41" width="11.5703125" style="22" hidden="1" customWidth="1"/>
    <col min="42" max="42" width="11.5703125" style="21" hidden="1" customWidth="1"/>
    <col min="43" max="43" width="11.5703125" style="22" hidden="1" customWidth="1"/>
    <col min="44" max="44" width="11.5703125" style="21" hidden="1" customWidth="1"/>
    <col min="45" max="45" width="11.5703125" style="22" hidden="1" customWidth="1"/>
    <col min="46" max="46" width="11.5703125" style="21" hidden="1" customWidth="1"/>
    <col min="47" max="47" width="11.5703125" style="22" hidden="1" customWidth="1"/>
    <col min="48" max="48" width="11.5703125" style="21" hidden="1" customWidth="1"/>
    <col min="49" max="49" width="11.5703125" style="22" hidden="1" customWidth="1"/>
    <col min="50" max="50" width="11.5703125" style="21" hidden="1" customWidth="1"/>
    <col min="51" max="51" width="11.5703125" style="22" hidden="1" customWidth="1"/>
    <col min="52" max="52" width="11.5703125" style="21" hidden="1" customWidth="1"/>
    <col min="53" max="53" width="11.5703125" style="22" hidden="1" customWidth="1"/>
    <col min="54" max="54" width="11.5703125" style="21" hidden="1" customWidth="1"/>
    <col min="55" max="55" width="11.5703125" style="22" hidden="1" customWidth="1"/>
    <col min="56" max="56" width="11.5703125" style="21" hidden="1" customWidth="1"/>
    <col min="57" max="57" width="11.5703125" style="22" hidden="1" customWidth="1"/>
    <col min="58" max="58" width="11.5703125" style="21" hidden="1" customWidth="1"/>
    <col min="59" max="59" width="11.5703125" style="22" hidden="1" customWidth="1"/>
    <col min="60" max="60" width="11.5703125" style="21" hidden="1" customWidth="1"/>
    <col min="61" max="61" width="11.5703125" style="22" hidden="1" customWidth="1"/>
    <col min="62" max="62" width="11.5703125" style="21" hidden="1" customWidth="1"/>
    <col min="63" max="63" width="11.5703125" style="22" hidden="1" customWidth="1"/>
    <col min="64" max="64" width="11.5703125" style="21" hidden="1" customWidth="1"/>
    <col min="65" max="65" width="11.5703125" style="22" hidden="1" customWidth="1"/>
    <col min="66" max="66" width="11.5703125" style="21" hidden="1" customWidth="1"/>
    <col min="67" max="67" width="11.5703125" style="22" hidden="1" customWidth="1"/>
    <col min="68" max="68" width="11.5703125" style="21" hidden="1" customWidth="1"/>
    <col min="69" max="69" width="11.5703125" style="22" hidden="1" customWidth="1"/>
    <col min="70" max="70" width="11.5703125" style="21" hidden="1" customWidth="1"/>
    <col min="71" max="71" width="11.5703125" style="22" hidden="1" customWidth="1"/>
    <col min="72" max="72" width="11.5703125" style="21" hidden="1" customWidth="1"/>
    <col min="73" max="73" width="11.5703125" style="22" hidden="1" customWidth="1"/>
    <col min="74" max="74" width="11.5703125" style="21" hidden="1" customWidth="1"/>
    <col min="75" max="75" width="11.5703125" style="22" hidden="1" customWidth="1"/>
    <col min="76" max="76" width="11.5703125" style="21" hidden="1" customWidth="1"/>
    <col min="77" max="77" width="11.5703125" style="22" hidden="1" customWidth="1"/>
    <col min="78" max="78" width="11.5703125" style="21" hidden="1" customWidth="1"/>
    <col min="79" max="79" width="11.5703125" style="22" hidden="1" customWidth="1"/>
    <col min="80" max="80" width="11.5703125" style="21" hidden="1" customWidth="1"/>
    <col min="81" max="153" width="11.5703125" style="22" hidden="1" customWidth="1"/>
    <col min="154" max="205" width="11.5703125" style="22"/>
    <col min="207" max="16384" width="11.5703125" style="22"/>
  </cols>
  <sheetData>
    <row r="1" spans="1:212" s="24" customFormat="1" ht="31.5" x14ac:dyDescent="0.2">
      <c r="A1" s="24" t="s">
        <v>0</v>
      </c>
      <c r="B1" s="24" t="s">
        <v>1</v>
      </c>
      <c r="C1" s="25" t="s">
        <v>2</v>
      </c>
      <c r="D1" s="24" t="s">
        <v>3</v>
      </c>
      <c r="E1" s="24" t="s">
        <v>143</v>
      </c>
      <c r="F1" s="26" t="s">
        <v>62</v>
      </c>
      <c r="G1" s="26" t="s">
        <v>63</v>
      </c>
      <c r="H1" s="26" t="s">
        <v>145</v>
      </c>
      <c r="I1" s="30" t="s">
        <v>146</v>
      </c>
      <c r="J1" s="30" t="s">
        <v>146</v>
      </c>
      <c r="K1" s="30" t="s">
        <v>146</v>
      </c>
      <c r="L1" s="30" t="s">
        <v>146</v>
      </c>
      <c r="M1" s="30" t="s">
        <v>146</v>
      </c>
      <c r="N1" s="30" t="s">
        <v>146</v>
      </c>
      <c r="O1" s="30" t="s">
        <v>146</v>
      </c>
      <c r="P1" s="30" t="s">
        <v>146</v>
      </c>
      <c r="Q1" s="30" t="s">
        <v>146</v>
      </c>
      <c r="R1" s="30" t="s">
        <v>146</v>
      </c>
      <c r="S1" s="30" t="s">
        <v>146</v>
      </c>
      <c r="T1" s="30" t="s">
        <v>146</v>
      </c>
      <c r="U1" s="30" t="s">
        <v>146</v>
      </c>
      <c r="V1" s="30" t="s">
        <v>146</v>
      </c>
      <c r="W1" s="30" t="s">
        <v>146</v>
      </c>
      <c r="X1" s="30" t="s">
        <v>146</v>
      </c>
      <c r="Y1" s="30" t="s">
        <v>146</v>
      </c>
      <c r="Z1" s="30" t="s">
        <v>146</v>
      </c>
      <c r="AA1" s="30" t="s">
        <v>146</v>
      </c>
      <c r="AB1" s="30" t="s">
        <v>146</v>
      </c>
      <c r="AC1" s="30" t="s">
        <v>146</v>
      </c>
      <c r="AD1" s="30" t="s">
        <v>146</v>
      </c>
      <c r="AE1" s="30" t="s">
        <v>146</v>
      </c>
      <c r="AF1" s="30" t="s">
        <v>146</v>
      </c>
      <c r="AG1" s="30" t="s">
        <v>146</v>
      </c>
      <c r="AH1" s="30" t="s">
        <v>146</v>
      </c>
      <c r="AI1" s="30" t="s">
        <v>146</v>
      </c>
      <c r="AJ1" s="30" t="s">
        <v>146</v>
      </c>
      <c r="AK1" s="30" t="s">
        <v>146</v>
      </c>
      <c r="AL1" s="30" t="s">
        <v>146</v>
      </c>
      <c r="AM1" s="30" t="s">
        <v>146</v>
      </c>
      <c r="AN1" s="30" t="s">
        <v>146</v>
      </c>
      <c r="AO1" s="30" t="s">
        <v>146</v>
      </c>
      <c r="AP1" s="30" t="s">
        <v>146</v>
      </c>
      <c r="AQ1" s="30" t="s">
        <v>146</v>
      </c>
      <c r="AR1" s="30" t="s">
        <v>146</v>
      </c>
      <c r="AS1" s="30" t="s">
        <v>146</v>
      </c>
      <c r="AT1" s="30" t="s">
        <v>146</v>
      </c>
      <c r="AU1" s="30" t="s">
        <v>146</v>
      </c>
      <c r="AV1" s="30" t="s">
        <v>146</v>
      </c>
      <c r="AW1" s="30" t="s">
        <v>146</v>
      </c>
      <c r="AX1" s="30" t="s">
        <v>146</v>
      </c>
      <c r="AY1" s="30" t="s">
        <v>146</v>
      </c>
      <c r="AZ1" s="30" t="s">
        <v>146</v>
      </c>
      <c r="BA1" s="30" t="s">
        <v>146</v>
      </c>
      <c r="BB1" s="30" t="s">
        <v>146</v>
      </c>
      <c r="BC1" s="30" t="s">
        <v>146</v>
      </c>
      <c r="BD1" s="30" t="s">
        <v>146</v>
      </c>
      <c r="BE1" s="30" t="s">
        <v>146</v>
      </c>
      <c r="BF1" s="30" t="s">
        <v>146</v>
      </c>
      <c r="BG1" s="30" t="s">
        <v>146</v>
      </c>
      <c r="BH1" s="30" t="s">
        <v>146</v>
      </c>
      <c r="BI1" s="30" t="s">
        <v>146</v>
      </c>
      <c r="BJ1" s="30" t="s">
        <v>146</v>
      </c>
      <c r="BK1" s="30" t="s">
        <v>146</v>
      </c>
      <c r="BL1" s="30" t="s">
        <v>146</v>
      </c>
      <c r="BM1" s="30" t="s">
        <v>146</v>
      </c>
      <c r="BN1" s="30" t="s">
        <v>146</v>
      </c>
      <c r="BO1" s="30" t="s">
        <v>146</v>
      </c>
      <c r="BP1" s="30" t="s">
        <v>146</v>
      </c>
      <c r="BQ1" s="30" t="s">
        <v>146</v>
      </c>
      <c r="BR1" s="30" t="s">
        <v>146</v>
      </c>
      <c r="BS1" s="30" t="s">
        <v>146</v>
      </c>
      <c r="BT1" s="30" t="s">
        <v>146</v>
      </c>
      <c r="BU1" s="30" t="s">
        <v>146</v>
      </c>
      <c r="BV1" s="30" t="s">
        <v>146</v>
      </c>
      <c r="BW1" s="30" t="s">
        <v>146</v>
      </c>
      <c r="BX1" s="30" t="s">
        <v>146</v>
      </c>
      <c r="BY1" s="30" t="s">
        <v>146</v>
      </c>
      <c r="BZ1" s="30" t="s">
        <v>146</v>
      </c>
      <c r="CA1" s="30" t="s">
        <v>146</v>
      </c>
      <c r="CB1" s="30" t="s">
        <v>146</v>
      </c>
      <c r="CC1" s="30" t="s">
        <v>146</v>
      </c>
      <c r="CD1" s="31" t="s">
        <v>175</v>
      </c>
      <c r="CE1" s="31" t="s">
        <v>175</v>
      </c>
      <c r="CF1" s="31" t="s">
        <v>175</v>
      </c>
      <c r="CG1" s="31" t="s">
        <v>175</v>
      </c>
      <c r="CH1" s="31" t="s">
        <v>175</v>
      </c>
      <c r="CI1" s="31" t="s">
        <v>175</v>
      </c>
      <c r="CJ1" s="31" t="s">
        <v>175</v>
      </c>
      <c r="CK1" s="31" t="s">
        <v>175</v>
      </c>
      <c r="CL1" s="31" t="s">
        <v>175</v>
      </c>
      <c r="CM1" s="31" t="s">
        <v>175</v>
      </c>
      <c r="CN1" s="31" t="s">
        <v>175</v>
      </c>
      <c r="CO1" s="31" t="s">
        <v>175</v>
      </c>
      <c r="CP1" s="31" t="s">
        <v>175</v>
      </c>
      <c r="CQ1" s="31" t="s">
        <v>175</v>
      </c>
      <c r="CR1" s="31" t="s">
        <v>175</v>
      </c>
      <c r="CS1" s="31" t="s">
        <v>175</v>
      </c>
      <c r="CT1" s="31" t="s">
        <v>175</v>
      </c>
      <c r="CU1" s="31" t="s">
        <v>175</v>
      </c>
      <c r="CV1" s="31" t="s">
        <v>175</v>
      </c>
      <c r="CW1" s="31" t="s">
        <v>175</v>
      </c>
      <c r="CX1" s="31" t="s">
        <v>175</v>
      </c>
      <c r="CY1" s="31" t="s">
        <v>175</v>
      </c>
      <c r="CZ1" s="31" t="s">
        <v>175</v>
      </c>
      <c r="DA1" s="31" t="s">
        <v>175</v>
      </c>
      <c r="DB1" s="31" t="s">
        <v>175</v>
      </c>
      <c r="DC1" s="31" t="s">
        <v>175</v>
      </c>
      <c r="DD1" s="31" t="s">
        <v>175</v>
      </c>
      <c r="DE1" s="31" t="s">
        <v>175</v>
      </c>
      <c r="DF1" s="31" t="s">
        <v>175</v>
      </c>
      <c r="DG1" s="31" t="s">
        <v>175</v>
      </c>
      <c r="DH1" s="31" t="s">
        <v>175</v>
      </c>
      <c r="DI1" s="31" t="s">
        <v>175</v>
      </c>
      <c r="DJ1" s="31" t="s">
        <v>175</v>
      </c>
      <c r="DK1" s="31" t="s">
        <v>175</v>
      </c>
      <c r="DL1" s="31" t="s">
        <v>175</v>
      </c>
      <c r="DM1" s="31" t="s">
        <v>175</v>
      </c>
      <c r="DN1" s="31" t="s">
        <v>175</v>
      </c>
      <c r="DO1" s="31" t="s">
        <v>175</v>
      </c>
      <c r="DP1" s="31" t="s">
        <v>175</v>
      </c>
      <c r="DQ1" s="31" t="s">
        <v>175</v>
      </c>
      <c r="DR1" s="31" t="s">
        <v>175</v>
      </c>
      <c r="DS1" s="31" t="s">
        <v>175</v>
      </c>
      <c r="DT1" s="31" t="s">
        <v>175</v>
      </c>
      <c r="DU1" s="31" t="s">
        <v>175</v>
      </c>
      <c r="DV1" s="31" t="s">
        <v>175</v>
      </c>
      <c r="DW1" s="31" t="s">
        <v>175</v>
      </c>
      <c r="DX1" s="31" t="s">
        <v>175</v>
      </c>
      <c r="DY1" s="31" t="s">
        <v>175</v>
      </c>
      <c r="DZ1" s="31" t="s">
        <v>175</v>
      </c>
      <c r="EA1" s="31" t="s">
        <v>175</v>
      </c>
      <c r="EB1" s="31" t="s">
        <v>175</v>
      </c>
      <c r="EC1" s="31" t="s">
        <v>175</v>
      </c>
      <c r="ED1" s="31" t="s">
        <v>175</v>
      </c>
      <c r="EE1" s="31" t="s">
        <v>175</v>
      </c>
      <c r="EF1" s="31" t="s">
        <v>175</v>
      </c>
      <c r="EG1" s="31" t="s">
        <v>175</v>
      </c>
      <c r="EH1" s="31" t="s">
        <v>175</v>
      </c>
      <c r="EI1" s="31" t="s">
        <v>175</v>
      </c>
      <c r="EJ1" s="31" t="s">
        <v>175</v>
      </c>
      <c r="EK1" s="31" t="s">
        <v>175</v>
      </c>
      <c r="EL1" s="31" t="s">
        <v>175</v>
      </c>
      <c r="EM1" s="31" t="s">
        <v>175</v>
      </c>
      <c r="EN1" s="31" t="s">
        <v>175</v>
      </c>
      <c r="EO1" s="31" t="s">
        <v>175</v>
      </c>
      <c r="EP1" s="31" t="s">
        <v>175</v>
      </c>
      <c r="EQ1" s="31" t="s">
        <v>175</v>
      </c>
      <c r="ER1" s="31" t="s">
        <v>175</v>
      </c>
      <c r="ES1" s="31" t="s">
        <v>175</v>
      </c>
      <c r="ET1" s="31" t="s">
        <v>175</v>
      </c>
      <c r="EU1" s="31" t="s">
        <v>175</v>
      </c>
      <c r="EV1" s="31" t="s">
        <v>175</v>
      </c>
      <c r="EW1" s="31" t="s">
        <v>175</v>
      </c>
      <c r="EX1" s="24" t="s">
        <v>177</v>
      </c>
      <c r="EY1" s="24" t="s">
        <v>176</v>
      </c>
      <c r="EZ1" s="24" t="s">
        <v>177</v>
      </c>
      <c r="FA1" s="24" t="s">
        <v>176</v>
      </c>
      <c r="FB1" s="24" t="s">
        <v>177</v>
      </c>
      <c r="FC1" s="24" t="s">
        <v>176</v>
      </c>
      <c r="FD1" s="24" t="s">
        <v>177</v>
      </c>
      <c r="FE1" s="24" t="s">
        <v>176</v>
      </c>
      <c r="FF1" s="24" t="s">
        <v>177</v>
      </c>
      <c r="FG1" s="24" t="s">
        <v>176</v>
      </c>
      <c r="FH1" s="24" t="s">
        <v>177</v>
      </c>
      <c r="FI1" s="24" t="s">
        <v>176</v>
      </c>
      <c r="FJ1" s="24" t="s">
        <v>177</v>
      </c>
      <c r="FK1" s="24" t="s">
        <v>176</v>
      </c>
      <c r="FL1" s="24" t="s">
        <v>177</v>
      </c>
      <c r="FM1" s="24" t="s">
        <v>176</v>
      </c>
      <c r="FN1" s="24" t="s">
        <v>177</v>
      </c>
      <c r="FO1" s="24" t="s">
        <v>176</v>
      </c>
      <c r="FP1" s="24" t="s">
        <v>177</v>
      </c>
      <c r="FQ1" s="24" t="s">
        <v>176</v>
      </c>
      <c r="FR1" s="24" t="s">
        <v>177</v>
      </c>
      <c r="FS1" s="24" t="s">
        <v>176</v>
      </c>
      <c r="FT1" s="24" t="s">
        <v>177</v>
      </c>
      <c r="FU1" s="24" t="s">
        <v>176</v>
      </c>
      <c r="FV1" s="24" t="s">
        <v>177</v>
      </c>
      <c r="FW1" s="24" t="s">
        <v>176</v>
      </c>
      <c r="FX1" s="24" t="s">
        <v>177</v>
      </c>
      <c r="FY1" s="24" t="s">
        <v>176</v>
      </c>
      <c r="FZ1" s="24" t="s">
        <v>177</v>
      </c>
      <c r="GA1" s="24" t="s">
        <v>176</v>
      </c>
      <c r="GB1" s="24" t="s">
        <v>177</v>
      </c>
      <c r="GC1" s="24" t="s">
        <v>176</v>
      </c>
      <c r="GD1" s="24" t="s">
        <v>177</v>
      </c>
      <c r="GE1" s="24" t="s">
        <v>176</v>
      </c>
      <c r="GF1" s="24" t="s">
        <v>177</v>
      </c>
      <c r="GG1" s="24" t="s">
        <v>176</v>
      </c>
      <c r="GH1" s="24" t="s">
        <v>177</v>
      </c>
      <c r="GI1" s="24" t="s">
        <v>176</v>
      </c>
      <c r="GJ1" s="24" t="s">
        <v>177</v>
      </c>
      <c r="GK1" s="24" t="s">
        <v>176</v>
      </c>
      <c r="GL1" s="24" t="s">
        <v>177</v>
      </c>
      <c r="GM1" s="24" t="s">
        <v>176</v>
      </c>
      <c r="GN1" s="24" t="s">
        <v>177</v>
      </c>
      <c r="GO1" s="24" t="s">
        <v>176</v>
      </c>
      <c r="GP1" s="24" t="s">
        <v>177</v>
      </c>
      <c r="GQ1" s="24" t="s">
        <v>176</v>
      </c>
      <c r="GR1" s="24" t="s">
        <v>177</v>
      </c>
      <c r="GS1" s="24" t="s">
        <v>176</v>
      </c>
      <c r="GT1" s="24" t="s">
        <v>177</v>
      </c>
      <c r="GU1" s="24" t="s">
        <v>176</v>
      </c>
      <c r="GV1" s="24" t="s">
        <v>177</v>
      </c>
      <c r="GW1" s="24" t="s">
        <v>176</v>
      </c>
      <c r="GX1" s="24" t="s">
        <v>177</v>
      </c>
      <c r="GY1" s="24" t="s">
        <v>176</v>
      </c>
      <c r="GZ1" s="24" t="s">
        <v>177</v>
      </c>
      <c r="HA1" s="24" t="s">
        <v>176</v>
      </c>
      <c r="HB1" s="24" t="s">
        <v>177</v>
      </c>
      <c r="HC1" s="24" t="s">
        <v>176</v>
      </c>
      <c r="HD1" s="24" t="s">
        <v>65</v>
      </c>
    </row>
    <row r="2" spans="1:212" ht="12.75" customHeight="1" x14ac:dyDescent="0.3">
      <c r="A2" s="2">
        <v>500</v>
      </c>
      <c r="B2" s="2" t="s">
        <v>77</v>
      </c>
      <c r="C2" s="19">
        <v>5.95</v>
      </c>
      <c r="D2" s="2" t="s">
        <v>78</v>
      </c>
      <c r="E2" s="20" t="s">
        <v>6</v>
      </c>
      <c r="F2" s="20">
        <v>1</v>
      </c>
      <c r="G2" s="20">
        <v>3</v>
      </c>
      <c r="H2" s="20" t="s">
        <v>186</v>
      </c>
      <c r="I2" s="28" t="e">
        <f t="shared" ref="I2:I31" si="0">EW2</f>
        <v>#REF!</v>
      </c>
      <c r="J2" s="27" t="s">
        <v>38</v>
      </c>
      <c r="K2" s="1" t="e">
        <f>IF(J2="","",VLOOKUP(J2,#REF!,2))</f>
        <v>#REF!</v>
      </c>
      <c r="L2" s="27" t="s">
        <v>15</v>
      </c>
      <c r="M2" s="1" t="e">
        <f>IF(L2="","",VLOOKUP(L2,#REF!,2))</f>
        <v>#REF!</v>
      </c>
      <c r="N2" s="27" t="s">
        <v>153</v>
      </c>
      <c r="O2" s="1" t="str">
        <f>IF(N2="","",LOOKUP(N2,[1]Composition!$A$1:$A$398,[1]Composition!$B$1:$B$398))</f>
        <v>Eau, Sirop de glucose, Sucre, Fructose, Gélifiant ( Pectine caraghénane)  acidifiant, acide citrique, arômes abricot colorant: carotène</v>
      </c>
      <c r="P2" s="27"/>
      <c r="Q2" s="1" t="str">
        <f>IF(P2="","",LOOKUP(P2,[1]Composition!$A$1:$A$398,[1]Composition!$B$1:$B$398))</f>
        <v/>
      </c>
      <c r="R2" s="27"/>
      <c r="S2" s="1" t="str">
        <f>IF(R2="","",LOOKUP(R2,[1]Composition!$A$1:$A$398,[1]Composition!$B$1:$B$398))</f>
        <v/>
      </c>
      <c r="T2" s="27"/>
      <c r="U2" s="1" t="str">
        <f>IF(T2="","",LOOKUP(T2,[1]Composition!$A$1:$A$398,[1]Composition!$B$1:$B$398))</f>
        <v/>
      </c>
      <c r="V2" s="27"/>
      <c r="W2" s="1" t="str">
        <f>IF(V2="","",LOOKUP(V2,[1]Composition!$A$1:$A$398,[1]Composition!$B$1:$B$398))</f>
        <v/>
      </c>
      <c r="X2" s="27"/>
      <c r="Y2" s="1" t="str">
        <f>IF(X2="","",LOOKUP(X2,[1]Composition!$A$1:$A$398,[1]Composition!$B$1:$B$398))</f>
        <v/>
      </c>
      <c r="Z2" s="27"/>
      <c r="AA2" s="1" t="str">
        <f>IF(Z2="","",LOOKUP(Z2,[1]Composition!$A$1:$A$398,[1]Composition!$B$1:$B$398))</f>
        <v/>
      </c>
      <c r="AB2" s="27"/>
      <c r="AC2" s="1" t="str">
        <f>IF(AB2="","",LOOKUP(AB2,[1]Composition!$A$1:$A$398,[1]Composition!$B$1:$B$398))</f>
        <v/>
      </c>
      <c r="AD2" s="27"/>
      <c r="AE2" s="1" t="str">
        <f>IF(AD2="","",LOOKUP(AD2,[1]Composition!$A$1:$A$398,[1]Composition!$B$1:$B$398))</f>
        <v/>
      </c>
      <c r="AF2" s="27"/>
      <c r="AG2" s="1" t="str">
        <f>IF(AF2="","",LOOKUP(AF2,[1]Composition!$A$1:$A$398,[1]Composition!$B$1:$B$398))</f>
        <v/>
      </c>
      <c r="AH2" s="27"/>
      <c r="AI2" s="1" t="str">
        <f>IF(AH2="","",LOOKUP(AH2,[1]Composition!$A$1:$A$398,[1]Composition!$B$1:$B$398))</f>
        <v/>
      </c>
      <c r="AJ2" s="27"/>
      <c r="AK2" s="1" t="str">
        <f>IF(AJ2="","",LOOKUP(AJ2,[1]Composition!$A$1:$A$398,[1]Composition!$B$1:$B$398))</f>
        <v/>
      </c>
      <c r="AL2" s="27"/>
      <c r="AM2" s="1" t="str">
        <f>IF(AL2="","",LOOKUP(AL2,[1]Composition!$A$1:$A$398,[1]Composition!$B$1:$B$398))</f>
        <v/>
      </c>
      <c r="AN2" s="27"/>
      <c r="AO2" s="1" t="str">
        <f>IF(AN2="","",LOOKUP(AN2,[1]Composition!$A$1:$A$398,[1]Composition!$B$1:$B$398))</f>
        <v/>
      </c>
      <c r="AP2" s="27"/>
      <c r="AQ2" s="1" t="str">
        <f>IF(AP2="","",LOOKUP(AP2,[1]Composition!$A$1:$A$398,[1]Composition!$B$1:$B$398))</f>
        <v/>
      </c>
      <c r="AR2" s="27"/>
      <c r="AS2" s="1" t="str">
        <f>IF(AR2="","",LOOKUP(AR2,[1]Composition!$A$1:$A$398,[1]Composition!$B$1:$B$398))</f>
        <v/>
      </c>
      <c r="AT2" s="27"/>
      <c r="AU2" s="1" t="str">
        <f>IF(AT2="","",LOOKUP(AT2,[1]Composition!$A$1:$A$398,[1]Composition!$B$1:$B$398))</f>
        <v/>
      </c>
      <c r="AV2" s="27"/>
      <c r="AW2" s="1" t="str">
        <f>IF(AV2="","",LOOKUP(AV2,[1]Composition!$A$1:$A$398,[1]Composition!$B$1:$B$398))</f>
        <v/>
      </c>
      <c r="AX2" s="27"/>
      <c r="AY2" s="1" t="str">
        <f>IF(AX2="","",LOOKUP(AX2,[1]Composition!$A$1:$A$398,[1]Composition!$B$1:$B$398))</f>
        <v/>
      </c>
      <c r="AZ2" s="27"/>
      <c r="BA2" s="1" t="str">
        <f>IF(AZ2="","",LOOKUP(AZ2,[1]Composition!$A$1:$A$398,[1]Composition!$B$1:$B$398))</f>
        <v/>
      </c>
      <c r="BB2" s="27"/>
      <c r="BC2" s="1" t="str">
        <f>IF(BB2="","",LOOKUP(BB2,[1]Composition!$A$1:$A$398,[1]Composition!$B$1:$B$398))</f>
        <v/>
      </c>
      <c r="BD2" s="27"/>
      <c r="BE2" s="1" t="str">
        <f>IF(BD2="","",LOOKUP(BD2,[1]Composition!$A$1:$A$398,[1]Composition!$B$1:$B$398))</f>
        <v/>
      </c>
      <c r="BF2" s="27"/>
      <c r="BG2" s="1" t="str">
        <f>IF(BF2="","",LOOKUP(BF2,[1]Composition!$A$1:$A$398,[1]Composition!$B$1:$B$398))</f>
        <v/>
      </c>
      <c r="BH2" s="27"/>
      <c r="BI2" s="1" t="str">
        <f>IF(BH2="","",LOOKUP(BH2,[1]Composition!$A$1:$A$398,[1]Composition!$B$1:$B$398))</f>
        <v/>
      </c>
      <c r="BJ2" s="27"/>
      <c r="BK2" s="1" t="str">
        <f>IF(BJ2="","",LOOKUP(BJ2,[1]Composition!$A$1:$A$398,[1]Composition!$B$1:$B$398))</f>
        <v/>
      </c>
      <c r="BL2" s="27"/>
      <c r="BM2" s="1" t="str">
        <f>IF(BL2="","",LOOKUP(BL2,[1]Composition!$A$1:$A$398,[1]Composition!$B$1:$B$398))</f>
        <v/>
      </c>
      <c r="BN2" s="27"/>
      <c r="BO2" s="1" t="str">
        <f>IF(BN2="","",LOOKUP(BN2,[1]Composition!$A$1:$A$398,[1]Composition!$B$1:$B$398))</f>
        <v/>
      </c>
      <c r="BP2" s="27"/>
      <c r="BQ2" s="1" t="str">
        <f>IF(BP2="","",LOOKUP(BP2,[1]Composition!$A$1:$A$398,[1]Composition!$B$1:$B$398))</f>
        <v/>
      </c>
      <c r="BR2" s="27"/>
      <c r="BS2" s="1" t="str">
        <f>IF(BR2="","",LOOKUP(BR2,[1]Composition!$A$1:$A$398,[1]Composition!$B$1:$B$398))</f>
        <v/>
      </c>
      <c r="BT2" s="27"/>
      <c r="BU2" s="1" t="str">
        <f>IF(BT2="","",LOOKUP(BT2,[1]Composition!$A$1:$A$398,[1]Composition!$B$1:$B$398))</f>
        <v/>
      </c>
      <c r="BV2" s="27"/>
      <c r="BW2" s="1" t="str">
        <f>IF(BV2="","",LOOKUP(BV2,[1]Composition!$A$1:$A$398,[1]Composition!$B$1:$B$398))</f>
        <v/>
      </c>
      <c r="BX2" s="27"/>
      <c r="BY2" s="1" t="str">
        <f>IF(BX2="","",LOOKUP(BX2,[1]Composition!$A$1:$A$398,[1]Composition!$B$1:$B$398))</f>
        <v/>
      </c>
      <c r="BZ2" s="27"/>
      <c r="CA2" s="1" t="str">
        <f>IF(BZ2="","",LOOKUP(BZ2,[1]Composition!$A$1:$A$398,[1]Composition!$B$1:$B$398))</f>
        <v/>
      </c>
      <c r="CB2" s="27"/>
      <c r="CC2" s="1" t="str">
        <f>IF(CB2="","",LOOKUP(CB2,[1]Composition!$A$1:$A$398,[1]Composition!$B$1:$B$398))</f>
        <v/>
      </c>
      <c r="CD2" s="1" t="str">
        <f t="shared" ref="CD2:CD63" si="1">J2</f>
        <v>Brioche :</v>
      </c>
      <c r="CE2" s="1" t="e">
        <f t="shared" ref="CE2:EP5" si="2">CD2&amp;" "&amp;K2</f>
        <v>#REF!</v>
      </c>
      <c r="CF2" s="1" t="e">
        <f t="shared" si="2"/>
        <v>#REF!</v>
      </c>
      <c r="CG2" s="1" t="e">
        <f t="shared" si="2"/>
        <v>#REF!</v>
      </c>
      <c r="CH2" s="1" t="e">
        <f t="shared" si="2"/>
        <v>#REF!</v>
      </c>
      <c r="CI2" s="1" t="e">
        <f t="shared" si="2"/>
        <v>#REF!</v>
      </c>
      <c r="CJ2" s="1" t="e">
        <f t="shared" si="2"/>
        <v>#REF!</v>
      </c>
      <c r="CK2" s="1" t="e">
        <f t="shared" si="2"/>
        <v>#REF!</v>
      </c>
      <c r="CL2" s="1" t="e">
        <f t="shared" si="2"/>
        <v>#REF!</v>
      </c>
      <c r="CM2" s="1" t="e">
        <f t="shared" si="2"/>
        <v>#REF!</v>
      </c>
      <c r="CN2" s="1" t="e">
        <f t="shared" si="2"/>
        <v>#REF!</v>
      </c>
      <c r="CO2" s="1" t="e">
        <f t="shared" si="2"/>
        <v>#REF!</v>
      </c>
      <c r="CP2" s="1" t="e">
        <f t="shared" si="2"/>
        <v>#REF!</v>
      </c>
      <c r="CQ2" s="1" t="e">
        <f t="shared" si="2"/>
        <v>#REF!</v>
      </c>
      <c r="CR2" s="1" t="e">
        <f t="shared" si="2"/>
        <v>#REF!</v>
      </c>
      <c r="CS2" s="1" t="e">
        <f t="shared" si="2"/>
        <v>#REF!</v>
      </c>
      <c r="CT2" s="1" t="e">
        <f t="shared" si="2"/>
        <v>#REF!</v>
      </c>
      <c r="CU2" s="1" t="e">
        <f t="shared" si="2"/>
        <v>#REF!</v>
      </c>
      <c r="CV2" s="1" t="e">
        <f t="shared" si="2"/>
        <v>#REF!</v>
      </c>
      <c r="CW2" s="1" t="e">
        <f t="shared" si="2"/>
        <v>#REF!</v>
      </c>
      <c r="CX2" s="1" t="e">
        <f t="shared" si="2"/>
        <v>#REF!</v>
      </c>
      <c r="CY2" s="1" t="e">
        <f t="shared" si="2"/>
        <v>#REF!</v>
      </c>
      <c r="CZ2" s="1" t="e">
        <f t="shared" si="2"/>
        <v>#REF!</v>
      </c>
      <c r="DA2" s="1" t="e">
        <f t="shared" si="2"/>
        <v>#REF!</v>
      </c>
      <c r="DB2" s="1" t="e">
        <f t="shared" si="2"/>
        <v>#REF!</v>
      </c>
      <c r="DC2" s="1" t="e">
        <f t="shared" si="2"/>
        <v>#REF!</v>
      </c>
      <c r="DD2" s="1" t="e">
        <f t="shared" si="2"/>
        <v>#REF!</v>
      </c>
      <c r="DE2" s="1" t="e">
        <f t="shared" si="2"/>
        <v>#REF!</v>
      </c>
      <c r="DF2" s="1" t="e">
        <f t="shared" si="2"/>
        <v>#REF!</v>
      </c>
      <c r="DG2" s="1" t="e">
        <f t="shared" si="2"/>
        <v>#REF!</v>
      </c>
      <c r="DH2" s="1" t="e">
        <f t="shared" si="2"/>
        <v>#REF!</v>
      </c>
      <c r="DI2" s="1" t="e">
        <f t="shared" si="2"/>
        <v>#REF!</v>
      </c>
      <c r="DJ2" s="1" t="e">
        <f t="shared" si="2"/>
        <v>#REF!</v>
      </c>
      <c r="DK2" s="1" t="e">
        <f t="shared" si="2"/>
        <v>#REF!</v>
      </c>
      <c r="DL2" s="1" t="e">
        <f t="shared" si="2"/>
        <v>#REF!</v>
      </c>
      <c r="DM2" s="1" t="e">
        <f t="shared" si="2"/>
        <v>#REF!</v>
      </c>
      <c r="DN2" s="1" t="e">
        <f t="shared" si="2"/>
        <v>#REF!</v>
      </c>
      <c r="DO2" s="1" t="e">
        <f t="shared" si="2"/>
        <v>#REF!</v>
      </c>
      <c r="DP2" s="1" t="e">
        <f t="shared" si="2"/>
        <v>#REF!</v>
      </c>
      <c r="DQ2" s="1" t="e">
        <f t="shared" si="2"/>
        <v>#REF!</v>
      </c>
      <c r="DR2" s="1" t="e">
        <f t="shared" si="2"/>
        <v>#REF!</v>
      </c>
      <c r="DS2" s="1" t="e">
        <f t="shared" si="2"/>
        <v>#REF!</v>
      </c>
      <c r="DT2" s="1" t="e">
        <f t="shared" si="2"/>
        <v>#REF!</v>
      </c>
      <c r="DU2" s="1" t="e">
        <f t="shared" si="2"/>
        <v>#REF!</v>
      </c>
      <c r="DV2" s="1" t="e">
        <f t="shared" si="2"/>
        <v>#REF!</v>
      </c>
      <c r="DW2" s="1" t="e">
        <f t="shared" si="2"/>
        <v>#REF!</v>
      </c>
      <c r="DX2" s="1" t="e">
        <f t="shared" si="2"/>
        <v>#REF!</v>
      </c>
      <c r="DY2" s="1" t="e">
        <f t="shared" si="2"/>
        <v>#REF!</v>
      </c>
      <c r="DZ2" s="1" t="e">
        <f t="shared" si="2"/>
        <v>#REF!</v>
      </c>
      <c r="EA2" s="1" t="e">
        <f t="shared" si="2"/>
        <v>#REF!</v>
      </c>
      <c r="EB2" s="1" t="e">
        <f t="shared" si="2"/>
        <v>#REF!</v>
      </c>
      <c r="EC2" s="1" t="e">
        <f t="shared" si="2"/>
        <v>#REF!</v>
      </c>
      <c r="ED2" s="1" t="e">
        <f t="shared" si="2"/>
        <v>#REF!</v>
      </c>
      <c r="EE2" s="1" t="e">
        <f t="shared" si="2"/>
        <v>#REF!</v>
      </c>
      <c r="EF2" s="1" t="e">
        <f t="shared" si="2"/>
        <v>#REF!</v>
      </c>
      <c r="EG2" s="1" t="e">
        <f t="shared" si="2"/>
        <v>#REF!</v>
      </c>
      <c r="EH2" s="1" t="e">
        <f t="shared" si="2"/>
        <v>#REF!</v>
      </c>
      <c r="EI2" s="1" t="e">
        <f t="shared" si="2"/>
        <v>#REF!</v>
      </c>
      <c r="EJ2" s="1" t="e">
        <f t="shared" si="2"/>
        <v>#REF!</v>
      </c>
      <c r="EK2" s="1" t="e">
        <f t="shared" si="2"/>
        <v>#REF!</v>
      </c>
      <c r="EL2" s="1" t="e">
        <f t="shared" si="2"/>
        <v>#REF!</v>
      </c>
      <c r="EM2" s="1" t="e">
        <f t="shared" si="2"/>
        <v>#REF!</v>
      </c>
      <c r="EN2" s="1" t="e">
        <f t="shared" si="2"/>
        <v>#REF!</v>
      </c>
      <c r="EO2" s="1" t="e">
        <f t="shared" si="2"/>
        <v>#REF!</v>
      </c>
      <c r="EP2" s="1" t="e">
        <f t="shared" si="2"/>
        <v>#REF!</v>
      </c>
      <c r="EQ2" s="1" t="e">
        <f t="shared" ref="EQ2:EW17" si="3">EP2&amp;" "&amp;BW2</f>
        <v>#REF!</v>
      </c>
      <c r="ER2" s="1" t="e">
        <f t="shared" si="3"/>
        <v>#REF!</v>
      </c>
      <c r="ES2" s="1" t="e">
        <f t="shared" si="3"/>
        <v>#REF!</v>
      </c>
      <c r="ET2" s="1" t="e">
        <f t="shared" si="3"/>
        <v>#REF!</v>
      </c>
      <c r="EU2" s="1" t="e">
        <f t="shared" si="3"/>
        <v>#REF!</v>
      </c>
      <c r="EV2" s="1" t="e">
        <f t="shared" si="3"/>
        <v>#REF!</v>
      </c>
      <c r="EW2" s="1" t="e">
        <f t="shared" si="3"/>
        <v>#REF!</v>
      </c>
      <c r="EX2" s="32" t="s">
        <v>189</v>
      </c>
      <c r="EY2" s="22">
        <v>20</v>
      </c>
      <c r="EZ2" s="38" t="s">
        <v>181</v>
      </c>
      <c r="FA2" s="22">
        <v>10</v>
      </c>
      <c r="FB2" s="38" t="s">
        <v>182</v>
      </c>
      <c r="FC2" s="22">
        <v>1</v>
      </c>
      <c r="FD2" s="38" t="s">
        <v>183</v>
      </c>
      <c r="FE2" s="22">
        <v>1</v>
      </c>
      <c r="FF2" s="38" t="s">
        <v>184</v>
      </c>
      <c r="FG2" s="22">
        <v>2.7</v>
      </c>
      <c r="FH2" s="38" t="s">
        <v>185</v>
      </c>
      <c r="FI2" s="22">
        <v>1</v>
      </c>
      <c r="HD2" s="22">
        <v>18</v>
      </c>
    </row>
    <row r="3" spans="1:212" ht="12.75" customHeight="1" x14ac:dyDescent="0.2">
      <c r="A3" s="2">
        <v>501</v>
      </c>
      <c r="B3" s="2" t="s">
        <v>79</v>
      </c>
      <c r="C3" s="19">
        <v>1.2</v>
      </c>
      <c r="D3" s="2" t="s">
        <v>5</v>
      </c>
      <c r="E3" s="20" t="s">
        <v>6</v>
      </c>
      <c r="F3" s="20">
        <v>1</v>
      </c>
      <c r="G3" s="20">
        <v>3</v>
      </c>
      <c r="H3" s="20"/>
      <c r="I3" s="28" t="e">
        <f>EW3</f>
        <v>#REF!</v>
      </c>
      <c r="J3" s="27" t="s">
        <v>7</v>
      </c>
      <c r="K3" s="1" t="e">
        <f>IF(J3="","",VLOOKUP(J3,#REF!,2))</f>
        <v>#REF!</v>
      </c>
      <c r="L3" s="27" t="s">
        <v>15</v>
      </c>
      <c r="M3" s="1" t="e">
        <f>IF(L3="","",VLOOKUP(L3,#REF!,2))</f>
        <v>#REF!</v>
      </c>
      <c r="N3" s="27" t="s">
        <v>173</v>
      </c>
      <c r="O3" s="1" t="str">
        <f>IF(N3="","",VLOOKUP(N3,[1]Composition!$A$1:$B$398,2))</f>
        <v>Pâte de cacao dégraisser 50%, huile végétale hydrogéné émulsifiant lécithine de soja arôme trace de lait œuf céréales contient gluten et céleri</v>
      </c>
      <c r="P3" s="27" t="s">
        <v>151</v>
      </c>
      <c r="Q3" s="1" t="str">
        <f>IF(P3="","",VLOOKUP(P3,[1]Composition!$A$1:$B$398,2))</f>
        <v>Sucre caramélisé, eau, sirop de glucose, sirop de sucre inverti, propylène glycol</v>
      </c>
      <c r="R3" s="27" t="s">
        <v>157</v>
      </c>
      <c r="S3" s="1" t="str">
        <f>IF(R3="","",VLOOKUP(R3,[1]Composition!$A$1:$B$398,2))</f>
        <v>Sucre pâte de cacao Beurre de cacao, Émulsifiant: Lécithine, (Lait en poudre, poudre de lait écrémé, arômes  vanille peut contenir traces de fruit a coque et gluten</v>
      </c>
      <c r="T3" s="27" t="s">
        <v>10</v>
      </c>
      <c r="U3" s="1" t="str">
        <f>IF(T3="","",VLOOKUP(T3,[1]Composition!$A$1:$B$398,2))</f>
        <v>Sirop de glucose-fructose, sucre, eau, poudre de lait entier, stabilisant (E420), Poudre de jaune d'œuf, Émulsifiant (E472c), Arôme, Beurre</v>
      </c>
      <c r="V3" s="27" t="s">
        <v>172</v>
      </c>
      <c r="W3" s="1" t="str">
        <f>IF(V3="","",VLOOKUP(V3,[1]Composition!$A$1:$B$398,2))</f>
        <v>Saccharose, sirop de glucose, eau</v>
      </c>
      <c r="X3" s="27"/>
      <c r="Y3" s="1" t="str">
        <f>IF(X3="","",VLOOKUP(X3,[1]Composition!$A$1:$B$398,2))</f>
        <v/>
      </c>
      <c r="Z3" s="27"/>
      <c r="AA3" s="1" t="str">
        <f>IF(Z3="","",VLOOKUP(Z3,[1]Composition!$A$1:$B$398,2))</f>
        <v/>
      </c>
      <c r="AB3" s="27"/>
      <c r="AC3" s="1" t="str">
        <f>IF(AB3="","",VLOOKUP(AB3,[1]Composition!$A$1:$B$398,2))</f>
        <v/>
      </c>
      <c r="AD3" s="27"/>
      <c r="AE3" s="1" t="str">
        <f>IF(AD3="","",VLOOKUP(AD3,[1]Composition!$A$1:$B$398,2))</f>
        <v/>
      </c>
      <c r="AF3" s="27"/>
      <c r="AG3" s="1" t="str">
        <f>IF(AF3="","",VLOOKUP(AF3,[1]Composition!$A$1:$B$398,2))</f>
        <v/>
      </c>
      <c r="AH3" s="27"/>
      <c r="AI3" s="1" t="str">
        <f>IF(AH3="","",VLOOKUP(AH3,[1]Composition!$A$1:$B$398,2))</f>
        <v/>
      </c>
      <c r="AJ3" s="27"/>
      <c r="AK3" s="1" t="str">
        <f>IF(AJ3="","",VLOOKUP(AJ3,[1]Composition!$A$1:$B$398,2))</f>
        <v/>
      </c>
      <c r="AL3" s="27"/>
      <c r="AM3" s="1" t="str">
        <f>IF(AL3="","",VLOOKUP(AL3,[1]Composition!$A$1:$B$398,2))</f>
        <v/>
      </c>
      <c r="AN3" s="27"/>
      <c r="AO3" s="1" t="str">
        <f>IF(AN3="","",VLOOKUP(AN3,[1]Composition!$A$1:$B$398,2))</f>
        <v/>
      </c>
      <c r="AP3" s="27"/>
      <c r="AQ3" s="1" t="str">
        <f>IF(AP3="","",VLOOKUP(AP3,[1]Composition!$A$1:$B$398,2))</f>
        <v/>
      </c>
      <c r="AR3" s="27"/>
      <c r="AS3" s="1" t="str">
        <f>IF(AR3="","",VLOOKUP(AR3,[1]Composition!$A$1:$B$398,2))</f>
        <v/>
      </c>
      <c r="AT3" s="27"/>
      <c r="AU3" s="1" t="str">
        <f>IF(AT3="","",VLOOKUP(AT3,[1]Composition!$A$1:$B$398,2))</f>
        <v/>
      </c>
      <c r="AV3" s="27"/>
      <c r="AW3" s="1" t="str">
        <f>IF(AV3="","",VLOOKUP(AV3,[1]Composition!$A$1:$B$398,2))</f>
        <v/>
      </c>
      <c r="AX3" s="27"/>
      <c r="AY3" s="1" t="str">
        <f>IF(AX3="","",VLOOKUP(AX3,[1]Composition!$A$1:$B$398,2))</f>
        <v/>
      </c>
      <c r="AZ3" s="27"/>
      <c r="BA3" s="1" t="str">
        <f>IF(AZ3="","",VLOOKUP(AZ3,[1]Composition!$A$1:$B$398,2))</f>
        <v/>
      </c>
      <c r="BB3" s="27"/>
      <c r="BC3" s="1" t="str">
        <f>IF(BB3="","",VLOOKUP(BB3,[1]Composition!$A$1:$B$398,2))</f>
        <v/>
      </c>
      <c r="BD3" s="27"/>
      <c r="BE3" s="1" t="str">
        <f>IF(BD3="","",VLOOKUP(BD3,[1]Composition!$A$1:$B$398,2))</f>
        <v/>
      </c>
      <c r="BF3" s="27"/>
      <c r="BG3" s="1" t="str">
        <f>IF(BF3="","",VLOOKUP(BF3,[1]Composition!$A$1:$B$398,2))</f>
        <v/>
      </c>
      <c r="BH3" s="27"/>
      <c r="BI3" s="1" t="str">
        <f>IF(BH3="","",VLOOKUP(BH3,[1]Composition!$A$1:$B$398,2))</f>
        <v/>
      </c>
      <c r="BJ3" s="27"/>
      <c r="BK3" s="1" t="str">
        <f>IF(BJ3="","",VLOOKUP(BJ3,[1]Composition!$A$1:$B$398,2))</f>
        <v/>
      </c>
      <c r="BL3" s="27"/>
      <c r="BM3" s="1" t="str">
        <f>IF(BL3="","",VLOOKUP(BL3,[1]Composition!$A$1:$B$398,2))</f>
        <v/>
      </c>
      <c r="BN3" s="27"/>
      <c r="BO3" s="1" t="str">
        <f>IF(BN3="","",VLOOKUP(BN3,[1]Composition!$A$1:$B$398,2))</f>
        <v/>
      </c>
      <c r="BP3" s="27"/>
      <c r="BQ3" s="1" t="str">
        <f>IF(BP3="","",VLOOKUP(BP3,[1]Composition!$A$1:$B$398,2))</f>
        <v/>
      </c>
      <c r="BR3" s="27"/>
      <c r="BS3" s="1" t="str">
        <f>IF(BR3="","",VLOOKUP(BR3,[1]Composition!$A$1:$B$398,2))</f>
        <v/>
      </c>
      <c r="BT3" s="27"/>
      <c r="BU3" s="1" t="str">
        <f>IF(BT3="","",VLOOKUP(BT3,[1]Composition!$A$1:$B$398,2))</f>
        <v/>
      </c>
      <c r="BV3" s="27"/>
      <c r="BW3" s="1" t="str">
        <f>IF(BV3="","",VLOOKUP(BV3,[1]Composition!$A$1:$B$398,2))</f>
        <v/>
      </c>
      <c r="BX3" s="27"/>
      <c r="BY3" s="1" t="str">
        <f>IF(BX3="","",VLOOKUP(BX3,[1]Composition!$A$1:$B$398,2))</f>
        <v/>
      </c>
      <c r="BZ3" s="27"/>
      <c r="CA3" s="1" t="str">
        <f>IF(BZ3="","",VLOOKUP(BZ3,[1]Composition!$A$1:$B$398,2))</f>
        <v/>
      </c>
      <c r="CB3" s="27"/>
      <c r="CC3" s="1" t="str">
        <f>IF(CB3="","",VLOOKUP(CB3,[1]Composition!$A$1:$B$398,2))</f>
        <v/>
      </c>
      <c r="CD3" s="1" t="str">
        <f t="shared" si="1"/>
        <v>Pâte a choux :</v>
      </c>
      <c r="CE3" s="1" t="e">
        <f t="shared" si="2"/>
        <v>#REF!</v>
      </c>
      <c r="CF3" s="1" t="e">
        <f t="shared" si="2"/>
        <v>#REF!</v>
      </c>
      <c r="CG3" s="1" t="e">
        <f t="shared" si="2"/>
        <v>#REF!</v>
      </c>
      <c r="CH3" s="1" t="e">
        <f t="shared" si="2"/>
        <v>#REF!</v>
      </c>
      <c r="CI3" s="1" t="e">
        <f t="shared" si="2"/>
        <v>#REF!</v>
      </c>
      <c r="CJ3" s="1" t="e">
        <f t="shared" si="2"/>
        <v>#REF!</v>
      </c>
      <c r="CK3" s="1" t="e">
        <f t="shared" si="2"/>
        <v>#REF!</v>
      </c>
      <c r="CL3" s="1" t="e">
        <f t="shared" si="2"/>
        <v>#REF!</v>
      </c>
      <c r="CM3" s="1" t="e">
        <f t="shared" si="2"/>
        <v>#REF!</v>
      </c>
      <c r="CN3" s="1" t="e">
        <f t="shared" si="2"/>
        <v>#REF!</v>
      </c>
      <c r="CO3" s="1" t="e">
        <f t="shared" si="2"/>
        <v>#REF!</v>
      </c>
      <c r="CP3" s="1" t="e">
        <f t="shared" si="2"/>
        <v>#REF!</v>
      </c>
      <c r="CQ3" s="1" t="e">
        <f t="shared" si="2"/>
        <v>#REF!</v>
      </c>
      <c r="CR3" s="1" t="e">
        <f t="shared" si="2"/>
        <v>#REF!</v>
      </c>
      <c r="CS3" s="1" t="e">
        <f t="shared" si="2"/>
        <v>#REF!</v>
      </c>
      <c r="CT3" s="1" t="e">
        <f t="shared" si="2"/>
        <v>#REF!</v>
      </c>
      <c r="CU3" s="1" t="e">
        <f t="shared" si="2"/>
        <v>#REF!</v>
      </c>
      <c r="CV3" s="1" t="e">
        <f t="shared" si="2"/>
        <v>#REF!</v>
      </c>
      <c r="CW3" s="1" t="e">
        <f t="shared" si="2"/>
        <v>#REF!</v>
      </c>
      <c r="CX3" s="1" t="e">
        <f t="shared" si="2"/>
        <v>#REF!</v>
      </c>
      <c r="CY3" s="1" t="e">
        <f t="shared" si="2"/>
        <v>#REF!</v>
      </c>
      <c r="CZ3" s="1" t="e">
        <f t="shared" si="2"/>
        <v>#REF!</v>
      </c>
      <c r="DA3" s="1" t="e">
        <f t="shared" si="2"/>
        <v>#REF!</v>
      </c>
      <c r="DB3" s="1" t="e">
        <f t="shared" si="2"/>
        <v>#REF!</v>
      </c>
      <c r="DC3" s="1" t="e">
        <f t="shared" si="2"/>
        <v>#REF!</v>
      </c>
      <c r="DD3" s="1" t="e">
        <f t="shared" si="2"/>
        <v>#REF!</v>
      </c>
      <c r="DE3" s="1" t="e">
        <f t="shared" si="2"/>
        <v>#REF!</v>
      </c>
      <c r="DF3" s="1" t="e">
        <f t="shared" si="2"/>
        <v>#REF!</v>
      </c>
      <c r="DG3" s="1" t="e">
        <f t="shared" si="2"/>
        <v>#REF!</v>
      </c>
      <c r="DH3" s="1" t="e">
        <f t="shared" si="2"/>
        <v>#REF!</v>
      </c>
      <c r="DI3" s="1" t="e">
        <f t="shared" si="2"/>
        <v>#REF!</v>
      </c>
      <c r="DJ3" s="1" t="e">
        <f t="shared" si="2"/>
        <v>#REF!</v>
      </c>
      <c r="DK3" s="1" t="e">
        <f t="shared" si="2"/>
        <v>#REF!</v>
      </c>
      <c r="DL3" s="1" t="e">
        <f t="shared" si="2"/>
        <v>#REF!</v>
      </c>
      <c r="DM3" s="1" t="e">
        <f t="shared" si="2"/>
        <v>#REF!</v>
      </c>
      <c r="DN3" s="1" t="e">
        <f t="shared" si="2"/>
        <v>#REF!</v>
      </c>
      <c r="DO3" s="1" t="e">
        <f t="shared" si="2"/>
        <v>#REF!</v>
      </c>
      <c r="DP3" s="1" t="e">
        <f t="shared" si="2"/>
        <v>#REF!</v>
      </c>
      <c r="DQ3" s="1" t="e">
        <f t="shared" si="2"/>
        <v>#REF!</v>
      </c>
      <c r="DR3" s="1" t="e">
        <f t="shared" si="2"/>
        <v>#REF!</v>
      </c>
      <c r="DS3" s="1" t="e">
        <f t="shared" si="2"/>
        <v>#REF!</v>
      </c>
      <c r="DT3" s="1" t="e">
        <f t="shared" si="2"/>
        <v>#REF!</v>
      </c>
      <c r="DU3" s="1" t="e">
        <f t="shared" si="2"/>
        <v>#REF!</v>
      </c>
      <c r="DV3" s="1" t="e">
        <f t="shared" si="2"/>
        <v>#REF!</v>
      </c>
      <c r="DW3" s="1" t="e">
        <f t="shared" si="2"/>
        <v>#REF!</v>
      </c>
      <c r="DX3" s="1" t="e">
        <f t="shared" si="2"/>
        <v>#REF!</v>
      </c>
      <c r="DY3" s="1" t="e">
        <f t="shared" si="2"/>
        <v>#REF!</v>
      </c>
      <c r="DZ3" s="1" t="e">
        <f t="shared" si="2"/>
        <v>#REF!</v>
      </c>
      <c r="EA3" s="1" t="e">
        <f t="shared" si="2"/>
        <v>#REF!</v>
      </c>
      <c r="EB3" s="1" t="e">
        <f t="shared" si="2"/>
        <v>#REF!</v>
      </c>
      <c r="EC3" s="1" t="e">
        <f t="shared" si="2"/>
        <v>#REF!</v>
      </c>
      <c r="ED3" s="1" t="e">
        <f t="shared" si="2"/>
        <v>#REF!</v>
      </c>
      <c r="EE3" s="1" t="e">
        <f t="shared" si="2"/>
        <v>#REF!</v>
      </c>
      <c r="EF3" s="1" t="e">
        <f t="shared" si="2"/>
        <v>#REF!</v>
      </c>
      <c r="EG3" s="1" t="e">
        <f t="shared" si="2"/>
        <v>#REF!</v>
      </c>
      <c r="EH3" s="1" t="e">
        <f t="shared" si="2"/>
        <v>#REF!</v>
      </c>
      <c r="EI3" s="1" t="e">
        <f t="shared" si="2"/>
        <v>#REF!</v>
      </c>
      <c r="EJ3" s="1" t="e">
        <f t="shared" si="2"/>
        <v>#REF!</v>
      </c>
      <c r="EK3" s="1" t="e">
        <f t="shared" si="2"/>
        <v>#REF!</v>
      </c>
      <c r="EL3" s="1" t="e">
        <f t="shared" si="2"/>
        <v>#REF!</v>
      </c>
      <c r="EM3" s="1" t="e">
        <f t="shared" si="2"/>
        <v>#REF!</v>
      </c>
      <c r="EN3" s="1" t="e">
        <f t="shared" si="2"/>
        <v>#REF!</v>
      </c>
      <c r="EO3" s="1" t="e">
        <f t="shared" si="2"/>
        <v>#REF!</v>
      </c>
      <c r="EP3" s="1" t="e">
        <f t="shared" si="2"/>
        <v>#REF!</v>
      </c>
      <c r="EQ3" s="1" t="e">
        <f t="shared" si="3"/>
        <v>#REF!</v>
      </c>
      <c r="ER3" s="1" t="e">
        <f t="shared" si="3"/>
        <v>#REF!</v>
      </c>
      <c r="ES3" s="1" t="e">
        <f t="shared" si="3"/>
        <v>#REF!</v>
      </c>
      <c r="ET3" s="1" t="e">
        <f t="shared" si="3"/>
        <v>#REF!</v>
      </c>
      <c r="EU3" s="1" t="e">
        <f t="shared" si="3"/>
        <v>#REF!</v>
      </c>
      <c r="EV3" s="1" t="e">
        <f t="shared" si="3"/>
        <v>#REF!</v>
      </c>
      <c r="EW3" s="1" t="e">
        <f t="shared" si="3"/>
        <v>#REF!</v>
      </c>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row>
    <row r="4" spans="1:212" ht="12.75" customHeight="1" x14ac:dyDescent="0.2">
      <c r="A4" s="2">
        <v>502</v>
      </c>
      <c r="B4" s="2" t="s">
        <v>80</v>
      </c>
      <c r="C4" s="19">
        <v>1.2</v>
      </c>
      <c r="D4" s="2" t="s">
        <v>5</v>
      </c>
      <c r="E4" s="20" t="s">
        <v>6</v>
      </c>
      <c r="F4" s="20">
        <v>1</v>
      </c>
      <c r="G4" s="20">
        <v>3</v>
      </c>
      <c r="H4" s="20"/>
      <c r="I4" s="28" t="e">
        <f t="shared" si="0"/>
        <v>#REF!</v>
      </c>
      <c r="J4" s="27" t="s">
        <v>7</v>
      </c>
      <c r="K4" s="1" t="e">
        <f>IF(J4="","",VLOOKUP(J4,#REF!,2))</f>
        <v>#REF!</v>
      </c>
      <c r="L4" s="27" t="s">
        <v>15</v>
      </c>
      <c r="M4" s="1" t="e">
        <f>IF(L4="","",VLOOKUP(L4,#REF!,2))</f>
        <v>#REF!</v>
      </c>
      <c r="N4" s="27" t="s">
        <v>151</v>
      </c>
      <c r="O4" s="1" t="str">
        <f>IF(N4="","",VLOOKUP(N4,[1]Composition!$A$1:$B$398,2))</f>
        <v>Sucre caramélisé, eau, sirop de glucose, sirop de sucre inverti, propylène glycol</v>
      </c>
      <c r="P4" s="27" t="s">
        <v>10</v>
      </c>
      <c r="Q4" s="1" t="str">
        <f>IF(P4="","",VLOOKUP(P4,[1]Composition!$A$1:$B$398,2))</f>
        <v>Sirop de glucose-fructose, sucre, eau, poudre de lait entier, stabilisant (E420), Poudre de jaune d'œuf, Émulsifiant (E472c), Arôme, Beurre</v>
      </c>
      <c r="R4" s="27" t="s">
        <v>166</v>
      </c>
      <c r="S4" s="1" t="str">
        <f>IF(R4="","",VLOOKUP(R4,[1]Composition!$A$1:$B$398,2))</f>
        <v>Sucre, pâte de cacao, beurre de cacao, pâte de café 2% (café, arômes, graisses végétales émulsifiant: lécithine de soja matières grasse laitière anhydre, poudre de cacao maigre, émulsifiant(lécithine de soja) arômes naturel de vanille) lustres gomme arabique, gomme laque</v>
      </c>
      <c r="T4" s="27" t="s">
        <v>172</v>
      </c>
      <c r="U4" s="1" t="str">
        <f>IF(T4="","",VLOOKUP(T4,[1]Composition!$A$1:$B$398,2))</f>
        <v>Saccharose, sirop de glucose, eau</v>
      </c>
      <c r="V4" s="27"/>
      <c r="W4" s="1" t="str">
        <f>IF(V4="","",VLOOKUP(V4,[1]Composition!$A$1:$B$398,2))</f>
        <v/>
      </c>
      <c r="X4" s="27"/>
      <c r="Y4" s="1" t="str">
        <f>IF(X4="","",VLOOKUP(X4,[1]Composition!$A$1:$B$398,2))</f>
        <v/>
      </c>
      <c r="Z4" s="27"/>
      <c r="AA4" s="1" t="str">
        <f>IF(Z4="","",VLOOKUP(Z4,[1]Composition!$A$1:$B$398,2))</f>
        <v/>
      </c>
      <c r="AB4" s="27"/>
      <c r="AC4" s="1" t="str">
        <f>IF(AB4="","",VLOOKUP(AB4,[1]Composition!$A$1:$B$398,2))</f>
        <v/>
      </c>
      <c r="AD4" s="27"/>
      <c r="AE4" s="1" t="str">
        <f>IF(AD4="","",VLOOKUP(AD4,[1]Composition!$A$1:$B$398,2))</f>
        <v/>
      </c>
      <c r="AF4" s="27"/>
      <c r="AG4" s="1" t="str">
        <f>IF(AF4="","",VLOOKUP(AF4,[1]Composition!$A$1:$B$398,2))</f>
        <v/>
      </c>
      <c r="AH4" s="27"/>
      <c r="AI4" s="1" t="str">
        <f>IF(AH4="","",VLOOKUP(AH4,[1]Composition!$A$1:$B$398,2))</f>
        <v/>
      </c>
      <c r="AJ4" s="27"/>
      <c r="AK4" s="1" t="str">
        <f>IF(AJ4="","",VLOOKUP(AJ4,[1]Composition!$A$1:$B$398,2))</f>
        <v/>
      </c>
      <c r="AL4" s="27"/>
      <c r="AM4" s="1" t="str">
        <f>IF(AL4="","",VLOOKUP(AL4,[1]Composition!$A$1:$B$398,2))</f>
        <v/>
      </c>
      <c r="AN4" s="27"/>
      <c r="AO4" s="1" t="str">
        <f>IF(AN4="","",VLOOKUP(AN4,[1]Composition!$A$1:$B$398,2))</f>
        <v/>
      </c>
      <c r="AP4" s="27"/>
      <c r="AQ4" s="1" t="str">
        <f>IF(AP4="","",VLOOKUP(AP4,[1]Composition!$A$1:$B$398,2))</f>
        <v/>
      </c>
      <c r="AR4" s="27"/>
      <c r="AS4" s="1" t="str">
        <f>IF(AR4="","",VLOOKUP(AR4,[1]Composition!$A$1:$B$398,2))</f>
        <v/>
      </c>
      <c r="AT4" s="27"/>
      <c r="AU4" s="1" t="str">
        <f>IF(AT4="","",VLOOKUP(AT4,[1]Composition!$A$1:$B$398,2))</f>
        <v/>
      </c>
      <c r="AV4" s="27"/>
      <c r="AW4" s="1" t="str">
        <f>IF(AV4="","",VLOOKUP(AV4,[1]Composition!$A$1:$B$398,2))</f>
        <v/>
      </c>
      <c r="AX4" s="27"/>
      <c r="AY4" s="1" t="str">
        <f>IF(AX4="","",VLOOKUP(AX4,[1]Composition!$A$1:$B$398,2))</f>
        <v/>
      </c>
      <c r="AZ4" s="27"/>
      <c r="BA4" s="1" t="str">
        <f>IF(AZ4="","",VLOOKUP(AZ4,[1]Composition!$A$1:$B$398,2))</f>
        <v/>
      </c>
      <c r="BB4" s="27"/>
      <c r="BC4" s="1" t="str">
        <f>IF(BB4="","",VLOOKUP(BB4,[1]Composition!$A$1:$B$398,2))</f>
        <v/>
      </c>
      <c r="BD4" s="27"/>
      <c r="BE4" s="1" t="str">
        <f>IF(BD4="","",VLOOKUP(BD4,[1]Composition!$A$1:$B$398,2))</f>
        <v/>
      </c>
      <c r="BF4" s="27"/>
      <c r="BG4" s="1" t="str">
        <f>IF(BF4="","",VLOOKUP(BF4,[1]Composition!$A$1:$B$398,2))</f>
        <v/>
      </c>
      <c r="BH4" s="27"/>
      <c r="BI4" s="1" t="str">
        <f>IF(BH4="","",VLOOKUP(BH4,[1]Composition!$A$1:$B$398,2))</f>
        <v/>
      </c>
      <c r="BJ4" s="27"/>
      <c r="BK4" s="1" t="str">
        <f>IF(BJ4="","",VLOOKUP(BJ4,[1]Composition!$A$1:$B$398,2))</f>
        <v/>
      </c>
      <c r="BL4" s="27"/>
      <c r="BM4" s="1" t="str">
        <f>IF(BL4="","",VLOOKUP(BL4,[1]Composition!$A$1:$B$398,2))</f>
        <v/>
      </c>
      <c r="BN4" s="27"/>
      <c r="BO4" s="1" t="str">
        <f>IF(BN4="","",VLOOKUP(BN4,[1]Composition!$A$1:$B$398,2))</f>
        <v/>
      </c>
      <c r="BP4" s="27"/>
      <c r="BQ4" s="1" t="str">
        <f>IF(BP4="","",VLOOKUP(BP4,[1]Composition!$A$1:$B$398,2))</f>
        <v/>
      </c>
      <c r="BR4" s="27"/>
      <c r="BS4" s="1" t="str">
        <f>IF(BR4="","",VLOOKUP(BR4,[1]Composition!$A$1:$B$398,2))</f>
        <v/>
      </c>
      <c r="BT4" s="27"/>
      <c r="BU4" s="1" t="str">
        <f>IF(BT4="","",VLOOKUP(BT4,[1]Composition!$A$1:$B$398,2))</f>
        <v/>
      </c>
      <c r="BV4" s="27"/>
      <c r="BW4" s="1" t="str">
        <f>IF(BV4="","",VLOOKUP(BV4,[1]Composition!$A$1:$B$398,2))</f>
        <v/>
      </c>
      <c r="BX4" s="27"/>
      <c r="BY4" s="1" t="str">
        <f>IF(BX4="","",VLOOKUP(BX4,[1]Composition!$A$1:$B$398,2))</f>
        <v/>
      </c>
      <c r="BZ4" s="27"/>
      <c r="CA4" s="1" t="str">
        <f>IF(BZ4="","",VLOOKUP(BZ4,[1]Composition!$A$1:$B$398,2))</f>
        <v/>
      </c>
      <c r="CB4" s="27"/>
      <c r="CC4" s="1" t="str">
        <f>IF(CB4="","",VLOOKUP(CB4,[1]Composition!$A$1:$B$398,2))</f>
        <v/>
      </c>
      <c r="CD4" s="1" t="str">
        <f t="shared" si="1"/>
        <v>Pâte a choux :</v>
      </c>
      <c r="CE4" s="1" t="e">
        <f t="shared" si="2"/>
        <v>#REF!</v>
      </c>
      <c r="CF4" s="1" t="e">
        <f t="shared" si="2"/>
        <v>#REF!</v>
      </c>
      <c r="CG4" s="1" t="e">
        <f t="shared" si="2"/>
        <v>#REF!</v>
      </c>
      <c r="CH4" s="1" t="e">
        <f t="shared" si="2"/>
        <v>#REF!</v>
      </c>
      <c r="CI4" s="1" t="e">
        <f t="shared" si="2"/>
        <v>#REF!</v>
      </c>
      <c r="CJ4" s="1" t="e">
        <f t="shared" si="2"/>
        <v>#REF!</v>
      </c>
      <c r="CK4" s="1" t="e">
        <f t="shared" si="2"/>
        <v>#REF!</v>
      </c>
      <c r="CL4" s="1" t="e">
        <f t="shared" si="2"/>
        <v>#REF!</v>
      </c>
      <c r="CM4" s="1" t="e">
        <f t="shared" si="2"/>
        <v>#REF!</v>
      </c>
      <c r="CN4" s="1" t="e">
        <f t="shared" si="2"/>
        <v>#REF!</v>
      </c>
      <c r="CO4" s="1" t="e">
        <f t="shared" si="2"/>
        <v>#REF!</v>
      </c>
      <c r="CP4" s="1" t="e">
        <f t="shared" si="2"/>
        <v>#REF!</v>
      </c>
      <c r="CQ4" s="1" t="e">
        <f t="shared" si="2"/>
        <v>#REF!</v>
      </c>
      <c r="CR4" s="1" t="e">
        <f t="shared" si="2"/>
        <v>#REF!</v>
      </c>
      <c r="CS4" s="1" t="e">
        <f t="shared" si="2"/>
        <v>#REF!</v>
      </c>
      <c r="CT4" s="1" t="e">
        <f t="shared" si="2"/>
        <v>#REF!</v>
      </c>
      <c r="CU4" s="1" t="e">
        <f t="shared" si="2"/>
        <v>#REF!</v>
      </c>
      <c r="CV4" s="1" t="e">
        <f t="shared" si="2"/>
        <v>#REF!</v>
      </c>
      <c r="CW4" s="1" t="e">
        <f t="shared" si="2"/>
        <v>#REF!</v>
      </c>
      <c r="CX4" s="1" t="e">
        <f t="shared" si="2"/>
        <v>#REF!</v>
      </c>
      <c r="CY4" s="1" t="e">
        <f t="shared" si="2"/>
        <v>#REF!</v>
      </c>
      <c r="CZ4" s="1" t="e">
        <f t="shared" si="2"/>
        <v>#REF!</v>
      </c>
      <c r="DA4" s="1" t="e">
        <f t="shared" si="2"/>
        <v>#REF!</v>
      </c>
      <c r="DB4" s="1" t="e">
        <f t="shared" si="2"/>
        <v>#REF!</v>
      </c>
      <c r="DC4" s="1" t="e">
        <f t="shared" si="2"/>
        <v>#REF!</v>
      </c>
      <c r="DD4" s="1" t="e">
        <f t="shared" si="2"/>
        <v>#REF!</v>
      </c>
      <c r="DE4" s="1" t="e">
        <f t="shared" si="2"/>
        <v>#REF!</v>
      </c>
      <c r="DF4" s="1" t="e">
        <f t="shared" si="2"/>
        <v>#REF!</v>
      </c>
      <c r="DG4" s="1" t="e">
        <f t="shared" si="2"/>
        <v>#REF!</v>
      </c>
      <c r="DH4" s="1" t="e">
        <f t="shared" si="2"/>
        <v>#REF!</v>
      </c>
      <c r="DI4" s="1" t="e">
        <f t="shared" si="2"/>
        <v>#REF!</v>
      </c>
      <c r="DJ4" s="1" t="e">
        <f t="shared" si="2"/>
        <v>#REF!</v>
      </c>
      <c r="DK4" s="1" t="e">
        <f t="shared" si="2"/>
        <v>#REF!</v>
      </c>
      <c r="DL4" s="1" t="e">
        <f t="shared" si="2"/>
        <v>#REF!</v>
      </c>
      <c r="DM4" s="1" t="e">
        <f t="shared" si="2"/>
        <v>#REF!</v>
      </c>
      <c r="DN4" s="1" t="e">
        <f t="shared" si="2"/>
        <v>#REF!</v>
      </c>
      <c r="DO4" s="1" t="e">
        <f t="shared" si="2"/>
        <v>#REF!</v>
      </c>
      <c r="DP4" s="1" t="e">
        <f t="shared" si="2"/>
        <v>#REF!</v>
      </c>
      <c r="DQ4" s="1" t="e">
        <f t="shared" si="2"/>
        <v>#REF!</v>
      </c>
      <c r="DR4" s="1" t="e">
        <f t="shared" si="2"/>
        <v>#REF!</v>
      </c>
      <c r="DS4" s="1" t="e">
        <f t="shared" si="2"/>
        <v>#REF!</v>
      </c>
      <c r="DT4" s="1" t="e">
        <f t="shared" si="2"/>
        <v>#REF!</v>
      </c>
      <c r="DU4" s="1" t="e">
        <f t="shared" si="2"/>
        <v>#REF!</v>
      </c>
      <c r="DV4" s="1" t="e">
        <f t="shared" si="2"/>
        <v>#REF!</v>
      </c>
      <c r="DW4" s="1" t="e">
        <f t="shared" si="2"/>
        <v>#REF!</v>
      </c>
      <c r="DX4" s="1" t="e">
        <f t="shared" si="2"/>
        <v>#REF!</v>
      </c>
      <c r="DY4" s="1" t="e">
        <f t="shared" si="2"/>
        <v>#REF!</v>
      </c>
      <c r="DZ4" s="1" t="e">
        <f t="shared" si="2"/>
        <v>#REF!</v>
      </c>
      <c r="EA4" s="1" t="e">
        <f t="shared" si="2"/>
        <v>#REF!</v>
      </c>
      <c r="EB4" s="1" t="e">
        <f t="shared" si="2"/>
        <v>#REF!</v>
      </c>
      <c r="EC4" s="1" t="e">
        <f t="shared" si="2"/>
        <v>#REF!</v>
      </c>
      <c r="ED4" s="1" t="e">
        <f t="shared" si="2"/>
        <v>#REF!</v>
      </c>
      <c r="EE4" s="1" t="e">
        <f t="shared" si="2"/>
        <v>#REF!</v>
      </c>
      <c r="EF4" s="1" t="e">
        <f t="shared" si="2"/>
        <v>#REF!</v>
      </c>
      <c r="EG4" s="1" t="e">
        <f t="shared" si="2"/>
        <v>#REF!</v>
      </c>
      <c r="EH4" s="1" t="e">
        <f t="shared" si="2"/>
        <v>#REF!</v>
      </c>
      <c r="EI4" s="1" t="e">
        <f t="shared" si="2"/>
        <v>#REF!</v>
      </c>
      <c r="EJ4" s="1" t="e">
        <f t="shared" si="2"/>
        <v>#REF!</v>
      </c>
      <c r="EK4" s="1" t="e">
        <f t="shared" si="2"/>
        <v>#REF!</v>
      </c>
      <c r="EL4" s="1" t="e">
        <f t="shared" si="2"/>
        <v>#REF!</v>
      </c>
      <c r="EM4" s="1" t="e">
        <f t="shared" si="2"/>
        <v>#REF!</v>
      </c>
      <c r="EN4" s="1" t="e">
        <f t="shared" si="2"/>
        <v>#REF!</v>
      </c>
      <c r="EO4" s="1" t="e">
        <f t="shared" si="2"/>
        <v>#REF!</v>
      </c>
      <c r="EP4" s="1" t="e">
        <f t="shared" si="2"/>
        <v>#REF!</v>
      </c>
      <c r="EQ4" s="1" t="e">
        <f t="shared" si="3"/>
        <v>#REF!</v>
      </c>
      <c r="ER4" s="1" t="e">
        <f t="shared" si="3"/>
        <v>#REF!</v>
      </c>
      <c r="ES4" s="1" t="e">
        <f t="shared" si="3"/>
        <v>#REF!</v>
      </c>
      <c r="ET4" s="1" t="e">
        <f t="shared" si="3"/>
        <v>#REF!</v>
      </c>
      <c r="EU4" s="1" t="e">
        <f t="shared" si="3"/>
        <v>#REF!</v>
      </c>
      <c r="EV4" s="1" t="e">
        <f t="shared" si="3"/>
        <v>#REF!</v>
      </c>
      <c r="EW4" s="1" t="e">
        <f t="shared" si="3"/>
        <v>#REF!</v>
      </c>
    </row>
    <row r="5" spans="1:212" ht="12.75" customHeight="1" x14ac:dyDescent="0.2">
      <c r="A5" s="2">
        <v>503</v>
      </c>
      <c r="B5" s="2" t="s">
        <v>81</v>
      </c>
      <c r="C5" s="19">
        <v>1.2</v>
      </c>
      <c r="D5" s="2" t="s">
        <v>5</v>
      </c>
      <c r="E5" s="20" t="s">
        <v>6</v>
      </c>
      <c r="F5" s="20">
        <v>1</v>
      </c>
      <c r="G5" s="20">
        <v>3</v>
      </c>
      <c r="H5" s="20"/>
      <c r="I5" s="28" t="e">
        <f t="shared" si="0"/>
        <v>#REF!</v>
      </c>
      <c r="J5" s="27" t="s">
        <v>7</v>
      </c>
      <c r="K5" s="1" t="e">
        <f>IF(J5="","",VLOOKUP(J5,#REF!,2))</f>
        <v>#REF!</v>
      </c>
      <c r="L5" s="27" t="s">
        <v>15</v>
      </c>
      <c r="M5" s="1" t="e">
        <f>IF(L5="","",VLOOKUP(L5,#REF!,2))</f>
        <v>#REF!</v>
      </c>
      <c r="N5" s="27" t="s">
        <v>172</v>
      </c>
      <c r="O5" s="1" t="str">
        <f>IF(N5="","",VLOOKUP(N5,[1]Composition!$A$1:$B$398,2))</f>
        <v>Saccharose, sirop de glucose, eau</v>
      </c>
      <c r="P5" s="27" t="s">
        <v>10</v>
      </c>
      <c r="Q5" s="1" t="str">
        <f>IF(P5="","",VLOOKUP(P5,[1]Composition!$A$1:$B$398,2))</f>
        <v>Sirop de glucose-fructose, sucre, eau, poudre de lait entier, stabilisant (E420), Poudre de jaune d'œuf, Émulsifiant (E472c), Arôme, Beurre</v>
      </c>
      <c r="R5" s="27" t="s">
        <v>151</v>
      </c>
      <c r="S5" s="1" t="str">
        <f>IF(R5="","",VLOOKUP(R5,[1]Composition!$A$1:$B$398,2))</f>
        <v>Sucre caramélisé, eau, sirop de glucose, sirop de sucre inverti, propylène glycol</v>
      </c>
      <c r="T5" s="27" t="s">
        <v>157</v>
      </c>
      <c r="U5" s="1" t="str">
        <f>IF(T5="","",VLOOKUP(T5,[1]Composition!$A$1:$B$398,2))</f>
        <v>Sucre pâte de cacao Beurre de cacao, Émulsifiant: Lécithine, (Lait en poudre, poudre de lait écrémé, arômes  vanille peut contenir traces de fruit a coque et gluten</v>
      </c>
      <c r="V5" s="27"/>
      <c r="W5" s="1" t="str">
        <f>IF(V5="","",VLOOKUP(V5,[1]Composition!$A$1:$B$398,2))</f>
        <v/>
      </c>
      <c r="X5" s="27"/>
      <c r="Y5" s="1" t="str">
        <f>IF(X5="","",VLOOKUP(X5,[1]Composition!$A$1:$B$398,2))</f>
        <v/>
      </c>
      <c r="Z5" s="27"/>
      <c r="AA5" s="1" t="str">
        <f>IF(Z5="","",VLOOKUP(Z5,[1]Composition!$A$1:$B$398,2))</f>
        <v/>
      </c>
      <c r="AB5" s="27"/>
      <c r="AC5" s="1" t="str">
        <f>IF(AB5="","",VLOOKUP(AB5,[1]Composition!$A$1:$B$398,2))</f>
        <v/>
      </c>
      <c r="AD5" s="27"/>
      <c r="AE5" s="1" t="str">
        <f>IF(AD5="","",VLOOKUP(AD5,[1]Composition!$A$1:$B$398,2))</f>
        <v/>
      </c>
      <c r="AF5" s="27"/>
      <c r="AG5" s="1" t="str">
        <f>IF(AF5="","",VLOOKUP(AF5,[1]Composition!$A$1:$B$398,2))</f>
        <v/>
      </c>
      <c r="AH5" s="27"/>
      <c r="AI5" s="1" t="str">
        <f>IF(AH5="","",VLOOKUP(AH5,[1]Composition!$A$1:$B$398,2))</f>
        <v/>
      </c>
      <c r="AJ5" s="27"/>
      <c r="AK5" s="1" t="str">
        <f>IF(AJ5="","",VLOOKUP(AJ5,[1]Composition!$A$1:$B$398,2))</f>
        <v/>
      </c>
      <c r="AL5" s="27"/>
      <c r="AM5" s="1" t="str">
        <f>IF(AL5="","",VLOOKUP(AL5,[1]Composition!$A$1:$B$398,2))</f>
        <v/>
      </c>
      <c r="AN5" s="27"/>
      <c r="AO5" s="1" t="str">
        <f>IF(AN5="","",VLOOKUP(AN5,[1]Composition!$A$1:$B$398,2))</f>
        <v/>
      </c>
      <c r="AP5" s="27"/>
      <c r="AQ5" s="1" t="str">
        <f>IF(AP5="","",VLOOKUP(AP5,[1]Composition!$A$1:$B$398,2))</f>
        <v/>
      </c>
      <c r="AR5" s="27"/>
      <c r="AS5" s="1" t="str">
        <f>IF(AR5="","",VLOOKUP(AR5,[1]Composition!$A$1:$B$398,2))</f>
        <v/>
      </c>
      <c r="AT5" s="27"/>
      <c r="AU5" s="1" t="str">
        <f>IF(AT5="","",VLOOKUP(AT5,[1]Composition!$A$1:$B$398,2))</f>
        <v/>
      </c>
      <c r="AV5" s="27"/>
      <c r="AW5" s="1" t="str">
        <f>IF(AV5="","",VLOOKUP(AV5,[1]Composition!$A$1:$B$398,2))</f>
        <v/>
      </c>
      <c r="AX5" s="27"/>
      <c r="AY5" s="1" t="str">
        <f>IF(AX5="","",VLOOKUP(AX5,[1]Composition!$A$1:$B$398,2))</f>
        <v/>
      </c>
      <c r="AZ5" s="27"/>
      <c r="BA5" s="1" t="str">
        <f>IF(AZ5="","",VLOOKUP(AZ5,[1]Composition!$A$1:$B$398,2))</f>
        <v/>
      </c>
      <c r="BB5" s="27"/>
      <c r="BC5" s="1" t="str">
        <f>IF(BB5="","",VLOOKUP(BB5,[1]Composition!$A$1:$B$398,2))</f>
        <v/>
      </c>
      <c r="BD5" s="27"/>
      <c r="BE5" s="1" t="str">
        <f>IF(BD5="","",VLOOKUP(BD5,[1]Composition!$A$1:$B$398,2))</f>
        <v/>
      </c>
      <c r="BF5" s="27"/>
      <c r="BG5" s="1" t="str">
        <f>IF(BF5="","",VLOOKUP(BF5,[1]Composition!$A$1:$B$398,2))</f>
        <v/>
      </c>
      <c r="BH5" s="27"/>
      <c r="BI5" s="1" t="str">
        <f>IF(BH5="","",VLOOKUP(BH5,[1]Composition!$A$1:$B$398,2))</f>
        <v/>
      </c>
      <c r="BJ5" s="27"/>
      <c r="BK5" s="1" t="str">
        <f>IF(BJ5="","",VLOOKUP(BJ5,[1]Composition!$A$1:$B$398,2))</f>
        <v/>
      </c>
      <c r="BL5" s="27"/>
      <c r="BM5" s="1" t="str">
        <f>IF(BL5="","",VLOOKUP(BL5,[1]Composition!$A$1:$B$398,2))</f>
        <v/>
      </c>
      <c r="BN5" s="27"/>
      <c r="BO5" s="1" t="str">
        <f>IF(BN5="","",VLOOKUP(BN5,[1]Composition!$A$1:$B$398,2))</f>
        <v/>
      </c>
      <c r="BP5" s="27"/>
      <c r="BQ5" s="1" t="str">
        <f>IF(BP5="","",VLOOKUP(BP5,[1]Composition!$A$1:$B$398,2))</f>
        <v/>
      </c>
      <c r="BR5" s="27"/>
      <c r="BS5" s="1" t="str">
        <f>IF(BR5="","",VLOOKUP(BR5,[1]Composition!$A$1:$B$398,2))</f>
        <v/>
      </c>
      <c r="BT5" s="27"/>
      <c r="BU5" s="1" t="str">
        <f>IF(BT5="","",VLOOKUP(BT5,[1]Composition!$A$1:$B$398,2))</f>
        <v/>
      </c>
      <c r="BV5" s="27"/>
      <c r="BW5" s="1" t="str">
        <f>IF(BV5="","",VLOOKUP(BV5,[1]Composition!$A$1:$B$398,2))</f>
        <v/>
      </c>
      <c r="BX5" s="27"/>
      <c r="BY5" s="1" t="str">
        <f>IF(BX5="","",VLOOKUP(BX5,[1]Composition!$A$1:$B$398,2))</f>
        <v/>
      </c>
      <c r="BZ5" s="27"/>
      <c r="CA5" s="1" t="str">
        <f>IF(BZ5="","",VLOOKUP(BZ5,[1]Composition!$A$1:$B$398,2))</f>
        <v/>
      </c>
      <c r="CB5" s="27"/>
      <c r="CC5" s="1" t="str">
        <f>IF(CB5="","",VLOOKUP(CB5,[1]Composition!$A$1:$B$398,2))</f>
        <v/>
      </c>
      <c r="CD5" s="1" t="str">
        <f t="shared" si="1"/>
        <v>Pâte a choux :</v>
      </c>
      <c r="CE5" s="1" t="e">
        <f t="shared" si="2"/>
        <v>#REF!</v>
      </c>
      <c r="CF5" s="1" t="e">
        <f t="shared" si="2"/>
        <v>#REF!</v>
      </c>
      <c r="CG5" s="1" t="e">
        <f t="shared" si="2"/>
        <v>#REF!</v>
      </c>
      <c r="CH5" s="1" t="e">
        <f t="shared" si="2"/>
        <v>#REF!</v>
      </c>
      <c r="CI5" s="1" t="e">
        <f t="shared" si="2"/>
        <v>#REF!</v>
      </c>
      <c r="CJ5" s="1" t="e">
        <f t="shared" si="2"/>
        <v>#REF!</v>
      </c>
      <c r="CK5" s="1" t="e">
        <f t="shared" si="2"/>
        <v>#REF!</v>
      </c>
      <c r="CL5" s="1" t="e">
        <f t="shared" si="2"/>
        <v>#REF!</v>
      </c>
      <c r="CM5" s="1" t="e">
        <f t="shared" si="2"/>
        <v>#REF!</v>
      </c>
      <c r="CN5" s="1" t="e">
        <f t="shared" si="2"/>
        <v>#REF!</v>
      </c>
      <c r="CO5" s="1" t="e">
        <f t="shared" si="2"/>
        <v>#REF!</v>
      </c>
      <c r="CP5" s="1" t="e">
        <f t="shared" si="2"/>
        <v>#REF!</v>
      </c>
      <c r="CQ5" s="1" t="e">
        <f t="shared" si="2"/>
        <v>#REF!</v>
      </c>
      <c r="CR5" s="1" t="e">
        <f t="shared" si="2"/>
        <v>#REF!</v>
      </c>
      <c r="CS5" s="1" t="e">
        <f t="shared" si="2"/>
        <v>#REF!</v>
      </c>
      <c r="CT5" s="1" t="e">
        <f t="shared" si="2"/>
        <v>#REF!</v>
      </c>
      <c r="CU5" s="1" t="e">
        <f t="shared" si="2"/>
        <v>#REF!</v>
      </c>
      <c r="CV5" s="1" t="e">
        <f t="shared" si="2"/>
        <v>#REF!</v>
      </c>
      <c r="CW5" s="1" t="e">
        <f t="shared" si="2"/>
        <v>#REF!</v>
      </c>
      <c r="CX5" s="1" t="e">
        <f t="shared" si="2"/>
        <v>#REF!</v>
      </c>
      <c r="CY5" s="1" t="e">
        <f t="shared" si="2"/>
        <v>#REF!</v>
      </c>
      <c r="CZ5" s="1" t="e">
        <f t="shared" si="2"/>
        <v>#REF!</v>
      </c>
      <c r="DA5" s="1" t="e">
        <f t="shared" si="2"/>
        <v>#REF!</v>
      </c>
      <c r="DB5" s="1" t="e">
        <f t="shared" si="2"/>
        <v>#REF!</v>
      </c>
      <c r="DC5" s="1" t="e">
        <f t="shared" si="2"/>
        <v>#REF!</v>
      </c>
      <c r="DD5" s="1" t="e">
        <f t="shared" si="2"/>
        <v>#REF!</v>
      </c>
      <c r="DE5" s="1" t="e">
        <f t="shared" si="2"/>
        <v>#REF!</v>
      </c>
      <c r="DF5" s="1" t="e">
        <f t="shared" si="2"/>
        <v>#REF!</v>
      </c>
      <c r="DG5" s="1" t="e">
        <f t="shared" si="2"/>
        <v>#REF!</v>
      </c>
      <c r="DH5" s="1" t="e">
        <f t="shared" si="2"/>
        <v>#REF!</v>
      </c>
      <c r="DI5" s="1" t="e">
        <f t="shared" si="2"/>
        <v>#REF!</v>
      </c>
      <c r="DJ5" s="1" t="e">
        <f t="shared" si="2"/>
        <v>#REF!</v>
      </c>
      <c r="DK5" s="1" t="e">
        <f t="shared" si="2"/>
        <v>#REF!</v>
      </c>
      <c r="DL5" s="1" t="e">
        <f t="shared" si="2"/>
        <v>#REF!</v>
      </c>
      <c r="DM5" s="1" t="e">
        <f t="shared" si="2"/>
        <v>#REF!</v>
      </c>
      <c r="DN5" s="1" t="e">
        <f t="shared" si="2"/>
        <v>#REF!</v>
      </c>
      <c r="DO5" s="1" t="e">
        <f t="shared" si="2"/>
        <v>#REF!</v>
      </c>
      <c r="DP5" s="1" t="e">
        <f t="shared" si="2"/>
        <v>#REF!</v>
      </c>
      <c r="DQ5" s="1" t="e">
        <f t="shared" si="2"/>
        <v>#REF!</v>
      </c>
      <c r="DR5" s="1" t="e">
        <f t="shared" si="2"/>
        <v>#REF!</v>
      </c>
      <c r="DS5" s="1" t="e">
        <f t="shared" si="2"/>
        <v>#REF!</v>
      </c>
      <c r="DT5" s="1" t="e">
        <f t="shared" si="2"/>
        <v>#REF!</v>
      </c>
      <c r="DU5" s="1" t="e">
        <f t="shared" si="2"/>
        <v>#REF!</v>
      </c>
      <c r="DV5" s="1" t="e">
        <f t="shared" si="2"/>
        <v>#REF!</v>
      </c>
      <c r="DW5" s="1" t="e">
        <f t="shared" si="2"/>
        <v>#REF!</v>
      </c>
      <c r="DX5" s="1" t="e">
        <f t="shared" si="2"/>
        <v>#REF!</v>
      </c>
      <c r="DY5" s="1" t="e">
        <f t="shared" si="2"/>
        <v>#REF!</v>
      </c>
      <c r="DZ5" s="1" t="e">
        <f t="shared" si="2"/>
        <v>#REF!</v>
      </c>
      <c r="EA5" s="1" t="e">
        <f t="shared" si="2"/>
        <v>#REF!</v>
      </c>
      <c r="EB5" s="1" t="e">
        <f t="shared" si="2"/>
        <v>#REF!</v>
      </c>
      <c r="EC5" s="1" t="e">
        <f t="shared" si="2"/>
        <v>#REF!</v>
      </c>
      <c r="ED5" s="1" t="e">
        <f t="shared" si="2"/>
        <v>#REF!</v>
      </c>
      <c r="EE5" s="1" t="e">
        <f t="shared" si="2"/>
        <v>#REF!</v>
      </c>
      <c r="EF5" s="1" t="e">
        <f t="shared" si="2"/>
        <v>#REF!</v>
      </c>
      <c r="EG5" s="1" t="e">
        <f t="shared" si="2"/>
        <v>#REF!</v>
      </c>
      <c r="EH5" s="1" t="e">
        <f t="shared" si="2"/>
        <v>#REF!</v>
      </c>
      <c r="EI5" s="1" t="e">
        <f t="shared" si="2"/>
        <v>#REF!</v>
      </c>
      <c r="EJ5" s="1" t="e">
        <f t="shared" si="2"/>
        <v>#REF!</v>
      </c>
      <c r="EK5" s="1" t="e">
        <f t="shared" si="2"/>
        <v>#REF!</v>
      </c>
      <c r="EL5" s="1" t="e">
        <f t="shared" si="2"/>
        <v>#REF!</v>
      </c>
      <c r="EM5" s="1" t="e">
        <f t="shared" si="2"/>
        <v>#REF!</v>
      </c>
      <c r="EN5" s="1" t="e">
        <f t="shared" si="2"/>
        <v>#REF!</v>
      </c>
      <c r="EO5" s="1" t="e">
        <f t="shared" si="2"/>
        <v>#REF!</v>
      </c>
      <c r="EP5" s="1" t="e">
        <f t="shared" ref="EP5:EP20" si="4">EO5&amp;" "&amp;BV5</f>
        <v>#REF!</v>
      </c>
      <c r="EQ5" s="1" t="e">
        <f t="shared" si="3"/>
        <v>#REF!</v>
      </c>
      <c r="ER5" s="1" t="e">
        <f t="shared" si="3"/>
        <v>#REF!</v>
      </c>
      <c r="ES5" s="1" t="e">
        <f t="shared" si="3"/>
        <v>#REF!</v>
      </c>
      <c r="ET5" s="1" t="e">
        <f t="shared" si="3"/>
        <v>#REF!</v>
      </c>
      <c r="EU5" s="1" t="e">
        <f t="shared" si="3"/>
        <v>#REF!</v>
      </c>
      <c r="EV5" s="1" t="e">
        <f t="shared" si="3"/>
        <v>#REF!</v>
      </c>
      <c r="EW5" s="1" t="e">
        <f t="shared" si="3"/>
        <v>#REF!</v>
      </c>
    </row>
    <row r="6" spans="1:212" ht="12.75" customHeight="1" x14ac:dyDescent="0.2">
      <c r="A6" s="2">
        <v>504</v>
      </c>
      <c r="B6" s="2" t="s">
        <v>82</v>
      </c>
      <c r="C6" s="19">
        <v>1.75</v>
      </c>
      <c r="D6" s="2" t="s">
        <v>5</v>
      </c>
      <c r="E6" s="20" t="s">
        <v>6</v>
      </c>
      <c r="F6" s="20">
        <v>1</v>
      </c>
      <c r="G6" s="20">
        <v>3</v>
      </c>
      <c r="H6" s="20"/>
      <c r="I6" s="28" t="e">
        <f t="shared" si="0"/>
        <v>#REF!</v>
      </c>
      <c r="J6" s="27" t="s">
        <v>45</v>
      </c>
      <c r="K6" s="1" t="e">
        <f>IF(J6="","",VLOOKUP(J6,#REF!,2))</f>
        <v>#REF!</v>
      </c>
      <c r="L6" s="27" t="s">
        <v>15</v>
      </c>
      <c r="M6" s="1" t="e">
        <f>IF(L6="","",VLOOKUP(L6,#REF!,2))</f>
        <v>#REF!</v>
      </c>
      <c r="N6" s="27" t="s">
        <v>172</v>
      </c>
      <c r="O6" s="1" t="str">
        <f>IF(N6="","",VLOOKUP(N6,[1]Composition!$A$1:$B$398,2))</f>
        <v>Saccharose, sirop de glucose, eau</v>
      </c>
      <c r="P6" s="27" t="s">
        <v>162</v>
      </c>
      <c r="Q6" s="1" t="str">
        <f>IF(P6="","",VLOOKUP(P6,[1]Composition!$A$1:$B$398,2))</f>
        <v>sucre graisse végétales hydrogéné cacao maigre en poudre, sucre du lait émulsifiant lécithine de soja vanille arôme lait écrémé en poudre</v>
      </c>
      <c r="R6" s="27" t="s">
        <v>157</v>
      </c>
      <c r="S6" s="1" t="str">
        <f>IF(R6="","",VLOOKUP(R6,[1]Composition!$A$1:$B$398,2))</f>
        <v>Sucre pâte de cacao Beurre de cacao, Émulsifiant: Lécithine, (Lait en poudre, poudre de lait écrémé, arômes  vanille peut contenir traces de fruit a coque et gluten</v>
      </c>
      <c r="T6" s="27" t="s">
        <v>10</v>
      </c>
      <c r="U6" s="1" t="str">
        <f>IF(T6="","",VLOOKUP(T6,[1]Composition!$A$1:$B$398,2))</f>
        <v>Sirop de glucose-fructose, sucre, eau, poudre de lait entier, stabilisant (E420), Poudre de jaune d'œuf, Émulsifiant (E472c), Arôme, Beurre</v>
      </c>
      <c r="V6" s="27" t="s">
        <v>151</v>
      </c>
      <c r="W6" s="1" t="str">
        <f>IF(V6="","",VLOOKUP(V6,[1]Composition!$A$1:$B$398,2))</f>
        <v>Sucre caramélisé, eau, sirop de glucose, sirop de sucre inverti, propylène glycol</v>
      </c>
      <c r="X6" s="27"/>
      <c r="Y6" s="1" t="str">
        <f>IF(X6="","",VLOOKUP(X6,[1]Composition!$A$1:$B$398,2))</f>
        <v/>
      </c>
      <c r="Z6" s="27"/>
      <c r="AA6" s="1" t="str">
        <f>IF(Z6="","",VLOOKUP(Z6,[1]Composition!$A$1:$B$398,2))</f>
        <v/>
      </c>
      <c r="AB6" s="27"/>
      <c r="AC6" s="1" t="str">
        <f>IF(AB6="","",VLOOKUP(AB6,[1]Composition!$A$1:$B$398,2))</f>
        <v/>
      </c>
      <c r="AD6" s="27"/>
      <c r="AE6" s="1" t="str">
        <f>IF(AD6="","",VLOOKUP(AD6,[1]Composition!$A$1:$B$398,2))</f>
        <v/>
      </c>
      <c r="AF6" s="27"/>
      <c r="AG6" s="1" t="str">
        <f>IF(AF6="","",VLOOKUP(AF6,[1]Composition!$A$1:$B$398,2))</f>
        <v/>
      </c>
      <c r="AH6" s="27"/>
      <c r="AI6" s="1" t="str">
        <f>IF(AH6="","",VLOOKUP(AH6,[1]Composition!$A$1:$B$398,2))</f>
        <v/>
      </c>
      <c r="AJ6" s="27"/>
      <c r="AK6" s="1" t="str">
        <f>IF(AJ6="","",VLOOKUP(AJ6,[1]Composition!$A$1:$B$398,2))</f>
        <v/>
      </c>
      <c r="AL6" s="27"/>
      <c r="AM6" s="1" t="str">
        <f>IF(AL6="","",VLOOKUP(AL6,[1]Composition!$A$1:$B$398,2))</f>
        <v/>
      </c>
      <c r="AN6" s="27"/>
      <c r="AO6" s="1" t="str">
        <f>IF(AN6="","",VLOOKUP(AN6,[1]Composition!$A$1:$B$398,2))</f>
        <v/>
      </c>
      <c r="AP6" s="27"/>
      <c r="AQ6" s="1" t="str">
        <f>IF(AP6="","",VLOOKUP(AP6,[1]Composition!$A$1:$B$398,2))</f>
        <v/>
      </c>
      <c r="AR6" s="27"/>
      <c r="AS6" s="1" t="str">
        <f>IF(AR6="","",VLOOKUP(AR6,[1]Composition!$A$1:$B$398,2))</f>
        <v/>
      </c>
      <c r="AT6" s="27"/>
      <c r="AU6" s="1" t="str">
        <f>IF(AT6="","",VLOOKUP(AT6,[1]Composition!$A$1:$B$398,2))</f>
        <v/>
      </c>
      <c r="AV6" s="27"/>
      <c r="AW6" s="1" t="str">
        <f>IF(AV6="","",VLOOKUP(AV6,[1]Composition!$A$1:$B$398,2))</f>
        <v/>
      </c>
      <c r="AX6" s="27"/>
      <c r="AY6" s="1" t="str">
        <f>IF(AX6="","",VLOOKUP(AX6,[1]Composition!$A$1:$B$398,2))</f>
        <v/>
      </c>
      <c r="AZ6" s="27"/>
      <c r="BA6" s="1" t="str">
        <f>IF(AZ6="","",VLOOKUP(AZ6,[1]Composition!$A$1:$B$398,2))</f>
        <v/>
      </c>
      <c r="BB6" s="27"/>
      <c r="BC6" s="1" t="str">
        <f>IF(BB6="","",VLOOKUP(BB6,[1]Composition!$A$1:$B$398,2))</f>
        <v/>
      </c>
      <c r="BD6" s="27"/>
      <c r="BE6" s="1" t="str">
        <f>IF(BD6="","",VLOOKUP(BD6,[1]Composition!$A$1:$B$398,2))</f>
        <v/>
      </c>
      <c r="BF6" s="27"/>
      <c r="BG6" s="1" t="str">
        <f>IF(BF6="","",VLOOKUP(BF6,[1]Composition!$A$1:$B$398,2))</f>
        <v/>
      </c>
      <c r="BH6" s="27"/>
      <c r="BI6" s="1" t="str">
        <f>IF(BH6="","",VLOOKUP(BH6,[1]Composition!$A$1:$B$398,2))</f>
        <v/>
      </c>
      <c r="BJ6" s="27"/>
      <c r="BK6" s="1" t="str">
        <f>IF(BJ6="","",VLOOKUP(BJ6,[1]Composition!$A$1:$B$398,2))</f>
        <v/>
      </c>
      <c r="BL6" s="27"/>
      <c r="BM6" s="1" t="str">
        <f>IF(BL6="","",VLOOKUP(BL6,[1]Composition!$A$1:$B$398,2))</f>
        <v/>
      </c>
      <c r="BN6" s="27"/>
      <c r="BO6" s="1" t="str">
        <f>IF(BN6="","",VLOOKUP(BN6,[1]Composition!$A$1:$B$398,2))</f>
        <v/>
      </c>
      <c r="BP6" s="27"/>
      <c r="BQ6" s="1" t="str">
        <f>IF(BP6="","",VLOOKUP(BP6,[1]Composition!$A$1:$B$398,2))</f>
        <v/>
      </c>
      <c r="BR6" s="27"/>
      <c r="BS6" s="1" t="str">
        <f>IF(BR6="","",VLOOKUP(BR6,[1]Composition!$A$1:$B$398,2))</f>
        <v/>
      </c>
      <c r="BT6" s="27"/>
      <c r="BU6" s="1" t="str">
        <f>IF(BT6="","",VLOOKUP(BT6,[1]Composition!$A$1:$B$398,2))</f>
        <v/>
      </c>
      <c r="BV6" s="27"/>
      <c r="BW6" s="1" t="str">
        <f>IF(BV6="","",VLOOKUP(BV6,[1]Composition!$A$1:$B$398,2))</f>
        <v/>
      </c>
      <c r="BX6" s="27"/>
      <c r="BY6" s="1" t="str">
        <f>IF(BX6="","",VLOOKUP(BX6,[1]Composition!$A$1:$B$398,2))</f>
        <v/>
      </c>
      <c r="BZ6" s="27"/>
      <c r="CA6" s="1" t="str">
        <f>IF(BZ6="","",VLOOKUP(BZ6,[1]Composition!$A$1:$B$398,2))</f>
        <v/>
      </c>
      <c r="CB6" s="27"/>
      <c r="CC6" s="1" t="str">
        <f>IF(CB6="","",VLOOKUP(CB6,[1]Composition!$A$1:$B$398,2))</f>
        <v/>
      </c>
      <c r="CD6" s="1" t="str">
        <f t="shared" si="1"/>
        <v xml:space="preserve">Feuilletage : </v>
      </c>
      <c r="CE6" s="1" t="e">
        <f t="shared" ref="CE6:EO10" si="5">CD6&amp;" "&amp;K6</f>
        <v>#REF!</v>
      </c>
      <c r="CF6" s="1" t="e">
        <f t="shared" si="5"/>
        <v>#REF!</v>
      </c>
      <c r="CG6" s="1" t="e">
        <f t="shared" si="5"/>
        <v>#REF!</v>
      </c>
      <c r="CH6" s="1" t="e">
        <f t="shared" si="5"/>
        <v>#REF!</v>
      </c>
      <c r="CI6" s="1" t="e">
        <f t="shared" si="5"/>
        <v>#REF!</v>
      </c>
      <c r="CJ6" s="1" t="e">
        <f t="shared" si="5"/>
        <v>#REF!</v>
      </c>
      <c r="CK6" s="1" t="e">
        <f t="shared" si="5"/>
        <v>#REF!</v>
      </c>
      <c r="CL6" s="1" t="e">
        <f t="shared" si="5"/>
        <v>#REF!</v>
      </c>
      <c r="CM6" s="1" t="e">
        <f t="shared" si="5"/>
        <v>#REF!</v>
      </c>
      <c r="CN6" s="1" t="e">
        <f t="shared" si="5"/>
        <v>#REF!</v>
      </c>
      <c r="CO6" s="1" t="e">
        <f t="shared" si="5"/>
        <v>#REF!</v>
      </c>
      <c r="CP6" s="1" t="e">
        <f t="shared" si="5"/>
        <v>#REF!</v>
      </c>
      <c r="CQ6" s="1" t="e">
        <f t="shared" si="5"/>
        <v>#REF!</v>
      </c>
      <c r="CR6" s="1" t="e">
        <f t="shared" si="5"/>
        <v>#REF!</v>
      </c>
      <c r="CS6" s="1" t="e">
        <f t="shared" si="5"/>
        <v>#REF!</v>
      </c>
      <c r="CT6" s="1" t="e">
        <f t="shared" si="5"/>
        <v>#REF!</v>
      </c>
      <c r="CU6" s="1" t="e">
        <f t="shared" si="5"/>
        <v>#REF!</v>
      </c>
      <c r="CV6" s="1" t="e">
        <f t="shared" si="5"/>
        <v>#REF!</v>
      </c>
      <c r="CW6" s="1" t="e">
        <f t="shared" si="5"/>
        <v>#REF!</v>
      </c>
      <c r="CX6" s="1" t="e">
        <f t="shared" si="5"/>
        <v>#REF!</v>
      </c>
      <c r="CY6" s="1" t="e">
        <f t="shared" si="5"/>
        <v>#REF!</v>
      </c>
      <c r="CZ6" s="1" t="e">
        <f t="shared" si="5"/>
        <v>#REF!</v>
      </c>
      <c r="DA6" s="1" t="e">
        <f t="shared" si="5"/>
        <v>#REF!</v>
      </c>
      <c r="DB6" s="1" t="e">
        <f t="shared" si="5"/>
        <v>#REF!</v>
      </c>
      <c r="DC6" s="1" t="e">
        <f t="shared" si="5"/>
        <v>#REF!</v>
      </c>
      <c r="DD6" s="1" t="e">
        <f t="shared" si="5"/>
        <v>#REF!</v>
      </c>
      <c r="DE6" s="1" t="e">
        <f t="shared" si="5"/>
        <v>#REF!</v>
      </c>
      <c r="DF6" s="1" t="e">
        <f t="shared" si="5"/>
        <v>#REF!</v>
      </c>
      <c r="DG6" s="1" t="e">
        <f t="shared" si="5"/>
        <v>#REF!</v>
      </c>
      <c r="DH6" s="1" t="e">
        <f t="shared" si="5"/>
        <v>#REF!</v>
      </c>
      <c r="DI6" s="1" t="e">
        <f t="shared" si="5"/>
        <v>#REF!</v>
      </c>
      <c r="DJ6" s="1" t="e">
        <f t="shared" si="5"/>
        <v>#REF!</v>
      </c>
      <c r="DK6" s="1" t="e">
        <f t="shared" si="5"/>
        <v>#REF!</v>
      </c>
      <c r="DL6" s="1" t="e">
        <f t="shared" si="5"/>
        <v>#REF!</v>
      </c>
      <c r="DM6" s="1" t="e">
        <f t="shared" si="5"/>
        <v>#REF!</v>
      </c>
      <c r="DN6" s="1" t="e">
        <f t="shared" si="5"/>
        <v>#REF!</v>
      </c>
      <c r="DO6" s="1" t="e">
        <f t="shared" si="5"/>
        <v>#REF!</v>
      </c>
      <c r="DP6" s="1" t="e">
        <f t="shared" si="5"/>
        <v>#REF!</v>
      </c>
      <c r="DQ6" s="1" t="e">
        <f t="shared" si="5"/>
        <v>#REF!</v>
      </c>
      <c r="DR6" s="1" t="e">
        <f t="shared" si="5"/>
        <v>#REF!</v>
      </c>
      <c r="DS6" s="1" t="e">
        <f t="shared" si="5"/>
        <v>#REF!</v>
      </c>
      <c r="DT6" s="1" t="e">
        <f t="shared" si="5"/>
        <v>#REF!</v>
      </c>
      <c r="DU6" s="1" t="e">
        <f t="shared" si="5"/>
        <v>#REF!</v>
      </c>
      <c r="DV6" s="1" t="e">
        <f t="shared" si="5"/>
        <v>#REF!</v>
      </c>
      <c r="DW6" s="1" t="e">
        <f t="shared" si="5"/>
        <v>#REF!</v>
      </c>
      <c r="DX6" s="1" t="e">
        <f t="shared" si="5"/>
        <v>#REF!</v>
      </c>
      <c r="DY6" s="1" t="e">
        <f t="shared" si="5"/>
        <v>#REF!</v>
      </c>
      <c r="DZ6" s="1" t="e">
        <f t="shared" si="5"/>
        <v>#REF!</v>
      </c>
      <c r="EA6" s="1" t="e">
        <f t="shared" si="5"/>
        <v>#REF!</v>
      </c>
      <c r="EB6" s="1" t="e">
        <f t="shared" si="5"/>
        <v>#REF!</v>
      </c>
      <c r="EC6" s="1" t="e">
        <f t="shared" si="5"/>
        <v>#REF!</v>
      </c>
      <c r="ED6" s="1" t="e">
        <f t="shared" si="5"/>
        <v>#REF!</v>
      </c>
      <c r="EE6" s="1" t="e">
        <f t="shared" si="5"/>
        <v>#REF!</v>
      </c>
      <c r="EF6" s="1" t="e">
        <f t="shared" si="5"/>
        <v>#REF!</v>
      </c>
      <c r="EG6" s="1" t="e">
        <f t="shared" si="5"/>
        <v>#REF!</v>
      </c>
      <c r="EH6" s="1" t="e">
        <f t="shared" si="5"/>
        <v>#REF!</v>
      </c>
      <c r="EI6" s="1" t="e">
        <f t="shared" si="5"/>
        <v>#REF!</v>
      </c>
      <c r="EJ6" s="1" t="e">
        <f t="shared" si="5"/>
        <v>#REF!</v>
      </c>
      <c r="EK6" s="1" t="e">
        <f t="shared" si="5"/>
        <v>#REF!</v>
      </c>
      <c r="EL6" s="1" t="e">
        <f t="shared" si="5"/>
        <v>#REF!</v>
      </c>
      <c r="EM6" s="1" t="e">
        <f t="shared" si="5"/>
        <v>#REF!</v>
      </c>
      <c r="EN6" s="1" t="e">
        <f t="shared" si="5"/>
        <v>#REF!</v>
      </c>
      <c r="EO6" s="1" t="e">
        <f t="shared" si="5"/>
        <v>#REF!</v>
      </c>
      <c r="EP6" s="1" t="e">
        <f t="shared" si="4"/>
        <v>#REF!</v>
      </c>
      <c r="EQ6" s="1" t="e">
        <f t="shared" si="3"/>
        <v>#REF!</v>
      </c>
      <c r="ER6" s="1" t="e">
        <f t="shared" si="3"/>
        <v>#REF!</v>
      </c>
      <c r="ES6" s="1" t="e">
        <f t="shared" si="3"/>
        <v>#REF!</v>
      </c>
      <c r="ET6" s="1" t="e">
        <f t="shared" si="3"/>
        <v>#REF!</v>
      </c>
      <c r="EU6" s="1" t="e">
        <f t="shared" si="3"/>
        <v>#REF!</v>
      </c>
      <c r="EV6" s="1" t="e">
        <f t="shared" si="3"/>
        <v>#REF!</v>
      </c>
      <c r="EW6" s="1" t="e">
        <f t="shared" si="3"/>
        <v>#REF!</v>
      </c>
    </row>
    <row r="7" spans="1:212" ht="12.75" customHeight="1" x14ac:dyDescent="0.2">
      <c r="A7" s="2">
        <v>505</v>
      </c>
      <c r="B7" s="2" t="s">
        <v>83</v>
      </c>
      <c r="C7" s="19">
        <v>1.75</v>
      </c>
      <c r="D7" s="2" t="s">
        <v>5</v>
      </c>
      <c r="E7" s="20" t="s">
        <v>6</v>
      </c>
      <c r="F7" s="20">
        <v>1</v>
      </c>
      <c r="G7" s="20">
        <v>3</v>
      </c>
      <c r="H7" s="20"/>
      <c r="I7" s="28" t="e">
        <f t="shared" si="0"/>
        <v>#REF!</v>
      </c>
      <c r="J7" s="27" t="s">
        <v>45</v>
      </c>
      <c r="K7" s="1" t="e">
        <f>IF(J7="","",VLOOKUP(J7,#REF!,2))</f>
        <v>#REF!</v>
      </c>
      <c r="L7" s="27" t="s">
        <v>15</v>
      </c>
      <c r="M7" s="1" t="e">
        <f>IF(L7="","",VLOOKUP(L7,#REF!,2))</f>
        <v>#REF!</v>
      </c>
      <c r="N7" s="27" t="s">
        <v>10</v>
      </c>
      <c r="O7" s="1" t="str">
        <f>IF(N7="","",VLOOKUP(N7,[1]Composition!$A$1:$B$398,2))</f>
        <v>Sirop de glucose-fructose, sucre, eau, poudre de lait entier, stabilisant (E420), Poudre de jaune d'œuf, Émulsifiant (E472c), Arôme, Beurre</v>
      </c>
      <c r="P7" s="27" t="s">
        <v>153</v>
      </c>
      <c r="Q7" s="1" t="str">
        <f>IF(P7="","",VLOOKUP(P7,[1]Composition!$A$1:$B$398,2))</f>
        <v>Eau, Sirop de glucose, Sucre, Fructose, Gélifiant ( Pectine caraghénane)  acidifiant, acide citrique, arômes abricot colorant: carotène</v>
      </c>
      <c r="R7" s="27" t="s">
        <v>151</v>
      </c>
      <c r="S7" s="1" t="str">
        <f>IF(R7="","",VLOOKUP(R7,[1]Composition!$A$1:$B$398,2))</f>
        <v>Sucre caramélisé, eau, sirop de glucose, sirop de sucre inverti, propylène glycol</v>
      </c>
      <c r="T7" s="27" t="s">
        <v>162</v>
      </c>
      <c r="U7" s="1" t="str">
        <f>IF(T7="","",VLOOKUP(T7,[1]Composition!$A$1:$B$398,2))</f>
        <v>sucre graisse végétales hydrogéné cacao maigre en poudre, sucre du lait émulsifiant lécithine de soja vanille arôme lait écrémé en poudre</v>
      </c>
      <c r="V7" s="27" t="s">
        <v>9</v>
      </c>
      <c r="W7" s="1" t="str">
        <f>IF(V7="","",VLOOKUP(V7,[1]Composition!$A$1:$B$398,2))</f>
        <v xml:space="preserve">Fraise, framboise, physalis, mandarine, citron, kiwi, pomme, groseille, abricot, </v>
      </c>
      <c r="X7" s="27" t="s">
        <v>42</v>
      </c>
      <c r="Y7" s="1" t="str">
        <f>IF(X7="","",VLOOKUP(X7,[1]Composition!$A$1:$B$398,2))</f>
        <v>dextrose, amidon de blé matieres grasse végétales hydrogénée antimottants E511 E341 Arôme</v>
      </c>
      <c r="Z7" s="27"/>
      <c r="AA7" s="1" t="str">
        <f>IF(Z7="","",VLOOKUP(Z7,[1]Composition!$A$1:$B$398,2))</f>
        <v/>
      </c>
      <c r="AB7" s="27"/>
      <c r="AC7" s="1" t="str">
        <f>IF(AB7="","",VLOOKUP(AB7,[1]Composition!$A$1:$B$398,2))</f>
        <v/>
      </c>
      <c r="AD7" s="27"/>
      <c r="AE7" s="1" t="str">
        <f>IF(AD7="","",VLOOKUP(AD7,[1]Composition!$A$1:$B$398,2))</f>
        <v/>
      </c>
      <c r="AF7" s="27"/>
      <c r="AG7" s="1" t="str">
        <f>IF(AF7="","",VLOOKUP(AF7,[1]Composition!$A$1:$B$398,2))</f>
        <v/>
      </c>
      <c r="AH7" s="27"/>
      <c r="AI7" s="1" t="str">
        <f>IF(AH7="","",VLOOKUP(AH7,[1]Composition!$A$1:$B$398,2))</f>
        <v/>
      </c>
      <c r="AJ7" s="27"/>
      <c r="AK7" s="1" t="str">
        <f>IF(AJ7="","",VLOOKUP(AJ7,[1]Composition!$A$1:$B$398,2))</f>
        <v/>
      </c>
      <c r="AL7" s="27"/>
      <c r="AM7" s="1" t="str">
        <f>IF(AL7="","",VLOOKUP(AL7,[1]Composition!$A$1:$B$398,2))</f>
        <v/>
      </c>
      <c r="AN7" s="27"/>
      <c r="AO7" s="1" t="str">
        <f>IF(AN7="","",VLOOKUP(AN7,[1]Composition!$A$1:$B$398,2))</f>
        <v/>
      </c>
      <c r="AP7" s="27"/>
      <c r="AQ7" s="1" t="str">
        <f>IF(AP7="","",VLOOKUP(AP7,[1]Composition!$A$1:$B$398,2))</f>
        <v/>
      </c>
      <c r="AR7" s="27"/>
      <c r="AS7" s="1" t="str">
        <f>IF(AR7="","",VLOOKUP(AR7,[1]Composition!$A$1:$B$398,2))</f>
        <v/>
      </c>
      <c r="AT7" s="27"/>
      <c r="AU7" s="1" t="str">
        <f>IF(AT7="","",VLOOKUP(AT7,[1]Composition!$A$1:$B$398,2))</f>
        <v/>
      </c>
      <c r="AV7" s="27"/>
      <c r="AW7" s="1" t="str">
        <f>IF(AV7="","",VLOOKUP(AV7,[1]Composition!$A$1:$B$398,2))</f>
        <v/>
      </c>
      <c r="AX7" s="27"/>
      <c r="AY7" s="1" t="str">
        <f>IF(AX7="","",VLOOKUP(AX7,[1]Composition!$A$1:$B$398,2))</f>
        <v/>
      </c>
      <c r="AZ7" s="27"/>
      <c r="BA7" s="1" t="str">
        <f>IF(AZ7="","",VLOOKUP(AZ7,[1]Composition!$A$1:$B$398,2))</f>
        <v/>
      </c>
      <c r="BB7" s="27"/>
      <c r="BC7" s="1" t="str">
        <f>IF(BB7="","",VLOOKUP(BB7,[1]Composition!$A$1:$B$398,2))</f>
        <v/>
      </c>
      <c r="BD7" s="27"/>
      <c r="BE7" s="1" t="str">
        <f>IF(BD7="","",VLOOKUP(BD7,[1]Composition!$A$1:$B$398,2))</f>
        <v/>
      </c>
      <c r="BF7" s="27"/>
      <c r="BG7" s="1" t="str">
        <f>IF(BF7="","",VLOOKUP(BF7,[1]Composition!$A$1:$B$398,2))</f>
        <v/>
      </c>
      <c r="BH7" s="27"/>
      <c r="BI7" s="1" t="str">
        <f>IF(BH7="","",VLOOKUP(BH7,[1]Composition!$A$1:$B$398,2))</f>
        <v/>
      </c>
      <c r="BJ7" s="27"/>
      <c r="BK7" s="1" t="str">
        <f>IF(BJ7="","",VLOOKUP(BJ7,[1]Composition!$A$1:$B$398,2))</f>
        <v/>
      </c>
      <c r="BL7" s="27"/>
      <c r="BM7" s="1" t="str">
        <f>IF(BL7="","",VLOOKUP(BL7,[1]Composition!$A$1:$B$398,2))</f>
        <v/>
      </c>
      <c r="BN7" s="27"/>
      <c r="BO7" s="1" t="str">
        <f>IF(BN7="","",VLOOKUP(BN7,[1]Composition!$A$1:$B$398,2))</f>
        <v/>
      </c>
      <c r="BP7" s="27"/>
      <c r="BQ7" s="1" t="str">
        <f>IF(BP7="","",VLOOKUP(BP7,[1]Composition!$A$1:$B$398,2))</f>
        <v/>
      </c>
      <c r="BR7" s="27"/>
      <c r="BS7" s="1" t="str">
        <f>IF(BR7="","",VLOOKUP(BR7,[1]Composition!$A$1:$B$398,2))</f>
        <v/>
      </c>
      <c r="BT7" s="27"/>
      <c r="BU7" s="1" t="str">
        <f>IF(BT7="","",VLOOKUP(BT7,[1]Composition!$A$1:$B$398,2))</f>
        <v/>
      </c>
      <c r="BV7" s="27"/>
      <c r="BW7" s="1" t="str">
        <f>IF(BV7="","",VLOOKUP(BV7,[1]Composition!$A$1:$B$398,2))</f>
        <v/>
      </c>
      <c r="BX7" s="27"/>
      <c r="BY7" s="1" t="str">
        <f>IF(BX7="","",VLOOKUP(BX7,[1]Composition!$A$1:$B$398,2))</f>
        <v/>
      </c>
      <c r="BZ7" s="27"/>
      <c r="CA7" s="1" t="str">
        <f>IF(BZ7="","",VLOOKUP(BZ7,[1]Composition!$A$1:$B$398,2))</f>
        <v/>
      </c>
      <c r="CB7" s="27"/>
      <c r="CC7" s="1" t="str">
        <f>IF(CB7="","",VLOOKUP(CB7,[1]Composition!$A$1:$B$398,2))</f>
        <v/>
      </c>
      <c r="CD7" s="1" t="str">
        <f t="shared" si="1"/>
        <v xml:space="preserve">Feuilletage : </v>
      </c>
      <c r="CE7" s="1" t="e">
        <f t="shared" si="5"/>
        <v>#REF!</v>
      </c>
      <c r="CF7" s="1" t="e">
        <f t="shared" si="5"/>
        <v>#REF!</v>
      </c>
      <c r="CG7" s="1" t="e">
        <f t="shared" si="5"/>
        <v>#REF!</v>
      </c>
      <c r="CH7" s="1" t="e">
        <f t="shared" si="5"/>
        <v>#REF!</v>
      </c>
      <c r="CI7" s="1" t="e">
        <f t="shared" si="5"/>
        <v>#REF!</v>
      </c>
      <c r="CJ7" s="1" t="e">
        <f t="shared" si="5"/>
        <v>#REF!</v>
      </c>
      <c r="CK7" s="1" t="e">
        <f t="shared" si="5"/>
        <v>#REF!</v>
      </c>
      <c r="CL7" s="1" t="e">
        <f t="shared" si="5"/>
        <v>#REF!</v>
      </c>
      <c r="CM7" s="1" t="e">
        <f t="shared" si="5"/>
        <v>#REF!</v>
      </c>
      <c r="CN7" s="1" t="e">
        <f t="shared" si="5"/>
        <v>#REF!</v>
      </c>
      <c r="CO7" s="1" t="e">
        <f t="shared" si="5"/>
        <v>#REF!</v>
      </c>
      <c r="CP7" s="1" t="e">
        <f t="shared" si="5"/>
        <v>#REF!</v>
      </c>
      <c r="CQ7" s="1" t="e">
        <f t="shared" si="5"/>
        <v>#REF!</v>
      </c>
      <c r="CR7" s="1" t="e">
        <f t="shared" si="5"/>
        <v>#REF!</v>
      </c>
      <c r="CS7" s="1" t="e">
        <f t="shared" si="5"/>
        <v>#REF!</v>
      </c>
      <c r="CT7" s="1" t="e">
        <f t="shared" si="5"/>
        <v>#REF!</v>
      </c>
      <c r="CU7" s="1" t="e">
        <f t="shared" si="5"/>
        <v>#REF!</v>
      </c>
      <c r="CV7" s="1" t="e">
        <f t="shared" si="5"/>
        <v>#REF!</v>
      </c>
      <c r="CW7" s="1" t="e">
        <f t="shared" si="5"/>
        <v>#REF!</v>
      </c>
      <c r="CX7" s="1" t="e">
        <f t="shared" si="5"/>
        <v>#REF!</v>
      </c>
      <c r="CY7" s="1" t="e">
        <f t="shared" si="5"/>
        <v>#REF!</v>
      </c>
      <c r="CZ7" s="1" t="e">
        <f t="shared" si="5"/>
        <v>#REF!</v>
      </c>
      <c r="DA7" s="1" t="e">
        <f t="shared" si="5"/>
        <v>#REF!</v>
      </c>
      <c r="DB7" s="1" t="e">
        <f t="shared" si="5"/>
        <v>#REF!</v>
      </c>
      <c r="DC7" s="1" t="e">
        <f t="shared" si="5"/>
        <v>#REF!</v>
      </c>
      <c r="DD7" s="1" t="e">
        <f t="shared" si="5"/>
        <v>#REF!</v>
      </c>
      <c r="DE7" s="1" t="e">
        <f t="shared" si="5"/>
        <v>#REF!</v>
      </c>
      <c r="DF7" s="1" t="e">
        <f t="shared" si="5"/>
        <v>#REF!</v>
      </c>
      <c r="DG7" s="1" t="e">
        <f t="shared" si="5"/>
        <v>#REF!</v>
      </c>
      <c r="DH7" s="1" t="e">
        <f t="shared" si="5"/>
        <v>#REF!</v>
      </c>
      <c r="DI7" s="1" t="e">
        <f t="shared" si="5"/>
        <v>#REF!</v>
      </c>
      <c r="DJ7" s="1" t="e">
        <f t="shared" si="5"/>
        <v>#REF!</v>
      </c>
      <c r="DK7" s="1" t="e">
        <f t="shared" si="5"/>
        <v>#REF!</v>
      </c>
      <c r="DL7" s="1" t="e">
        <f t="shared" si="5"/>
        <v>#REF!</v>
      </c>
      <c r="DM7" s="1" t="e">
        <f t="shared" si="5"/>
        <v>#REF!</v>
      </c>
      <c r="DN7" s="1" t="e">
        <f t="shared" si="5"/>
        <v>#REF!</v>
      </c>
      <c r="DO7" s="1" t="e">
        <f t="shared" si="5"/>
        <v>#REF!</v>
      </c>
      <c r="DP7" s="1" t="e">
        <f t="shared" si="5"/>
        <v>#REF!</v>
      </c>
      <c r="DQ7" s="1" t="e">
        <f t="shared" si="5"/>
        <v>#REF!</v>
      </c>
      <c r="DR7" s="1" t="e">
        <f t="shared" si="5"/>
        <v>#REF!</v>
      </c>
      <c r="DS7" s="1" t="e">
        <f t="shared" si="5"/>
        <v>#REF!</v>
      </c>
      <c r="DT7" s="1" t="e">
        <f t="shared" si="5"/>
        <v>#REF!</v>
      </c>
      <c r="DU7" s="1" t="e">
        <f t="shared" si="5"/>
        <v>#REF!</v>
      </c>
      <c r="DV7" s="1" t="e">
        <f t="shared" si="5"/>
        <v>#REF!</v>
      </c>
      <c r="DW7" s="1" t="e">
        <f t="shared" si="5"/>
        <v>#REF!</v>
      </c>
      <c r="DX7" s="1" t="e">
        <f t="shared" si="5"/>
        <v>#REF!</v>
      </c>
      <c r="DY7" s="1" t="e">
        <f t="shared" si="5"/>
        <v>#REF!</v>
      </c>
      <c r="DZ7" s="1" t="e">
        <f t="shared" si="5"/>
        <v>#REF!</v>
      </c>
      <c r="EA7" s="1" t="e">
        <f t="shared" si="5"/>
        <v>#REF!</v>
      </c>
      <c r="EB7" s="1" t="e">
        <f t="shared" si="5"/>
        <v>#REF!</v>
      </c>
      <c r="EC7" s="1" t="e">
        <f t="shared" si="5"/>
        <v>#REF!</v>
      </c>
      <c r="ED7" s="1" t="e">
        <f t="shared" si="5"/>
        <v>#REF!</v>
      </c>
      <c r="EE7" s="1" t="e">
        <f t="shared" si="5"/>
        <v>#REF!</v>
      </c>
      <c r="EF7" s="1" t="e">
        <f t="shared" si="5"/>
        <v>#REF!</v>
      </c>
      <c r="EG7" s="1" t="e">
        <f t="shared" si="5"/>
        <v>#REF!</v>
      </c>
      <c r="EH7" s="1" t="e">
        <f t="shared" si="5"/>
        <v>#REF!</v>
      </c>
      <c r="EI7" s="1" t="e">
        <f t="shared" si="5"/>
        <v>#REF!</v>
      </c>
      <c r="EJ7" s="1" t="e">
        <f t="shared" si="5"/>
        <v>#REF!</v>
      </c>
      <c r="EK7" s="1" t="e">
        <f t="shared" si="5"/>
        <v>#REF!</v>
      </c>
      <c r="EL7" s="1" t="e">
        <f t="shared" si="5"/>
        <v>#REF!</v>
      </c>
      <c r="EM7" s="1" t="e">
        <f t="shared" si="5"/>
        <v>#REF!</v>
      </c>
      <c r="EN7" s="1" t="e">
        <f t="shared" si="5"/>
        <v>#REF!</v>
      </c>
      <c r="EO7" s="1" t="e">
        <f t="shared" si="5"/>
        <v>#REF!</v>
      </c>
      <c r="EP7" s="1" t="e">
        <f t="shared" si="4"/>
        <v>#REF!</v>
      </c>
      <c r="EQ7" s="1" t="e">
        <f t="shared" si="3"/>
        <v>#REF!</v>
      </c>
      <c r="ER7" s="1" t="e">
        <f t="shared" si="3"/>
        <v>#REF!</v>
      </c>
      <c r="ES7" s="1" t="e">
        <f t="shared" si="3"/>
        <v>#REF!</v>
      </c>
      <c r="ET7" s="1" t="e">
        <f t="shared" si="3"/>
        <v>#REF!</v>
      </c>
      <c r="EU7" s="1" t="e">
        <f t="shared" si="3"/>
        <v>#REF!</v>
      </c>
      <c r="EV7" s="1" t="e">
        <f t="shared" si="3"/>
        <v>#REF!</v>
      </c>
      <c r="EW7" s="1" t="e">
        <f t="shared" si="3"/>
        <v>#REF!</v>
      </c>
    </row>
    <row r="8" spans="1:212" ht="12.75" customHeight="1" x14ac:dyDescent="0.2">
      <c r="A8" s="2">
        <v>506</v>
      </c>
      <c r="B8" s="2" t="s">
        <v>4</v>
      </c>
      <c r="C8" s="19">
        <v>2.2999999999999998</v>
      </c>
      <c r="D8" s="2" t="s">
        <v>5</v>
      </c>
      <c r="E8" s="20" t="s">
        <v>6</v>
      </c>
      <c r="F8" s="20">
        <v>1</v>
      </c>
      <c r="G8" s="20">
        <v>3</v>
      </c>
      <c r="H8" s="20"/>
      <c r="I8" s="28" t="e">
        <f t="shared" si="0"/>
        <v>#REF!</v>
      </c>
      <c r="J8" s="27" t="s">
        <v>7</v>
      </c>
      <c r="K8" s="1" t="e">
        <f>IF(J8="","",VLOOKUP(J8,#REF!,2))</f>
        <v>#REF!</v>
      </c>
      <c r="L8" s="27" t="s">
        <v>8</v>
      </c>
      <c r="M8" s="1" t="e">
        <f>IF(L8="","",VLOOKUP(L8,#REF!,2))</f>
        <v>#REF!</v>
      </c>
      <c r="N8" s="27" t="s">
        <v>162</v>
      </c>
      <c r="O8" s="1" t="str">
        <f>IF(N8="","",VLOOKUP(N8,[1]Composition!$A$1:$B$398,2))</f>
        <v>sucre graisse végétales hydrogéné cacao maigre en poudre, sucre du lait émulsifiant lécithine de soja vanille arôme lait écrémé en poudre</v>
      </c>
      <c r="P8" s="27" t="s">
        <v>9</v>
      </c>
      <c r="Q8" s="1" t="str">
        <f>IF(P8="","",VLOOKUP(P8,[1]Composition!$A$1:$B$398,2))</f>
        <v xml:space="preserve">Fraise, framboise, physalis, mandarine, citron, kiwi, pomme, groseille, abricot, </v>
      </c>
      <c r="R8" s="27" t="s">
        <v>10</v>
      </c>
      <c r="S8" s="1" t="str">
        <f>IF(R8="","",VLOOKUP(R8,[1]Composition!$A$1:$B$398,2))</f>
        <v>Sirop de glucose-fructose, sucre, eau, poudre de lait entier, stabilisant (E420), Poudre de jaune d'œuf, Émulsifiant (E472c), Arôme, Beurre</v>
      </c>
      <c r="T8" s="27" t="s">
        <v>151</v>
      </c>
      <c r="U8" s="1" t="str">
        <f>IF(T8="","",VLOOKUP(T8,[1]Composition!$A$1:$B$398,2))</f>
        <v>Sucre caramélisé, eau, sirop de glucose, sirop de sucre inverti, propylène glycol</v>
      </c>
      <c r="V8" s="27" t="s">
        <v>11</v>
      </c>
      <c r="W8" s="1" t="str">
        <f>IF(V8="","",VLOOKUP(V8,[1]Composition!$A$1:$B$398,2))</f>
        <v>Noisette torréfier en purée 98% minimum matière grasse végétales hydrogéné traces de lait</v>
      </c>
      <c r="X8" s="27" t="s">
        <v>152</v>
      </c>
      <c r="Y8" s="1" t="str">
        <f>IF(X8="","",VLOOKUP(X8,[1]Composition!$A$1:$B$398,2))</f>
        <v>Pâte  de cacao, sucre beurre de cacao, Matière grasse laitière, anhydre de lait, émulsifiant, lécithine de soja E322 arôme naturel de vanille cacao 50% poudre de lait entier poudre de lactosérum, lactose huile de palme</v>
      </c>
      <c r="Z8" s="27"/>
      <c r="AA8" s="1" t="str">
        <f>IF(Z8="","",VLOOKUP(Z8,[1]Composition!$A$1:$B$398,2))</f>
        <v/>
      </c>
      <c r="AB8" s="27"/>
      <c r="AC8" s="1" t="str">
        <f>IF(AB8="","",VLOOKUP(AB8,[1]Composition!$A$1:$B$398,2))</f>
        <v/>
      </c>
      <c r="AD8" s="27"/>
      <c r="AE8" s="1" t="str">
        <f>IF(AD8="","",VLOOKUP(AD8,[1]Composition!$A$1:$B$398,2))</f>
        <v/>
      </c>
      <c r="AF8" s="27"/>
      <c r="AG8" s="1" t="str">
        <f>IF(AF8="","",VLOOKUP(AF8,[1]Composition!$A$1:$B$398,2))</f>
        <v/>
      </c>
      <c r="AH8" s="27"/>
      <c r="AI8" s="1" t="str">
        <f>IF(AH8="","",VLOOKUP(AH8,[1]Composition!$A$1:$B$398,2))</f>
        <v/>
      </c>
      <c r="AJ8" s="27"/>
      <c r="AK8" s="1" t="str">
        <f>IF(AJ8="","",VLOOKUP(AJ8,[1]Composition!$A$1:$B$398,2))</f>
        <v/>
      </c>
      <c r="AL8" s="27"/>
      <c r="AM8" s="1" t="str">
        <f>IF(AL8="","",VLOOKUP(AL8,[1]Composition!$A$1:$B$398,2))</f>
        <v/>
      </c>
      <c r="AN8" s="27"/>
      <c r="AO8" s="1" t="str">
        <f>IF(AN8="","",VLOOKUP(AN8,[1]Composition!$A$1:$B$398,2))</f>
        <v/>
      </c>
      <c r="AP8" s="27"/>
      <c r="AQ8" s="1" t="str">
        <f>IF(AP8="","",VLOOKUP(AP8,[1]Composition!$A$1:$B$398,2))</f>
        <v/>
      </c>
      <c r="AR8" s="27"/>
      <c r="AS8" s="1" t="str">
        <f>IF(AR8="","",VLOOKUP(AR8,[1]Composition!$A$1:$B$398,2))</f>
        <v/>
      </c>
      <c r="AT8" s="27"/>
      <c r="AU8" s="1" t="str">
        <f>IF(AT8="","",VLOOKUP(AT8,[1]Composition!$A$1:$B$398,2))</f>
        <v/>
      </c>
      <c r="AV8" s="27"/>
      <c r="AW8" s="1" t="str">
        <f>IF(AV8="","",VLOOKUP(AV8,[1]Composition!$A$1:$B$398,2))</f>
        <v/>
      </c>
      <c r="AX8" s="27"/>
      <c r="AY8" s="1" t="str">
        <f>IF(AX8="","",VLOOKUP(AX8,[1]Composition!$A$1:$B$398,2))</f>
        <v/>
      </c>
      <c r="AZ8" s="27"/>
      <c r="BA8" s="1" t="str">
        <f>IF(AZ8="","",VLOOKUP(AZ8,[1]Composition!$A$1:$B$398,2))</f>
        <v/>
      </c>
      <c r="BB8" s="27"/>
      <c r="BC8" s="1" t="str">
        <f>IF(BB8="","",VLOOKUP(BB8,[1]Composition!$A$1:$B$398,2))</f>
        <v/>
      </c>
      <c r="BD8" s="27"/>
      <c r="BE8" s="1" t="str">
        <f>IF(BD8="","",VLOOKUP(BD8,[1]Composition!$A$1:$B$398,2))</f>
        <v/>
      </c>
      <c r="BF8" s="27"/>
      <c r="BG8" s="1" t="str">
        <f>IF(BF8="","",VLOOKUP(BF8,[1]Composition!$A$1:$B$398,2))</f>
        <v/>
      </c>
      <c r="BH8" s="27"/>
      <c r="BI8" s="1" t="str">
        <f>IF(BH8="","",VLOOKUP(BH8,[1]Composition!$A$1:$B$398,2))</f>
        <v/>
      </c>
      <c r="BJ8" s="27"/>
      <c r="BK8" s="1" t="str">
        <f>IF(BJ8="","",VLOOKUP(BJ8,[1]Composition!$A$1:$B$398,2))</f>
        <v/>
      </c>
      <c r="BL8" s="27"/>
      <c r="BM8" s="1" t="str">
        <f>IF(BL8="","",VLOOKUP(BL8,[1]Composition!$A$1:$B$398,2))</f>
        <v/>
      </c>
      <c r="BN8" s="27"/>
      <c r="BO8" s="1" t="str">
        <f>IF(BN8="","",VLOOKUP(BN8,[1]Composition!$A$1:$B$398,2))</f>
        <v/>
      </c>
      <c r="BP8" s="27"/>
      <c r="BQ8" s="1" t="str">
        <f>IF(BP8="","",VLOOKUP(BP8,[1]Composition!$A$1:$B$398,2))</f>
        <v/>
      </c>
      <c r="BR8" s="27"/>
      <c r="BS8" s="1" t="str">
        <f>IF(BR8="","",VLOOKUP(BR8,[1]Composition!$A$1:$B$398,2))</f>
        <v/>
      </c>
      <c r="BT8" s="27"/>
      <c r="BU8" s="1" t="str">
        <f>IF(BT8="","",VLOOKUP(BT8,[1]Composition!$A$1:$B$398,2))</f>
        <v/>
      </c>
      <c r="BV8" s="27"/>
      <c r="BW8" s="1" t="str">
        <f>IF(BV8="","",VLOOKUP(BV8,[1]Composition!$A$1:$B$398,2))</f>
        <v/>
      </c>
      <c r="BX8" s="27"/>
      <c r="BY8" s="1" t="str">
        <f>IF(BX8="","",VLOOKUP(BX8,[1]Composition!$A$1:$B$398,2))</f>
        <v/>
      </c>
      <c r="BZ8" s="27"/>
      <c r="CA8" s="1" t="str">
        <f>IF(BZ8="","",VLOOKUP(BZ8,[1]Composition!$A$1:$B$398,2))</f>
        <v/>
      </c>
      <c r="CB8" s="27"/>
      <c r="CC8" s="1" t="str">
        <f>IF(CB8="","",VLOOKUP(CB8,[1]Composition!$A$1:$B$398,2))</f>
        <v/>
      </c>
      <c r="CD8" s="1" t="str">
        <f t="shared" si="1"/>
        <v>Pâte a choux :</v>
      </c>
      <c r="CE8" s="1" t="e">
        <f t="shared" si="5"/>
        <v>#REF!</v>
      </c>
      <c r="CF8" s="1" t="e">
        <f t="shared" si="5"/>
        <v>#REF!</v>
      </c>
      <c r="CG8" s="1" t="e">
        <f t="shared" si="5"/>
        <v>#REF!</v>
      </c>
      <c r="CH8" s="1" t="e">
        <f t="shared" si="5"/>
        <v>#REF!</v>
      </c>
      <c r="CI8" s="1" t="e">
        <f t="shared" si="5"/>
        <v>#REF!</v>
      </c>
      <c r="CJ8" s="1" t="e">
        <f t="shared" si="5"/>
        <v>#REF!</v>
      </c>
      <c r="CK8" s="1" t="e">
        <f t="shared" si="5"/>
        <v>#REF!</v>
      </c>
      <c r="CL8" s="1" t="e">
        <f t="shared" si="5"/>
        <v>#REF!</v>
      </c>
      <c r="CM8" s="1" t="e">
        <f t="shared" si="5"/>
        <v>#REF!</v>
      </c>
      <c r="CN8" s="1" t="e">
        <f t="shared" si="5"/>
        <v>#REF!</v>
      </c>
      <c r="CO8" s="1" t="e">
        <f t="shared" si="5"/>
        <v>#REF!</v>
      </c>
      <c r="CP8" s="1" t="e">
        <f t="shared" si="5"/>
        <v>#REF!</v>
      </c>
      <c r="CQ8" s="1" t="e">
        <f t="shared" si="5"/>
        <v>#REF!</v>
      </c>
      <c r="CR8" s="1" t="e">
        <f t="shared" si="5"/>
        <v>#REF!</v>
      </c>
      <c r="CS8" s="1" t="e">
        <f t="shared" si="5"/>
        <v>#REF!</v>
      </c>
      <c r="CT8" s="1" t="e">
        <f t="shared" si="5"/>
        <v>#REF!</v>
      </c>
      <c r="CU8" s="1" t="e">
        <f t="shared" si="5"/>
        <v>#REF!</v>
      </c>
      <c r="CV8" s="1" t="e">
        <f t="shared" si="5"/>
        <v>#REF!</v>
      </c>
      <c r="CW8" s="1" t="e">
        <f t="shared" si="5"/>
        <v>#REF!</v>
      </c>
      <c r="CX8" s="1" t="e">
        <f t="shared" si="5"/>
        <v>#REF!</v>
      </c>
      <c r="CY8" s="1" t="e">
        <f t="shared" si="5"/>
        <v>#REF!</v>
      </c>
      <c r="CZ8" s="1" t="e">
        <f t="shared" si="5"/>
        <v>#REF!</v>
      </c>
      <c r="DA8" s="1" t="e">
        <f t="shared" si="5"/>
        <v>#REF!</v>
      </c>
      <c r="DB8" s="1" t="e">
        <f t="shared" si="5"/>
        <v>#REF!</v>
      </c>
      <c r="DC8" s="1" t="e">
        <f t="shared" si="5"/>
        <v>#REF!</v>
      </c>
      <c r="DD8" s="1" t="e">
        <f t="shared" si="5"/>
        <v>#REF!</v>
      </c>
      <c r="DE8" s="1" t="e">
        <f t="shared" si="5"/>
        <v>#REF!</v>
      </c>
      <c r="DF8" s="1" t="e">
        <f t="shared" si="5"/>
        <v>#REF!</v>
      </c>
      <c r="DG8" s="1" t="e">
        <f t="shared" si="5"/>
        <v>#REF!</v>
      </c>
      <c r="DH8" s="1" t="e">
        <f t="shared" si="5"/>
        <v>#REF!</v>
      </c>
      <c r="DI8" s="1" t="e">
        <f t="shared" si="5"/>
        <v>#REF!</v>
      </c>
      <c r="DJ8" s="1" t="e">
        <f t="shared" si="5"/>
        <v>#REF!</v>
      </c>
      <c r="DK8" s="1" t="e">
        <f t="shared" si="5"/>
        <v>#REF!</v>
      </c>
      <c r="DL8" s="1" t="e">
        <f t="shared" si="5"/>
        <v>#REF!</v>
      </c>
      <c r="DM8" s="1" t="e">
        <f t="shared" si="5"/>
        <v>#REF!</v>
      </c>
      <c r="DN8" s="1" t="e">
        <f t="shared" si="5"/>
        <v>#REF!</v>
      </c>
      <c r="DO8" s="1" t="e">
        <f t="shared" si="5"/>
        <v>#REF!</v>
      </c>
      <c r="DP8" s="1" t="e">
        <f t="shared" si="5"/>
        <v>#REF!</v>
      </c>
      <c r="DQ8" s="1" t="e">
        <f t="shared" si="5"/>
        <v>#REF!</v>
      </c>
      <c r="DR8" s="1" t="e">
        <f t="shared" si="5"/>
        <v>#REF!</v>
      </c>
      <c r="DS8" s="1" t="e">
        <f t="shared" si="5"/>
        <v>#REF!</v>
      </c>
      <c r="DT8" s="1" t="e">
        <f t="shared" si="5"/>
        <v>#REF!</v>
      </c>
      <c r="DU8" s="1" t="e">
        <f t="shared" si="5"/>
        <v>#REF!</v>
      </c>
      <c r="DV8" s="1" t="e">
        <f t="shared" si="5"/>
        <v>#REF!</v>
      </c>
      <c r="DW8" s="1" t="e">
        <f t="shared" si="5"/>
        <v>#REF!</v>
      </c>
      <c r="DX8" s="1" t="e">
        <f t="shared" si="5"/>
        <v>#REF!</v>
      </c>
      <c r="DY8" s="1" t="e">
        <f t="shared" si="5"/>
        <v>#REF!</v>
      </c>
      <c r="DZ8" s="1" t="e">
        <f t="shared" si="5"/>
        <v>#REF!</v>
      </c>
      <c r="EA8" s="1" t="e">
        <f t="shared" si="5"/>
        <v>#REF!</v>
      </c>
      <c r="EB8" s="1" t="e">
        <f t="shared" si="5"/>
        <v>#REF!</v>
      </c>
      <c r="EC8" s="1" t="e">
        <f t="shared" si="5"/>
        <v>#REF!</v>
      </c>
      <c r="ED8" s="1" t="e">
        <f t="shared" si="5"/>
        <v>#REF!</v>
      </c>
      <c r="EE8" s="1" t="e">
        <f t="shared" si="5"/>
        <v>#REF!</v>
      </c>
      <c r="EF8" s="1" t="e">
        <f t="shared" si="5"/>
        <v>#REF!</v>
      </c>
      <c r="EG8" s="1" t="e">
        <f t="shared" si="5"/>
        <v>#REF!</v>
      </c>
      <c r="EH8" s="1" t="e">
        <f t="shared" si="5"/>
        <v>#REF!</v>
      </c>
      <c r="EI8" s="1" t="e">
        <f t="shared" si="5"/>
        <v>#REF!</v>
      </c>
      <c r="EJ8" s="1" t="e">
        <f t="shared" si="5"/>
        <v>#REF!</v>
      </c>
      <c r="EK8" s="1" t="e">
        <f t="shared" si="5"/>
        <v>#REF!</v>
      </c>
      <c r="EL8" s="1" t="e">
        <f t="shared" si="5"/>
        <v>#REF!</v>
      </c>
      <c r="EM8" s="1" t="e">
        <f t="shared" si="5"/>
        <v>#REF!</v>
      </c>
      <c r="EN8" s="1" t="e">
        <f t="shared" si="5"/>
        <v>#REF!</v>
      </c>
      <c r="EO8" s="1" t="e">
        <f t="shared" si="5"/>
        <v>#REF!</v>
      </c>
      <c r="EP8" s="1" t="e">
        <f t="shared" si="4"/>
        <v>#REF!</v>
      </c>
      <c r="EQ8" s="1" t="e">
        <f t="shared" si="3"/>
        <v>#REF!</v>
      </c>
      <c r="ER8" s="1" t="e">
        <f t="shared" si="3"/>
        <v>#REF!</v>
      </c>
      <c r="ES8" s="1" t="e">
        <f t="shared" si="3"/>
        <v>#REF!</v>
      </c>
      <c r="ET8" s="1" t="e">
        <f t="shared" si="3"/>
        <v>#REF!</v>
      </c>
      <c r="EU8" s="1" t="e">
        <f t="shared" si="3"/>
        <v>#REF!</v>
      </c>
      <c r="EV8" s="1" t="e">
        <f t="shared" si="3"/>
        <v>#REF!</v>
      </c>
      <c r="EW8" s="1" t="e">
        <f t="shared" si="3"/>
        <v>#REF!</v>
      </c>
    </row>
    <row r="9" spans="1:212" ht="12.75" customHeight="1" x14ac:dyDescent="0.2">
      <c r="A9" s="2">
        <v>507</v>
      </c>
      <c r="B9" s="2" t="s">
        <v>12</v>
      </c>
      <c r="C9" s="19">
        <v>2.2999999999999998</v>
      </c>
      <c r="D9" s="2" t="s">
        <v>5</v>
      </c>
      <c r="E9" s="20" t="s">
        <v>6</v>
      </c>
      <c r="F9" s="20">
        <v>1</v>
      </c>
      <c r="G9" s="20">
        <v>3</v>
      </c>
      <c r="H9" s="20"/>
      <c r="I9" s="28" t="e">
        <f t="shared" si="0"/>
        <v>#REF!</v>
      </c>
      <c r="J9" s="27" t="s">
        <v>7</v>
      </c>
      <c r="K9" s="1" t="e">
        <f>IF(J9="","",VLOOKUP(J9,#REF!,2))</f>
        <v>#REF!</v>
      </c>
      <c r="L9" s="27" t="s">
        <v>8</v>
      </c>
      <c r="M9" s="1" t="e">
        <f>IF(L9="","",VLOOKUP(L9,#REF!,2))</f>
        <v>#REF!</v>
      </c>
      <c r="N9" s="27" t="s">
        <v>162</v>
      </c>
      <c r="O9" s="1" t="str">
        <f>IF(N9="","",VLOOKUP(N9,[1]Composition!$A$1:$B$398,2))</f>
        <v>sucre graisse végétales hydrogéné cacao maigre en poudre, sucre du lait émulsifiant lécithine de soja vanille arôme lait écrémé en poudre</v>
      </c>
      <c r="P9" s="27" t="s">
        <v>9</v>
      </c>
      <c r="Q9" s="1" t="str">
        <f>IF(P9="","",VLOOKUP(P9,[1]Composition!$A$1:$B$398,2))</f>
        <v xml:space="preserve">Fraise, framboise, physalis, mandarine, citron, kiwi, pomme, groseille, abricot, </v>
      </c>
      <c r="R9" s="27" t="s">
        <v>10</v>
      </c>
      <c r="S9" s="1" t="str">
        <f>IF(R9="","",VLOOKUP(R9,[1]Composition!$A$1:$B$398,2))</f>
        <v>Sirop de glucose-fructose, sucre, eau, poudre de lait entier, stabilisant (E420), Poudre de jaune d'œuf, Émulsifiant (E472c), Arôme, Beurre</v>
      </c>
      <c r="T9" s="27" t="s">
        <v>151</v>
      </c>
      <c r="U9" s="1" t="str">
        <f>IF(T9="","",VLOOKUP(T9,[1]Composition!$A$1:$B$398,2))</f>
        <v>Sucre caramélisé, eau, sirop de glucose, sirop de sucre inverti, propylène glycol</v>
      </c>
      <c r="V9" s="27" t="s">
        <v>13</v>
      </c>
      <c r="W9" s="1" t="str">
        <f>IF(V9="","",VLOOKUP(V9,[1]Composition!$A$1:$B$398,2))</f>
        <v>Original spéculoos 57% farine de blé sucre huile et graisse végétales, sirop de sucre candi, poudre a lever carbonate acide de sodium farine de soja sel cannelle hile de colza, sucre émulsifiant, lécithine acidifiant acide citrique contient blé soja</v>
      </c>
      <c r="X9" s="27" t="s">
        <v>152</v>
      </c>
      <c r="Y9" s="1" t="str">
        <f>IF(X9="","",VLOOKUP(X9,[1]Composition!$A$1:$B$398,2))</f>
        <v>Pâte  de cacao, sucre beurre de cacao, Matière grasse laitière, anhydre de lait, émulsifiant, lécithine de soja E322 arôme naturel de vanille cacao 50% poudre de lait entier poudre de lactosérum, lactose huile de palme</v>
      </c>
      <c r="Z9" s="27"/>
      <c r="AA9" s="1" t="str">
        <f>IF(Z9="","",VLOOKUP(Z9,[1]Composition!$A$1:$B$398,2))</f>
        <v/>
      </c>
      <c r="AB9" s="27"/>
      <c r="AC9" s="1" t="str">
        <f>IF(AB9="","",VLOOKUP(AB9,[1]Composition!$A$1:$B$398,2))</f>
        <v/>
      </c>
      <c r="AD9" s="27"/>
      <c r="AE9" s="1" t="str">
        <f>IF(AD9="","",VLOOKUP(AD9,[1]Composition!$A$1:$B$398,2))</f>
        <v/>
      </c>
      <c r="AF9" s="27"/>
      <c r="AG9" s="1" t="str">
        <f>IF(AF9="","",VLOOKUP(AF9,[1]Composition!$A$1:$B$398,2))</f>
        <v/>
      </c>
      <c r="AH9" s="27"/>
      <c r="AI9" s="1" t="str">
        <f>IF(AH9="","",VLOOKUP(AH9,[1]Composition!$A$1:$B$398,2))</f>
        <v/>
      </c>
      <c r="AJ9" s="27"/>
      <c r="AK9" s="1" t="str">
        <f>IF(AJ9="","",VLOOKUP(AJ9,[1]Composition!$A$1:$B$398,2))</f>
        <v/>
      </c>
      <c r="AL9" s="27"/>
      <c r="AM9" s="1" t="str">
        <f>IF(AL9="","",VLOOKUP(AL9,[1]Composition!$A$1:$B$398,2))</f>
        <v/>
      </c>
      <c r="AN9" s="27"/>
      <c r="AO9" s="1" t="str">
        <f>IF(AN9="","",VLOOKUP(AN9,[1]Composition!$A$1:$B$398,2))</f>
        <v/>
      </c>
      <c r="AP9" s="27"/>
      <c r="AQ9" s="1" t="str">
        <f>IF(AP9="","",VLOOKUP(AP9,[1]Composition!$A$1:$B$398,2))</f>
        <v/>
      </c>
      <c r="AR9" s="27"/>
      <c r="AS9" s="1" t="str">
        <f>IF(AR9="","",VLOOKUP(AR9,[1]Composition!$A$1:$B$398,2))</f>
        <v/>
      </c>
      <c r="AT9" s="27"/>
      <c r="AU9" s="1" t="str">
        <f>IF(AT9="","",VLOOKUP(AT9,[1]Composition!$A$1:$B$398,2))</f>
        <v/>
      </c>
      <c r="AV9" s="27"/>
      <c r="AW9" s="1" t="str">
        <f>IF(AV9="","",VLOOKUP(AV9,[1]Composition!$A$1:$B$398,2))</f>
        <v/>
      </c>
      <c r="AX9" s="27"/>
      <c r="AY9" s="1" t="str">
        <f>IF(AX9="","",VLOOKUP(AX9,[1]Composition!$A$1:$B$398,2))</f>
        <v/>
      </c>
      <c r="AZ9" s="27"/>
      <c r="BA9" s="1" t="str">
        <f>IF(AZ9="","",VLOOKUP(AZ9,[1]Composition!$A$1:$B$398,2))</f>
        <v/>
      </c>
      <c r="BB9" s="27"/>
      <c r="BC9" s="1" t="str">
        <f>IF(BB9="","",VLOOKUP(BB9,[1]Composition!$A$1:$B$398,2))</f>
        <v/>
      </c>
      <c r="BD9" s="27"/>
      <c r="BE9" s="1" t="str">
        <f>IF(BD9="","",VLOOKUP(BD9,[1]Composition!$A$1:$B$398,2))</f>
        <v/>
      </c>
      <c r="BF9" s="27"/>
      <c r="BG9" s="1" t="str">
        <f>IF(BF9="","",VLOOKUP(BF9,[1]Composition!$A$1:$B$398,2))</f>
        <v/>
      </c>
      <c r="BH9" s="27"/>
      <c r="BI9" s="1" t="str">
        <f>IF(BH9="","",VLOOKUP(BH9,[1]Composition!$A$1:$B$398,2))</f>
        <v/>
      </c>
      <c r="BJ9" s="27"/>
      <c r="BK9" s="1" t="str">
        <f>IF(BJ9="","",VLOOKUP(BJ9,[1]Composition!$A$1:$B$398,2))</f>
        <v/>
      </c>
      <c r="BL9" s="27"/>
      <c r="BM9" s="1" t="str">
        <f>IF(BL9="","",VLOOKUP(BL9,[1]Composition!$A$1:$B$398,2))</f>
        <v/>
      </c>
      <c r="BN9" s="27"/>
      <c r="BO9" s="1" t="str">
        <f>IF(BN9="","",VLOOKUP(BN9,[1]Composition!$A$1:$B$398,2))</f>
        <v/>
      </c>
      <c r="BP9" s="27"/>
      <c r="BQ9" s="1" t="str">
        <f>IF(BP9="","",VLOOKUP(BP9,[1]Composition!$A$1:$B$398,2))</f>
        <v/>
      </c>
      <c r="BR9" s="27"/>
      <c r="BS9" s="1" t="str">
        <f>IF(BR9="","",VLOOKUP(BR9,[1]Composition!$A$1:$B$398,2))</f>
        <v/>
      </c>
      <c r="BT9" s="27"/>
      <c r="BU9" s="1" t="str">
        <f>IF(BT9="","",VLOOKUP(BT9,[1]Composition!$A$1:$B$398,2))</f>
        <v/>
      </c>
      <c r="BV9" s="27"/>
      <c r="BW9" s="1" t="str">
        <f>IF(BV9="","",VLOOKUP(BV9,[1]Composition!$A$1:$B$398,2))</f>
        <v/>
      </c>
      <c r="BX9" s="27"/>
      <c r="BY9" s="1" t="str">
        <f>IF(BX9="","",VLOOKUP(BX9,[1]Composition!$A$1:$B$398,2))</f>
        <v/>
      </c>
      <c r="BZ9" s="27"/>
      <c r="CA9" s="1" t="str">
        <f>IF(BZ9="","",VLOOKUP(BZ9,[1]Composition!$A$1:$B$398,2))</f>
        <v/>
      </c>
      <c r="CB9" s="27"/>
      <c r="CC9" s="1" t="str">
        <f>IF(CB9="","",VLOOKUP(CB9,[1]Composition!$A$1:$B$398,2))</f>
        <v/>
      </c>
      <c r="CD9" s="1" t="str">
        <f t="shared" si="1"/>
        <v>Pâte a choux :</v>
      </c>
      <c r="CE9" s="1" t="e">
        <f t="shared" si="5"/>
        <v>#REF!</v>
      </c>
      <c r="CF9" s="1" t="e">
        <f t="shared" si="5"/>
        <v>#REF!</v>
      </c>
      <c r="CG9" s="1" t="e">
        <f t="shared" si="5"/>
        <v>#REF!</v>
      </c>
      <c r="CH9" s="1" t="e">
        <f t="shared" si="5"/>
        <v>#REF!</v>
      </c>
      <c r="CI9" s="1" t="e">
        <f t="shared" si="5"/>
        <v>#REF!</v>
      </c>
      <c r="CJ9" s="1" t="e">
        <f t="shared" si="5"/>
        <v>#REF!</v>
      </c>
      <c r="CK9" s="1" t="e">
        <f t="shared" si="5"/>
        <v>#REF!</v>
      </c>
      <c r="CL9" s="1" t="e">
        <f t="shared" si="5"/>
        <v>#REF!</v>
      </c>
      <c r="CM9" s="1" t="e">
        <f t="shared" si="5"/>
        <v>#REF!</v>
      </c>
      <c r="CN9" s="1" t="e">
        <f t="shared" si="5"/>
        <v>#REF!</v>
      </c>
      <c r="CO9" s="1" t="e">
        <f t="shared" si="5"/>
        <v>#REF!</v>
      </c>
      <c r="CP9" s="1" t="e">
        <f t="shared" si="5"/>
        <v>#REF!</v>
      </c>
      <c r="CQ9" s="1" t="e">
        <f t="shared" si="5"/>
        <v>#REF!</v>
      </c>
      <c r="CR9" s="1" t="e">
        <f t="shared" si="5"/>
        <v>#REF!</v>
      </c>
      <c r="CS9" s="1" t="e">
        <f t="shared" si="5"/>
        <v>#REF!</v>
      </c>
      <c r="CT9" s="1" t="e">
        <f t="shared" si="5"/>
        <v>#REF!</v>
      </c>
      <c r="CU9" s="1" t="e">
        <f t="shared" si="5"/>
        <v>#REF!</v>
      </c>
      <c r="CV9" s="1" t="e">
        <f t="shared" si="5"/>
        <v>#REF!</v>
      </c>
      <c r="CW9" s="1" t="e">
        <f t="shared" si="5"/>
        <v>#REF!</v>
      </c>
      <c r="CX9" s="1" t="e">
        <f t="shared" si="5"/>
        <v>#REF!</v>
      </c>
      <c r="CY9" s="1" t="e">
        <f t="shared" si="5"/>
        <v>#REF!</v>
      </c>
      <c r="CZ9" s="1" t="e">
        <f t="shared" si="5"/>
        <v>#REF!</v>
      </c>
      <c r="DA9" s="1" t="e">
        <f t="shared" si="5"/>
        <v>#REF!</v>
      </c>
      <c r="DB9" s="1" t="e">
        <f t="shared" si="5"/>
        <v>#REF!</v>
      </c>
      <c r="DC9" s="1" t="e">
        <f t="shared" si="5"/>
        <v>#REF!</v>
      </c>
      <c r="DD9" s="1" t="e">
        <f t="shared" si="5"/>
        <v>#REF!</v>
      </c>
      <c r="DE9" s="1" t="e">
        <f t="shared" si="5"/>
        <v>#REF!</v>
      </c>
      <c r="DF9" s="1" t="e">
        <f t="shared" si="5"/>
        <v>#REF!</v>
      </c>
      <c r="DG9" s="1" t="e">
        <f t="shared" si="5"/>
        <v>#REF!</v>
      </c>
      <c r="DH9" s="1" t="e">
        <f t="shared" si="5"/>
        <v>#REF!</v>
      </c>
      <c r="DI9" s="1" t="e">
        <f t="shared" si="5"/>
        <v>#REF!</v>
      </c>
      <c r="DJ9" s="1" t="e">
        <f t="shared" si="5"/>
        <v>#REF!</v>
      </c>
      <c r="DK9" s="1" t="e">
        <f t="shared" si="5"/>
        <v>#REF!</v>
      </c>
      <c r="DL9" s="1" t="e">
        <f t="shared" si="5"/>
        <v>#REF!</v>
      </c>
      <c r="DM9" s="1" t="e">
        <f t="shared" si="5"/>
        <v>#REF!</v>
      </c>
      <c r="DN9" s="1" t="e">
        <f t="shared" si="5"/>
        <v>#REF!</v>
      </c>
      <c r="DO9" s="1" t="e">
        <f t="shared" si="5"/>
        <v>#REF!</v>
      </c>
      <c r="DP9" s="1" t="e">
        <f t="shared" si="5"/>
        <v>#REF!</v>
      </c>
      <c r="DQ9" s="1" t="e">
        <f t="shared" si="5"/>
        <v>#REF!</v>
      </c>
      <c r="DR9" s="1" t="e">
        <f t="shared" si="5"/>
        <v>#REF!</v>
      </c>
      <c r="DS9" s="1" t="e">
        <f t="shared" si="5"/>
        <v>#REF!</v>
      </c>
      <c r="DT9" s="1" t="e">
        <f t="shared" si="5"/>
        <v>#REF!</v>
      </c>
      <c r="DU9" s="1" t="e">
        <f t="shared" si="5"/>
        <v>#REF!</v>
      </c>
      <c r="DV9" s="1" t="e">
        <f t="shared" si="5"/>
        <v>#REF!</v>
      </c>
      <c r="DW9" s="1" t="e">
        <f t="shared" si="5"/>
        <v>#REF!</v>
      </c>
      <c r="DX9" s="1" t="e">
        <f t="shared" si="5"/>
        <v>#REF!</v>
      </c>
      <c r="DY9" s="1" t="e">
        <f t="shared" si="5"/>
        <v>#REF!</v>
      </c>
      <c r="DZ9" s="1" t="e">
        <f t="shared" si="5"/>
        <v>#REF!</v>
      </c>
      <c r="EA9" s="1" t="e">
        <f t="shared" si="5"/>
        <v>#REF!</v>
      </c>
      <c r="EB9" s="1" t="e">
        <f t="shared" si="5"/>
        <v>#REF!</v>
      </c>
      <c r="EC9" s="1" t="e">
        <f t="shared" si="5"/>
        <v>#REF!</v>
      </c>
      <c r="ED9" s="1" t="e">
        <f t="shared" si="5"/>
        <v>#REF!</v>
      </c>
      <c r="EE9" s="1" t="e">
        <f t="shared" si="5"/>
        <v>#REF!</v>
      </c>
      <c r="EF9" s="1" t="e">
        <f t="shared" si="5"/>
        <v>#REF!</v>
      </c>
      <c r="EG9" s="1" t="e">
        <f t="shared" si="5"/>
        <v>#REF!</v>
      </c>
      <c r="EH9" s="1" t="e">
        <f t="shared" si="5"/>
        <v>#REF!</v>
      </c>
      <c r="EI9" s="1" t="e">
        <f t="shared" si="5"/>
        <v>#REF!</v>
      </c>
      <c r="EJ9" s="1" t="e">
        <f t="shared" si="5"/>
        <v>#REF!</v>
      </c>
      <c r="EK9" s="1" t="e">
        <f t="shared" si="5"/>
        <v>#REF!</v>
      </c>
      <c r="EL9" s="1" t="e">
        <f t="shared" si="5"/>
        <v>#REF!</v>
      </c>
      <c r="EM9" s="1" t="e">
        <f t="shared" si="5"/>
        <v>#REF!</v>
      </c>
      <c r="EN9" s="1" t="e">
        <f t="shared" si="5"/>
        <v>#REF!</v>
      </c>
      <c r="EO9" s="1" t="e">
        <f t="shared" si="5"/>
        <v>#REF!</v>
      </c>
      <c r="EP9" s="1" t="e">
        <f t="shared" si="4"/>
        <v>#REF!</v>
      </c>
      <c r="EQ9" s="1" t="e">
        <f t="shared" si="3"/>
        <v>#REF!</v>
      </c>
      <c r="ER9" s="1" t="e">
        <f t="shared" si="3"/>
        <v>#REF!</v>
      </c>
      <c r="ES9" s="1" t="e">
        <f t="shared" si="3"/>
        <v>#REF!</v>
      </c>
      <c r="ET9" s="1" t="e">
        <f t="shared" si="3"/>
        <v>#REF!</v>
      </c>
      <c r="EU9" s="1" t="e">
        <f t="shared" si="3"/>
        <v>#REF!</v>
      </c>
      <c r="EV9" s="1" t="e">
        <f t="shared" si="3"/>
        <v>#REF!</v>
      </c>
      <c r="EW9" s="1" t="e">
        <f t="shared" si="3"/>
        <v>#REF!</v>
      </c>
    </row>
    <row r="10" spans="1:212" ht="12.75" customHeight="1" x14ac:dyDescent="0.2">
      <c r="A10" s="2">
        <v>508</v>
      </c>
      <c r="B10" s="2" t="s">
        <v>14</v>
      </c>
      <c r="C10" s="19">
        <v>2.2999999999999998</v>
      </c>
      <c r="D10" s="2" t="s">
        <v>5</v>
      </c>
      <c r="E10" s="20" t="s">
        <v>6</v>
      </c>
      <c r="F10" s="20">
        <v>1</v>
      </c>
      <c r="G10" s="20">
        <v>3</v>
      </c>
      <c r="H10" s="20"/>
      <c r="I10" s="28" t="e">
        <f t="shared" si="0"/>
        <v>#REF!</v>
      </c>
      <c r="J10" s="27" t="s">
        <v>7</v>
      </c>
      <c r="K10" s="1" t="e">
        <f>IF(J10="","",VLOOKUP(J10,#REF!,2))</f>
        <v>#REF!</v>
      </c>
      <c r="L10" s="27" t="s">
        <v>15</v>
      </c>
      <c r="M10" s="1" t="e">
        <f>IF(L10="","",VLOOKUP(L10,#REF!,2))</f>
        <v>#REF!</v>
      </c>
      <c r="N10" s="27" t="s">
        <v>162</v>
      </c>
      <c r="O10" s="1" t="str">
        <f>IF(N10="","",VLOOKUP(N10,[1]Composition!$A$1:$B$398,2))</f>
        <v>sucre graisse végétales hydrogéné cacao maigre en poudre, sucre du lait émulsifiant lécithine de soja vanille arôme lait écrémé en poudre</v>
      </c>
      <c r="P10" s="27" t="s">
        <v>16</v>
      </c>
      <c r="Q10" s="1" t="str">
        <f>IF(P10="","",VLOOKUP(P10,[1]Composition!$A$1:$B$398,2))</f>
        <v>Crème de lait 35% de matières grasse, stabilisant E407 0,02% sucre</v>
      </c>
      <c r="R10" s="27" t="s">
        <v>9</v>
      </c>
      <c r="S10" s="1" t="str">
        <f>IF(R10="","",VLOOKUP(R10,[1]Composition!$A$1:$B$398,2))</f>
        <v xml:space="preserve">Fraise, framboise, physalis, mandarine, citron, kiwi, pomme, groseille, abricot, </v>
      </c>
      <c r="T10" s="27" t="s">
        <v>152</v>
      </c>
      <c r="U10" s="1" t="str">
        <f>IF(T10="","",VLOOKUP(T10,[1]Composition!$A$1:$B$398,2))</f>
        <v>Pâte  de cacao, sucre beurre de cacao, Matière grasse laitière, anhydre de lait, émulsifiant, lécithine de soja E322 arôme naturel de vanille cacao 50% poudre de lait entier poudre de lactosérum, lactose huile de palme</v>
      </c>
      <c r="V10" s="27" t="s">
        <v>10</v>
      </c>
      <c r="W10" s="1" t="str">
        <f>IF(V10="","",VLOOKUP(V10,[1]Composition!$A$1:$B$398,2))</f>
        <v>Sirop de glucose-fructose, sucre, eau, poudre de lait entier, stabilisant (E420), Poudre de jaune d'œuf, Émulsifiant (E472c), Arôme, Beurre</v>
      </c>
      <c r="X10" s="27" t="s">
        <v>151</v>
      </c>
      <c r="Y10" s="1" t="str">
        <f>IF(X10="","",VLOOKUP(X10,[1]Composition!$A$1:$B$398,2))</f>
        <v>Sucre caramélisé, eau, sirop de glucose, sirop de sucre inverti, propylène glycol</v>
      </c>
      <c r="Z10" s="27"/>
      <c r="AA10" s="1" t="str">
        <f>IF(Z10="","",VLOOKUP(Z10,[1]Composition!$A$1:$B$398,2))</f>
        <v/>
      </c>
      <c r="AB10" s="27"/>
      <c r="AC10" s="1" t="str">
        <f>IF(AB10="","",VLOOKUP(AB10,[1]Composition!$A$1:$B$398,2))</f>
        <v/>
      </c>
      <c r="AD10" s="27"/>
      <c r="AE10" s="1" t="str">
        <f>IF(AD10="","",VLOOKUP(AD10,[1]Composition!$A$1:$B$398,2))</f>
        <v/>
      </c>
      <c r="AF10" s="27"/>
      <c r="AG10" s="1" t="str">
        <f>IF(AF10="","",VLOOKUP(AF10,[1]Composition!$A$1:$B$398,2))</f>
        <v/>
      </c>
      <c r="AH10" s="27"/>
      <c r="AI10" s="1" t="str">
        <f>IF(AH10="","",VLOOKUP(AH10,[1]Composition!$A$1:$B$398,2))</f>
        <v/>
      </c>
      <c r="AJ10" s="27"/>
      <c r="AK10" s="1" t="str">
        <f>IF(AJ10="","",VLOOKUP(AJ10,[1]Composition!$A$1:$B$398,2))</f>
        <v/>
      </c>
      <c r="AL10" s="27"/>
      <c r="AM10" s="1" t="str">
        <f>IF(AL10="","",VLOOKUP(AL10,[1]Composition!$A$1:$B$398,2))</f>
        <v/>
      </c>
      <c r="AN10" s="27"/>
      <c r="AO10" s="1" t="str">
        <f>IF(AN10="","",VLOOKUP(AN10,[1]Composition!$A$1:$B$398,2))</f>
        <v/>
      </c>
      <c r="AP10" s="27"/>
      <c r="AQ10" s="1" t="str">
        <f>IF(AP10="","",VLOOKUP(AP10,[1]Composition!$A$1:$B$398,2))</f>
        <v/>
      </c>
      <c r="AR10" s="27"/>
      <c r="AS10" s="1" t="str">
        <f>IF(AR10="","",VLOOKUP(AR10,[1]Composition!$A$1:$B$398,2))</f>
        <v/>
      </c>
      <c r="AT10" s="27"/>
      <c r="AU10" s="1" t="str">
        <f>IF(AT10="","",VLOOKUP(AT10,[1]Composition!$A$1:$B$398,2))</f>
        <v/>
      </c>
      <c r="AV10" s="27"/>
      <c r="AW10" s="1" t="str">
        <f>IF(AV10="","",VLOOKUP(AV10,[1]Composition!$A$1:$B$398,2))</f>
        <v/>
      </c>
      <c r="AX10" s="27"/>
      <c r="AY10" s="1" t="str">
        <f>IF(AX10="","",VLOOKUP(AX10,[1]Composition!$A$1:$B$398,2))</f>
        <v/>
      </c>
      <c r="AZ10" s="27"/>
      <c r="BA10" s="1" t="str">
        <f>IF(AZ10="","",VLOOKUP(AZ10,[1]Composition!$A$1:$B$398,2))</f>
        <v/>
      </c>
      <c r="BB10" s="27"/>
      <c r="BC10" s="1" t="str">
        <f>IF(BB10="","",VLOOKUP(BB10,[1]Composition!$A$1:$B$398,2))</f>
        <v/>
      </c>
      <c r="BD10" s="27"/>
      <c r="BE10" s="1" t="str">
        <f>IF(BD10="","",VLOOKUP(BD10,[1]Composition!$A$1:$B$398,2))</f>
        <v/>
      </c>
      <c r="BF10" s="27"/>
      <c r="BG10" s="1" t="str">
        <f>IF(BF10="","",VLOOKUP(BF10,[1]Composition!$A$1:$B$398,2))</f>
        <v/>
      </c>
      <c r="BH10" s="27"/>
      <c r="BI10" s="1" t="str">
        <f>IF(BH10="","",VLOOKUP(BH10,[1]Composition!$A$1:$B$398,2))</f>
        <v/>
      </c>
      <c r="BJ10" s="27"/>
      <c r="BK10" s="1" t="str">
        <f>IF(BJ10="","",VLOOKUP(BJ10,[1]Composition!$A$1:$B$398,2))</f>
        <v/>
      </c>
      <c r="BL10" s="27"/>
      <c r="BM10" s="1" t="str">
        <f>IF(BL10="","",VLOOKUP(BL10,[1]Composition!$A$1:$B$398,2))</f>
        <v/>
      </c>
      <c r="BN10" s="27"/>
      <c r="BO10" s="1" t="str">
        <f>IF(BN10="","",VLOOKUP(BN10,[1]Composition!$A$1:$B$398,2))</f>
        <v/>
      </c>
      <c r="BP10" s="27"/>
      <c r="BQ10" s="1" t="str">
        <f>IF(BP10="","",VLOOKUP(BP10,[1]Composition!$A$1:$B$398,2))</f>
        <v/>
      </c>
      <c r="BR10" s="27"/>
      <c r="BS10" s="1" t="str">
        <f>IF(BR10="","",VLOOKUP(BR10,[1]Composition!$A$1:$B$398,2))</f>
        <v/>
      </c>
      <c r="BT10" s="27"/>
      <c r="BU10" s="1" t="str">
        <f>IF(BT10="","",VLOOKUP(BT10,[1]Composition!$A$1:$B$398,2))</f>
        <v/>
      </c>
      <c r="BV10" s="27"/>
      <c r="BW10" s="1" t="str">
        <f>IF(BV10="","",VLOOKUP(BV10,[1]Composition!$A$1:$B$398,2))</f>
        <v/>
      </c>
      <c r="BX10" s="27"/>
      <c r="BY10" s="1" t="str">
        <f>IF(BX10="","",VLOOKUP(BX10,[1]Composition!$A$1:$B$398,2))</f>
        <v/>
      </c>
      <c r="BZ10" s="27"/>
      <c r="CA10" s="1" t="str">
        <f>IF(BZ10="","",VLOOKUP(BZ10,[1]Composition!$A$1:$B$398,2))</f>
        <v/>
      </c>
      <c r="CB10" s="27"/>
      <c r="CC10" s="1" t="str">
        <f>IF(CB10="","",VLOOKUP(CB10,[1]Composition!$A$1:$B$398,2))</f>
        <v/>
      </c>
      <c r="CD10" s="1" t="str">
        <f t="shared" si="1"/>
        <v>Pâte a choux :</v>
      </c>
      <c r="CE10" s="1" t="e">
        <f t="shared" si="5"/>
        <v>#REF!</v>
      </c>
      <c r="CF10" s="1" t="e">
        <f t="shared" si="5"/>
        <v>#REF!</v>
      </c>
      <c r="CG10" s="1" t="e">
        <f t="shared" si="5"/>
        <v>#REF!</v>
      </c>
      <c r="CH10" s="1" t="e">
        <f t="shared" ref="CH10:EO14" si="6">CG10&amp;" "&amp;N10</f>
        <v>#REF!</v>
      </c>
      <c r="CI10" s="1" t="e">
        <f t="shared" si="6"/>
        <v>#REF!</v>
      </c>
      <c r="CJ10" s="1" t="e">
        <f t="shared" si="6"/>
        <v>#REF!</v>
      </c>
      <c r="CK10" s="1" t="e">
        <f t="shared" si="6"/>
        <v>#REF!</v>
      </c>
      <c r="CL10" s="1" t="e">
        <f t="shared" si="6"/>
        <v>#REF!</v>
      </c>
      <c r="CM10" s="1" t="e">
        <f t="shared" si="6"/>
        <v>#REF!</v>
      </c>
      <c r="CN10" s="1" t="e">
        <f t="shared" si="6"/>
        <v>#REF!</v>
      </c>
      <c r="CO10" s="1" t="e">
        <f t="shared" si="6"/>
        <v>#REF!</v>
      </c>
      <c r="CP10" s="1" t="e">
        <f t="shared" si="6"/>
        <v>#REF!</v>
      </c>
      <c r="CQ10" s="1" t="e">
        <f t="shared" si="6"/>
        <v>#REF!</v>
      </c>
      <c r="CR10" s="1" t="e">
        <f t="shared" si="6"/>
        <v>#REF!</v>
      </c>
      <c r="CS10" s="1" t="e">
        <f t="shared" si="6"/>
        <v>#REF!</v>
      </c>
      <c r="CT10" s="1" t="e">
        <f t="shared" si="6"/>
        <v>#REF!</v>
      </c>
      <c r="CU10" s="1" t="e">
        <f t="shared" si="6"/>
        <v>#REF!</v>
      </c>
      <c r="CV10" s="1" t="e">
        <f t="shared" si="6"/>
        <v>#REF!</v>
      </c>
      <c r="CW10" s="1" t="e">
        <f t="shared" si="6"/>
        <v>#REF!</v>
      </c>
      <c r="CX10" s="1" t="e">
        <f t="shared" si="6"/>
        <v>#REF!</v>
      </c>
      <c r="CY10" s="1" t="e">
        <f t="shared" si="6"/>
        <v>#REF!</v>
      </c>
      <c r="CZ10" s="1" t="e">
        <f t="shared" si="6"/>
        <v>#REF!</v>
      </c>
      <c r="DA10" s="1" t="e">
        <f t="shared" si="6"/>
        <v>#REF!</v>
      </c>
      <c r="DB10" s="1" t="e">
        <f t="shared" si="6"/>
        <v>#REF!</v>
      </c>
      <c r="DC10" s="1" t="e">
        <f t="shared" si="6"/>
        <v>#REF!</v>
      </c>
      <c r="DD10" s="1" t="e">
        <f t="shared" si="6"/>
        <v>#REF!</v>
      </c>
      <c r="DE10" s="1" t="e">
        <f t="shared" si="6"/>
        <v>#REF!</v>
      </c>
      <c r="DF10" s="1" t="e">
        <f t="shared" si="6"/>
        <v>#REF!</v>
      </c>
      <c r="DG10" s="1" t="e">
        <f t="shared" si="6"/>
        <v>#REF!</v>
      </c>
      <c r="DH10" s="1" t="e">
        <f t="shared" si="6"/>
        <v>#REF!</v>
      </c>
      <c r="DI10" s="1" t="e">
        <f t="shared" si="6"/>
        <v>#REF!</v>
      </c>
      <c r="DJ10" s="1" t="e">
        <f t="shared" si="6"/>
        <v>#REF!</v>
      </c>
      <c r="DK10" s="1" t="e">
        <f t="shared" si="6"/>
        <v>#REF!</v>
      </c>
      <c r="DL10" s="1" t="e">
        <f t="shared" si="6"/>
        <v>#REF!</v>
      </c>
      <c r="DM10" s="1" t="e">
        <f t="shared" si="6"/>
        <v>#REF!</v>
      </c>
      <c r="DN10" s="1" t="e">
        <f t="shared" si="6"/>
        <v>#REF!</v>
      </c>
      <c r="DO10" s="1" t="e">
        <f t="shared" si="6"/>
        <v>#REF!</v>
      </c>
      <c r="DP10" s="1" t="e">
        <f t="shared" si="6"/>
        <v>#REF!</v>
      </c>
      <c r="DQ10" s="1" t="e">
        <f t="shared" si="6"/>
        <v>#REF!</v>
      </c>
      <c r="DR10" s="1" t="e">
        <f t="shared" si="6"/>
        <v>#REF!</v>
      </c>
      <c r="DS10" s="1" t="e">
        <f t="shared" si="6"/>
        <v>#REF!</v>
      </c>
      <c r="DT10" s="1" t="e">
        <f t="shared" si="6"/>
        <v>#REF!</v>
      </c>
      <c r="DU10" s="1" t="e">
        <f t="shared" si="6"/>
        <v>#REF!</v>
      </c>
      <c r="DV10" s="1" t="e">
        <f t="shared" si="6"/>
        <v>#REF!</v>
      </c>
      <c r="DW10" s="1" t="e">
        <f t="shared" si="6"/>
        <v>#REF!</v>
      </c>
      <c r="DX10" s="1" t="e">
        <f t="shared" si="6"/>
        <v>#REF!</v>
      </c>
      <c r="DY10" s="1" t="e">
        <f t="shared" si="6"/>
        <v>#REF!</v>
      </c>
      <c r="DZ10" s="1" t="e">
        <f t="shared" si="6"/>
        <v>#REF!</v>
      </c>
      <c r="EA10" s="1" t="e">
        <f t="shared" si="6"/>
        <v>#REF!</v>
      </c>
      <c r="EB10" s="1" t="e">
        <f t="shared" si="6"/>
        <v>#REF!</v>
      </c>
      <c r="EC10" s="1" t="e">
        <f t="shared" si="6"/>
        <v>#REF!</v>
      </c>
      <c r="ED10" s="1" t="e">
        <f t="shared" si="6"/>
        <v>#REF!</v>
      </c>
      <c r="EE10" s="1" t="e">
        <f t="shared" si="6"/>
        <v>#REF!</v>
      </c>
      <c r="EF10" s="1" t="e">
        <f t="shared" si="6"/>
        <v>#REF!</v>
      </c>
      <c r="EG10" s="1" t="e">
        <f t="shared" si="6"/>
        <v>#REF!</v>
      </c>
      <c r="EH10" s="1" t="e">
        <f t="shared" si="6"/>
        <v>#REF!</v>
      </c>
      <c r="EI10" s="1" t="e">
        <f t="shared" si="6"/>
        <v>#REF!</v>
      </c>
      <c r="EJ10" s="1" t="e">
        <f t="shared" si="6"/>
        <v>#REF!</v>
      </c>
      <c r="EK10" s="1" t="e">
        <f t="shared" si="6"/>
        <v>#REF!</v>
      </c>
      <c r="EL10" s="1" t="e">
        <f t="shared" si="6"/>
        <v>#REF!</v>
      </c>
      <c r="EM10" s="1" t="e">
        <f t="shared" si="6"/>
        <v>#REF!</v>
      </c>
      <c r="EN10" s="1" t="e">
        <f t="shared" si="6"/>
        <v>#REF!</v>
      </c>
      <c r="EO10" s="1" t="e">
        <f t="shared" si="6"/>
        <v>#REF!</v>
      </c>
      <c r="EP10" s="1" t="e">
        <f t="shared" si="4"/>
        <v>#REF!</v>
      </c>
      <c r="EQ10" s="1" t="e">
        <f t="shared" si="3"/>
        <v>#REF!</v>
      </c>
      <c r="ER10" s="1" t="e">
        <f t="shared" si="3"/>
        <v>#REF!</v>
      </c>
      <c r="ES10" s="1" t="e">
        <f t="shared" si="3"/>
        <v>#REF!</v>
      </c>
      <c r="ET10" s="1" t="e">
        <f t="shared" si="3"/>
        <v>#REF!</v>
      </c>
      <c r="EU10" s="1" t="e">
        <f t="shared" si="3"/>
        <v>#REF!</v>
      </c>
      <c r="EV10" s="1" t="e">
        <f t="shared" si="3"/>
        <v>#REF!</v>
      </c>
      <c r="EW10" s="1" t="e">
        <f t="shared" si="3"/>
        <v>#REF!</v>
      </c>
    </row>
    <row r="11" spans="1:212" ht="12.75" customHeight="1" x14ac:dyDescent="0.2">
      <c r="A11" s="2">
        <v>509</v>
      </c>
      <c r="B11" s="2" t="s">
        <v>84</v>
      </c>
      <c r="C11" s="19">
        <v>2.2999999999999998</v>
      </c>
      <c r="D11" s="2" t="s">
        <v>5</v>
      </c>
      <c r="E11" s="20" t="s">
        <v>6</v>
      </c>
      <c r="F11" s="20">
        <v>1</v>
      </c>
      <c r="G11" s="20">
        <v>3</v>
      </c>
      <c r="H11" s="20"/>
      <c r="I11" s="28" t="str">
        <f t="shared" si="0"/>
        <v xml:space="preserve">0                                                                       </v>
      </c>
      <c r="J11" s="27"/>
      <c r="K11" s="1" t="str">
        <f>IF(J11="","",VLOOKUP(J11,#REF!,2))</f>
        <v/>
      </c>
      <c r="L11" s="27"/>
      <c r="M11" s="1" t="str">
        <f>IF(L11="","",VLOOKUP(L11,#REF!,2))</f>
        <v/>
      </c>
      <c r="N11" s="27"/>
      <c r="O11" s="1" t="str">
        <f>IF(N11="","",VLOOKUP(N11,[1]Composition!$A$1:$B$398,2))</f>
        <v/>
      </c>
      <c r="P11" s="27"/>
      <c r="Q11" s="1" t="str">
        <f>IF(P11="","",VLOOKUP(P11,[1]Composition!$A$1:$B$398,2))</f>
        <v/>
      </c>
      <c r="R11" s="27"/>
      <c r="S11" s="1" t="str">
        <f>IF(R11="","",VLOOKUP(R11,[1]Composition!$A$1:$B$398,2))</f>
        <v/>
      </c>
      <c r="T11" s="27"/>
      <c r="U11" s="1" t="str">
        <f>IF(T11="","",VLOOKUP(T11,[1]Composition!$A$1:$B$398,2))</f>
        <v/>
      </c>
      <c r="V11" s="27"/>
      <c r="W11" s="1" t="str">
        <f>IF(V11="","",VLOOKUP(V11,[1]Composition!$A$1:$B$398,2))</f>
        <v/>
      </c>
      <c r="X11" s="27"/>
      <c r="Y11" s="1" t="str">
        <f>IF(X11="","",VLOOKUP(X11,[1]Composition!$A$1:$B$398,2))</f>
        <v/>
      </c>
      <c r="Z11" s="27"/>
      <c r="AA11" s="1" t="str">
        <f>IF(Z11="","",VLOOKUP(Z11,[1]Composition!$A$1:$B$398,2))</f>
        <v/>
      </c>
      <c r="AB11" s="27"/>
      <c r="AC11" s="1" t="str">
        <f>IF(AB11="","",VLOOKUP(AB11,[1]Composition!$A$1:$B$398,2))</f>
        <v/>
      </c>
      <c r="AD11" s="27"/>
      <c r="AE11" s="1" t="str">
        <f>IF(AD11="","",VLOOKUP(AD11,[1]Composition!$A$1:$B$398,2))</f>
        <v/>
      </c>
      <c r="AF11" s="27"/>
      <c r="AG11" s="1" t="str">
        <f>IF(AF11="","",VLOOKUP(AF11,[1]Composition!$A$1:$B$398,2))</f>
        <v/>
      </c>
      <c r="AH11" s="27"/>
      <c r="AI11" s="1" t="str">
        <f>IF(AH11="","",VLOOKUP(AH11,[1]Composition!$A$1:$B$398,2))</f>
        <v/>
      </c>
      <c r="AJ11" s="27"/>
      <c r="AK11" s="1" t="str">
        <f>IF(AJ11="","",VLOOKUP(AJ11,[1]Composition!$A$1:$B$398,2))</f>
        <v/>
      </c>
      <c r="AL11" s="27"/>
      <c r="AM11" s="1" t="str">
        <f>IF(AL11="","",VLOOKUP(AL11,[1]Composition!$A$1:$B$398,2))</f>
        <v/>
      </c>
      <c r="AN11" s="27"/>
      <c r="AO11" s="1" t="str">
        <f>IF(AN11="","",VLOOKUP(AN11,[1]Composition!$A$1:$B$398,2))</f>
        <v/>
      </c>
      <c r="AP11" s="27"/>
      <c r="AQ11" s="1" t="str">
        <f>IF(AP11="","",VLOOKUP(AP11,[1]Composition!$A$1:$B$398,2))</f>
        <v/>
      </c>
      <c r="AR11" s="27"/>
      <c r="AS11" s="1" t="str">
        <f>IF(AR11="","",VLOOKUP(AR11,[1]Composition!$A$1:$B$398,2))</f>
        <v/>
      </c>
      <c r="AT11" s="27"/>
      <c r="AU11" s="1" t="str">
        <f>IF(AT11="","",VLOOKUP(AT11,[1]Composition!$A$1:$B$398,2))</f>
        <v/>
      </c>
      <c r="AV11" s="27"/>
      <c r="AW11" s="1" t="str">
        <f>IF(AV11="","",VLOOKUP(AV11,[1]Composition!$A$1:$B$398,2))</f>
        <v/>
      </c>
      <c r="AX11" s="27"/>
      <c r="AY11" s="1" t="str">
        <f>IF(AX11="","",VLOOKUP(AX11,[1]Composition!$A$1:$B$398,2))</f>
        <v/>
      </c>
      <c r="AZ11" s="27"/>
      <c r="BA11" s="1" t="str">
        <f>IF(AZ11="","",VLOOKUP(AZ11,[1]Composition!$A$1:$B$398,2))</f>
        <v/>
      </c>
      <c r="BB11" s="27"/>
      <c r="BC11" s="1" t="str">
        <f>IF(BB11="","",VLOOKUP(BB11,[1]Composition!$A$1:$B$398,2))</f>
        <v/>
      </c>
      <c r="BD11" s="27"/>
      <c r="BE11" s="1" t="str">
        <f>IF(BD11="","",VLOOKUP(BD11,[1]Composition!$A$1:$B$398,2))</f>
        <v/>
      </c>
      <c r="BF11" s="27"/>
      <c r="BG11" s="1" t="str">
        <f>IF(BF11="","",VLOOKUP(BF11,[1]Composition!$A$1:$B$398,2))</f>
        <v/>
      </c>
      <c r="BH11" s="27"/>
      <c r="BI11" s="1" t="str">
        <f>IF(BH11="","",VLOOKUP(BH11,[1]Composition!$A$1:$B$398,2))</f>
        <v/>
      </c>
      <c r="BJ11" s="27"/>
      <c r="BK11" s="1" t="str">
        <f>IF(BJ11="","",VLOOKUP(BJ11,[1]Composition!$A$1:$B$398,2))</f>
        <v/>
      </c>
      <c r="BL11" s="27"/>
      <c r="BM11" s="1" t="str">
        <f>IF(BL11="","",VLOOKUP(BL11,[1]Composition!$A$1:$B$398,2))</f>
        <v/>
      </c>
      <c r="BN11" s="27"/>
      <c r="BO11" s="1" t="str">
        <f>IF(BN11="","",VLOOKUP(BN11,[1]Composition!$A$1:$B$398,2))</f>
        <v/>
      </c>
      <c r="BP11" s="27"/>
      <c r="BQ11" s="1" t="str">
        <f>IF(BP11="","",VLOOKUP(BP11,[1]Composition!$A$1:$B$398,2))</f>
        <v/>
      </c>
      <c r="BR11" s="27"/>
      <c r="BS11" s="1" t="str">
        <f>IF(BR11="","",VLOOKUP(BR11,[1]Composition!$A$1:$B$398,2))</f>
        <v/>
      </c>
      <c r="BT11" s="27"/>
      <c r="BU11" s="1" t="str">
        <f>IF(BT11="","",VLOOKUP(BT11,[1]Composition!$A$1:$B$398,2))</f>
        <v/>
      </c>
      <c r="BV11" s="27"/>
      <c r="BW11" s="1" t="str">
        <f>IF(BV11="","",VLOOKUP(BV11,[1]Composition!$A$1:$B$398,2))</f>
        <v/>
      </c>
      <c r="BX11" s="27"/>
      <c r="BY11" s="1" t="str">
        <f>IF(BX11="","",VLOOKUP(BX11,[1]Composition!$A$1:$B$398,2))</f>
        <v/>
      </c>
      <c r="BZ11" s="27"/>
      <c r="CA11" s="1" t="str">
        <f>IF(BZ11="","",VLOOKUP(BZ11,[1]Composition!$A$1:$B$398,2))</f>
        <v/>
      </c>
      <c r="CB11" s="27"/>
      <c r="CC11" s="1" t="str">
        <f>IF(CB11="","",VLOOKUP(CB11,[1]Composition!$A$1:$B$398,2))</f>
        <v/>
      </c>
      <c r="CD11" s="1">
        <f t="shared" si="1"/>
        <v>0</v>
      </c>
      <c r="CE11" s="1" t="str">
        <f t="shared" ref="CE11:CT24" si="7">CD11&amp;" "&amp;K11</f>
        <v xml:space="preserve">0 </v>
      </c>
      <c r="CF11" s="1" t="str">
        <f t="shared" si="7"/>
        <v xml:space="preserve">0  </v>
      </c>
      <c r="CG11" s="1" t="str">
        <f t="shared" si="7"/>
        <v xml:space="preserve">0   </v>
      </c>
      <c r="CH11" s="1" t="str">
        <f t="shared" si="6"/>
        <v xml:space="preserve">0    </v>
      </c>
      <c r="CI11" s="1" t="str">
        <f t="shared" si="6"/>
        <v xml:space="preserve">0     </v>
      </c>
      <c r="CJ11" s="1" t="str">
        <f t="shared" si="6"/>
        <v xml:space="preserve">0      </v>
      </c>
      <c r="CK11" s="1" t="str">
        <f t="shared" si="6"/>
        <v xml:space="preserve">0       </v>
      </c>
      <c r="CL11" s="1" t="str">
        <f t="shared" si="6"/>
        <v xml:space="preserve">0        </v>
      </c>
      <c r="CM11" s="1" t="str">
        <f t="shared" si="6"/>
        <v xml:space="preserve">0         </v>
      </c>
      <c r="CN11" s="1" t="str">
        <f t="shared" si="6"/>
        <v xml:space="preserve">0          </v>
      </c>
      <c r="CO11" s="1" t="str">
        <f t="shared" si="6"/>
        <v xml:space="preserve">0           </v>
      </c>
      <c r="CP11" s="1" t="str">
        <f t="shared" si="6"/>
        <v xml:space="preserve">0            </v>
      </c>
      <c r="CQ11" s="1" t="str">
        <f t="shared" si="6"/>
        <v xml:space="preserve">0             </v>
      </c>
      <c r="CR11" s="1" t="str">
        <f t="shared" si="6"/>
        <v xml:space="preserve">0              </v>
      </c>
      <c r="CS11" s="1" t="str">
        <f t="shared" si="6"/>
        <v xml:space="preserve">0               </v>
      </c>
      <c r="CT11" s="1" t="str">
        <f t="shared" si="6"/>
        <v xml:space="preserve">0                </v>
      </c>
      <c r="CU11" s="1" t="str">
        <f t="shared" si="6"/>
        <v xml:space="preserve">0                 </v>
      </c>
      <c r="CV11" s="1" t="str">
        <f t="shared" si="6"/>
        <v xml:space="preserve">0                  </v>
      </c>
      <c r="CW11" s="1" t="str">
        <f t="shared" si="6"/>
        <v xml:space="preserve">0                   </v>
      </c>
      <c r="CX11" s="1" t="str">
        <f t="shared" si="6"/>
        <v xml:space="preserve">0                    </v>
      </c>
      <c r="CY11" s="1" t="str">
        <f t="shared" si="6"/>
        <v xml:space="preserve">0                     </v>
      </c>
      <c r="CZ11" s="1" t="str">
        <f t="shared" si="6"/>
        <v xml:space="preserve">0                      </v>
      </c>
      <c r="DA11" s="1" t="str">
        <f t="shared" si="6"/>
        <v xml:space="preserve">0                       </v>
      </c>
      <c r="DB11" s="1" t="str">
        <f t="shared" si="6"/>
        <v xml:space="preserve">0                        </v>
      </c>
      <c r="DC11" s="1" t="str">
        <f t="shared" si="6"/>
        <v xml:space="preserve">0                         </v>
      </c>
      <c r="DD11" s="1" t="str">
        <f t="shared" si="6"/>
        <v xml:space="preserve">0                          </v>
      </c>
      <c r="DE11" s="1" t="str">
        <f t="shared" si="6"/>
        <v xml:space="preserve">0                           </v>
      </c>
      <c r="DF11" s="1" t="str">
        <f t="shared" si="6"/>
        <v xml:space="preserve">0                            </v>
      </c>
      <c r="DG11" s="1" t="str">
        <f t="shared" si="6"/>
        <v xml:space="preserve">0                             </v>
      </c>
      <c r="DH11" s="1" t="str">
        <f t="shared" si="6"/>
        <v xml:space="preserve">0                              </v>
      </c>
      <c r="DI11" s="1" t="str">
        <f t="shared" si="6"/>
        <v xml:space="preserve">0                               </v>
      </c>
      <c r="DJ11" s="1" t="str">
        <f t="shared" si="6"/>
        <v xml:space="preserve">0                                </v>
      </c>
      <c r="DK11" s="1" t="str">
        <f t="shared" si="6"/>
        <v xml:space="preserve">0                                 </v>
      </c>
      <c r="DL11" s="1" t="str">
        <f t="shared" si="6"/>
        <v xml:space="preserve">0                                  </v>
      </c>
      <c r="DM11" s="1" t="str">
        <f t="shared" si="6"/>
        <v xml:space="preserve">0                                   </v>
      </c>
      <c r="DN11" s="1" t="str">
        <f t="shared" si="6"/>
        <v xml:space="preserve">0                                    </v>
      </c>
      <c r="DO11" s="1" t="str">
        <f t="shared" si="6"/>
        <v xml:space="preserve">0                                     </v>
      </c>
      <c r="DP11" s="1" t="str">
        <f t="shared" si="6"/>
        <v xml:space="preserve">0                                      </v>
      </c>
      <c r="DQ11" s="1" t="str">
        <f t="shared" si="6"/>
        <v xml:space="preserve">0                                       </v>
      </c>
      <c r="DR11" s="1" t="str">
        <f t="shared" si="6"/>
        <v xml:space="preserve">0                                        </v>
      </c>
      <c r="DS11" s="1" t="str">
        <f t="shared" si="6"/>
        <v xml:space="preserve">0                                         </v>
      </c>
      <c r="DT11" s="1" t="str">
        <f t="shared" si="6"/>
        <v xml:space="preserve">0                                          </v>
      </c>
      <c r="DU11" s="1" t="str">
        <f t="shared" si="6"/>
        <v xml:space="preserve">0                                           </v>
      </c>
      <c r="DV11" s="1" t="str">
        <f t="shared" si="6"/>
        <v xml:space="preserve">0                                            </v>
      </c>
      <c r="DW11" s="1" t="str">
        <f t="shared" si="6"/>
        <v xml:space="preserve">0                                             </v>
      </c>
      <c r="DX11" s="1" t="str">
        <f t="shared" si="6"/>
        <v xml:space="preserve">0                                              </v>
      </c>
      <c r="DY11" s="1" t="str">
        <f t="shared" si="6"/>
        <v xml:space="preserve">0                                               </v>
      </c>
      <c r="DZ11" s="1" t="str">
        <f t="shared" si="6"/>
        <v xml:space="preserve">0                                                </v>
      </c>
      <c r="EA11" s="1" t="str">
        <f t="shared" si="6"/>
        <v xml:space="preserve">0                                                 </v>
      </c>
      <c r="EB11" s="1" t="str">
        <f t="shared" si="6"/>
        <v xml:space="preserve">0                                                  </v>
      </c>
      <c r="EC11" s="1" t="str">
        <f t="shared" si="6"/>
        <v xml:space="preserve">0                                                   </v>
      </c>
      <c r="ED11" s="1" t="str">
        <f t="shared" si="6"/>
        <v xml:space="preserve">0                                                    </v>
      </c>
      <c r="EE11" s="1" t="str">
        <f t="shared" si="6"/>
        <v xml:space="preserve">0                                                     </v>
      </c>
      <c r="EF11" s="1" t="str">
        <f t="shared" si="6"/>
        <v xml:space="preserve">0                                                      </v>
      </c>
      <c r="EG11" s="1" t="str">
        <f t="shared" si="6"/>
        <v xml:space="preserve">0                                                       </v>
      </c>
      <c r="EH11" s="1" t="str">
        <f t="shared" si="6"/>
        <v xml:space="preserve">0                                                        </v>
      </c>
      <c r="EI11" s="1" t="str">
        <f t="shared" si="6"/>
        <v xml:space="preserve">0                                                         </v>
      </c>
      <c r="EJ11" s="1" t="str">
        <f t="shared" si="6"/>
        <v xml:space="preserve">0                                                          </v>
      </c>
      <c r="EK11" s="1" t="str">
        <f t="shared" si="6"/>
        <v xml:space="preserve">0                                                           </v>
      </c>
      <c r="EL11" s="1" t="str">
        <f t="shared" si="6"/>
        <v xml:space="preserve">0                                                            </v>
      </c>
      <c r="EM11" s="1" t="str">
        <f t="shared" si="6"/>
        <v xml:space="preserve">0                                                             </v>
      </c>
      <c r="EN11" s="1" t="str">
        <f t="shared" si="6"/>
        <v xml:space="preserve">0                                                              </v>
      </c>
      <c r="EO11" s="1" t="str">
        <f t="shared" si="6"/>
        <v xml:space="preserve">0                                                               </v>
      </c>
      <c r="EP11" s="1" t="str">
        <f t="shared" si="4"/>
        <v xml:space="preserve">0                                                                </v>
      </c>
      <c r="EQ11" s="1" t="str">
        <f t="shared" si="3"/>
        <v xml:space="preserve">0                                                                 </v>
      </c>
      <c r="ER11" s="1" t="str">
        <f t="shared" si="3"/>
        <v xml:space="preserve">0                                                                  </v>
      </c>
      <c r="ES11" s="1" t="str">
        <f t="shared" si="3"/>
        <v xml:space="preserve">0                                                                   </v>
      </c>
      <c r="ET11" s="1" t="str">
        <f t="shared" si="3"/>
        <v xml:space="preserve">0                                                                    </v>
      </c>
      <c r="EU11" s="1" t="str">
        <f t="shared" si="3"/>
        <v xml:space="preserve">0                                                                     </v>
      </c>
      <c r="EV11" s="1" t="str">
        <f t="shared" si="3"/>
        <v xml:space="preserve">0                                                                      </v>
      </c>
      <c r="EW11" s="1" t="str">
        <f t="shared" si="3"/>
        <v xml:space="preserve">0                                                                       </v>
      </c>
    </row>
    <row r="12" spans="1:212" ht="12.75" customHeight="1" x14ac:dyDescent="0.2">
      <c r="A12" s="2">
        <v>510</v>
      </c>
      <c r="B12" s="2" t="s">
        <v>85</v>
      </c>
      <c r="C12" s="19">
        <v>2.2999999999999998</v>
      </c>
      <c r="D12" s="2" t="s">
        <v>5</v>
      </c>
      <c r="E12" s="20" t="s">
        <v>6</v>
      </c>
      <c r="F12" s="20">
        <v>1</v>
      </c>
      <c r="G12" s="20">
        <v>3</v>
      </c>
      <c r="H12" s="20"/>
      <c r="I12" s="28" t="e">
        <f t="shared" si="0"/>
        <v>#REF!</v>
      </c>
      <c r="J12" s="27" t="s">
        <v>17</v>
      </c>
      <c r="K12" s="1" t="e">
        <f>IF(J12="","",VLOOKUP(J12,#REF!,2))</f>
        <v>#REF!</v>
      </c>
      <c r="L12" s="27" t="s">
        <v>10</v>
      </c>
      <c r="M12" s="1" t="e">
        <f>IF(L12="","",VLOOKUP(L12,#REF!,2))</f>
        <v>#REF!</v>
      </c>
      <c r="N12" s="27" t="s">
        <v>173</v>
      </c>
      <c r="O12" s="1" t="str">
        <f>IF(N12="","",VLOOKUP(N12,[1]Composition!$A$1:$B$398,2))</f>
        <v>Pâte de cacao dégraisser 50%, huile végétale hydrogéné émulsifiant lécithine de soja arôme trace de lait œuf céréales contient gluten et céleri</v>
      </c>
      <c r="P12" s="27" t="s">
        <v>152</v>
      </c>
      <c r="Q12" s="1" t="str">
        <f>IF(P12="","",VLOOKUP(P12,[1]Composition!$A$1:$B$398,2))</f>
        <v>Pâte  de cacao, sucre beurre de cacao, Matière grasse laitière, anhydre de lait, émulsifiant, lécithine de soja E322 arôme naturel de vanille cacao 50% poudre de lait entier poudre de lactosérum, lactose huile de palme</v>
      </c>
      <c r="R12" s="27" t="s">
        <v>151</v>
      </c>
      <c r="S12" s="1" t="str">
        <f>IF(R12="","",VLOOKUP(R12,[1]Composition!$A$1:$B$398,2))</f>
        <v>Sucre caramélisé, eau, sirop de glucose, sirop de sucre inverti, propylène glycol</v>
      </c>
      <c r="T12" s="27"/>
      <c r="U12" s="1" t="str">
        <f>IF(T12="","",VLOOKUP(T12,[1]Composition!$A$1:$B$398,2))</f>
        <v/>
      </c>
      <c r="V12" s="27"/>
      <c r="W12" s="1" t="str">
        <f>IF(V12="","",VLOOKUP(V12,[1]Composition!$A$1:$B$398,2))</f>
        <v/>
      </c>
      <c r="X12" s="27"/>
      <c r="Y12" s="1" t="str">
        <f>IF(X12="","",VLOOKUP(X12,[1]Composition!$A$1:$B$398,2))</f>
        <v/>
      </c>
      <c r="Z12" s="27"/>
      <c r="AA12" s="1" t="str">
        <f>IF(Z12="","",VLOOKUP(Z12,[1]Composition!$A$1:$B$398,2))</f>
        <v/>
      </c>
      <c r="AB12" s="27"/>
      <c r="AC12" s="1" t="str">
        <f>IF(AB12="","",VLOOKUP(AB12,[1]Composition!$A$1:$B$398,2))</f>
        <v/>
      </c>
      <c r="AD12" s="27"/>
      <c r="AE12" s="1" t="str">
        <f>IF(AD12="","",VLOOKUP(AD12,[1]Composition!$A$1:$B$398,2))</f>
        <v/>
      </c>
      <c r="AF12" s="27"/>
      <c r="AG12" s="1" t="str">
        <f>IF(AF12="","",VLOOKUP(AF12,[1]Composition!$A$1:$B$398,2))</f>
        <v/>
      </c>
      <c r="AH12" s="27"/>
      <c r="AI12" s="1" t="str">
        <f>IF(AH12="","",VLOOKUP(AH12,[1]Composition!$A$1:$B$398,2))</f>
        <v/>
      </c>
      <c r="AJ12" s="27"/>
      <c r="AK12" s="1" t="str">
        <f>IF(AJ12="","",VLOOKUP(AJ12,[1]Composition!$A$1:$B$398,2))</f>
        <v/>
      </c>
      <c r="AL12" s="27"/>
      <c r="AM12" s="1" t="str">
        <f>IF(AL12="","",VLOOKUP(AL12,[1]Composition!$A$1:$B$398,2))</f>
        <v/>
      </c>
      <c r="AN12" s="27"/>
      <c r="AO12" s="1" t="str">
        <f>IF(AN12="","",VLOOKUP(AN12,[1]Composition!$A$1:$B$398,2))</f>
        <v/>
      </c>
      <c r="AP12" s="27"/>
      <c r="AQ12" s="1" t="str">
        <f>IF(AP12="","",VLOOKUP(AP12,[1]Composition!$A$1:$B$398,2))</f>
        <v/>
      </c>
      <c r="AR12" s="27"/>
      <c r="AS12" s="1" t="str">
        <f>IF(AR12="","",VLOOKUP(AR12,[1]Composition!$A$1:$B$398,2))</f>
        <v/>
      </c>
      <c r="AT12" s="27"/>
      <c r="AU12" s="1" t="str">
        <f>IF(AT12="","",VLOOKUP(AT12,[1]Composition!$A$1:$B$398,2))</f>
        <v/>
      </c>
      <c r="AV12" s="27"/>
      <c r="AW12" s="1" t="str">
        <f>IF(AV12="","",VLOOKUP(AV12,[1]Composition!$A$1:$B$398,2))</f>
        <v/>
      </c>
      <c r="AX12" s="27"/>
      <c r="AY12" s="1" t="str">
        <f>IF(AX12="","",VLOOKUP(AX12,[1]Composition!$A$1:$B$398,2))</f>
        <v/>
      </c>
      <c r="AZ12" s="27"/>
      <c r="BA12" s="1" t="str">
        <f>IF(AZ12="","",VLOOKUP(AZ12,[1]Composition!$A$1:$B$398,2))</f>
        <v/>
      </c>
      <c r="BB12" s="27"/>
      <c r="BC12" s="1" t="str">
        <f>IF(BB12="","",VLOOKUP(BB12,[1]Composition!$A$1:$B$398,2))</f>
        <v/>
      </c>
      <c r="BD12" s="27"/>
      <c r="BE12" s="1" t="str">
        <f>IF(BD12="","",VLOOKUP(BD12,[1]Composition!$A$1:$B$398,2))</f>
        <v/>
      </c>
      <c r="BF12" s="27"/>
      <c r="BG12" s="1" t="str">
        <f>IF(BF12="","",VLOOKUP(BF12,[1]Composition!$A$1:$B$398,2))</f>
        <v/>
      </c>
      <c r="BH12" s="27"/>
      <c r="BI12" s="1" t="str">
        <f>IF(BH12="","",VLOOKUP(BH12,[1]Composition!$A$1:$B$398,2))</f>
        <v/>
      </c>
      <c r="BJ12" s="27"/>
      <c r="BK12" s="1" t="str">
        <f>IF(BJ12="","",VLOOKUP(BJ12,[1]Composition!$A$1:$B$398,2))</f>
        <v/>
      </c>
      <c r="BL12" s="27"/>
      <c r="BM12" s="1" t="str">
        <f>IF(BL12="","",VLOOKUP(BL12,[1]Composition!$A$1:$B$398,2))</f>
        <v/>
      </c>
      <c r="BN12" s="27"/>
      <c r="BO12" s="1" t="str">
        <f>IF(BN12="","",VLOOKUP(BN12,[1]Composition!$A$1:$B$398,2))</f>
        <v/>
      </c>
      <c r="BP12" s="27"/>
      <c r="BQ12" s="1" t="str">
        <f>IF(BP12="","",VLOOKUP(BP12,[1]Composition!$A$1:$B$398,2))</f>
        <v/>
      </c>
      <c r="BR12" s="27"/>
      <c r="BS12" s="1" t="str">
        <f>IF(BR12="","",VLOOKUP(BR12,[1]Composition!$A$1:$B$398,2))</f>
        <v/>
      </c>
      <c r="BT12" s="27"/>
      <c r="BU12" s="1" t="str">
        <f>IF(BT12="","",VLOOKUP(BT12,[1]Composition!$A$1:$B$398,2))</f>
        <v/>
      </c>
      <c r="BV12" s="27"/>
      <c r="BW12" s="1" t="str">
        <f>IF(BV12="","",VLOOKUP(BV12,[1]Composition!$A$1:$B$398,2))</f>
        <v/>
      </c>
      <c r="BX12" s="27"/>
      <c r="BY12" s="1" t="str">
        <f>IF(BX12="","",VLOOKUP(BX12,[1]Composition!$A$1:$B$398,2))</f>
        <v/>
      </c>
      <c r="BZ12" s="27"/>
      <c r="CA12" s="1" t="str">
        <f>IF(BZ12="","",VLOOKUP(BZ12,[1]Composition!$A$1:$B$398,2))</f>
        <v/>
      </c>
      <c r="CB12" s="27"/>
      <c r="CC12" s="1" t="str">
        <f>IF(CB12="","",VLOOKUP(CB12,[1]Composition!$A$1:$B$398,2))</f>
        <v/>
      </c>
      <c r="CD12" s="1" t="str">
        <f t="shared" si="1"/>
        <v>Meringue :</v>
      </c>
      <c r="CE12" s="1" t="e">
        <f t="shared" si="7"/>
        <v>#REF!</v>
      </c>
      <c r="CF12" s="1" t="e">
        <f t="shared" si="7"/>
        <v>#REF!</v>
      </c>
      <c r="CG12" s="1" t="e">
        <f t="shared" si="7"/>
        <v>#REF!</v>
      </c>
      <c r="CH12" s="1" t="e">
        <f t="shared" si="6"/>
        <v>#REF!</v>
      </c>
      <c r="CI12" s="1" t="e">
        <f t="shared" si="6"/>
        <v>#REF!</v>
      </c>
      <c r="CJ12" s="1" t="e">
        <f t="shared" si="6"/>
        <v>#REF!</v>
      </c>
      <c r="CK12" s="1" t="e">
        <f t="shared" si="6"/>
        <v>#REF!</v>
      </c>
      <c r="CL12" s="1" t="e">
        <f t="shared" si="6"/>
        <v>#REF!</v>
      </c>
      <c r="CM12" s="1" t="e">
        <f t="shared" si="6"/>
        <v>#REF!</v>
      </c>
      <c r="CN12" s="1" t="e">
        <f t="shared" si="6"/>
        <v>#REF!</v>
      </c>
      <c r="CO12" s="1" t="e">
        <f t="shared" si="6"/>
        <v>#REF!</v>
      </c>
      <c r="CP12" s="1" t="e">
        <f t="shared" si="6"/>
        <v>#REF!</v>
      </c>
      <c r="CQ12" s="1" t="e">
        <f t="shared" si="6"/>
        <v>#REF!</v>
      </c>
      <c r="CR12" s="1" t="e">
        <f t="shared" si="6"/>
        <v>#REF!</v>
      </c>
      <c r="CS12" s="1" t="e">
        <f t="shared" si="6"/>
        <v>#REF!</v>
      </c>
      <c r="CT12" s="1" t="e">
        <f t="shared" si="6"/>
        <v>#REF!</v>
      </c>
      <c r="CU12" s="1" t="e">
        <f t="shared" si="6"/>
        <v>#REF!</v>
      </c>
      <c r="CV12" s="1" t="e">
        <f t="shared" si="6"/>
        <v>#REF!</v>
      </c>
      <c r="CW12" s="1" t="e">
        <f t="shared" si="6"/>
        <v>#REF!</v>
      </c>
      <c r="CX12" s="1" t="e">
        <f t="shared" si="6"/>
        <v>#REF!</v>
      </c>
      <c r="CY12" s="1" t="e">
        <f t="shared" si="6"/>
        <v>#REF!</v>
      </c>
      <c r="CZ12" s="1" t="e">
        <f t="shared" si="6"/>
        <v>#REF!</v>
      </c>
      <c r="DA12" s="1" t="e">
        <f t="shared" si="6"/>
        <v>#REF!</v>
      </c>
      <c r="DB12" s="1" t="e">
        <f t="shared" si="6"/>
        <v>#REF!</v>
      </c>
      <c r="DC12" s="1" t="e">
        <f t="shared" si="6"/>
        <v>#REF!</v>
      </c>
      <c r="DD12" s="1" t="e">
        <f t="shared" si="6"/>
        <v>#REF!</v>
      </c>
      <c r="DE12" s="1" t="e">
        <f t="shared" si="6"/>
        <v>#REF!</v>
      </c>
      <c r="DF12" s="1" t="e">
        <f t="shared" si="6"/>
        <v>#REF!</v>
      </c>
      <c r="DG12" s="1" t="e">
        <f t="shared" si="6"/>
        <v>#REF!</v>
      </c>
      <c r="DH12" s="1" t="e">
        <f t="shared" si="6"/>
        <v>#REF!</v>
      </c>
      <c r="DI12" s="1" t="e">
        <f t="shared" si="6"/>
        <v>#REF!</v>
      </c>
      <c r="DJ12" s="1" t="e">
        <f t="shared" si="6"/>
        <v>#REF!</v>
      </c>
      <c r="DK12" s="1" t="e">
        <f t="shared" si="6"/>
        <v>#REF!</v>
      </c>
      <c r="DL12" s="1" t="e">
        <f t="shared" si="6"/>
        <v>#REF!</v>
      </c>
      <c r="DM12" s="1" t="e">
        <f t="shared" si="6"/>
        <v>#REF!</v>
      </c>
      <c r="DN12" s="1" t="e">
        <f t="shared" si="6"/>
        <v>#REF!</v>
      </c>
      <c r="DO12" s="1" t="e">
        <f t="shared" si="6"/>
        <v>#REF!</v>
      </c>
      <c r="DP12" s="1" t="e">
        <f t="shared" si="6"/>
        <v>#REF!</v>
      </c>
      <c r="DQ12" s="1" t="e">
        <f t="shared" si="6"/>
        <v>#REF!</v>
      </c>
      <c r="DR12" s="1" t="e">
        <f t="shared" si="6"/>
        <v>#REF!</v>
      </c>
      <c r="DS12" s="1" t="e">
        <f t="shared" si="6"/>
        <v>#REF!</v>
      </c>
      <c r="DT12" s="1" t="e">
        <f t="shared" si="6"/>
        <v>#REF!</v>
      </c>
      <c r="DU12" s="1" t="e">
        <f t="shared" si="6"/>
        <v>#REF!</v>
      </c>
      <c r="DV12" s="1" t="e">
        <f t="shared" si="6"/>
        <v>#REF!</v>
      </c>
      <c r="DW12" s="1" t="e">
        <f t="shared" si="6"/>
        <v>#REF!</v>
      </c>
      <c r="DX12" s="1" t="e">
        <f t="shared" si="6"/>
        <v>#REF!</v>
      </c>
      <c r="DY12" s="1" t="e">
        <f t="shared" si="6"/>
        <v>#REF!</v>
      </c>
      <c r="DZ12" s="1" t="e">
        <f t="shared" si="6"/>
        <v>#REF!</v>
      </c>
      <c r="EA12" s="1" t="e">
        <f t="shared" si="6"/>
        <v>#REF!</v>
      </c>
      <c r="EB12" s="1" t="e">
        <f t="shared" si="6"/>
        <v>#REF!</v>
      </c>
      <c r="EC12" s="1" t="e">
        <f t="shared" si="6"/>
        <v>#REF!</v>
      </c>
      <c r="ED12" s="1" t="e">
        <f t="shared" si="6"/>
        <v>#REF!</v>
      </c>
      <c r="EE12" s="1" t="e">
        <f t="shared" si="6"/>
        <v>#REF!</v>
      </c>
      <c r="EF12" s="1" t="e">
        <f t="shared" si="6"/>
        <v>#REF!</v>
      </c>
      <c r="EG12" s="1" t="e">
        <f t="shared" si="6"/>
        <v>#REF!</v>
      </c>
      <c r="EH12" s="1" t="e">
        <f t="shared" si="6"/>
        <v>#REF!</v>
      </c>
      <c r="EI12" s="1" t="e">
        <f t="shared" si="6"/>
        <v>#REF!</v>
      </c>
      <c r="EJ12" s="1" t="e">
        <f t="shared" si="6"/>
        <v>#REF!</v>
      </c>
      <c r="EK12" s="1" t="e">
        <f t="shared" si="6"/>
        <v>#REF!</v>
      </c>
      <c r="EL12" s="1" t="e">
        <f t="shared" si="6"/>
        <v>#REF!</v>
      </c>
      <c r="EM12" s="1" t="e">
        <f t="shared" si="6"/>
        <v>#REF!</v>
      </c>
      <c r="EN12" s="1" t="e">
        <f t="shared" si="6"/>
        <v>#REF!</v>
      </c>
      <c r="EO12" s="1" t="e">
        <f t="shared" si="6"/>
        <v>#REF!</v>
      </c>
      <c r="EP12" s="1" t="e">
        <f t="shared" si="4"/>
        <v>#REF!</v>
      </c>
      <c r="EQ12" s="1" t="e">
        <f t="shared" si="3"/>
        <v>#REF!</v>
      </c>
      <c r="ER12" s="1" t="e">
        <f t="shared" si="3"/>
        <v>#REF!</v>
      </c>
      <c r="ES12" s="1" t="e">
        <f t="shared" si="3"/>
        <v>#REF!</v>
      </c>
      <c r="ET12" s="1" t="e">
        <f t="shared" si="3"/>
        <v>#REF!</v>
      </c>
      <c r="EU12" s="1" t="e">
        <f t="shared" si="3"/>
        <v>#REF!</v>
      </c>
      <c r="EV12" s="1" t="e">
        <f t="shared" si="3"/>
        <v>#REF!</v>
      </c>
      <c r="EW12" s="1" t="e">
        <f t="shared" si="3"/>
        <v>#REF!</v>
      </c>
    </row>
    <row r="13" spans="1:212" ht="12.75" customHeight="1" x14ac:dyDescent="0.2">
      <c r="A13" s="2">
        <v>511</v>
      </c>
      <c r="B13" s="2" t="s">
        <v>86</v>
      </c>
      <c r="C13" s="19">
        <v>1.75</v>
      </c>
      <c r="D13" s="2" t="s">
        <v>5</v>
      </c>
      <c r="E13" s="20" t="s">
        <v>6</v>
      </c>
      <c r="F13" s="20">
        <v>1</v>
      </c>
      <c r="G13" s="20">
        <v>3</v>
      </c>
      <c r="H13" s="20"/>
      <c r="I13" s="28" t="e">
        <f t="shared" si="0"/>
        <v>#REF!</v>
      </c>
      <c r="J13" s="27" t="s">
        <v>155</v>
      </c>
      <c r="K13" s="1" t="e">
        <f>IF(J13="","",VLOOKUP(J13,#REF!,2))</f>
        <v>#REF!</v>
      </c>
      <c r="L13" s="27" t="s">
        <v>165</v>
      </c>
      <c r="M13" s="1" t="e">
        <f>IF(L13="","",VLOOKUP(L13,#REF!,2))</f>
        <v>#REF!</v>
      </c>
      <c r="N13" s="27" t="s">
        <v>151</v>
      </c>
      <c r="O13" s="1" t="str">
        <f>IF(N13="","",VLOOKUP(N13,[1]Composition!$A$1:$B$398,2))</f>
        <v>Sucre caramélisé, eau, sirop de glucose, sirop de sucre inverti, propylène glycol</v>
      </c>
      <c r="P13" s="27" t="s">
        <v>152</v>
      </c>
      <c r="Q13" s="1" t="str">
        <f>IF(P13="","",VLOOKUP(P13,[1]Composition!$A$1:$B$398,2))</f>
        <v>Pâte  de cacao, sucre beurre de cacao, Matière grasse laitière, anhydre de lait, émulsifiant, lécithine de soja E322 arôme naturel de vanille cacao 50% poudre de lait entier poudre de lactosérum, lactose huile de palme</v>
      </c>
      <c r="R13" s="27" t="s">
        <v>9</v>
      </c>
      <c r="S13" s="1" t="str">
        <f>IF(R13="","",VLOOKUP(R13,[1]Composition!$A$1:$B$398,2))</f>
        <v xml:space="preserve">Fraise, framboise, physalis, mandarine, citron, kiwi, pomme, groseille, abricot, </v>
      </c>
      <c r="T13" s="27" t="s">
        <v>166</v>
      </c>
      <c r="U13" s="1" t="str">
        <f>IF(T13="","",VLOOKUP(T13,[1]Composition!$A$1:$B$398,2))</f>
        <v>Sucre, pâte de cacao, beurre de cacao, pâte de café 2% (café, arômes, graisses végétales émulsifiant: lécithine de soja matières grasse laitière anhydre, poudre de cacao maigre, émulsifiant(lécithine de soja) arômes naturel de vanille) lustres gomme arabique, gomme laque</v>
      </c>
      <c r="V13" s="27" t="s">
        <v>153</v>
      </c>
      <c r="W13" s="1" t="str">
        <f>IF(V13="","",VLOOKUP(V13,[1]Composition!$A$1:$B$398,2))</f>
        <v>Eau, Sirop de glucose, Sucre, Fructose, Gélifiant ( Pectine caraghénane)  acidifiant, acide citrique, arômes abricot colorant: carotène</v>
      </c>
      <c r="X13" s="27"/>
      <c r="Y13" s="1" t="str">
        <f>IF(X13="","",VLOOKUP(X13,[1]Composition!$A$1:$B$398,2))</f>
        <v/>
      </c>
      <c r="Z13" s="27"/>
      <c r="AA13" s="1" t="str">
        <f>IF(Z13="","",VLOOKUP(Z13,[1]Composition!$A$1:$B$398,2))</f>
        <v/>
      </c>
      <c r="AB13" s="27"/>
      <c r="AC13" s="1" t="str">
        <f>IF(AB13="","",VLOOKUP(AB13,[1]Composition!$A$1:$B$398,2))</f>
        <v/>
      </c>
      <c r="AD13" s="27"/>
      <c r="AE13" s="1" t="str">
        <f>IF(AD13="","",VLOOKUP(AD13,[1]Composition!$A$1:$B$398,2))</f>
        <v/>
      </c>
      <c r="AF13" s="27"/>
      <c r="AG13" s="1" t="str">
        <f>IF(AF13="","",VLOOKUP(AF13,[1]Composition!$A$1:$B$398,2))</f>
        <v/>
      </c>
      <c r="AH13" s="27"/>
      <c r="AI13" s="1" t="str">
        <f>IF(AH13="","",VLOOKUP(AH13,[1]Composition!$A$1:$B$398,2))</f>
        <v/>
      </c>
      <c r="AJ13" s="27"/>
      <c r="AK13" s="1" t="str">
        <f>IF(AJ13="","",VLOOKUP(AJ13,[1]Composition!$A$1:$B$398,2))</f>
        <v/>
      </c>
      <c r="AL13" s="27"/>
      <c r="AM13" s="1" t="str">
        <f>IF(AL13="","",VLOOKUP(AL13,[1]Composition!$A$1:$B$398,2))</f>
        <v/>
      </c>
      <c r="AN13" s="27"/>
      <c r="AO13" s="1" t="str">
        <f>IF(AN13="","",VLOOKUP(AN13,[1]Composition!$A$1:$B$398,2))</f>
        <v/>
      </c>
      <c r="AP13" s="27"/>
      <c r="AQ13" s="1" t="str">
        <f>IF(AP13="","",VLOOKUP(AP13,[1]Composition!$A$1:$B$398,2))</f>
        <v/>
      </c>
      <c r="AR13" s="27"/>
      <c r="AS13" s="1" t="str">
        <f>IF(AR13="","",VLOOKUP(AR13,[1]Composition!$A$1:$B$398,2))</f>
        <v/>
      </c>
      <c r="AT13" s="27"/>
      <c r="AU13" s="1" t="str">
        <f>IF(AT13="","",VLOOKUP(AT13,[1]Composition!$A$1:$B$398,2))</f>
        <v/>
      </c>
      <c r="AV13" s="27"/>
      <c r="AW13" s="1" t="str">
        <f>IF(AV13="","",VLOOKUP(AV13,[1]Composition!$A$1:$B$398,2))</f>
        <v/>
      </c>
      <c r="AX13" s="27"/>
      <c r="AY13" s="1" t="str">
        <f>IF(AX13="","",VLOOKUP(AX13,[1]Composition!$A$1:$B$398,2))</f>
        <v/>
      </c>
      <c r="AZ13" s="27"/>
      <c r="BA13" s="1" t="str">
        <f>IF(AZ13="","",VLOOKUP(AZ13,[1]Composition!$A$1:$B$398,2))</f>
        <v/>
      </c>
      <c r="BB13" s="27"/>
      <c r="BC13" s="1" t="str">
        <f>IF(BB13="","",VLOOKUP(BB13,[1]Composition!$A$1:$B$398,2))</f>
        <v/>
      </c>
      <c r="BD13" s="27"/>
      <c r="BE13" s="1" t="str">
        <f>IF(BD13="","",VLOOKUP(BD13,[1]Composition!$A$1:$B$398,2))</f>
        <v/>
      </c>
      <c r="BF13" s="27"/>
      <c r="BG13" s="1" t="str">
        <f>IF(BF13="","",VLOOKUP(BF13,[1]Composition!$A$1:$B$398,2))</f>
        <v/>
      </c>
      <c r="BH13" s="27"/>
      <c r="BI13" s="1" t="str">
        <f>IF(BH13="","",VLOOKUP(BH13,[1]Composition!$A$1:$B$398,2))</f>
        <v/>
      </c>
      <c r="BJ13" s="27"/>
      <c r="BK13" s="1" t="str">
        <f>IF(BJ13="","",VLOOKUP(BJ13,[1]Composition!$A$1:$B$398,2))</f>
        <v/>
      </c>
      <c r="BL13" s="27"/>
      <c r="BM13" s="1" t="str">
        <f>IF(BL13="","",VLOOKUP(BL13,[1]Composition!$A$1:$B$398,2))</f>
        <v/>
      </c>
      <c r="BN13" s="27"/>
      <c r="BO13" s="1" t="str">
        <f>IF(BN13="","",VLOOKUP(BN13,[1]Composition!$A$1:$B$398,2))</f>
        <v/>
      </c>
      <c r="BP13" s="27"/>
      <c r="BQ13" s="1" t="str">
        <f>IF(BP13="","",VLOOKUP(BP13,[1]Composition!$A$1:$B$398,2))</f>
        <v/>
      </c>
      <c r="BR13" s="27"/>
      <c r="BS13" s="1" t="str">
        <f>IF(BR13="","",VLOOKUP(BR13,[1]Composition!$A$1:$B$398,2))</f>
        <v/>
      </c>
      <c r="BT13" s="27"/>
      <c r="BU13" s="1" t="str">
        <f>IF(BT13="","",VLOOKUP(BT13,[1]Composition!$A$1:$B$398,2))</f>
        <v/>
      </c>
      <c r="BV13" s="27"/>
      <c r="BW13" s="1" t="str">
        <f>IF(BV13="","",VLOOKUP(BV13,[1]Composition!$A$1:$B$398,2))</f>
        <v/>
      </c>
      <c r="BX13" s="27"/>
      <c r="BY13" s="1" t="str">
        <f>IF(BX13="","",VLOOKUP(BX13,[1]Composition!$A$1:$B$398,2))</f>
        <v/>
      </c>
      <c r="BZ13" s="27"/>
      <c r="CA13" s="1" t="str">
        <f>IF(BZ13="","",VLOOKUP(BZ13,[1]Composition!$A$1:$B$398,2))</f>
        <v/>
      </c>
      <c r="CB13" s="27"/>
      <c r="CC13" s="1" t="str">
        <f>IF(CB13="","",VLOOKUP(CB13,[1]Composition!$A$1:$B$398,2))</f>
        <v/>
      </c>
      <c r="CD13" s="1" t="str">
        <f t="shared" si="1"/>
        <v xml:space="preserve">Feuille de génoise :  </v>
      </c>
      <c r="CE13" s="1" t="e">
        <f t="shared" si="7"/>
        <v>#REF!</v>
      </c>
      <c r="CF13" s="1" t="e">
        <f t="shared" si="7"/>
        <v>#REF!</v>
      </c>
      <c r="CG13" s="1" t="e">
        <f t="shared" si="7"/>
        <v>#REF!</v>
      </c>
      <c r="CH13" s="1" t="e">
        <f t="shared" si="6"/>
        <v>#REF!</v>
      </c>
      <c r="CI13" s="1" t="e">
        <f t="shared" si="6"/>
        <v>#REF!</v>
      </c>
      <c r="CJ13" s="1" t="e">
        <f t="shared" si="6"/>
        <v>#REF!</v>
      </c>
      <c r="CK13" s="1" t="e">
        <f t="shared" si="6"/>
        <v>#REF!</v>
      </c>
      <c r="CL13" s="1" t="e">
        <f t="shared" si="6"/>
        <v>#REF!</v>
      </c>
      <c r="CM13" s="1" t="e">
        <f t="shared" si="6"/>
        <v>#REF!</v>
      </c>
      <c r="CN13" s="1" t="e">
        <f t="shared" si="6"/>
        <v>#REF!</v>
      </c>
      <c r="CO13" s="1" t="e">
        <f t="shared" si="6"/>
        <v>#REF!</v>
      </c>
      <c r="CP13" s="1" t="e">
        <f t="shared" si="6"/>
        <v>#REF!</v>
      </c>
      <c r="CQ13" s="1" t="e">
        <f t="shared" si="6"/>
        <v>#REF!</v>
      </c>
      <c r="CR13" s="1" t="e">
        <f t="shared" si="6"/>
        <v>#REF!</v>
      </c>
      <c r="CS13" s="1" t="e">
        <f t="shared" si="6"/>
        <v>#REF!</v>
      </c>
      <c r="CT13" s="1" t="e">
        <f t="shared" si="6"/>
        <v>#REF!</v>
      </c>
      <c r="CU13" s="1" t="e">
        <f t="shared" si="6"/>
        <v>#REF!</v>
      </c>
      <c r="CV13" s="1" t="e">
        <f t="shared" si="6"/>
        <v>#REF!</v>
      </c>
      <c r="CW13" s="1" t="e">
        <f t="shared" si="6"/>
        <v>#REF!</v>
      </c>
      <c r="CX13" s="1" t="e">
        <f t="shared" si="6"/>
        <v>#REF!</v>
      </c>
      <c r="CY13" s="1" t="e">
        <f t="shared" si="6"/>
        <v>#REF!</v>
      </c>
      <c r="CZ13" s="1" t="e">
        <f t="shared" si="6"/>
        <v>#REF!</v>
      </c>
      <c r="DA13" s="1" t="e">
        <f t="shared" si="6"/>
        <v>#REF!</v>
      </c>
      <c r="DB13" s="1" t="e">
        <f t="shared" si="6"/>
        <v>#REF!</v>
      </c>
      <c r="DC13" s="1" t="e">
        <f t="shared" si="6"/>
        <v>#REF!</v>
      </c>
      <c r="DD13" s="1" t="e">
        <f t="shared" si="6"/>
        <v>#REF!</v>
      </c>
      <c r="DE13" s="1" t="e">
        <f t="shared" si="6"/>
        <v>#REF!</v>
      </c>
      <c r="DF13" s="1" t="e">
        <f t="shared" si="6"/>
        <v>#REF!</v>
      </c>
      <c r="DG13" s="1" t="e">
        <f t="shared" si="6"/>
        <v>#REF!</v>
      </c>
      <c r="DH13" s="1" t="e">
        <f t="shared" si="6"/>
        <v>#REF!</v>
      </c>
      <c r="DI13" s="1" t="e">
        <f t="shared" si="6"/>
        <v>#REF!</v>
      </c>
      <c r="DJ13" s="1" t="e">
        <f t="shared" si="6"/>
        <v>#REF!</v>
      </c>
      <c r="DK13" s="1" t="e">
        <f t="shared" si="6"/>
        <v>#REF!</v>
      </c>
      <c r="DL13" s="1" t="e">
        <f t="shared" si="6"/>
        <v>#REF!</v>
      </c>
      <c r="DM13" s="1" t="e">
        <f t="shared" si="6"/>
        <v>#REF!</v>
      </c>
      <c r="DN13" s="1" t="e">
        <f t="shared" si="6"/>
        <v>#REF!</v>
      </c>
      <c r="DO13" s="1" t="e">
        <f t="shared" si="6"/>
        <v>#REF!</v>
      </c>
      <c r="DP13" s="1" t="e">
        <f t="shared" si="6"/>
        <v>#REF!</v>
      </c>
      <c r="DQ13" s="1" t="e">
        <f t="shared" si="6"/>
        <v>#REF!</v>
      </c>
      <c r="DR13" s="1" t="e">
        <f t="shared" si="6"/>
        <v>#REF!</v>
      </c>
      <c r="DS13" s="1" t="e">
        <f t="shared" si="6"/>
        <v>#REF!</v>
      </c>
      <c r="DT13" s="1" t="e">
        <f t="shared" si="6"/>
        <v>#REF!</v>
      </c>
      <c r="DU13" s="1" t="e">
        <f t="shared" si="6"/>
        <v>#REF!</v>
      </c>
      <c r="DV13" s="1" t="e">
        <f t="shared" si="6"/>
        <v>#REF!</v>
      </c>
      <c r="DW13" s="1" t="e">
        <f t="shared" si="6"/>
        <v>#REF!</v>
      </c>
      <c r="DX13" s="1" t="e">
        <f t="shared" si="6"/>
        <v>#REF!</v>
      </c>
      <c r="DY13" s="1" t="e">
        <f t="shared" si="6"/>
        <v>#REF!</v>
      </c>
      <c r="DZ13" s="1" t="e">
        <f t="shared" si="6"/>
        <v>#REF!</v>
      </c>
      <c r="EA13" s="1" t="e">
        <f t="shared" si="6"/>
        <v>#REF!</v>
      </c>
      <c r="EB13" s="1" t="e">
        <f t="shared" si="6"/>
        <v>#REF!</v>
      </c>
      <c r="EC13" s="1" t="e">
        <f t="shared" si="6"/>
        <v>#REF!</v>
      </c>
      <c r="ED13" s="1" t="e">
        <f t="shared" si="6"/>
        <v>#REF!</v>
      </c>
      <c r="EE13" s="1" t="e">
        <f t="shared" si="6"/>
        <v>#REF!</v>
      </c>
      <c r="EF13" s="1" t="e">
        <f t="shared" si="6"/>
        <v>#REF!</v>
      </c>
      <c r="EG13" s="1" t="e">
        <f t="shared" si="6"/>
        <v>#REF!</v>
      </c>
      <c r="EH13" s="1" t="e">
        <f t="shared" si="6"/>
        <v>#REF!</v>
      </c>
      <c r="EI13" s="1" t="e">
        <f t="shared" si="6"/>
        <v>#REF!</v>
      </c>
      <c r="EJ13" s="1" t="e">
        <f t="shared" si="6"/>
        <v>#REF!</v>
      </c>
      <c r="EK13" s="1" t="e">
        <f t="shared" si="6"/>
        <v>#REF!</v>
      </c>
      <c r="EL13" s="1" t="e">
        <f t="shared" si="6"/>
        <v>#REF!</v>
      </c>
      <c r="EM13" s="1" t="e">
        <f t="shared" si="6"/>
        <v>#REF!</v>
      </c>
      <c r="EN13" s="1" t="e">
        <f t="shared" si="6"/>
        <v>#REF!</v>
      </c>
      <c r="EO13" s="1" t="e">
        <f t="shared" si="6"/>
        <v>#REF!</v>
      </c>
      <c r="EP13" s="1" t="e">
        <f t="shared" si="4"/>
        <v>#REF!</v>
      </c>
      <c r="EQ13" s="1" t="e">
        <f t="shared" si="3"/>
        <v>#REF!</v>
      </c>
      <c r="ER13" s="1" t="e">
        <f t="shared" si="3"/>
        <v>#REF!</v>
      </c>
      <c r="ES13" s="1" t="e">
        <f t="shared" si="3"/>
        <v>#REF!</v>
      </c>
      <c r="ET13" s="1" t="e">
        <f t="shared" si="3"/>
        <v>#REF!</v>
      </c>
      <c r="EU13" s="1" t="e">
        <f t="shared" si="3"/>
        <v>#REF!</v>
      </c>
      <c r="EV13" s="1" t="e">
        <f t="shared" si="3"/>
        <v>#REF!</v>
      </c>
      <c r="EW13" s="1" t="e">
        <f t="shared" si="3"/>
        <v>#REF!</v>
      </c>
    </row>
    <row r="14" spans="1:212" ht="12.75" customHeight="1" x14ac:dyDescent="0.2">
      <c r="A14" s="2">
        <v>512</v>
      </c>
      <c r="B14" s="2" t="s">
        <v>87</v>
      </c>
      <c r="C14" s="19">
        <v>1.75</v>
      </c>
      <c r="D14" s="2" t="s">
        <v>5</v>
      </c>
      <c r="E14" s="20" t="s">
        <v>6</v>
      </c>
      <c r="F14" s="20">
        <v>1</v>
      </c>
      <c r="G14" s="20">
        <v>3</v>
      </c>
      <c r="H14" s="20" t="s">
        <v>64</v>
      </c>
      <c r="I14" s="28" t="e">
        <f t="shared" si="0"/>
        <v>#REF!</v>
      </c>
      <c r="J14" s="27" t="s">
        <v>147</v>
      </c>
      <c r="K14" s="1" t="e">
        <f>IF(J14="","",VLOOKUP(J14,#REF!,2))</f>
        <v>#REF!</v>
      </c>
      <c r="L14" s="27" t="s">
        <v>165</v>
      </c>
      <c r="M14" s="1" t="e">
        <f>IF(L14="","",VLOOKUP(L14,#REF!,2))</f>
        <v>#REF!</v>
      </c>
      <c r="N14" s="27" t="s">
        <v>173</v>
      </c>
      <c r="O14" s="1" t="str">
        <f>IF(N14="","",VLOOKUP(N14,[1]Composition!$A$1:$B$398,2))</f>
        <v>Pâte de cacao dégraisser 50%, huile végétale hydrogéné émulsifiant lécithine de soja arôme trace de lait œuf céréales contient gluten et céleri</v>
      </c>
      <c r="P14" s="27" t="s">
        <v>152</v>
      </c>
      <c r="Q14" s="1" t="str">
        <f>IF(P14="","",VLOOKUP(P14,[1]Composition!$A$1:$B$398,2))</f>
        <v>Pâte  de cacao, sucre beurre de cacao, Matière grasse laitière, anhydre de lait, émulsifiant, lécithine de soja E322 arôme naturel de vanille cacao 50% poudre de lait entier poudre de lactosérum, lactose huile de palme</v>
      </c>
      <c r="R14" s="27" t="s">
        <v>9</v>
      </c>
      <c r="S14" s="1" t="str">
        <f>IF(R14="","",VLOOKUP(R14,[1]Composition!$A$1:$B$398,2))</f>
        <v xml:space="preserve">Fraise, framboise, physalis, mandarine, citron, kiwi, pomme, groseille, abricot, </v>
      </c>
      <c r="T14" s="27" t="s">
        <v>153</v>
      </c>
      <c r="U14" s="1" t="str">
        <f>IF(T14="","",VLOOKUP(T14,[1]Composition!$A$1:$B$398,2))</f>
        <v>Eau, Sirop de glucose, Sucre, Fructose, Gélifiant ( Pectine caraghénane)  acidifiant, acide citrique, arômes abricot colorant: carotène</v>
      </c>
      <c r="V14" s="27"/>
      <c r="W14" s="1" t="str">
        <f>IF(V14="","",VLOOKUP(V14,[1]Composition!$A$1:$B$398,2))</f>
        <v/>
      </c>
      <c r="X14" s="27"/>
      <c r="Y14" s="1" t="str">
        <f>IF(X14="","",VLOOKUP(X14,[1]Composition!$A$1:$B$398,2))</f>
        <v/>
      </c>
      <c r="Z14" s="27"/>
      <c r="AA14" s="1" t="str">
        <f>IF(Z14="","",VLOOKUP(Z14,[1]Composition!$A$1:$B$398,2))</f>
        <v/>
      </c>
      <c r="AB14" s="27"/>
      <c r="AC14" s="1" t="str">
        <f>IF(AB14="","",VLOOKUP(AB14,[1]Composition!$A$1:$B$398,2))</f>
        <v/>
      </c>
      <c r="AD14" s="27"/>
      <c r="AE14" s="1" t="str">
        <f>IF(AD14="","",VLOOKUP(AD14,[1]Composition!$A$1:$B$398,2))</f>
        <v/>
      </c>
      <c r="AF14" s="27"/>
      <c r="AG14" s="1" t="str">
        <f>IF(AF14="","",VLOOKUP(AF14,[1]Composition!$A$1:$B$398,2))</f>
        <v/>
      </c>
      <c r="AH14" s="27"/>
      <c r="AI14" s="1" t="str">
        <f>IF(AH14="","",VLOOKUP(AH14,[1]Composition!$A$1:$B$398,2))</f>
        <v/>
      </c>
      <c r="AJ14" s="27"/>
      <c r="AK14" s="1" t="str">
        <f>IF(AJ14="","",VLOOKUP(AJ14,[1]Composition!$A$1:$B$398,2))</f>
        <v/>
      </c>
      <c r="AL14" s="27"/>
      <c r="AM14" s="1" t="str">
        <f>IF(AL14="","",VLOOKUP(AL14,[1]Composition!$A$1:$B$398,2))</f>
        <v/>
      </c>
      <c r="AN14" s="27"/>
      <c r="AO14" s="1" t="str">
        <f>IF(AN14="","",VLOOKUP(AN14,[1]Composition!$A$1:$B$398,2))</f>
        <v/>
      </c>
      <c r="AP14" s="27"/>
      <c r="AQ14" s="1" t="str">
        <f>IF(AP14="","",VLOOKUP(AP14,[1]Composition!$A$1:$B$398,2))</f>
        <v/>
      </c>
      <c r="AR14" s="27"/>
      <c r="AS14" s="1" t="str">
        <f>IF(AR14="","",VLOOKUP(AR14,[1]Composition!$A$1:$B$398,2))</f>
        <v/>
      </c>
      <c r="AT14" s="27"/>
      <c r="AU14" s="1" t="str">
        <f>IF(AT14="","",VLOOKUP(AT14,[1]Composition!$A$1:$B$398,2))</f>
        <v/>
      </c>
      <c r="AV14" s="27"/>
      <c r="AW14" s="1" t="str">
        <f>IF(AV14="","",VLOOKUP(AV14,[1]Composition!$A$1:$B$398,2))</f>
        <v/>
      </c>
      <c r="AX14" s="27"/>
      <c r="AY14" s="1" t="str">
        <f>IF(AX14="","",VLOOKUP(AX14,[1]Composition!$A$1:$B$398,2))</f>
        <v/>
      </c>
      <c r="AZ14" s="27"/>
      <c r="BA14" s="1" t="str">
        <f>IF(AZ14="","",VLOOKUP(AZ14,[1]Composition!$A$1:$B$398,2))</f>
        <v/>
      </c>
      <c r="BB14" s="27"/>
      <c r="BC14" s="1" t="str">
        <f>IF(BB14="","",VLOOKUP(BB14,[1]Composition!$A$1:$B$398,2))</f>
        <v/>
      </c>
      <c r="BD14" s="27"/>
      <c r="BE14" s="1" t="str">
        <f>IF(BD14="","",VLOOKUP(BD14,[1]Composition!$A$1:$B$398,2))</f>
        <v/>
      </c>
      <c r="BF14" s="27"/>
      <c r="BG14" s="1" t="str">
        <f>IF(BF14="","",VLOOKUP(BF14,[1]Composition!$A$1:$B$398,2))</f>
        <v/>
      </c>
      <c r="BH14" s="27"/>
      <c r="BI14" s="1" t="str">
        <f>IF(BH14="","",VLOOKUP(BH14,[1]Composition!$A$1:$B$398,2))</f>
        <v/>
      </c>
      <c r="BJ14" s="27"/>
      <c r="BK14" s="1" t="str">
        <f>IF(BJ14="","",VLOOKUP(BJ14,[1]Composition!$A$1:$B$398,2))</f>
        <v/>
      </c>
      <c r="BL14" s="27"/>
      <c r="BM14" s="1" t="str">
        <f>IF(BL14="","",VLOOKUP(BL14,[1]Composition!$A$1:$B$398,2))</f>
        <v/>
      </c>
      <c r="BN14" s="27"/>
      <c r="BO14" s="1" t="str">
        <f>IF(BN14="","",VLOOKUP(BN14,[1]Composition!$A$1:$B$398,2))</f>
        <v/>
      </c>
      <c r="BP14" s="27"/>
      <c r="BQ14" s="1" t="str">
        <f>IF(BP14="","",VLOOKUP(BP14,[1]Composition!$A$1:$B$398,2))</f>
        <v/>
      </c>
      <c r="BR14" s="27"/>
      <c r="BS14" s="1" t="str">
        <f>IF(BR14="","",VLOOKUP(BR14,[1]Composition!$A$1:$B$398,2))</f>
        <v/>
      </c>
      <c r="BT14" s="27"/>
      <c r="BU14" s="1" t="str">
        <f>IF(BT14="","",VLOOKUP(BT14,[1]Composition!$A$1:$B$398,2))</f>
        <v/>
      </c>
      <c r="BV14" s="27"/>
      <c r="BW14" s="1" t="str">
        <f>IF(BV14="","",VLOOKUP(BV14,[1]Composition!$A$1:$B$398,2))</f>
        <v/>
      </c>
      <c r="BX14" s="27"/>
      <c r="BY14" s="1" t="str">
        <f>IF(BX14="","",VLOOKUP(BX14,[1]Composition!$A$1:$B$398,2))</f>
        <v/>
      </c>
      <c r="BZ14" s="27"/>
      <c r="CA14" s="1" t="str">
        <f>IF(BZ14="","",VLOOKUP(BZ14,[1]Composition!$A$1:$B$398,2))</f>
        <v/>
      </c>
      <c r="CB14" s="27"/>
      <c r="CC14" s="1" t="str">
        <f>IF(CB14="","",VLOOKUP(CB14,[1]Composition!$A$1:$B$398,2))</f>
        <v/>
      </c>
      <c r="CD14" s="1" t="str">
        <f t="shared" si="1"/>
        <v xml:space="preserve">Feuille de génoise chocolat : </v>
      </c>
      <c r="CE14" s="1" t="e">
        <f t="shared" si="7"/>
        <v>#REF!</v>
      </c>
      <c r="CF14" s="1" t="e">
        <f t="shared" si="7"/>
        <v>#REF!</v>
      </c>
      <c r="CG14" s="1" t="e">
        <f t="shared" si="7"/>
        <v>#REF!</v>
      </c>
      <c r="CH14" s="1" t="e">
        <f t="shared" si="6"/>
        <v>#REF!</v>
      </c>
      <c r="CI14" s="1" t="e">
        <f t="shared" si="6"/>
        <v>#REF!</v>
      </c>
      <c r="CJ14" s="1" t="e">
        <f t="shared" si="6"/>
        <v>#REF!</v>
      </c>
      <c r="CK14" s="1" t="e">
        <f t="shared" si="6"/>
        <v>#REF!</v>
      </c>
      <c r="CL14" s="1" t="e">
        <f t="shared" si="6"/>
        <v>#REF!</v>
      </c>
      <c r="CM14" s="1" t="e">
        <f t="shared" si="6"/>
        <v>#REF!</v>
      </c>
      <c r="CN14" s="1" t="e">
        <f t="shared" si="6"/>
        <v>#REF!</v>
      </c>
      <c r="CO14" s="1" t="e">
        <f t="shared" si="6"/>
        <v>#REF!</v>
      </c>
      <c r="CP14" s="1" t="e">
        <f t="shared" si="6"/>
        <v>#REF!</v>
      </c>
      <c r="CQ14" s="1" t="e">
        <f t="shared" si="6"/>
        <v>#REF!</v>
      </c>
      <c r="CR14" s="1" t="e">
        <f t="shared" si="6"/>
        <v>#REF!</v>
      </c>
      <c r="CS14" s="1" t="e">
        <f t="shared" si="6"/>
        <v>#REF!</v>
      </c>
      <c r="CT14" s="1" t="e">
        <f t="shared" si="6"/>
        <v>#REF!</v>
      </c>
      <c r="CU14" s="1" t="e">
        <f t="shared" si="6"/>
        <v>#REF!</v>
      </c>
      <c r="CV14" s="1" t="e">
        <f t="shared" si="6"/>
        <v>#REF!</v>
      </c>
      <c r="CW14" s="1" t="e">
        <f t="shared" ref="CW14:EO19" si="8">CV14&amp;" "&amp;AC14</f>
        <v>#REF!</v>
      </c>
      <c r="CX14" s="1" t="e">
        <f t="shared" si="8"/>
        <v>#REF!</v>
      </c>
      <c r="CY14" s="1" t="e">
        <f t="shared" si="8"/>
        <v>#REF!</v>
      </c>
      <c r="CZ14" s="1" t="e">
        <f t="shared" si="8"/>
        <v>#REF!</v>
      </c>
      <c r="DA14" s="1" t="e">
        <f t="shared" si="8"/>
        <v>#REF!</v>
      </c>
      <c r="DB14" s="1" t="e">
        <f t="shared" si="8"/>
        <v>#REF!</v>
      </c>
      <c r="DC14" s="1" t="e">
        <f t="shared" si="8"/>
        <v>#REF!</v>
      </c>
      <c r="DD14" s="1" t="e">
        <f t="shared" si="8"/>
        <v>#REF!</v>
      </c>
      <c r="DE14" s="1" t="e">
        <f t="shared" si="8"/>
        <v>#REF!</v>
      </c>
      <c r="DF14" s="1" t="e">
        <f t="shared" si="8"/>
        <v>#REF!</v>
      </c>
      <c r="DG14" s="1" t="e">
        <f t="shared" si="8"/>
        <v>#REF!</v>
      </c>
      <c r="DH14" s="1" t="e">
        <f t="shared" si="8"/>
        <v>#REF!</v>
      </c>
      <c r="DI14" s="1" t="e">
        <f t="shared" si="8"/>
        <v>#REF!</v>
      </c>
      <c r="DJ14" s="1" t="e">
        <f t="shared" si="8"/>
        <v>#REF!</v>
      </c>
      <c r="DK14" s="1" t="e">
        <f t="shared" si="8"/>
        <v>#REF!</v>
      </c>
      <c r="DL14" s="1" t="e">
        <f t="shared" si="8"/>
        <v>#REF!</v>
      </c>
      <c r="DM14" s="1" t="e">
        <f t="shared" si="8"/>
        <v>#REF!</v>
      </c>
      <c r="DN14" s="1" t="e">
        <f t="shared" si="8"/>
        <v>#REF!</v>
      </c>
      <c r="DO14" s="1" t="e">
        <f t="shared" si="8"/>
        <v>#REF!</v>
      </c>
      <c r="DP14" s="1" t="e">
        <f t="shared" si="8"/>
        <v>#REF!</v>
      </c>
      <c r="DQ14" s="1" t="e">
        <f t="shared" si="8"/>
        <v>#REF!</v>
      </c>
      <c r="DR14" s="1" t="e">
        <f t="shared" si="8"/>
        <v>#REF!</v>
      </c>
      <c r="DS14" s="1" t="e">
        <f t="shared" si="8"/>
        <v>#REF!</v>
      </c>
      <c r="DT14" s="1" t="e">
        <f t="shared" si="8"/>
        <v>#REF!</v>
      </c>
      <c r="DU14" s="1" t="e">
        <f t="shared" si="8"/>
        <v>#REF!</v>
      </c>
      <c r="DV14" s="1" t="e">
        <f t="shared" si="8"/>
        <v>#REF!</v>
      </c>
      <c r="DW14" s="1" t="e">
        <f t="shared" si="8"/>
        <v>#REF!</v>
      </c>
      <c r="DX14" s="1" t="e">
        <f t="shared" si="8"/>
        <v>#REF!</v>
      </c>
      <c r="DY14" s="1" t="e">
        <f t="shared" si="8"/>
        <v>#REF!</v>
      </c>
      <c r="DZ14" s="1" t="e">
        <f t="shared" si="8"/>
        <v>#REF!</v>
      </c>
      <c r="EA14" s="1" t="e">
        <f t="shared" si="8"/>
        <v>#REF!</v>
      </c>
      <c r="EB14" s="1" t="e">
        <f t="shared" si="8"/>
        <v>#REF!</v>
      </c>
      <c r="EC14" s="1" t="e">
        <f t="shared" si="8"/>
        <v>#REF!</v>
      </c>
      <c r="ED14" s="1" t="e">
        <f t="shared" si="8"/>
        <v>#REF!</v>
      </c>
      <c r="EE14" s="1" t="e">
        <f t="shared" si="8"/>
        <v>#REF!</v>
      </c>
      <c r="EF14" s="1" t="e">
        <f t="shared" si="8"/>
        <v>#REF!</v>
      </c>
      <c r="EG14" s="1" t="e">
        <f t="shared" si="8"/>
        <v>#REF!</v>
      </c>
      <c r="EH14" s="1" t="e">
        <f t="shared" si="8"/>
        <v>#REF!</v>
      </c>
      <c r="EI14" s="1" t="e">
        <f t="shared" si="8"/>
        <v>#REF!</v>
      </c>
      <c r="EJ14" s="1" t="e">
        <f t="shared" si="8"/>
        <v>#REF!</v>
      </c>
      <c r="EK14" s="1" t="e">
        <f t="shared" si="8"/>
        <v>#REF!</v>
      </c>
      <c r="EL14" s="1" t="e">
        <f t="shared" si="8"/>
        <v>#REF!</v>
      </c>
      <c r="EM14" s="1" t="e">
        <f t="shared" si="8"/>
        <v>#REF!</v>
      </c>
      <c r="EN14" s="1" t="e">
        <f t="shared" si="8"/>
        <v>#REF!</v>
      </c>
      <c r="EO14" s="1" t="e">
        <f t="shared" si="8"/>
        <v>#REF!</v>
      </c>
      <c r="EP14" s="1" t="e">
        <f t="shared" si="4"/>
        <v>#REF!</v>
      </c>
      <c r="EQ14" s="1" t="e">
        <f t="shared" si="3"/>
        <v>#REF!</v>
      </c>
      <c r="ER14" s="1" t="e">
        <f t="shared" si="3"/>
        <v>#REF!</v>
      </c>
      <c r="ES14" s="1" t="e">
        <f t="shared" si="3"/>
        <v>#REF!</v>
      </c>
      <c r="ET14" s="1" t="e">
        <f t="shared" si="3"/>
        <v>#REF!</v>
      </c>
      <c r="EU14" s="1" t="e">
        <f t="shared" si="3"/>
        <v>#REF!</v>
      </c>
      <c r="EV14" s="1" t="e">
        <f t="shared" si="3"/>
        <v>#REF!</v>
      </c>
      <c r="EW14" s="1" t="e">
        <f t="shared" si="3"/>
        <v>#REF!</v>
      </c>
    </row>
    <row r="15" spans="1:212" ht="12.75" customHeight="1" x14ac:dyDescent="0.2">
      <c r="A15" s="2">
        <v>515</v>
      </c>
      <c r="B15" s="2" t="s">
        <v>88</v>
      </c>
      <c r="C15" s="19">
        <v>2.2999999999999998</v>
      </c>
      <c r="D15" s="2" t="s">
        <v>5</v>
      </c>
      <c r="E15" s="20" t="s">
        <v>6</v>
      </c>
      <c r="F15" s="20">
        <v>1</v>
      </c>
      <c r="G15" s="20">
        <v>3</v>
      </c>
      <c r="H15" s="20"/>
      <c r="I15" s="28" t="e">
        <f t="shared" si="0"/>
        <v>#REF!</v>
      </c>
      <c r="J15" s="27" t="s">
        <v>147</v>
      </c>
      <c r="K15" s="1" t="e">
        <f>IF(J15="","",VLOOKUP(J15,#REF!,2))</f>
        <v>#REF!</v>
      </c>
      <c r="L15" s="27" t="s">
        <v>169</v>
      </c>
      <c r="M15" s="1" t="e">
        <f>IF(L15="","",VLOOKUP(L15,#REF!,2))</f>
        <v>#REF!</v>
      </c>
      <c r="N15" s="27" t="s">
        <v>154</v>
      </c>
      <c r="O15" s="1" t="str">
        <f>IF(N15="","",VLOOKUP(N15,[1]Composition!$A$1:$B$398,2))</f>
        <v>Crème de lait 35% de matières grasse, stabilisant E407 0,02% sucre jaune lait en poudre eau gélatine bovine Sucre pâte de cacao Beurre de cacao, Émulsifiant: Lécithine, (Lait en poudre, poudre de lait écrémé, arômes  vanille peut contenir traces de fruit a coque et gluten</v>
      </c>
      <c r="P15" s="27" t="s">
        <v>167</v>
      </c>
      <c r="Q15" s="1" t="str">
        <f>IF(P15="","",VLOOKUP(P15,[1]Composition!$A$1:$B$398,2))</f>
        <v>Sirop de glucose, fructose, eau sucre 5% chocolat :  en poudre de cacao sucre stabilisant E422 arôme modifié gélifiant E440 colorant caramel E150 D arôme naturel conservateur E202 acidifiant E330 sel</v>
      </c>
      <c r="R15" s="27" t="s">
        <v>16</v>
      </c>
      <c r="S15" s="1" t="str">
        <f>IF(R15="","",VLOOKUP(R15,[1]Composition!$A$1:$B$398,2))</f>
        <v>Crème de lait 35% de matières grasse, stabilisant E407 0,02% sucre</v>
      </c>
      <c r="T15" s="27" t="s">
        <v>152</v>
      </c>
      <c r="U15" s="1" t="str">
        <f>IF(T15="","",VLOOKUP(T15,[1]Composition!$A$1:$B$398,2))</f>
        <v>Pâte  de cacao, sucre beurre de cacao, Matière grasse laitière, anhydre de lait, émulsifiant, lécithine de soja E322 arôme naturel de vanille cacao 50% poudre de lait entier poudre de lactosérum, lactose huile de palme</v>
      </c>
      <c r="V15" s="27" t="s">
        <v>9</v>
      </c>
      <c r="W15" s="1" t="str">
        <f>IF(V15="","",VLOOKUP(V15,[1]Composition!$A$1:$B$398,2))</f>
        <v xml:space="preserve">Fraise, framboise, physalis, mandarine, citron, kiwi, pomme, groseille, abricot, </v>
      </c>
      <c r="X15" s="27" t="s">
        <v>18</v>
      </c>
      <c r="Y15" s="1" t="str">
        <f>IF(X15="","",VLOOKUP(X15,[1]Composition!$A$1:$B$398,2))</f>
        <v>Sucre, Amandes, Blanc d'œuf, Amidon de blé E171-160a-141-150c Poudre de cacao, Blanc d'œuf E412 (Gomme de guar) E415 Xanathan conservatrice E200 Allergène : Gluten, Œuf, Noix peut contenir traces de soja et lait</v>
      </c>
      <c r="Z15" s="27"/>
      <c r="AA15" s="1" t="str">
        <f>IF(Z15="","",VLOOKUP(Z15,[1]Composition!$A$1:$B$398,2))</f>
        <v/>
      </c>
      <c r="AB15" s="27"/>
      <c r="AC15" s="1" t="str">
        <f>IF(AB15="","",VLOOKUP(AB15,[1]Composition!$A$1:$B$398,2))</f>
        <v/>
      </c>
      <c r="AD15" s="27"/>
      <c r="AE15" s="1" t="str">
        <f>IF(AD15="","",VLOOKUP(AD15,[1]Composition!$A$1:$B$398,2))</f>
        <v/>
      </c>
      <c r="AF15" s="27"/>
      <c r="AG15" s="1" t="str">
        <f>IF(AF15="","",VLOOKUP(AF15,[1]Composition!$A$1:$B$398,2))</f>
        <v/>
      </c>
      <c r="AH15" s="27"/>
      <c r="AI15" s="1" t="str">
        <f>IF(AH15="","",VLOOKUP(AH15,[1]Composition!$A$1:$B$398,2))</f>
        <v/>
      </c>
      <c r="AJ15" s="27"/>
      <c r="AK15" s="1" t="str">
        <f>IF(AJ15="","",VLOOKUP(AJ15,[1]Composition!$A$1:$B$398,2))</f>
        <v/>
      </c>
      <c r="AL15" s="27"/>
      <c r="AM15" s="1" t="str">
        <f>IF(AL15="","",VLOOKUP(AL15,[1]Composition!$A$1:$B$398,2))</f>
        <v/>
      </c>
      <c r="AN15" s="27"/>
      <c r="AO15" s="1" t="str">
        <f>IF(AN15="","",VLOOKUP(AN15,[1]Composition!$A$1:$B$398,2))</f>
        <v/>
      </c>
      <c r="AP15" s="27"/>
      <c r="AQ15" s="1" t="str">
        <f>IF(AP15="","",VLOOKUP(AP15,[1]Composition!$A$1:$B$398,2))</f>
        <v/>
      </c>
      <c r="AR15" s="27"/>
      <c r="AS15" s="1" t="str">
        <f>IF(AR15="","",VLOOKUP(AR15,[1]Composition!$A$1:$B$398,2))</f>
        <v/>
      </c>
      <c r="AT15" s="27"/>
      <c r="AU15" s="1" t="str">
        <f>IF(AT15="","",VLOOKUP(AT15,[1]Composition!$A$1:$B$398,2))</f>
        <v/>
      </c>
      <c r="AV15" s="27"/>
      <c r="AW15" s="1" t="str">
        <f>IF(AV15="","",VLOOKUP(AV15,[1]Composition!$A$1:$B$398,2))</f>
        <v/>
      </c>
      <c r="AX15" s="27"/>
      <c r="AY15" s="1" t="str">
        <f>IF(AX15="","",VLOOKUP(AX15,[1]Composition!$A$1:$B$398,2))</f>
        <v/>
      </c>
      <c r="AZ15" s="27"/>
      <c r="BA15" s="1" t="str">
        <f>IF(AZ15="","",VLOOKUP(AZ15,[1]Composition!$A$1:$B$398,2))</f>
        <v/>
      </c>
      <c r="BB15" s="27"/>
      <c r="BC15" s="1" t="str">
        <f>IF(BB15="","",VLOOKUP(BB15,[1]Composition!$A$1:$B$398,2))</f>
        <v/>
      </c>
      <c r="BD15" s="27"/>
      <c r="BE15" s="1" t="str">
        <f>IF(BD15="","",VLOOKUP(BD15,[1]Composition!$A$1:$B$398,2))</f>
        <v/>
      </c>
      <c r="BF15" s="27"/>
      <c r="BG15" s="1" t="str">
        <f>IF(BF15="","",VLOOKUP(BF15,[1]Composition!$A$1:$B$398,2))</f>
        <v/>
      </c>
      <c r="BH15" s="27"/>
      <c r="BI15" s="1" t="str">
        <f>IF(BH15="","",VLOOKUP(BH15,[1]Composition!$A$1:$B$398,2))</f>
        <v/>
      </c>
      <c r="BJ15" s="27"/>
      <c r="BK15" s="1" t="str">
        <f>IF(BJ15="","",VLOOKUP(BJ15,[1]Composition!$A$1:$B$398,2))</f>
        <v/>
      </c>
      <c r="BL15" s="27"/>
      <c r="BM15" s="1" t="str">
        <f>IF(BL15="","",VLOOKUP(BL15,[1]Composition!$A$1:$B$398,2))</f>
        <v/>
      </c>
      <c r="BN15" s="27"/>
      <c r="BO15" s="1" t="str">
        <f>IF(BN15="","",VLOOKUP(BN15,[1]Composition!$A$1:$B$398,2))</f>
        <v/>
      </c>
      <c r="BP15" s="27"/>
      <c r="BQ15" s="1" t="str">
        <f>IF(BP15="","",VLOOKUP(BP15,[1]Composition!$A$1:$B$398,2))</f>
        <v/>
      </c>
      <c r="BR15" s="27"/>
      <c r="BS15" s="1" t="str">
        <f>IF(BR15="","",VLOOKUP(BR15,[1]Composition!$A$1:$B$398,2))</f>
        <v/>
      </c>
      <c r="BT15" s="27"/>
      <c r="BU15" s="1" t="str">
        <f>IF(BT15="","",VLOOKUP(BT15,[1]Composition!$A$1:$B$398,2))</f>
        <v/>
      </c>
      <c r="BV15" s="27"/>
      <c r="BW15" s="1" t="str">
        <f>IF(BV15="","",VLOOKUP(BV15,[1]Composition!$A$1:$B$398,2))</f>
        <v/>
      </c>
      <c r="BX15" s="27"/>
      <c r="BY15" s="1" t="str">
        <f>IF(BX15="","",VLOOKUP(BX15,[1]Composition!$A$1:$B$398,2))</f>
        <v/>
      </c>
      <c r="BZ15" s="27"/>
      <c r="CA15" s="1" t="str">
        <f>IF(BZ15="","",VLOOKUP(BZ15,[1]Composition!$A$1:$B$398,2))</f>
        <v/>
      </c>
      <c r="CB15" s="27"/>
      <c r="CC15" s="1" t="str">
        <f>IF(CB15="","",VLOOKUP(CB15,[1]Composition!$A$1:$B$398,2))</f>
        <v/>
      </c>
      <c r="CD15" s="1" t="str">
        <f t="shared" si="1"/>
        <v xml:space="preserve">Feuille de génoise chocolat : </v>
      </c>
      <c r="CE15" s="1" t="e">
        <f t="shared" si="7"/>
        <v>#REF!</v>
      </c>
      <c r="CF15" s="1" t="e">
        <f t="shared" si="7"/>
        <v>#REF!</v>
      </c>
      <c r="CG15" s="1" t="e">
        <f t="shared" si="7"/>
        <v>#REF!</v>
      </c>
      <c r="CH15" s="1" t="e">
        <f t="shared" si="7"/>
        <v>#REF!</v>
      </c>
      <c r="CI15" s="1" t="e">
        <f t="shared" si="7"/>
        <v>#REF!</v>
      </c>
      <c r="CJ15" s="1" t="e">
        <f t="shared" si="7"/>
        <v>#REF!</v>
      </c>
      <c r="CK15" s="1" t="e">
        <f t="shared" si="7"/>
        <v>#REF!</v>
      </c>
      <c r="CL15" s="1" t="e">
        <f t="shared" si="7"/>
        <v>#REF!</v>
      </c>
      <c r="CM15" s="1" t="e">
        <f t="shared" si="7"/>
        <v>#REF!</v>
      </c>
      <c r="CN15" s="1" t="e">
        <f t="shared" si="7"/>
        <v>#REF!</v>
      </c>
      <c r="CO15" s="1" t="e">
        <f t="shared" si="7"/>
        <v>#REF!</v>
      </c>
      <c r="CP15" s="1" t="e">
        <f t="shared" si="7"/>
        <v>#REF!</v>
      </c>
      <c r="CQ15" s="1" t="e">
        <f t="shared" si="7"/>
        <v>#REF!</v>
      </c>
      <c r="CR15" s="1" t="e">
        <f t="shared" si="7"/>
        <v>#REF!</v>
      </c>
      <c r="CS15" s="1" t="e">
        <f t="shared" si="7"/>
        <v>#REF!</v>
      </c>
      <c r="CT15" s="1" t="e">
        <f t="shared" si="7"/>
        <v>#REF!</v>
      </c>
      <c r="CU15" s="1" t="e">
        <f t="shared" ref="CU15:DJ28" si="9">CT15&amp;" "&amp;AA15</f>
        <v>#REF!</v>
      </c>
      <c r="CV15" s="1" t="e">
        <f t="shared" si="9"/>
        <v>#REF!</v>
      </c>
      <c r="CW15" s="1" t="e">
        <f t="shared" si="8"/>
        <v>#REF!</v>
      </c>
      <c r="CX15" s="1" t="e">
        <f t="shared" si="8"/>
        <v>#REF!</v>
      </c>
      <c r="CY15" s="1" t="e">
        <f t="shared" si="8"/>
        <v>#REF!</v>
      </c>
      <c r="CZ15" s="1" t="e">
        <f t="shared" si="8"/>
        <v>#REF!</v>
      </c>
      <c r="DA15" s="1" t="e">
        <f t="shared" si="8"/>
        <v>#REF!</v>
      </c>
      <c r="DB15" s="1" t="e">
        <f t="shared" si="8"/>
        <v>#REF!</v>
      </c>
      <c r="DC15" s="1" t="e">
        <f t="shared" si="8"/>
        <v>#REF!</v>
      </c>
      <c r="DD15" s="1" t="e">
        <f t="shared" si="8"/>
        <v>#REF!</v>
      </c>
      <c r="DE15" s="1" t="e">
        <f t="shared" si="8"/>
        <v>#REF!</v>
      </c>
      <c r="DF15" s="1" t="e">
        <f t="shared" si="8"/>
        <v>#REF!</v>
      </c>
      <c r="DG15" s="1" t="e">
        <f t="shared" si="8"/>
        <v>#REF!</v>
      </c>
      <c r="DH15" s="1" t="e">
        <f t="shared" si="8"/>
        <v>#REF!</v>
      </c>
      <c r="DI15" s="1" t="e">
        <f t="shared" si="8"/>
        <v>#REF!</v>
      </c>
      <c r="DJ15" s="1" t="e">
        <f t="shared" si="8"/>
        <v>#REF!</v>
      </c>
      <c r="DK15" s="1" t="e">
        <f t="shared" si="8"/>
        <v>#REF!</v>
      </c>
      <c r="DL15" s="1" t="e">
        <f t="shared" si="8"/>
        <v>#REF!</v>
      </c>
      <c r="DM15" s="1" t="e">
        <f t="shared" si="8"/>
        <v>#REF!</v>
      </c>
      <c r="DN15" s="1" t="e">
        <f t="shared" si="8"/>
        <v>#REF!</v>
      </c>
      <c r="DO15" s="1" t="e">
        <f t="shared" si="8"/>
        <v>#REF!</v>
      </c>
      <c r="DP15" s="1" t="e">
        <f t="shared" si="8"/>
        <v>#REF!</v>
      </c>
      <c r="DQ15" s="1" t="e">
        <f t="shared" si="8"/>
        <v>#REF!</v>
      </c>
      <c r="DR15" s="1" t="e">
        <f t="shared" si="8"/>
        <v>#REF!</v>
      </c>
      <c r="DS15" s="1" t="e">
        <f t="shared" si="8"/>
        <v>#REF!</v>
      </c>
      <c r="DT15" s="1" t="e">
        <f t="shared" si="8"/>
        <v>#REF!</v>
      </c>
      <c r="DU15" s="1" t="e">
        <f t="shared" si="8"/>
        <v>#REF!</v>
      </c>
      <c r="DV15" s="1" t="e">
        <f t="shared" si="8"/>
        <v>#REF!</v>
      </c>
      <c r="DW15" s="1" t="e">
        <f t="shared" si="8"/>
        <v>#REF!</v>
      </c>
      <c r="DX15" s="1" t="e">
        <f t="shared" si="8"/>
        <v>#REF!</v>
      </c>
      <c r="DY15" s="1" t="e">
        <f t="shared" si="8"/>
        <v>#REF!</v>
      </c>
      <c r="DZ15" s="1" t="e">
        <f t="shared" si="8"/>
        <v>#REF!</v>
      </c>
      <c r="EA15" s="1" t="e">
        <f t="shared" si="8"/>
        <v>#REF!</v>
      </c>
      <c r="EB15" s="1" t="e">
        <f t="shared" si="8"/>
        <v>#REF!</v>
      </c>
      <c r="EC15" s="1" t="e">
        <f t="shared" si="8"/>
        <v>#REF!</v>
      </c>
      <c r="ED15" s="1" t="e">
        <f t="shared" si="8"/>
        <v>#REF!</v>
      </c>
      <c r="EE15" s="1" t="e">
        <f t="shared" si="8"/>
        <v>#REF!</v>
      </c>
      <c r="EF15" s="1" t="e">
        <f t="shared" si="8"/>
        <v>#REF!</v>
      </c>
      <c r="EG15" s="1" t="e">
        <f t="shared" si="8"/>
        <v>#REF!</v>
      </c>
      <c r="EH15" s="1" t="e">
        <f t="shared" si="8"/>
        <v>#REF!</v>
      </c>
      <c r="EI15" s="1" t="e">
        <f t="shared" si="8"/>
        <v>#REF!</v>
      </c>
      <c r="EJ15" s="1" t="e">
        <f t="shared" si="8"/>
        <v>#REF!</v>
      </c>
      <c r="EK15" s="1" t="e">
        <f t="shared" si="8"/>
        <v>#REF!</v>
      </c>
      <c r="EL15" s="1" t="e">
        <f t="shared" si="8"/>
        <v>#REF!</v>
      </c>
      <c r="EM15" s="1" t="e">
        <f t="shared" si="8"/>
        <v>#REF!</v>
      </c>
      <c r="EN15" s="1" t="e">
        <f t="shared" si="8"/>
        <v>#REF!</v>
      </c>
      <c r="EO15" s="1" t="e">
        <f t="shared" si="8"/>
        <v>#REF!</v>
      </c>
      <c r="EP15" s="1" t="e">
        <f t="shared" si="4"/>
        <v>#REF!</v>
      </c>
      <c r="EQ15" s="1" t="e">
        <f t="shared" si="3"/>
        <v>#REF!</v>
      </c>
      <c r="ER15" s="1" t="e">
        <f t="shared" si="3"/>
        <v>#REF!</v>
      </c>
      <c r="ES15" s="1" t="e">
        <f t="shared" si="3"/>
        <v>#REF!</v>
      </c>
      <c r="ET15" s="1" t="e">
        <f t="shared" si="3"/>
        <v>#REF!</v>
      </c>
      <c r="EU15" s="1" t="e">
        <f t="shared" si="3"/>
        <v>#REF!</v>
      </c>
      <c r="EV15" s="1" t="e">
        <f t="shared" si="3"/>
        <v>#REF!</v>
      </c>
      <c r="EW15" s="1" t="e">
        <f t="shared" si="3"/>
        <v>#REF!</v>
      </c>
    </row>
    <row r="16" spans="1:212" ht="12.75" customHeight="1" x14ac:dyDescent="0.2">
      <c r="A16" s="2">
        <v>516</v>
      </c>
      <c r="B16" s="2" t="s">
        <v>89</v>
      </c>
      <c r="C16" s="19">
        <v>2.2999999999999998</v>
      </c>
      <c r="D16" s="2" t="s">
        <v>5</v>
      </c>
      <c r="E16" s="20" t="s">
        <v>6</v>
      </c>
      <c r="F16" s="20">
        <v>1</v>
      </c>
      <c r="G16" s="20">
        <v>3</v>
      </c>
      <c r="H16" s="20"/>
      <c r="I16" s="28" t="e">
        <f t="shared" si="0"/>
        <v>#REF!</v>
      </c>
      <c r="J16" s="27" t="s">
        <v>155</v>
      </c>
      <c r="K16" s="1" t="e">
        <f>IF(J16="","",VLOOKUP(J16,#REF!,2))</f>
        <v>#REF!</v>
      </c>
      <c r="L16" s="27" t="s">
        <v>154</v>
      </c>
      <c r="M16" s="1" t="e">
        <f>IF(L16="","",VLOOKUP(L16,#REF!,2))</f>
        <v>#REF!</v>
      </c>
      <c r="N16" s="27" t="s">
        <v>170</v>
      </c>
      <c r="O16" s="1" t="str">
        <f>IF(N16="","",VLOOKUP(N16,[1]Composition!$A$1:$B$398,2))</f>
        <v>Crème de lait 35% de matières grasse, stabilisant E407 0,02% sucre jaune lait en poudre eau gélatine bovine Sucre pâte de cacao Beurre de cacao, Émulsifiant: Lécithine, (Lait en poudre, poudre de lait écrémé, arômes  vanille peut contenir traces de fruit a coque et gluten</v>
      </c>
      <c r="P16" s="27" t="s">
        <v>171</v>
      </c>
      <c r="Q16" s="1" t="str">
        <f>IF(P16="","",VLOOKUP(P16,[1]Composition!$A$1:$B$398,2))</f>
        <v>Crème de lait 35% de matières grasse, stabilisant E407 0,02% sucre jaune lait en poudre eau gélatine bovine Sucre pâte de cacao Beurre de cacao, Émulsifiant: Lécithine, (Lait en poudre, poudre de lait écrémé, arômes  vanille peut contenir traces de fruit a coque et gluten</v>
      </c>
      <c r="R16" s="27" t="s">
        <v>16</v>
      </c>
      <c r="S16" s="1" t="str">
        <f>IF(R16="","",VLOOKUP(R16,[1]Composition!$A$1:$B$398,2))</f>
        <v>Crème de lait 35% de matières grasse, stabilisant E407 0,02% sucre</v>
      </c>
      <c r="T16" s="27" t="s">
        <v>152</v>
      </c>
      <c r="U16" s="1" t="str">
        <f>IF(T16="","",VLOOKUP(T16,[1]Composition!$A$1:$B$398,2))</f>
        <v>Pâte  de cacao, sucre beurre de cacao, Matière grasse laitière, anhydre de lait, émulsifiant, lécithine de soja E322 arôme naturel de vanille cacao 50% poudre de lait entier poudre de lactosérum, lactose huile de palme</v>
      </c>
      <c r="V16" s="27" t="s">
        <v>9</v>
      </c>
      <c r="W16" s="1" t="str">
        <f>IF(V16="","",VLOOKUP(V16,[1]Composition!$A$1:$B$398,2))</f>
        <v xml:space="preserve">Fraise, framboise, physalis, mandarine, citron, kiwi, pomme, groseille, abricot, </v>
      </c>
      <c r="X16" s="27" t="s">
        <v>18</v>
      </c>
      <c r="Y16" s="1" t="str">
        <f>IF(X16="","",VLOOKUP(X16,[1]Composition!$A$1:$B$398,2))</f>
        <v>Sucre, Amandes, Blanc d'œuf, Amidon de blé E171-160a-141-150c Poudre de cacao, Blanc d'œuf E412 (Gomme de guar) E415 Xanathan conservatrice E200 Allergène : Gluten, Œuf, Noix peut contenir traces de soja et lait</v>
      </c>
      <c r="Z16" s="27" t="s">
        <v>150</v>
      </c>
      <c r="AA16" s="1" t="str">
        <f>IF(Z16="","",VLOOKUP(Z16,[1]Composition!$A$1:$B$398,2))</f>
        <v>Sirop de glucose eau stabilisant E422 fructose sucre gélifiant E440 acidifiant E330</v>
      </c>
      <c r="AB16" s="27"/>
      <c r="AC16" s="1" t="str">
        <f>IF(AB16="","",VLOOKUP(AB16,[1]Composition!$A$1:$B$398,2))</f>
        <v/>
      </c>
      <c r="AD16" s="27"/>
      <c r="AE16" s="1" t="str">
        <f>IF(AD16="","",VLOOKUP(AD16,[1]Composition!$A$1:$B$398,2))</f>
        <v/>
      </c>
      <c r="AF16" s="27"/>
      <c r="AG16" s="1" t="str">
        <f>IF(AF16="","",VLOOKUP(AF16,[1]Composition!$A$1:$B$398,2))</f>
        <v/>
      </c>
      <c r="AH16" s="27"/>
      <c r="AI16" s="1" t="str">
        <f>IF(AH16="","",VLOOKUP(AH16,[1]Composition!$A$1:$B$398,2))</f>
        <v/>
      </c>
      <c r="AJ16" s="27"/>
      <c r="AK16" s="1" t="str">
        <f>IF(AJ16="","",VLOOKUP(AJ16,[1]Composition!$A$1:$B$398,2))</f>
        <v/>
      </c>
      <c r="AL16" s="27"/>
      <c r="AM16" s="1" t="str">
        <f>IF(AL16="","",VLOOKUP(AL16,[1]Composition!$A$1:$B$398,2))</f>
        <v/>
      </c>
      <c r="AN16" s="27"/>
      <c r="AO16" s="1" t="str">
        <f>IF(AN16="","",VLOOKUP(AN16,[1]Composition!$A$1:$B$398,2))</f>
        <v/>
      </c>
      <c r="AP16" s="27"/>
      <c r="AQ16" s="1" t="str">
        <f>IF(AP16="","",VLOOKUP(AP16,[1]Composition!$A$1:$B$398,2))</f>
        <v/>
      </c>
      <c r="AR16" s="27"/>
      <c r="AS16" s="1" t="str">
        <f>IF(AR16="","",VLOOKUP(AR16,[1]Composition!$A$1:$B$398,2))</f>
        <v/>
      </c>
      <c r="AT16" s="27"/>
      <c r="AU16" s="1" t="str">
        <f>IF(AT16="","",VLOOKUP(AT16,[1]Composition!$A$1:$B$398,2))</f>
        <v/>
      </c>
      <c r="AV16" s="27"/>
      <c r="AW16" s="1" t="str">
        <f>IF(AV16="","",VLOOKUP(AV16,[1]Composition!$A$1:$B$398,2))</f>
        <v/>
      </c>
      <c r="AX16" s="27"/>
      <c r="AY16" s="1" t="str">
        <f>IF(AX16="","",VLOOKUP(AX16,[1]Composition!$A$1:$B$398,2))</f>
        <v/>
      </c>
      <c r="AZ16" s="27"/>
      <c r="BA16" s="1" t="str">
        <f>IF(AZ16="","",VLOOKUP(AZ16,[1]Composition!$A$1:$B$398,2))</f>
        <v/>
      </c>
      <c r="BB16" s="27"/>
      <c r="BC16" s="1" t="str">
        <f>IF(BB16="","",VLOOKUP(BB16,[1]Composition!$A$1:$B$398,2))</f>
        <v/>
      </c>
      <c r="BD16" s="27"/>
      <c r="BE16" s="1" t="str">
        <f>IF(BD16="","",VLOOKUP(BD16,[1]Composition!$A$1:$B$398,2))</f>
        <v/>
      </c>
      <c r="BF16" s="27"/>
      <c r="BG16" s="1" t="str">
        <f>IF(BF16="","",VLOOKUP(BF16,[1]Composition!$A$1:$B$398,2))</f>
        <v/>
      </c>
      <c r="BH16" s="27"/>
      <c r="BI16" s="1" t="str">
        <f>IF(BH16="","",VLOOKUP(BH16,[1]Composition!$A$1:$B$398,2))</f>
        <v/>
      </c>
      <c r="BJ16" s="27"/>
      <c r="BK16" s="1" t="str">
        <f>IF(BJ16="","",VLOOKUP(BJ16,[1]Composition!$A$1:$B$398,2))</f>
        <v/>
      </c>
      <c r="BL16" s="27"/>
      <c r="BM16" s="1" t="str">
        <f>IF(BL16="","",VLOOKUP(BL16,[1]Composition!$A$1:$B$398,2))</f>
        <v/>
      </c>
      <c r="BN16" s="27"/>
      <c r="BO16" s="1" t="str">
        <f>IF(BN16="","",VLOOKUP(BN16,[1]Composition!$A$1:$B$398,2))</f>
        <v/>
      </c>
      <c r="BP16" s="27"/>
      <c r="BQ16" s="1" t="str">
        <f>IF(BP16="","",VLOOKUP(BP16,[1]Composition!$A$1:$B$398,2))</f>
        <v/>
      </c>
      <c r="BR16" s="27"/>
      <c r="BS16" s="1" t="str">
        <f>IF(BR16="","",VLOOKUP(BR16,[1]Composition!$A$1:$B$398,2))</f>
        <v/>
      </c>
      <c r="BT16" s="27"/>
      <c r="BU16" s="1" t="str">
        <f>IF(BT16="","",VLOOKUP(BT16,[1]Composition!$A$1:$B$398,2))</f>
        <v/>
      </c>
      <c r="BV16" s="27"/>
      <c r="BW16" s="1" t="str">
        <f>IF(BV16="","",VLOOKUP(BV16,[1]Composition!$A$1:$B$398,2))</f>
        <v/>
      </c>
      <c r="BX16" s="27"/>
      <c r="BY16" s="1" t="str">
        <f>IF(BX16="","",VLOOKUP(BX16,[1]Composition!$A$1:$B$398,2))</f>
        <v/>
      </c>
      <c r="BZ16" s="27"/>
      <c r="CA16" s="1" t="str">
        <f>IF(BZ16="","",VLOOKUP(BZ16,[1]Composition!$A$1:$B$398,2))</f>
        <v/>
      </c>
      <c r="CB16" s="27"/>
      <c r="CC16" s="1" t="str">
        <f>IF(CB16="","",VLOOKUP(CB16,[1]Composition!$A$1:$B$398,2))</f>
        <v/>
      </c>
      <c r="CD16" s="1" t="str">
        <f t="shared" si="1"/>
        <v xml:space="preserve">Feuille de génoise :  </v>
      </c>
      <c r="CE16" s="1" t="e">
        <f t="shared" si="7"/>
        <v>#REF!</v>
      </c>
      <c r="CF16" s="1" t="e">
        <f t="shared" si="7"/>
        <v>#REF!</v>
      </c>
      <c r="CG16" s="1" t="e">
        <f t="shared" si="7"/>
        <v>#REF!</v>
      </c>
      <c r="CH16" s="1" t="e">
        <f t="shared" si="7"/>
        <v>#REF!</v>
      </c>
      <c r="CI16" s="1" t="e">
        <f t="shared" si="7"/>
        <v>#REF!</v>
      </c>
      <c r="CJ16" s="1" t="e">
        <f t="shared" si="7"/>
        <v>#REF!</v>
      </c>
      <c r="CK16" s="1" t="e">
        <f t="shared" si="7"/>
        <v>#REF!</v>
      </c>
      <c r="CL16" s="1" t="e">
        <f t="shared" si="7"/>
        <v>#REF!</v>
      </c>
      <c r="CM16" s="1" t="e">
        <f t="shared" si="7"/>
        <v>#REF!</v>
      </c>
      <c r="CN16" s="1" t="e">
        <f t="shared" si="7"/>
        <v>#REF!</v>
      </c>
      <c r="CO16" s="1" t="e">
        <f t="shared" si="7"/>
        <v>#REF!</v>
      </c>
      <c r="CP16" s="1" t="e">
        <f t="shared" si="7"/>
        <v>#REF!</v>
      </c>
      <c r="CQ16" s="1" t="e">
        <f t="shared" si="7"/>
        <v>#REF!</v>
      </c>
      <c r="CR16" s="1" t="e">
        <f t="shared" si="7"/>
        <v>#REF!</v>
      </c>
      <c r="CS16" s="1" t="e">
        <f t="shared" si="7"/>
        <v>#REF!</v>
      </c>
      <c r="CT16" s="1" t="e">
        <f t="shared" si="7"/>
        <v>#REF!</v>
      </c>
      <c r="CU16" s="1" t="e">
        <f t="shared" si="9"/>
        <v>#REF!</v>
      </c>
      <c r="CV16" s="1" t="e">
        <f t="shared" si="9"/>
        <v>#REF!</v>
      </c>
      <c r="CW16" s="1" t="e">
        <f t="shared" si="8"/>
        <v>#REF!</v>
      </c>
      <c r="CX16" s="1" t="e">
        <f t="shared" si="8"/>
        <v>#REF!</v>
      </c>
      <c r="CY16" s="1" t="e">
        <f t="shared" si="8"/>
        <v>#REF!</v>
      </c>
      <c r="CZ16" s="1" t="e">
        <f t="shared" si="8"/>
        <v>#REF!</v>
      </c>
      <c r="DA16" s="1" t="e">
        <f t="shared" si="8"/>
        <v>#REF!</v>
      </c>
      <c r="DB16" s="1" t="e">
        <f t="shared" si="8"/>
        <v>#REF!</v>
      </c>
      <c r="DC16" s="1" t="e">
        <f t="shared" si="8"/>
        <v>#REF!</v>
      </c>
      <c r="DD16" s="1" t="e">
        <f t="shared" si="8"/>
        <v>#REF!</v>
      </c>
      <c r="DE16" s="1" t="e">
        <f t="shared" si="8"/>
        <v>#REF!</v>
      </c>
      <c r="DF16" s="1" t="e">
        <f t="shared" si="8"/>
        <v>#REF!</v>
      </c>
      <c r="DG16" s="1" t="e">
        <f t="shared" si="8"/>
        <v>#REF!</v>
      </c>
      <c r="DH16" s="1" t="e">
        <f t="shared" si="8"/>
        <v>#REF!</v>
      </c>
      <c r="DI16" s="1" t="e">
        <f t="shared" si="8"/>
        <v>#REF!</v>
      </c>
      <c r="DJ16" s="1" t="e">
        <f t="shared" si="8"/>
        <v>#REF!</v>
      </c>
      <c r="DK16" s="1" t="e">
        <f t="shared" si="8"/>
        <v>#REF!</v>
      </c>
      <c r="DL16" s="1" t="e">
        <f t="shared" si="8"/>
        <v>#REF!</v>
      </c>
      <c r="DM16" s="1" t="e">
        <f t="shared" si="8"/>
        <v>#REF!</v>
      </c>
      <c r="DN16" s="1" t="e">
        <f t="shared" si="8"/>
        <v>#REF!</v>
      </c>
      <c r="DO16" s="1" t="e">
        <f t="shared" si="8"/>
        <v>#REF!</v>
      </c>
      <c r="DP16" s="1" t="e">
        <f t="shared" si="8"/>
        <v>#REF!</v>
      </c>
      <c r="DQ16" s="1" t="e">
        <f t="shared" si="8"/>
        <v>#REF!</v>
      </c>
      <c r="DR16" s="1" t="e">
        <f t="shared" si="8"/>
        <v>#REF!</v>
      </c>
      <c r="DS16" s="1" t="e">
        <f t="shared" si="8"/>
        <v>#REF!</v>
      </c>
      <c r="DT16" s="1" t="e">
        <f t="shared" si="8"/>
        <v>#REF!</v>
      </c>
      <c r="DU16" s="1" t="e">
        <f t="shared" si="8"/>
        <v>#REF!</v>
      </c>
      <c r="DV16" s="1" t="e">
        <f t="shared" si="8"/>
        <v>#REF!</v>
      </c>
      <c r="DW16" s="1" t="e">
        <f t="shared" si="8"/>
        <v>#REF!</v>
      </c>
      <c r="DX16" s="1" t="e">
        <f t="shared" si="8"/>
        <v>#REF!</v>
      </c>
      <c r="DY16" s="1" t="e">
        <f t="shared" si="8"/>
        <v>#REF!</v>
      </c>
      <c r="DZ16" s="1" t="e">
        <f t="shared" si="8"/>
        <v>#REF!</v>
      </c>
      <c r="EA16" s="1" t="e">
        <f t="shared" si="8"/>
        <v>#REF!</v>
      </c>
      <c r="EB16" s="1" t="e">
        <f t="shared" si="8"/>
        <v>#REF!</v>
      </c>
      <c r="EC16" s="1" t="e">
        <f t="shared" si="8"/>
        <v>#REF!</v>
      </c>
      <c r="ED16" s="1" t="e">
        <f t="shared" si="8"/>
        <v>#REF!</v>
      </c>
      <c r="EE16" s="1" t="e">
        <f t="shared" si="8"/>
        <v>#REF!</v>
      </c>
      <c r="EF16" s="1" t="e">
        <f t="shared" si="8"/>
        <v>#REF!</v>
      </c>
      <c r="EG16" s="1" t="e">
        <f t="shared" si="8"/>
        <v>#REF!</v>
      </c>
      <c r="EH16" s="1" t="e">
        <f t="shared" si="8"/>
        <v>#REF!</v>
      </c>
      <c r="EI16" s="1" t="e">
        <f t="shared" si="8"/>
        <v>#REF!</v>
      </c>
      <c r="EJ16" s="1" t="e">
        <f t="shared" si="8"/>
        <v>#REF!</v>
      </c>
      <c r="EK16" s="1" t="e">
        <f t="shared" si="8"/>
        <v>#REF!</v>
      </c>
      <c r="EL16" s="1" t="e">
        <f t="shared" si="8"/>
        <v>#REF!</v>
      </c>
      <c r="EM16" s="1" t="e">
        <f t="shared" si="8"/>
        <v>#REF!</v>
      </c>
      <c r="EN16" s="1" t="e">
        <f t="shared" si="8"/>
        <v>#REF!</v>
      </c>
      <c r="EO16" s="1" t="e">
        <f t="shared" si="8"/>
        <v>#REF!</v>
      </c>
      <c r="EP16" s="1" t="e">
        <f t="shared" si="4"/>
        <v>#REF!</v>
      </c>
      <c r="EQ16" s="1" t="e">
        <f t="shared" si="3"/>
        <v>#REF!</v>
      </c>
      <c r="ER16" s="1" t="e">
        <f t="shared" si="3"/>
        <v>#REF!</v>
      </c>
      <c r="ES16" s="1" t="e">
        <f t="shared" si="3"/>
        <v>#REF!</v>
      </c>
      <c r="ET16" s="1" t="e">
        <f t="shared" si="3"/>
        <v>#REF!</v>
      </c>
      <c r="EU16" s="1" t="e">
        <f t="shared" si="3"/>
        <v>#REF!</v>
      </c>
      <c r="EV16" s="1" t="e">
        <f t="shared" si="3"/>
        <v>#REF!</v>
      </c>
      <c r="EW16" s="1" t="e">
        <f t="shared" si="3"/>
        <v>#REF!</v>
      </c>
    </row>
    <row r="17" spans="1:206" ht="12.75" customHeight="1" x14ac:dyDescent="0.2">
      <c r="A17" s="2">
        <v>517</v>
      </c>
      <c r="B17" s="2" t="s">
        <v>90</v>
      </c>
      <c r="C17" s="19">
        <v>1.75</v>
      </c>
      <c r="D17" s="2" t="s">
        <v>5</v>
      </c>
      <c r="E17" s="20" t="s">
        <v>6</v>
      </c>
      <c r="F17" s="20">
        <v>1</v>
      </c>
      <c r="G17" s="20">
        <v>3</v>
      </c>
      <c r="H17" s="20"/>
      <c r="I17" s="28" t="e">
        <f t="shared" si="0"/>
        <v>#REF!</v>
      </c>
      <c r="J17" s="27" t="s">
        <v>46</v>
      </c>
      <c r="K17" s="1" t="e">
        <f>IF(J17="","",VLOOKUP(J17,#REF!,2))</f>
        <v>#REF!</v>
      </c>
      <c r="L17" s="27" t="s">
        <v>9</v>
      </c>
      <c r="M17" s="1" t="e">
        <f>IF(L17="","",VLOOKUP(L17,#REF!,2))</f>
        <v>#REF!</v>
      </c>
      <c r="N17" s="27" t="s">
        <v>152</v>
      </c>
      <c r="O17" s="1" t="str">
        <f>IF(N17="","",VLOOKUP(N17,[1]Composition!$A$1:$B$398,2))</f>
        <v>Pâte  de cacao, sucre beurre de cacao, Matière grasse laitière, anhydre de lait, émulsifiant, lécithine de soja E322 arôme naturel de vanille cacao 50% poudre de lait entier poudre de lactosérum, lactose huile de palme</v>
      </c>
      <c r="P17" s="27" t="s">
        <v>153</v>
      </c>
      <c r="Q17" s="1" t="str">
        <f>IF(P17="","",VLOOKUP(P17,[1]Composition!$A$1:$B$398,2))</f>
        <v>Eau, Sirop de glucose, Sucre, Fructose, Gélifiant ( Pectine caraghénane)  acidifiant, acide citrique, arômes abricot colorant: carotène</v>
      </c>
      <c r="R17" s="27" t="s">
        <v>16</v>
      </c>
      <c r="S17" s="1" t="str">
        <f>IF(R17="","",VLOOKUP(R17,[1]Composition!$A$1:$B$398,2))</f>
        <v>Crème de lait 35% de matières grasse, stabilisant E407 0,02% sucre</v>
      </c>
      <c r="T17" s="27" t="s">
        <v>15</v>
      </c>
      <c r="U17" s="1" t="str">
        <f>IF(T17="","",VLOOKUP(T17,[1]Composition!$A$1:$B$398,2))</f>
        <v>Eau, Poudre a lait, Sucre, Œufs, Poudre a crème: Amidon de mais,modifié, Arômes, colorants: caroténoïdes, Riboflavines ce produit a pu être en contact avec: Blé, Lait, Œuf, Amandes et Noisette</v>
      </c>
      <c r="V17" s="27"/>
      <c r="W17" s="1" t="str">
        <f>IF(V17="","",VLOOKUP(V17,[1]Composition!$A$1:$B$398,2))</f>
        <v/>
      </c>
      <c r="X17" s="27"/>
      <c r="Y17" s="1" t="str">
        <f>IF(X17="","",VLOOKUP(X17,[1]Composition!$A$1:$B$398,2))</f>
        <v/>
      </c>
      <c r="Z17" s="27"/>
      <c r="AA17" s="1" t="str">
        <f>IF(Z17="","",VLOOKUP(Z17,[1]Composition!$A$1:$B$398,2))</f>
        <v/>
      </c>
      <c r="AB17" s="27"/>
      <c r="AC17" s="1" t="str">
        <f>IF(AB17="","",VLOOKUP(AB17,[1]Composition!$A$1:$B$398,2))</f>
        <v/>
      </c>
      <c r="AD17" s="27"/>
      <c r="AE17" s="1" t="str">
        <f>IF(AD17="","",VLOOKUP(AD17,[1]Composition!$A$1:$B$398,2))</f>
        <v/>
      </c>
      <c r="AF17" s="27"/>
      <c r="AG17" s="1" t="str">
        <f>IF(AF17="","",VLOOKUP(AF17,[1]Composition!$A$1:$B$398,2))</f>
        <v/>
      </c>
      <c r="AH17" s="27"/>
      <c r="AI17" s="1" t="str">
        <f>IF(AH17="","",VLOOKUP(AH17,[1]Composition!$A$1:$B$398,2))</f>
        <v/>
      </c>
      <c r="AJ17" s="27"/>
      <c r="AK17" s="1" t="str">
        <f>IF(AJ17="","",VLOOKUP(AJ17,[1]Composition!$A$1:$B$398,2))</f>
        <v/>
      </c>
      <c r="AL17" s="27"/>
      <c r="AM17" s="1" t="str">
        <f>IF(AL17="","",VLOOKUP(AL17,[1]Composition!$A$1:$B$398,2))</f>
        <v/>
      </c>
      <c r="AN17" s="27"/>
      <c r="AO17" s="1" t="str">
        <f>IF(AN17="","",VLOOKUP(AN17,[1]Composition!$A$1:$B$398,2))</f>
        <v/>
      </c>
      <c r="AP17" s="27"/>
      <c r="AQ17" s="1" t="str">
        <f>IF(AP17="","",VLOOKUP(AP17,[1]Composition!$A$1:$B$398,2))</f>
        <v/>
      </c>
      <c r="AR17" s="27"/>
      <c r="AS17" s="1" t="str">
        <f>IF(AR17="","",VLOOKUP(AR17,[1]Composition!$A$1:$B$398,2))</f>
        <v/>
      </c>
      <c r="AT17" s="27"/>
      <c r="AU17" s="1" t="str">
        <f>IF(AT17="","",VLOOKUP(AT17,[1]Composition!$A$1:$B$398,2))</f>
        <v/>
      </c>
      <c r="AV17" s="27"/>
      <c r="AW17" s="1" t="str">
        <f>IF(AV17="","",VLOOKUP(AV17,[1]Composition!$A$1:$B$398,2))</f>
        <v/>
      </c>
      <c r="AX17" s="27"/>
      <c r="AY17" s="1" t="str">
        <f>IF(AX17="","",VLOOKUP(AX17,[1]Composition!$A$1:$B$398,2))</f>
        <v/>
      </c>
      <c r="AZ17" s="27"/>
      <c r="BA17" s="1" t="str">
        <f>IF(AZ17="","",VLOOKUP(AZ17,[1]Composition!$A$1:$B$398,2))</f>
        <v/>
      </c>
      <c r="BB17" s="27"/>
      <c r="BC17" s="1" t="str">
        <f>IF(BB17="","",VLOOKUP(BB17,[1]Composition!$A$1:$B$398,2))</f>
        <v/>
      </c>
      <c r="BD17" s="27"/>
      <c r="BE17" s="1" t="str">
        <f>IF(BD17="","",VLOOKUP(BD17,[1]Composition!$A$1:$B$398,2))</f>
        <v/>
      </c>
      <c r="BF17" s="27"/>
      <c r="BG17" s="1" t="str">
        <f>IF(BF17="","",VLOOKUP(BF17,[1]Composition!$A$1:$B$398,2))</f>
        <v/>
      </c>
      <c r="BH17" s="27"/>
      <c r="BI17" s="1" t="str">
        <f>IF(BH17="","",VLOOKUP(BH17,[1]Composition!$A$1:$B$398,2))</f>
        <v/>
      </c>
      <c r="BJ17" s="27"/>
      <c r="BK17" s="1" t="str">
        <f>IF(BJ17="","",VLOOKUP(BJ17,[1]Composition!$A$1:$B$398,2))</f>
        <v/>
      </c>
      <c r="BL17" s="27"/>
      <c r="BM17" s="1" t="str">
        <f>IF(BL17="","",VLOOKUP(BL17,[1]Composition!$A$1:$B$398,2))</f>
        <v/>
      </c>
      <c r="BN17" s="27"/>
      <c r="BO17" s="1" t="str">
        <f>IF(BN17="","",VLOOKUP(BN17,[1]Composition!$A$1:$B$398,2))</f>
        <v/>
      </c>
      <c r="BP17" s="27"/>
      <c r="BQ17" s="1" t="str">
        <f>IF(BP17="","",VLOOKUP(BP17,[1]Composition!$A$1:$B$398,2))</f>
        <v/>
      </c>
      <c r="BR17" s="27"/>
      <c r="BS17" s="1" t="str">
        <f>IF(BR17="","",VLOOKUP(BR17,[1]Composition!$A$1:$B$398,2))</f>
        <v/>
      </c>
      <c r="BT17" s="27"/>
      <c r="BU17" s="1" t="str">
        <f>IF(BT17="","",VLOOKUP(BT17,[1]Composition!$A$1:$B$398,2))</f>
        <v/>
      </c>
      <c r="BV17" s="27"/>
      <c r="BW17" s="1" t="str">
        <f>IF(BV17="","",VLOOKUP(BV17,[1]Composition!$A$1:$B$398,2))</f>
        <v/>
      </c>
      <c r="BX17" s="27"/>
      <c r="BY17" s="1" t="str">
        <f>IF(BX17="","",VLOOKUP(BX17,[1]Composition!$A$1:$B$398,2))</f>
        <v/>
      </c>
      <c r="BZ17" s="27"/>
      <c r="CA17" s="1" t="str">
        <f>IF(BZ17="","",VLOOKUP(BZ17,[1]Composition!$A$1:$B$398,2))</f>
        <v/>
      </c>
      <c r="CB17" s="27"/>
      <c r="CC17" s="1" t="str">
        <f>IF(CB17="","",VLOOKUP(CB17,[1]Composition!$A$1:$B$398,2))</f>
        <v/>
      </c>
      <c r="CD17" s="1" t="str">
        <f t="shared" si="1"/>
        <v>Fond de pâtes sablé :</v>
      </c>
      <c r="CE17" s="1" t="e">
        <f t="shared" si="7"/>
        <v>#REF!</v>
      </c>
      <c r="CF17" s="1" t="e">
        <f t="shared" si="7"/>
        <v>#REF!</v>
      </c>
      <c r="CG17" s="1" t="e">
        <f t="shared" si="7"/>
        <v>#REF!</v>
      </c>
      <c r="CH17" s="1" t="e">
        <f t="shared" si="7"/>
        <v>#REF!</v>
      </c>
      <c r="CI17" s="1" t="e">
        <f t="shared" si="7"/>
        <v>#REF!</v>
      </c>
      <c r="CJ17" s="1" t="e">
        <f t="shared" si="7"/>
        <v>#REF!</v>
      </c>
      <c r="CK17" s="1" t="e">
        <f t="shared" si="7"/>
        <v>#REF!</v>
      </c>
      <c r="CL17" s="1" t="e">
        <f t="shared" si="7"/>
        <v>#REF!</v>
      </c>
      <c r="CM17" s="1" t="e">
        <f t="shared" si="7"/>
        <v>#REF!</v>
      </c>
      <c r="CN17" s="1" t="e">
        <f t="shared" si="7"/>
        <v>#REF!</v>
      </c>
      <c r="CO17" s="1" t="e">
        <f t="shared" si="7"/>
        <v>#REF!</v>
      </c>
      <c r="CP17" s="1" t="e">
        <f t="shared" si="7"/>
        <v>#REF!</v>
      </c>
      <c r="CQ17" s="1" t="e">
        <f t="shared" si="7"/>
        <v>#REF!</v>
      </c>
      <c r="CR17" s="1" t="e">
        <f t="shared" si="7"/>
        <v>#REF!</v>
      </c>
      <c r="CS17" s="1" t="e">
        <f t="shared" si="7"/>
        <v>#REF!</v>
      </c>
      <c r="CT17" s="1" t="e">
        <f t="shared" si="7"/>
        <v>#REF!</v>
      </c>
      <c r="CU17" s="1" t="e">
        <f t="shared" si="9"/>
        <v>#REF!</v>
      </c>
      <c r="CV17" s="1" t="e">
        <f t="shared" si="9"/>
        <v>#REF!</v>
      </c>
      <c r="CW17" s="1" t="e">
        <f t="shared" si="8"/>
        <v>#REF!</v>
      </c>
      <c r="CX17" s="1" t="e">
        <f t="shared" si="8"/>
        <v>#REF!</v>
      </c>
      <c r="CY17" s="1" t="e">
        <f t="shared" si="8"/>
        <v>#REF!</v>
      </c>
      <c r="CZ17" s="1" t="e">
        <f t="shared" si="8"/>
        <v>#REF!</v>
      </c>
      <c r="DA17" s="1" t="e">
        <f t="shared" si="8"/>
        <v>#REF!</v>
      </c>
      <c r="DB17" s="1" t="e">
        <f t="shared" si="8"/>
        <v>#REF!</v>
      </c>
      <c r="DC17" s="1" t="e">
        <f t="shared" si="8"/>
        <v>#REF!</v>
      </c>
      <c r="DD17" s="1" t="e">
        <f t="shared" si="8"/>
        <v>#REF!</v>
      </c>
      <c r="DE17" s="1" t="e">
        <f t="shared" si="8"/>
        <v>#REF!</v>
      </c>
      <c r="DF17" s="1" t="e">
        <f t="shared" si="8"/>
        <v>#REF!</v>
      </c>
      <c r="DG17" s="1" t="e">
        <f t="shared" si="8"/>
        <v>#REF!</v>
      </c>
      <c r="DH17" s="1" t="e">
        <f t="shared" si="8"/>
        <v>#REF!</v>
      </c>
      <c r="DI17" s="1" t="e">
        <f t="shared" si="8"/>
        <v>#REF!</v>
      </c>
      <c r="DJ17" s="1" t="e">
        <f t="shared" si="8"/>
        <v>#REF!</v>
      </c>
      <c r="DK17" s="1" t="e">
        <f t="shared" si="8"/>
        <v>#REF!</v>
      </c>
      <c r="DL17" s="1" t="e">
        <f t="shared" si="8"/>
        <v>#REF!</v>
      </c>
      <c r="DM17" s="1" t="e">
        <f t="shared" si="8"/>
        <v>#REF!</v>
      </c>
      <c r="DN17" s="1" t="e">
        <f t="shared" si="8"/>
        <v>#REF!</v>
      </c>
      <c r="DO17" s="1" t="e">
        <f t="shared" si="8"/>
        <v>#REF!</v>
      </c>
      <c r="DP17" s="1" t="e">
        <f t="shared" si="8"/>
        <v>#REF!</v>
      </c>
      <c r="DQ17" s="1" t="e">
        <f t="shared" si="8"/>
        <v>#REF!</v>
      </c>
      <c r="DR17" s="1" t="e">
        <f t="shared" si="8"/>
        <v>#REF!</v>
      </c>
      <c r="DS17" s="1" t="e">
        <f t="shared" si="8"/>
        <v>#REF!</v>
      </c>
      <c r="DT17" s="1" t="e">
        <f t="shared" si="8"/>
        <v>#REF!</v>
      </c>
      <c r="DU17" s="1" t="e">
        <f t="shared" si="8"/>
        <v>#REF!</v>
      </c>
      <c r="DV17" s="1" t="e">
        <f t="shared" si="8"/>
        <v>#REF!</v>
      </c>
      <c r="DW17" s="1" t="e">
        <f t="shared" si="8"/>
        <v>#REF!</v>
      </c>
      <c r="DX17" s="1" t="e">
        <f t="shared" si="8"/>
        <v>#REF!</v>
      </c>
      <c r="DY17" s="1" t="e">
        <f t="shared" si="8"/>
        <v>#REF!</v>
      </c>
      <c r="DZ17" s="1" t="e">
        <f t="shared" si="8"/>
        <v>#REF!</v>
      </c>
      <c r="EA17" s="1" t="e">
        <f t="shared" si="8"/>
        <v>#REF!</v>
      </c>
      <c r="EB17" s="1" t="e">
        <f t="shared" si="8"/>
        <v>#REF!</v>
      </c>
      <c r="EC17" s="1" t="e">
        <f t="shared" si="8"/>
        <v>#REF!</v>
      </c>
      <c r="ED17" s="1" t="e">
        <f t="shared" si="8"/>
        <v>#REF!</v>
      </c>
      <c r="EE17" s="1" t="e">
        <f t="shared" si="8"/>
        <v>#REF!</v>
      </c>
      <c r="EF17" s="1" t="e">
        <f t="shared" si="8"/>
        <v>#REF!</v>
      </c>
      <c r="EG17" s="1" t="e">
        <f t="shared" si="8"/>
        <v>#REF!</v>
      </c>
      <c r="EH17" s="1" t="e">
        <f t="shared" si="8"/>
        <v>#REF!</v>
      </c>
      <c r="EI17" s="1" t="e">
        <f t="shared" si="8"/>
        <v>#REF!</v>
      </c>
      <c r="EJ17" s="1" t="e">
        <f t="shared" si="8"/>
        <v>#REF!</v>
      </c>
      <c r="EK17" s="1" t="e">
        <f t="shared" si="8"/>
        <v>#REF!</v>
      </c>
      <c r="EL17" s="1" t="e">
        <f t="shared" si="8"/>
        <v>#REF!</v>
      </c>
      <c r="EM17" s="1" t="e">
        <f t="shared" si="8"/>
        <v>#REF!</v>
      </c>
      <c r="EN17" s="1" t="e">
        <f t="shared" si="8"/>
        <v>#REF!</v>
      </c>
      <c r="EO17" s="1" t="e">
        <f t="shared" si="8"/>
        <v>#REF!</v>
      </c>
      <c r="EP17" s="1" t="e">
        <f t="shared" si="4"/>
        <v>#REF!</v>
      </c>
      <c r="EQ17" s="1" t="e">
        <f t="shared" si="3"/>
        <v>#REF!</v>
      </c>
      <c r="ER17" s="1" t="e">
        <f t="shared" si="3"/>
        <v>#REF!</v>
      </c>
      <c r="ES17" s="1" t="e">
        <f t="shared" si="3"/>
        <v>#REF!</v>
      </c>
      <c r="ET17" s="1" t="e">
        <f t="shared" si="3"/>
        <v>#REF!</v>
      </c>
      <c r="EU17" s="1" t="e">
        <f t="shared" si="3"/>
        <v>#REF!</v>
      </c>
      <c r="EV17" s="1" t="e">
        <f t="shared" si="3"/>
        <v>#REF!</v>
      </c>
      <c r="EW17" s="1" t="e">
        <f t="shared" si="3"/>
        <v>#REF!</v>
      </c>
    </row>
    <row r="18" spans="1:206" ht="12.75" customHeight="1" x14ac:dyDescent="0.2">
      <c r="A18" s="2">
        <v>518</v>
      </c>
      <c r="B18" s="2" t="s">
        <v>91</v>
      </c>
      <c r="C18" s="19">
        <v>1.75</v>
      </c>
      <c r="D18" s="2" t="s">
        <v>5</v>
      </c>
      <c r="E18" s="20" t="s">
        <v>6</v>
      </c>
      <c r="F18" s="20">
        <v>1</v>
      </c>
      <c r="G18" s="20">
        <v>3</v>
      </c>
      <c r="H18" s="20"/>
      <c r="I18" s="28" t="e">
        <f t="shared" si="0"/>
        <v>#REF!</v>
      </c>
      <c r="J18" s="27" t="s">
        <v>46</v>
      </c>
      <c r="K18" s="1" t="e">
        <f>IF(J18="","",VLOOKUP(J18,#REF!,2))</f>
        <v>#REF!</v>
      </c>
      <c r="L18" s="27" t="s">
        <v>27</v>
      </c>
      <c r="M18" s="1" t="e">
        <f>IF(L18="","",VLOOKUP(L18,#REF!,2))</f>
        <v>#REF!</v>
      </c>
      <c r="N18" s="27" t="s">
        <v>152</v>
      </c>
      <c r="O18" s="1" t="str">
        <f>IF(N18="","",VLOOKUP(N18,[1]Composition!$A$1:$B$398,2))</f>
        <v>Pâte  de cacao, sucre beurre de cacao, Matière grasse laitière, anhydre de lait, émulsifiant, lécithine de soja E322 arôme naturel de vanille cacao 50% poudre de lait entier poudre de lactosérum, lactose huile de palme</v>
      </c>
      <c r="P18" s="27" t="s">
        <v>153</v>
      </c>
      <c r="Q18" s="1" t="str">
        <f>IF(P18="","",VLOOKUP(P18,[1]Composition!$A$1:$B$398,2))</f>
        <v>Eau, Sirop de glucose, Sucre, Fructose, Gélifiant ( Pectine caraghénane)  acidifiant, acide citrique, arômes abricot colorant: carotène</v>
      </c>
      <c r="R18" s="27" t="s">
        <v>16</v>
      </c>
      <c r="S18" s="1" t="str">
        <f>IF(R18="","",VLOOKUP(R18,[1]Composition!$A$1:$B$398,2))</f>
        <v>Crème de lait 35% de matières grasse, stabilisant E407 0,02% sucre</v>
      </c>
      <c r="T18" s="27" t="s">
        <v>15</v>
      </c>
      <c r="U18" s="1" t="str">
        <f>IF(T18="","",VLOOKUP(T18,[1]Composition!$A$1:$B$398,2))</f>
        <v>Eau, Poudre a lait, Sucre, Œufs, Poudre a crème: Amidon de mais,modifié, Arômes, colorants: caroténoïdes, Riboflavines ce produit a pu être en contact avec: Blé, Lait, Œuf, Amandes et Noisette</v>
      </c>
      <c r="V18" s="27"/>
      <c r="W18" s="1" t="str">
        <f>IF(V18="","",VLOOKUP(V18,[1]Composition!$A$1:$B$398,2))</f>
        <v/>
      </c>
      <c r="X18" s="27"/>
      <c r="Y18" s="1" t="str">
        <f>IF(X18="","",VLOOKUP(X18,[1]Composition!$A$1:$B$398,2))</f>
        <v/>
      </c>
      <c r="Z18" s="27"/>
      <c r="AA18" s="1" t="str">
        <f>IF(Z18="","",VLOOKUP(Z18,[1]Composition!$A$1:$B$398,2))</f>
        <v/>
      </c>
      <c r="AB18" s="27"/>
      <c r="AC18" s="1" t="str">
        <f>IF(AB18="","",VLOOKUP(AB18,[1]Composition!$A$1:$B$398,2))</f>
        <v/>
      </c>
      <c r="AD18" s="27"/>
      <c r="AE18" s="1" t="str">
        <f>IF(AD18="","",VLOOKUP(AD18,[1]Composition!$A$1:$B$398,2))</f>
        <v/>
      </c>
      <c r="AF18" s="27"/>
      <c r="AG18" s="1" t="str">
        <f>IF(AF18="","",VLOOKUP(AF18,[1]Composition!$A$1:$B$398,2))</f>
        <v/>
      </c>
      <c r="AH18" s="27"/>
      <c r="AI18" s="1" t="str">
        <f>IF(AH18="","",VLOOKUP(AH18,[1]Composition!$A$1:$B$398,2))</f>
        <v/>
      </c>
      <c r="AJ18" s="27"/>
      <c r="AK18" s="1" t="str">
        <f>IF(AJ18="","",VLOOKUP(AJ18,[1]Composition!$A$1:$B$398,2))</f>
        <v/>
      </c>
      <c r="AL18" s="27"/>
      <c r="AM18" s="1" t="str">
        <f>IF(AL18="","",VLOOKUP(AL18,[1]Composition!$A$1:$B$398,2))</f>
        <v/>
      </c>
      <c r="AN18" s="27"/>
      <c r="AO18" s="1" t="str">
        <f>IF(AN18="","",VLOOKUP(AN18,[1]Composition!$A$1:$B$398,2))</f>
        <v/>
      </c>
      <c r="AP18" s="27"/>
      <c r="AQ18" s="1" t="str">
        <f>IF(AP18="","",VLOOKUP(AP18,[1]Composition!$A$1:$B$398,2))</f>
        <v/>
      </c>
      <c r="AR18" s="27"/>
      <c r="AS18" s="1" t="str">
        <f>IF(AR18="","",VLOOKUP(AR18,[1]Composition!$A$1:$B$398,2))</f>
        <v/>
      </c>
      <c r="AT18" s="27"/>
      <c r="AU18" s="1" t="str">
        <f>IF(AT18="","",VLOOKUP(AT18,[1]Composition!$A$1:$B$398,2))</f>
        <v/>
      </c>
      <c r="AV18" s="27"/>
      <c r="AW18" s="1" t="str">
        <f>IF(AV18="","",VLOOKUP(AV18,[1]Composition!$A$1:$B$398,2))</f>
        <v/>
      </c>
      <c r="AX18" s="27"/>
      <c r="AY18" s="1" t="str">
        <f>IF(AX18="","",VLOOKUP(AX18,[1]Composition!$A$1:$B$398,2))</f>
        <v/>
      </c>
      <c r="AZ18" s="27"/>
      <c r="BA18" s="1" t="str">
        <f>IF(AZ18="","",VLOOKUP(AZ18,[1]Composition!$A$1:$B$398,2))</f>
        <v/>
      </c>
      <c r="BB18" s="27"/>
      <c r="BC18" s="1" t="str">
        <f>IF(BB18="","",VLOOKUP(BB18,[1]Composition!$A$1:$B$398,2))</f>
        <v/>
      </c>
      <c r="BD18" s="27"/>
      <c r="BE18" s="1" t="str">
        <f>IF(BD18="","",VLOOKUP(BD18,[1]Composition!$A$1:$B$398,2))</f>
        <v/>
      </c>
      <c r="BF18" s="27"/>
      <c r="BG18" s="1" t="str">
        <f>IF(BF18="","",VLOOKUP(BF18,[1]Composition!$A$1:$B$398,2))</f>
        <v/>
      </c>
      <c r="BH18" s="27"/>
      <c r="BI18" s="1" t="str">
        <f>IF(BH18="","",VLOOKUP(BH18,[1]Composition!$A$1:$B$398,2))</f>
        <v/>
      </c>
      <c r="BJ18" s="27"/>
      <c r="BK18" s="1" t="str">
        <f>IF(BJ18="","",VLOOKUP(BJ18,[1]Composition!$A$1:$B$398,2))</f>
        <v/>
      </c>
      <c r="BL18" s="27"/>
      <c r="BM18" s="1" t="str">
        <f>IF(BL18="","",VLOOKUP(BL18,[1]Composition!$A$1:$B$398,2))</f>
        <v/>
      </c>
      <c r="BN18" s="27"/>
      <c r="BO18" s="1" t="str">
        <f>IF(BN18="","",VLOOKUP(BN18,[1]Composition!$A$1:$B$398,2))</f>
        <v/>
      </c>
      <c r="BP18" s="27"/>
      <c r="BQ18" s="1" t="str">
        <f>IF(BP18="","",VLOOKUP(BP18,[1]Composition!$A$1:$B$398,2))</f>
        <v/>
      </c>
      <c r="BR18" s="27"/>
      <c r="BS18" s="1" t="str">
        <f>IF(BR18="","",VLOOKUP(BR18,[1]Composition!$A$1:$B$398,2))</f>
        <v/>
      </c>
      <c r="BT18" s="27"/>
      <c r="BU18" s="1" t="str">
        <f>IF(BT18="","",VLOOKUP(BT18,[1]Composition!$A$1:$B$398,2))</f>
        <v/>
      </c>
      <c r="BV18" s="27"/>
      <c r="BW18" s="1" t="str">
        <f>IF(BV18="","",VLOOKUP(BV18,[1]Composition!$A$1:$B$398,2))</f>
        <v/>
      </c>
      <c r="BX18" s="27"/>
      <c r="BY18" s="1" t="str">
        <f>IF(BX18="","",VLOOKUP(BX18,[1]Composition!$A$1:$B$398,2))</f>
        <v/>
      </c>
      <c r="BZ18" s="27"/>
      <c r="CA18" s="1" t="str">
        <f>IF(BZ18="","",VLOOKUP(BZ18,[1]Composition!$A$1:$B$398,2))</f>
        <v/>
      </c>
      <c r="CB18" s="27"/>
      <c r="CC18" s="1" t="str">
        <f>IF(CB18="","",VLOOKUP(CB18,[1]Composition!$A$1:$B$398,2))</f>
        <v/>
      </c>
      <c r="CD18" s="1" t="str">
        <f t="shared" si="1"/>
        <v>Fond de pâtes sablé :</v>
      </c>
      <c r="CE18" s="1" t="e">
        <f t="shared" si="7"/>
        <v>#REF!</v>
      </c>
      <c r="CF18" s="1" t="e">
        <f t="shared" si="7"/>
        <v>#REF!</v>
      </c>
      <c r="CG18" s="1" t="e">
        <f t="shared" si="7"/>
        <v>#REF!</v>
      </c>
      <c r="CH18" s="1" t="e">
        <f t="shared" si="7"/>
        <v>#REF!</v>
      </c>
      <c r="CI18" s="1" t="e">
        <f t="shared" si="7"/>
        <v>#REF!</v>
      </c>
      <c r="CJ18" s="1" t="e">
        <f t="shared" si="7"/>
        <v>#REF!</v>
      </c>
      <c r="CK18" s="1" t="e">
        <f t="shared" si="7"/>
        <v>#REF!</v>
      </c>
      <c r="CL18" s="1" t="e">
        <f t="shared" si="7"/>
        <v>#REF!</v>
      </c>
      <c r="CM18" s="1" t="e">
        <f t="shared" si="7"/>
        <v>#REF!</v>
      </c>
      <c r="CN18" s="1" t="e">
        <f t="shared" si="7"/>
        <v>#REF!</v>
      </c>
      <c r="CO18" s="1" t="e">
        <f t="shared" si="7"/>
        <v>#REF!</v>
      </c>
      <c r="CP18" s="1" t="e">
        <f t="shared" si="7"/>
        <v>#REF!</v>
      </c>
      <c r="CQ18" s="1" t="e">
        <f t="shared" si="7"/>
        <v>#REF!</v>
      </c>
      <c r="CR18" s="1" t="e">
        <f t="shared" si="7"/>
        <v>#REF!</v>
      </c>
      <c r="CS18" s="1" t="e">
        <f t="shared" si="7"/>
        <v>#REF!</v>
      </c>
      <c r="CT18" s="1" t="e">
        <f t="shared" si="7"/>
        <v>#REF!</v>
      </c>
      <c r="CU18" s="1" t="e">
        <f t="shared" si="9"/>
        <v>#REF!</v>
      </c>
      <c r="CV18" s="1" t="e">
        <f t="shared" si="9"/>
        <v>#REF!</v>
      </c>
      <c r="CW18" s="1" t="e">
        <f t="shared" si="8"/>
        <v>#REF!</v>
      </c>
      <c r="CX18" s="1" t="e">
        <f t="shared" si="8"/>
        <v>#REF!</v>
      </c>
      <c r="CY18" s="1" t="e">
        <f t="shared" si="8"/>
        <v>#REF!</v>
      </c>
      <c r="CZ18" s="1" t="e">
        <f t="shared" si="8"/>
        <v>#REF!</v>
      </c>
      <c r="DA18" s="1" t="e">
        <f t="shared" si="8"/>
        <v>#REF!</v>
      </c>
      <c r="DB18" s="1" t="e">
        <f t="shared" si="8"/>
        <v>#REF!</v>
      </c>
      <c r="DC18" s="1" t="e">
        <f t="shared" si="8"/>
        <v>#REF!</v>
      </c>
      <c r="DD18" s="1" t="e">
        <f t="shared" si="8"/>
        <v>#REF!</v>
      </c>
      <c r="DE18" s="1" t="e">
        <f t="shared" si="8"/>
        <v>#REF!</v>
      </c>
      <c r="DF18" s="1" t="e">
        <f t="shared" si="8"/>
        <v>#REF!</v>
      </c>
      <c r="DG18" s="1" t="e">
        <f t="shared" si="8"/>
        <v>#REF!</v>
      </c>
      <c r="DH18" s="1" t="e">
        <f t="shared" si="8"/>
        <v>#REF!</v>
      </c>
      <c r="DI18" s="1" t="e">
        <f t="shared" si="8"/>
        <v>#REF!</v>
      </c>
      <c r="DJ18" s="1" t="e">
        <f t="shared" si="8"/>
        <v>#REF!</v>
      </c>
      <c r="DK18" s="1" t="e">
        <f t="shared" si="8"/>
        <v>#REF!</v>
      </c>
      <c r="DL18" s="1" t="e">
        <f t="shared" si="8"/>
        <v>#REF!</v>
      </c>
      <c r="DM18" s="1" t="e">
        <f t="shared" si="8"/>
        <v>#REF!</v>
      </c>
      <c r="DN18" s="1" t="e">
        <f t="shared" si="8"/>
        <v>#REF!</v>
      </c>
      <c r="DO18" s="1" t="e">
        <f t="shared" si="8"/>
        <v>#REF!</v>
      </c>
      <c r="DP18" s="1" t="e">
        <f t="shared" si="8"/>
        <v>#REF!</v>
      </c>
      <c r="DQ18" s="1" t="e">
        <f t="shared" si="8"/>
        <v>#REF!</v>
      </c>
      <c r="DR18" s="1" t="e">
        <f t="shared" si="8"/>
        <v>#REF!</v>
      </c>
      <c r="DS18" s="1" t="e">
        <f t="shared" si="8"/>
        <v>#REF!</v>
      </c>
      <c r="DT18" s="1" t="e">
        <f t="shared" si="8"/>
        <v>#REF!</v>
      </c>
      <c r="DU18" s="1" t="e">
        <f t="shared" si="8"/>
        <v>#REF!</v>
      </c>
      <c r="DV18" s="1" t="e">
        <f t="shared" si="8"/>
        <v>#REF!</v>
      </c>
      <c r="DW18" s="1" t="e">
        <f t="shared" si="8"/>
        <v>#REF!</v>
      </c>
      <c r="DX18" s="1" t="e">
        <f t="shared" si="8"/>
        <v>#REF!</v>
      </c>
      <c r="DY18" s="1" t="e">
        <f t="shared" si="8"/>
        <v>#REF!</v>
      </c>
      <c r="DZ18" s="1" t="e">
        <f t="shared" si="8"/>
        <v>#REF!</v>
      </c>
      <c r="EA18" s="1" t="e">
        <f t="shared" si="8"/>
        <v>#REF!</v>
      </c>
      <c r="EB18" s="1" t="e">
        <f t="shared" si="8"/>
        <v>#REF!</v>
      </c>
      <c r="EC18" s="1" t="e">
        <f t="shared" si="8"/>
        <v>#REF!</v>
      </c>
      <c r="ED18" s="1" t="e">
        <f t="shared" si="8"/>
        <v>#REF!</v>
      </c>
      <c r="EE18" s="1" t="e">
        <f t="shared" si="8"/>
        <v>#REF!</v>
      </c>
      <c r="EF18" s="1" t="e">
        <f t="shared" si="8"/>
        <v>#REF!</v>
      </c>
      <c r="EG18" s="1" t="e">
        <f t="shared" si="8"/>
        <v>#REF!</v>
      </c>
      <c r="EH18" s="1" t="e">
        <f t="shared" si="8"/>
        <v>#REF!</v>
      </c>
      <c r="EI18" s="1" t="e">
        <f t="shared" si="8"/>
        <v>#REF!</v>
      </c>
      <c r="EJ18" s="1" t="e">
        <f t="shared" si="8"/>
        <v>#REF!</v>
      </c>
      <c r="EK18" s="1" t="e">
        <f t="shared" si="8"/>
        <v>#REF!</v>
      </c>
      <c r="EL18" s="1" t="e">
        <f t="shared" si="8"/>
        <v>#REF!</v>
      </c>
      <c r="EM18" s="1" t="e">
        <f t="shared" si="8"/>
        <v>#REF!</v>
      </c>
      <c r="EN18" s="1" t="e">
        <f t="shared" si="8"/>
        <v>#REF!</v>
      </c>
      <c r="EO18" s="1" t="e">
        <f t="shared" si="8"/>
        <v>#REF!</v>
      </c>
      <c r="EP18" s="1" t="e">
        <f t="shared" si="4"/>
        <v>#REF!</v>
      </c>
      <c r="EQ18" s="1" t="e">
        <f t="shared" ref="EQ18:EW20" si="10">EP18&amp;" "&amp;BW18</f>
        <v>#REF!</v>
      </c>
      <c r="ER18" s="1" t="e">
        <f t="shared" si="10"/>
        <v>#REF!</v>
      </c>
      <c r="ES18" s="1" t="e">
        <f t="shared" si="10"/>
        <v>#REF!</v>
      </c>
      <c r="ET18" s="1" t="e">
        <f t="shared" si="10"/>
        <v>#REF!</v>
      </c>
      <c r="EU18" s="1" t="e">
        <f t="shared" si="10"/>
        <v>#REF!</v>
      </c>
      <c r="EV18" s="1" t="e">
        <f t="shared" si="10"/>
        <v>#REF!</v>
      </c>
      <c r="EW18" s="1" t="e">
        <f t="shared" si="10"/>
        <v>#REF!</v>
      </c>
    </row>
    <row r="19" spans="1:206" ht="12.75" customHeight="1" x14ac:dyDescent="0.2">
      <c r="A19" s="2">
        <v>519</v>
      </c>
      <c r="B19" s="2" t="s">
        <v>92</v>
      </c>
      <c r="C19" s="19">
        <v>1.75</v>
      </c>
      <c r="D19" s="2" t="s">
        <v>5</v>
      </c>
      <c r="E19" s="20" t="s">
        <v>6</v>
      </c>
      <c r="F19" s="20">
        <v>1</v>
      </c>
      <c r="G19" s="20">
        <v>3</v>
      </c>
      <c r="H19" s="20"/>
      <c r="I19" s="28" t="e">
        <f t="shared" si="0"/>
        <v>#REF!</v>
      </c>
      <c r="J19" s="27" t="s">
        <v>46</v>
      </c>
      <c r="K19" s="1" t="e">
        <f>IF(J19="","",VLOOKUP(J19,#REF!,2))</f>
        <v>#REF!</v>
      </c>
      <c r="L19" s="27" t="s">
        <v>27</v>
      </c>
      <c r="M19" s="1" t="e">
        <f>IF(L19="","",VLOOKUP(L19,#REF!,2))</f>
        <v>#REF!</v>
      </c>
      <c r="N19" s="27" t="s">
        <v>152</v>
      </c>
      <c r="O19" s="1" t="str">
        <f>IF(N19="","",VLOOKUP(N19,[1]Composition!$A$1:$B$398,2))</f>
        <v>Pâte  de cacao, sucre beurre de cacao, Matière grasse laitière, anhydre de lait, émulsifiant, lécithine de soja E322 arôme naturel de vanille cacao 50% poudre de lait entier poudre de lactosérum, lactose huile de palme</v>
      </c>
      <c r="P19" s="27" t="s">
        <v>168</v>
      </c>
      <c r="Q19" s="1" t="str">
        <f>IF(P19="","",VLOOKUP(P19,[1]Composition!$A$1:$B$398,2))</f>
        <v>Blanc d'œuf, sucre</v>
      </c>
      <c r="R19" s="27" t="s">
        <v>153</v>
      </c>
      <c r="S19" s="1" t="str">
        <f>IF(R19="","",VLOOKUP(R19,[1]Composition!$A$1:$B$398,2))</f>
        <v>Eau, Sirop de glucose, Sucre, Fructose, Gélifiant ( Pectine caraghénane)  acidifiant, acide citrique, arômes abricot colorant: carotène</v>
      </c>
      <c r="T19" s="27" t="s">
        <v>152</v>
      </c>
      <c r="U19" s="1" t="str">
        <f>IF(T19="","",VLOOKUP(T19,[1]Composition!$A$1:$B$398,2))</f>
        <v>Pâte  de cacao, sucre beurre de cacao, Matière grasse laitière, anhydre de lait, émulsifiant, lécithine de soja E322 arôme naturel de vanille cacao 50% poudre de lait entier poudre de lactosérum, lactose huile de palme</v>
      </c>
      <c r="V19" s="27" t="s">
        <v>18</v>
      </c>
      <c r="W19" s="1" t="str">
        <f>IF(V19="","",VLOOKUP(V19,[1]Composition!$A$1:$B$398,2))</f>
        <v>Sucre, Amandes, Blanc d'œuf, Amidon de blé E171-160a-141-150c Poudre de cacao, Blanc d'œuf E412 (Gomme de guar) E415 Xanathan conservatrice E200 Allergène : Gluten, Œuf, Noix peut contenir traces de soja et lait</v>
      </c>
      <c r="X19" s="27"/>
      <c r="Y19" s="1" t="str">
        <f>IF(X19="","",VLOOKUP(X19,[1]Composition!$A$1:$B$398,2))</f>
        <v/>
      </c>
      <c r="Z19" s="27"/>
      <c r="AA19" s="1" t="str">
        <f>IF(Z19="","",VLOOKUP(Z19,[1]Composition!$A$1:$B$398,2))</f>
        <v/>
      </c>
      <c r="AB19" s="27"/>
      <c r="AC19" s="1" t="str">
        <f>IF(AB19="","",VLOOKUP(AB19,[1]Composition!$A$1:$B$398,2))</f>
        <v/>
      </c>
      <c r="AD19" s="27"/>
      <c r="AE19" s="1" t="str">
        <f>IF(AD19="","",VLOOKUP(AD19,[1]Composition!$A$1:$B$398,2))</f>
        <v/>
      </c>
      <c r="AF19" s="27"/>
      <c r="AG19" s="1" t="str">
        <f>IF(AF19="","",VLOOKUP(AF19,[1]Composition!$A$1:$B$398,2))</f>
        <v/>
      </c>
      <c r="AH19" s="27"/>
      <c r="AI19" s="1" t="str">
        <f>IF(AH19="","",VLOOKUP(AH19,[1]Composition!$A$1:$B$398,2))</f>
        <v/>
      </c>
      <c r="AJ19" s="27"/>
      <c r="AK19" s="1" t="str">
        <f>IF(AJ19="","",VLOOKUP(AJ19,[1]Composition!$A$1:$B$398,2))</f>
        <v/>
      </c>
      <c r="AL19" s="27"/>
      <c r="AM19" s="1" t="str">
        <f>IF(AL19="","",VLOOKUP(AL19,[1]Composition!$A$1:$B$398,2))</f>
        <v/>
      </c>
      <c r="AN19" s="27"/>
      <c r="AO19" s="1" t="str">
        <f>IF(AN19="","",VLOOKUP(AN19,[1]Composition!$A$1:$B$398,2))</f>
        <v/>
      </c>
      <c r="AP19" s="27"/>
      <c r="AQ19" s="1" t="str">
        <f>IF(AP19="","",VLOOKUP(AP19,[1]Composition!$A$1:$B$398,2))</f>
        <v/>
      </c>
      <c r="AR19" s="27"/>
      <c r="AS19" s="1" t="str">
        <f>IF(AR19="","",VLOOKUP(AR19,[1]Composition!$A$1:$B$398,2))</f>
        <v/>
      </c>
      <c r="AT19" s="27"/>
      <c r="AU19" s="1" t="str">
        <f>IF(AT19="","",VLOOKUP(AT19,[1]Composition!$A$1:$B$398,2))</f>
        <v/>
      </c>
      <c r="AV19" s="27"/>
      <c r="AW19" s="1" t="str">
        <f>IF(AV19="","",VLOOKUP(AV19,[1]Composition!$A$1:$B$398,2))</f>
        <v/>
      </c>
      <c r="AX19" s="27"/>
      <c r="AY19" s="1" t="str">
        <f>IF(AX19="","",VLOOKUP(AX19,[1]Composition!$A$1:$B$398,2))</f>
        <v/>
      </c>
      <c r="AZ19" s="27"/>
      <c r="BA19" s="1" t="str">
        <f>IF(AZ19="","",VLOOKUP(AZ19,[1]Composition!$A$1:$B$398,2))</f>
        <v/>
      </c>
      <c r="BB19" s="27"/>
      <c r="BC19" s="1" t="str">
        <f>IF(BB19="","",VLOOKUP(BB19,[1]Composition!$A$1:$B$398,2))</f>
        <v/>
      </c>
      <c r="BD19" s="27"/>
      <c r="BE19" s="1" t="str">
        <f>IF(BD19="","",VLOOKUP(BD19,[1]Composition!$A$1:$B$398,2))</f>
        <v/>
      </c>
      <c r="BF19" s="27"/>
      <c r="BG19" s="1" t="str">
        <f>IF(BF19="","",VLOOKUP(BF19,[1]Composition!$A$1:$B$398,2))</f>
        <v/>
      </c>
      <c r="BH19" s="27"/>
      <c r="BI19" s="1" t="str">
        <f>IF(BH19="","",VLOOKUP(BH19,[1]Composition!$A$1:$B$398,2))</f>
        <v/>
      </c>
      <c r="BJ19" s="27"/>
      <c r="BK19" s="1" t="str">
        <f>IF(BJ19="","",VLOOKUP(BJ19,[1]Composition!$A$1:$B$398,2))</f>
        <v/>
      </c>
      <c r="BL19" s="27"/>
      <c r="BM19" s="1" t="str">
        <f>IF(BL19="","",VLOOKUP(BL19,[1]Composition!$A$1:$B$398,2))</f>
        <v/>
      </c>
      <c r="BN19" s="27"/>
      <c r="BO19" s="1" t="str">
        <f>IF(BN19="","",VLOOKUP(BN19,[1]Composition!$A$1:$B$398,2))</f>
        <v/>
      </c>
      <c r="BP19" s="27"/>
      <c r="BQ19" s="1" t="str">
        <f>IF(BP19="","",VLOOKUP(BP19,[1]Composition!$A$1:$B$398,2))</f>
        <v/>
      </c>
      <c r="BR19" s="27"/>
      <c r="BS19" s="1" t="str">
        <f>IF(BR19="","",VLOOKUP(BR19,[1]Composition!$A$1:$B$398,2))</f>
        <v/>
      </c>
      <c r="BT19" s="27"/>
      <c r="BU19" s="1" t="str">
        <f>IF(BT19="","",VLOOKUP(BT19,[1]Composition!$A$1:$B$398,2))</f>
        <v/>
      </c>
      <c r="BV19" s="27"/>
      <c r="BW19" s="1" t="str">
        <f>IF(BV19="","",VLOOKUP(BV19,[1]Composition!$A$1:$B$398,2))</f>
        <v/>
      </c>
      <c r="BX19" s="27"/>
      <c r="BY19" s="1" t="str">
        <f>IF(BX19="","",VLOOKUP(BX19,[1]Composition!$A$1:$B$398,2))</f>
        <v/>
      </c>
      <c r="BZ19" s="27"/>
      <c r="CA19" s="1" t="str">
        <f>IF(BZ19="","",VLOOKUP(BZ19,[1]Composition!$A$1:$B$398,2))</f>
        <v/>
      </c>
      <c r="CB19" s="27"/>
      <c r="CC19" s="1" t="str">
        <f>IF(CB19="","",VLOOKUP(CB19,[1]Composition!$A$1:$B$398,2))</f>
        <v/>
      </c>
      <c r="CD19" s="1" t="str">
        <f t="shared" si="1"/>
        <v>Fond de pâtes sablé :</v>
      </c>
      <c r="CE19" s="1" t="e">
        <f t="shared" si="7"/>
        <v>#REF!</v>
      </c>
      <c r="CF19" s="1" t="e">
        <f t="shared" si="7"/>
        <v>#REF!</v>
      </c>
      <c r="CG19" s="1" t="e">
        <f t="shared" si="7"/>
        <v>#REF!</v>
      </c>
      <c r="CH19" s="1" t="e">
        <f t="shared" si="7"/>
        <v>#REF!</v>
      </c>
      <c r="CI19" s="1" t="e">
        <f t="shared" si="7"/>
        <v>#REF!</v>
      </c>
      <c r="CJ19" s="1" t="e">
        <f t="shared" si="7"/>
        <v>#REF!</v>
      </c>
      <c r="CK19" s="1" t="e">
        <f t="shared" si="7"/>
        <v>#REF!</v>
      </c>
      <c r="CL19" s="1" t="e">
        <f t="shared" si="7"/>
        <v>#REF!</v>
      </c>
      <c r="CM19" s="1" t="e">
        <f t="shared" si="7"/>
        <v>#REF!</v>
      </c>
      <c r="CN19" s="1" t="e">
        <f t="shared" si="7"/>
        <v>#REF!</v>
      </c>
      <c r="CO19" s="1" t="e">
        <f t="shared" si="7"/>
        <v>#REF!</v>
      </c>
      <c r="CP19" s="1" t="e">
        <f t="shared" si="7"/>
        <v>#REF!</v>
      </c>
      <c r="CQ19" s="1" t="e">
        <f t="shared" si="7"/>
        <v>#REF!</v>
      </c>
      <c r="CR19" s="1" t="e">
        <f t="shared" si="7"/>
        <v>#REF!</v>
      </c>
      <c r="CS19" s="1" t="e">
        <f t="shared" si="7"/>
        <v>#REF!</v>
      </c>
      <c r="CT19" s="1" t="e">
        <f t="shared" si="7"/>
        <v>#REF!</v>
      </c>
      <c r="CU19" s="1" t="e">
        <f t="shared" si="9"/>
        <v>#REF!</v>
      </c>
      <c r="CV19" s="1" t="e">
        <f t="shared" si="9"/>
        <v>#REF!</v>
      </c>
      <c r="CW19" s="1" t="e">
        <f t="shared" si="8"/>
        <v>#REF!</v>
      </c>
      <c r="CX19" s="1" t="e">
        <f t="shared" si="8"/>
        <v>#REF!</v>
      </c>
      <c r="CY19" s="1" t="e">
        <f t="shared" si="8"/>
        <v>#REF!</v>
      </c>
      <c r="CZ19" s="1" t="e">
        <f t="shared" si="8"/>
        <v>#REF!</v>
      </c>
      <c r="DA19" s="1" t="e">
        <f t="shared" si="8"/>
        <v>#REF!</v>
      </c>
      <c r="DB19" s="1" t="e">
        <f t="shared" si="8"/>
        <v>#REF!</v>
      </c>
      <c r="DC19" s="1" t="e">
        <f t="shared" si="8"/>
        <v>#REF!</v>
      </c>
      <c r="DD19" s="1" t="e">
        <f t="shared" si="8"/>
        <v>#REF!</v>
      </c>
      <c r="DE19" s="1" t="e">
        <f t="shared" si="8"/>
        <v>#REF!</v>
      </c>
      <c r="DF19" s="1" t="e">
        <f t="shared" si="8"/>
        <v>#REF!</v>
      </c>
      <c r="DG19" s="1" t="e">
        <f t="shared" si="8"/>
        <v>#REF!</v>
      </c>
      <c r="DH19" s="1" t="e">
        <f t="shared" si="8"/>
        <v>#REF!</v>
      </c>
      <c r="DI19" s="1" t="e">
        <f t="shared" si="8"/>
        <v>#REF!</v>
      </c>
      <c r="DJ19" s="1" t="e">
        <f t="shared" si="8"/>
        <v>#REF!</v>
      </c>
      <c r="DK19" s="1" t="e">
        <f t="shared" si="8"/>
        <v>#REF!</v>
      </c>
      <c r="DL19" s="1" t="e">
        <f t="shared" si="8"/>
        <v>#REF!</v>
      </c>
      <c r="DM19" s="1" t="e">
        <f t="shared" si="8"/>
        <v>#REF!</v>
      </c>
      <c r="DN19" s="1" t="e">
        <f t="shared" si="8"/>
        <v>#REF!</v>
      </c>
      <c r="DO19" s="1" t="e">
        <f t="shared" si="8"/>
        <v>#REF!</v>
      </c>
      <c r="DP19" s="1" t="e">
        <f t="shared" si="8"/>
        <v>#REF!</v>
      </c>
      <c r="DQ19" s="1" t="e">
        <f t="shared" si="8"/>
        <v>#REF!</v>
      </c>
      <c r="DR19" s="1" t="e">
        <f t="shared" si="8"/>
        <v>#REF!</v>
      </c>
      <c r="DS19" s="1" t="e">
        <f t="shared" si="8"/>
        <v>#REF!</v>
      </c>
      <c r="DT19" s="1" t="e">
        <f t="shared" si="8"/>
        <v>#REF!</v>
      </c>
      <c r="DU19" s="1" t="e">
        <f t="shared" si="8"/>
        <v>#REF!</v>
      </c>
      <c r="DV19" s="1" t="e">
        <f t="shared" si="8"/>
        <v>#REF!</v>
      </c>
      <c r="DW19" s="1" t="e">
        <f t="shared" si="8"/>
        <v>#REF!</v>
      </c>
      <c r="DX19" s="1" t="e">
        <f t="shared" si="8"/>
        <v>#REF!</v>
      </c>
      <c r="DY19" s="1" t="e">
        <f t="shared" si="8"/>
        <v>#REF!</v>
      </c>
      <c r="DZ19" s="1" t="e">
        <f t="shared" si="8"/>
        <v>#REF!</v>
      </c>
      <c r="EA19" s="1" t="e">
        <f t="shared" ref="EA19:EP32" si="11">DZ19&amp;" "&amp;BG19</f>
        <v>#REF!</v>
      </c>
      <c r="EB19" s="1" t="e">
        <f t="shared" si="11"/>
        <v>#REF!</v>
      </c>
      <c r="EC19" s="1" t="e">
        <f t="shared" si="11"/>
        <v>#REF!</v>
      </c>
      <c r="ED19" s="1" t="e">
        <f t="shared" si="11"/>
        <v>#REF!</v>
      </c>
      <c r="EE19" s="1" t="e">
        <f t="shared" si="11"/>
        <v>#REF!</v>
      </c>
      <c r="EF19" s="1" t="e">
        <f t="shared" si="11"/>
        <v>#REF!</v>
      </c>
      <c r="EG19" s="1" t="e">
        <f t="shared" si="11"/>
        <v>#REF!</v>
      </c>
      <c r="EH19" s="1" t="e">
        <f t="shared" si="11"/>
        <v>#REF!</v>
      </c>
      <c r="EI19" s="1" t="e">
        <f t="shared" si="11"/>
        <v>#REF!</v>
      </c>
      <c r="EJ19" s="1" t="e">
        <f t="shared" si="11"/>
        <v>#REF!</v>
      </c>
      <c r="EK19" s="1" t="e">
        <f t="shared" si="11"/>
        <v>#REF!</v>
      </c>
      <c r="EL19" s="1" t="e">
        <f t="shared" si="11"/>
        <v>#REF!</v>
      </c>
      <c r="EM19" s="1" t="e">
        <f t="shared" si="11"/>
        <v>#REF!</v>
      </c>
      <c r="EN19" s="1" t="e">
        <f t="shared" si="11"/>
        <v>#REF!</v>
      </c>
      <c r="EO19" s="1" t="e">
        <f t="shared" si="11"/>
        <v>#REF!</v>
      </c>
      <c r="EP19" s="1" t="e">
        <f t="shared" si="4"/>
        <v>#REF!</v>
      </c>
      <c r="EQ19" s="1" t="e">
        <f t="shared" si="10"/>
        <v>#REF!</v>
      </c>
      <c r="ER19" s="1" t="e">
        <f t="shared" si="10"/>
        <v>#REF!</v>
      </c>
      <c r="ES19" s="1" t="e">
        <f t="shared" si="10"/>
        <v>#REF!</v>
      </c>
      <c r="ET19" s="1" t="e">
        <f t="shared" si="10"/>
        <v>#REF!</v>
      </c>
      <c r="EU19" s="1" t="e">
        <f t="shared" si="10"/>
        <v>#REF!</v>
      </c>
      <c r="EV19" s="1" t="e">
        <f t="shared" si="10"/>
        <v>#REF!</v>
      </c>
      <c r="EW19" s="1" t="e">
        <f t="shared" si="10"/>
        <v>#REF!</v>
      </c>
    </row>
    <row r="20" spans="1:206" ht="12.75" customHeight="1" x14ac:dyDescent="0.2">
      <c r="A20" s="2">
        <v>520</v>
      </c>
      <c r="B20" s="2" t="s">
        <v>93</v>
      </c>
      <c r="C20" s="19">
        <v>1.75</v>
      </c>
      <c r="D20" s="2" t="s">
        <v>5</v>
      </c>
      <c r="E20" s="20" t="s">
        <v>6</v>
      </c>
      <c r="F20" s="20">
        <v>1</v>
      </c>
      <c r="G20" s="20">
        <v>3</v>
      </c>
      <c r="H20" s="20"/>
      <c r="I20" s="28" t="e">
        <f t="shared" si="0"/>
        <v>#REF!</v>
      </c>
      <c r="J20" s="27" t="s">
        <v>46</v>
      </c>
      <c r="K20" s="1" t="e">
        <f>IF(J20="","",VLOOKUP(J20,#REF!,2))</f>
        <v>#REF!</v>
      </c>
      <c r="L20" s="27" t="s">
        <v>27</v>
      </c>
      <c r="M20" s="1" t="e">
        <f>IF(L20="","",VLOOKUP(L20,#REF!,2))</f>
        <v>#REF!</v>
      </c>
      <c r="N20" s="27" t="s">
        <v>153</v>
      </c>
      <c r="O20" s="1" t="str">
        <f>IF(N20="","",VLOOKUP(N20,[1]Composition!$A$1:$B$398,2))</f>
        <v>Eau, Sirop de glucose, Sucre, Fructose, Gélifiant ( Pectine caraghénane)  acidifiant, acide citrique, arômes abricot colorant: carotène</v>
      </c>
      <c r="P20" s="27" t="s">
        <v>15</v>
      </c>
      <c r="Q20" s="1" t="str">
        <f>IF(P20="","",VLOOKUP(P20,[1]Composition!$A$1:$B$398,2))</f>
        <v>Eau, Poudre a lait, Sucre, Œufs, Poudre a crème: Amidon de mais,modifié, Arômes, colorants: caroténoïdes, Riboflavines ce produit a pu être en contact avec: Blé, Lait, Œuf, Amandes et Noisette</v>
      </c>
      <c r="R20" s="27"/>
      <c r="S20" s="1" t="str">
        <f>IF(R20="","",VLOOKUP(R20,[1]Composition!$A$1:$B$398,2))</f>
        <v/>
      </c>
      <c r="T20" s="27"/>
      <c r="U20" s="1" t="str">
        <f>IF(T20="","",VLOOKUP(T20,[1]Composition!$A$1:$B$398,2))</f>
        <v/>
      </c>
      <c r="V20" s="27"/>
      <c r="W20" s="1" t="str">
        <f>IF(V20="","",VLOOKUP(V20,[1]Composition!$A$1:$B$398,2))</f>
        <v/>
      </c>
      <c r="X20" s="27"/>
      <c r="Y20" s="1" t="str">
        <f>IF(X20="","",VLOOKUP(X20,[1]Composition!$A$1:$B$398,2))</f>
        <v/>
      </c>
      <c r="Z20" s="27"/>
      <c r="AA20" s="1" t="str">
        <f>IF(Z20="","",VLOOKUP(Z20,[1]Composition!$A$1:$B$398,2))</f>
        <v/>
      </c>
      <c r="AB20" s="27"/>
      <c r="AC20" s="1" t="str">
        <f>IF(AB20="","",VLOOKUP(AB20,[1]Composition!$A$1:$B$398,2))</f>
        <v/>
      </c>
      <c r="AD20" s="27"/>
      <c r="AE20" s="1" t="str">
        <f>IF(AD20="","",VLOOKUP(AD20,[1]Composition!$A$1:$B$398,2))</f>
        <v/>
      </c>
      <c r="AF20" s="27"/>
      <c r="AG20" s="1" t="str">
        <f>IF(AF20="","",VLOOKUP(AF20,[1]Composition!$A$1:$B$398,2))</f>
        <v/>
      </c>
      <c r="AH20" s="27"/>
      <c r="AI20" s="1" t="str">
        <f>IF(AH20="","",VLOOKUP(AH20,[1]Composition!$A$1:$B$398,2))</f>
        <v/>
      </c>
      <c r="AJ20" s="27"/>
      <c r="AK20" s="1" t="str">
        <f>IF(AJ20="","",VLOOKUP(AJ20,[1]Composition!$A$1:$B$398,2))</f>
        <v/>
      </c>
      <c r="AL20" s="27"/>
      <c r="AM20" s="1" t="str">
        <f>IF(AL20="","",VLOOKUP(AL20,[1]Composition!$A$1:$B$398,2))</f>
        <v/>
      </c>
      <c r="AN20" s="27"/>
      <c r="AO20" s="1" t="str">
        <f>IF(AN20="","",VLOOKUP(AN20,[1]Composition!$A$1:$B$398,2))</f>
        <v/>
      </c>
      <c r="AP20" s="27"/>
      <c r="AQ20" s="1" t="str">
        <f>IF(AP20="","",VLOOKUP(AP20,[1]Composition!$A$1:$B$398,2))</f>
        <v/>
      </c>
      <c r="AR20" s="27"/>
      <c r="AS20" s="1" t="str">
        <f>IF(AR20="","",VLOOKUP(AR20,[1]Composition!$A$1:$B$398,2))</f>
        <v/>
      </c>
      <c r="AT20" s="27"/>
      <c r="AU20" s="1" t="str">
        <f>IF(AT20="","",VLOOKUP(AT20,[1]Composition!$A$1:$B$398,2))</f>
        <v/>
      </c>
      <c r="AV20" s="27"/>
      <c r="AW20" s="1" t="str">
        <f>IF(AV20="","",VLOOKUP(AV20,[1]Composition!$A$1:$B$398,2))</f>
        <v/>
      </c>
      <c r="AX20" s="27"/>
      <c r="AY20" s="1" t="str">
        <f>IF(AX20="","",VLOOKUP(AX20,[1]Composition!$A$1:$B$398,2))</f>
        <v/>
      </c>
      <c r="AZ20" s="27"/>
      <c r="BA20" s="1" t="str">
        <f>IF(AZ20="","",VLOOKUP(AZ20,[1]Composition!$A$1:$B$398,2))</f>
        <v/>
      </c>
      <c r="BB20" s="27"/>
      <c r="BC20" s="1" t="str">
        <f>IF(BB20="","",VLOOKUP(BB20,[1]Composition!$A$1:$B$398,2))</f>
        <v/>
      </c>
      <c r="BD20" s="27"/>
      <c r="BE20" s="1" t="str">
        <f>IF(BD20="","",VLOOKUP(BD20,[1]Composition!$A$1:$B$398,2))</f>
        <v/>
      </c>
      <c r="BF20" s="27"/>
      <c r="BG20" s="1" t="str">
        <f>IF(BF20="","",VLOOKUP(BF20,[1]Composition!$A$1:$B$398,2))</f>
        <v/>
      </c>
      <c r="BH20" s="27"/>
      <c r="BI20" s="1" t="str">
        <f>IF(BH20="","",VLOOKUP(BH20,[1]Composition!$A$1:$B$398,2))</f>
        <v/>
      </c>
      <c r="BJ20" s="27"/>
      <c r="BK20" s="1" t="str">
        <f>IF(BJ20="","",VLOOKUP(BJ20,[1]Composition!$A$1:$B$398,2))</f>
        <v/>
      </c>
      <c r="BL20" s="27"/>
      <c r="BM20" s="1" t="str">
        <f>IF(BL20="","",VLOOKUP(BL20,[1]Composition!$A$1:$B$398,2))</f>
        <v/>
      </c>
      <c r="BN20" s="27"/>
      <c r="BO20" s="1" t="str">
        <f>IF(BN20="","",VLOOKUP(BN20,[1]Composition!$A$1:$B$398,2))</f>
        <v/>
      </c>
      <c r="BP20" s="27"/>
      <c r="BQ20" s="1" t="str">
        <f>IF(BP20="","",VLOOKUP(BP20,[1]Composition!$A$1:$B$398,2))</f>
        <v/>
      </c>
      <c r="BR20" s="27"/>
      <c r="BS20" s="1" t="str">
        <f>IF(BR20="","",VLOOKUP(BR20,[1]Composition!$A$1:$B$398,2))</f>
        <v/>
      </c>
      <c r="BT20" s="27"/>
      <c r="BU20" s="1" t="str">
        <f>IF(BT20="","",VLOOKUP(BT20,[1]Composition!$A$1:$B$398,2))</f>
        <v/>
      </c>
      <c r="BV20" s="27"/>
      <c r="BW20" s="1" t="str">
        <f>IF(BV20="","",VLOOKUP(BV20,[1]Composition!$A$1:$B$398,2))</f>
        <v/>
      </c>
      <c r="BX20" s="27"/>
      <c r="BY20" s="1" t="str">
        <f>IF(BX20="","",VLOOKUP(BX20,[1]Composition!$A$1:$B$398,2))</f>
        <v/>
      </c>
      <c r="BZ20" s="27"/>
      <c r="CA20" s="1" t="str">
        <f>IF(BZ20="","",VLOOKUP(BZ20,[1]Composition!$A$1:$B$398,2))</f>
        <v/>
      </c>
      <c r="CB20" s="27"/>
      <c r="CC20" s="1" t="str">
        <f>IF(CB20="","",VLOOKUP(CB20,[1]Composition!$A$1:$B$398,2))</f>
        <v/>
      </c>
      <c r="CD20" s="1" t="str">
        <f t="shared" si="1"/>
        <v>Fond de pâtes sablé :</v>
      </c>
      <c r="CE20" s="1" t="e">
        <f t="shared" si="7"/>
        <v>#REF!</v>
      </c>
      <c r="CF20" s="1" t="e">
        <f t="shared" si="7"/>
        <v>#REF!</v>
      </c>
      <c r="CG20" s="1" t="e">
        <f t="shared" si="7"/>
        <v>#REF!</v>
      </c>
      <c r="CH20" s="1" t="e">
        <f t="shared" si="7"/>
        <v>#REF!</v>
      </c>
      <c r="CI20" s="1" t="e">
        <f t="shared" si="7"/>
        <v>#REF!</v>
      </c>
      <c r="CJ20" s="1" t="e">
        <f t="shared" si="7"/>
        <v>#REF!</v>
      </c>
      <c r="CK20" s="1" t="e">
        <f t="shared" si="7"/>
        <v>#REF!</v>
      </c>
      <c r="CL20" s="1" t="e">
        <f t="shared" si="7"/>
        <v>#REF!</v>
      </c>
      <c r="CM20" s="1" t="e">
        <f t="shared" si="7"/>
        <v>#REF!</v>
      </c>
      <c r="CN20" s="1" t="e">
        <f t="shared" si="7"/>
        <v>#REF!</v>
      </c>
      <c r="CO20" s="1" t="e">
        <f t="shared" si="7"/>
        <v>#REF!</v>
      </c>
      <c r="CP20" s="1" t="e">
        <f t="shared" si="7"/>
        <v>#REF!</v>
      </c>
      <c r="CQ20" s="1" t="e">
        <f t="shared" si="7"/>
        <v>#REF!</v>
      </c>
      <c r="CR20" s="1" t="e">
        <f t="shared" si="7"/>
        <v>#REF!</v>
      </c>
      <c r="CS20" s="1" t="e">
        <f t="shared" si="7"/>
        <v>#REF!</v>
      </c>
      <c r="CT20" s="1" t="e">
        <f t="shared" si="7"/>
        <v>#REF!</v>
      </c>
      <c r="CU20" s="1" t="e">
        <f t="shared" si="9"/>
        <v>#REF!</v>
      </c>
      <c r="CV20" s="1" t="e">
        <f t="shared" si="9"/>
        <v>#REF!</v>
      </c>
      <c r="CW20" s="1" t="e">
        <f t="shared" si="9"/>
        <v>#REF!</v>
      </c>
      <c r="CX20" s="1" t="e">
        <f t="shared" si="9"/>
        <v>#REF!</v>
      </c>
      <c r="CY20" s="1" t="e">
        <f t="shared" si="9"/>
        <v>#REF!</v>
      </c>
      <c r="CZ20" s="1" t="e">
        <f t="shared" si="9"/>
        <v>#REF!</v>
      </c>
      <c r="DA20" s="1" t="e">
        <f t="shared" si="9"/>
        <v>#REF!</v>
      </c>
      <c r="DB20" s="1" t="e">
        <f t="shared" si="9"/>
        <v>#REF!</v>
      </c>
      <c r="DC20" s="1" t="e">
        <f t="shared" si="9"/>
        <v>#REF!</v>
      </c>
      <c r="DD20" s="1" t="e">
        <f t="shared" si="9"/>
        <v>#REF!</v>
      </c>
      <c r="DE20" s="1" t="e">
        <f t="shared" si="9"/>
        <v>#REF!</v>
      </c>
      <c r="DF20" s="1" t="e">
        <f t="shared" si="9"/>
        <v>#REF!</v>
      </c>
      <c r="DG20" s="1" t="e">
        <f t="shared" si="9"/>
        <v>#REF!</v>
      </c>
      <c r="DH20" s="1" t="e">
        <f t="shared" si="9"/>
        <v>#REF!</v>
      </c>
      <c r="DI20" s="1" t="e">
        <f t="shared" si="9"/>
        <v>#REF!</v>
      </c>
      <c r="DJ20" s="1" t="e">
        <f t="shared" si="9"/>
        <v>#REF!</v>
      </c>
      <c r="DK20" s="1" t="e">
        <f t="shared" ref="DK20:DZ33" si="12">DJ20&amp;" "&amp;AQ20</f>
        <v>#REF!</v>
      </c>
      <c r="DL20" s="1" t="e">
        <f t="shared" si="12"/>
        <v>#REF!</v>
      </c>
      <c r="DM20" s="1" t="e">
        <f t="shared" si="12"/>
        <v>#REF!</v>
      </c>
      <c r="DN20" s="1" t="e">
        <f t="shared" si="12"/>
        <v>#REF!</v>
      </c>
      <c r="DO20" s="1" t="e">
        <f t="shared" si="12"/>
        <v>#REF!</v>
      </c>
      <c r="DP20" s="1" t="e">
        <f t="shared" si="12"/>
        <v>#REF!</v>
      </c>
      <c r="DQ20" s="1" t="e">
        <f t="shared" si="12"/>
        <v>#REF!</v>
      </c>
      <c r="DR20" s="1" t="e">
        <f t="shared" si="12"/>
        <v>#REF!</v>
      </c>
      <c r="DS20" s="1" t="e">
        <f t="shared" si="12"/>
        <v>#REF!</v>
      </c>
      <c r="DT20" s="1" t="e">
        <f t="shared" si="12"/>
        <v>#REF!</v>
      </c>
      <c r="DU20" s="1" t="e">
        <f t="shared" si="12"/>
        <v>#REF!</v>
      </c>
      <c r="DV20" s="1" t="e">
        <f t="shared" si="12"/>
        <v>#REF!</v>
      </c>
      <c r="DW20" s="1" t="e">
        <f t="shared" si="12"/>
        <v>#REF!</v>
      </c>
      <c r="DX20" s="1" t="e">
        <f t="shared" si="12"/>
        <v>#REF!</v>
      </c>
      <c r="DY20" s="1" t="e">
        <f t="shared" si="12"/>
        <v>#REF!</v>
      </c>
      <c r="DZ20" s="1" t="e">
        <f t="shared" si="12"/>
        <v>#REF!</v>
      </c>
      <c r="EA20" s="1" t="e">
        <f t="shared" si="11"/>
        <v>#REF!</v>
      </c>
      <c r="EB20" s="1" t="e">
        <f t="shared" si="11"/>
        <v>#REF!</v>
      </c>
      <c r="EC20" s="1" t="e">
        <f t="shared" si="11"/>
        <v>#REF!</v>
      </c>
      <c r="ED20" s="1" t="e">
        <f t="shared" si="11"/>
        <v>#REF!</v>
      </c>
      <c r="EE20" s="1" t="e">
        <f t="shared" si="11"/>
        <v>#REF!</v>
      </c>
      <c r="EF20" s="1" t="e">
        <f t="shared" si="11"/>
        <v>#REF!</v>
      </c>
      <c r="EG20" s="1" t="e">
        <f t="shared" si="11"/>
        <v>#REF!</v>
      </c>
      <c r="EH20" s="1" t="e">
        <f t="shared" si="11"/>
        <v>#REF!</v>
      </c>
      <c r="EI20" s="1" t="e">
        <f t="shared" si="11"/>
        <v>#REF!</v>
      </c>
      <c r="EJ20" s="1" t="e">
        <f t="shared" si="11"/>
        <v>#REF!</v>
      </c>
      <c r="EK20" s="1" t="e">
        <f t="shared" si="11"/>
        <v>#REF!</v>
      </c>
      <c r="EL20" s="1" t="e">
        <f t="shared" si="11"/>
        <v>#REF!</v>
      </c>
      <c r="EM20" s="1" t="e">
        <f t="shared" si="11"/>
        <v>#REF!</v>
      </c>
      <c r="EN20" s="1" t="e">
        <f t="shared" si="11"/>
        <v>#REF!</v>
      </c>
      <c r="EO20" s="1" t="e">
        <f t="shared" si="11"/>
        <v>#REF!</v>
      </c>
      <c r="EP20" s="1" t="e">
        <f t="shared" si="4"/>
        <v>#REF!</v>
      </c>
      <c r="EQ20" s="1" t="e">
        <f t="shared" si="10"/>
        <v>#REF!</v>
      </c>
      <c r="ER20" s="1" t="e">
        <f t="shared" si="10"/>
        <v>#REF!</v>
      </c>
      <c r="ES20" s="1" t="e">
        <f t="shared" si="10"/>
        <v>#REF!</v>
      </c>
      <c r="ET20" s="1" t="e">
        <f t="shared" si="10"/>
        <v>#REF!</v>
      </c>
      <c r="EU20" s="1" t="e">
        <f t="shared" si="10"/>
        <v>#REF!</v>
      </c>
      <c r="EV20" s="1" t="e">
        <f t="shared" si="10"/>
        <v>#REF!</v>
      </c>
      <c r="EW20" s="1" t="e">
        <f t="shared" si="10"/>
        <v>#REF!</v>
      </c>
    </row>
    <row r="21" spans="1:206" ht="12.75" customHeight="1" x14ac:dyDescent="0.2">
      <c r="A21" s="2">
        <v>521</v>
      </c>
      <c r="B21" s="2" t="s">
        <v>19</v>
      </c>
      <c r="C21" s="19">
        <v>2.2999999999999998</v>
      </c>
      <c r="D21" s="2" t="s">
        <v>5</v>
      </c>
      <c r="E21" s="20" t="s">
        <v>6</v>
      </c>
      <c r="F21" s="20">
        <v>1</v>
      </c>
      <c r="G21" s="20">
        <v>3</v>
      </c>
      <c r="H21" s="20"/>
      <c r="I21" s="28" t="e">
        <f t="shared" si="0"/>
        <v>#REF!</v>
      </c>
      <c r="J21" s="27" t="s">
        <v>155</v>
      </c>
      <c r="K21" s="1" t="e">
        <f>IF(J21="","",VLOOKUP(J21,#REF!,2))</f>
        <v>#REF!</v>
      </c>
      <c r="L21" s="27" t="s">
        <v>20</v>
      </c>
      <c r="M21" s="1" t="e">
        <f>IF(L21="","",VLOOKUP(L21,#REF!,2))</f>
        <v>#REF!</v>
      </c>
      <c r="N21" s="27" t="s">
        <v>21</v>
      </c>
      <c r="O21" s="1" t="str">
        <f>IF(N21="","",VLOOKUP(N21,[1]Composition!$A$1:$B$398,2))</f>
        <v>Poires, pèches, ananas, raisin, bigarreaux colorant, E127, au, sucre, sirop de Glucose, fructose acidifiant acide citrique</v>
      </c>
      <c r="P21" s="27" t="s">
        <v>150</v>
      </c>
      <c r="Q21" s="1" t="str">
        <f>IF(P21="","",VLOOKUP(P21,[1]Composition!$A$1:$B$398,2))</f>
        <v>Sirop de glucose eau stabilisant E422 fructose sucre gélifiant E440 acidifiant E330</v>
      </c>
      <c r="R21" s="27" t="s">
        <v>9</v>
      </c>
      <c r="S21" s="1" t="str">
        <f>IF(R21="","",VLOOKUP(R21,[1]Composition!$A$1:$B$398,2))</f>
        <v xml:space="preserve">Fraise, framboise, physalis, mandarine, citron, kiwi, pomme, groseille, abricot, </v>
      </c>
      <c r="T21" s="27" t="s">
        <v>152</v>
      </c>
      <c r="U21" s="1" t="str">
        <f>IF(T21="","",VLOOKUP(T21,[1]Composition!$A$1:$B$398,2))</f>
        <v>Pâte  de cacao, sucre beurre de cacao, Matière grasse laitière, anhydre de lait, émulsifiant, lécithine de soja E322 arôme naturel de vanille cacao 50% poudre de lait entier poudre de lactosérum, lactose huile de palme</v>
      </c>
      <c r="V21" s="27" t="s">
        <v>16</v>
      </c>
      <c r="W21" s="1" t="str">
        <f>IF(V21="","",VLOOKUP(V21,[1]Composition!$A$1:$B$398,2))</f>
        <v>Crème de lait 35% de matières grasse, stabilisant E407 0,02% sucre</v>
      </c>
      <c r="X21" s="27" t="s">
        <v>22</v>
      </c>
      <c r="Y21" s="1" t="str">
        <f>IF(X21="","",VLOOKUP(X21,[1]Composition!$A$1:$B$398,2))</f>
        <v>Dextrose sucre sirop de glucose gélatine lactosérum en poudre amidon modifier arôme passion sucre inverti 15% Crème de lait 35% de matières grasse, stabilisant E407 0,02% sucre</v>
      </c>
      <c r="Z21" s="27"/>
      <c r="AA21" s="1" t="str">
        <f>IF(Z21="","",VLOOKUP(Z21,[1]Composition!$A$1:$B$398,2))</f>
        <v/>
      </c>
      <c r="AB21" s="27"/>
      <c r="AC21" s="1" t="str">
        <f>IF(AB21="","",VLOOKUP(AB21,[1]Composition!$A$1:$B$398,2))</f>
        <v/>
      </c>
      <c r="AD21" s="27"/>
      <c r="AE21" s="1" t="str">
        <f>IF(AD21="","",VLOOKUP(AD21,[1]Composition!$A$1:$B$398,2))</f>
        <v/>
      </c>
      <c r="AF21" s="27"/>
      <c r="AG21" s="1" t="str">
        <f>IF(AF21="","",VLOOKUP(AF21,[1]Composition!$A$1:$B$398,2))</f>
        <v/>
      </c>
      <c r="AH21" s="27"/>
      <c r="AI21" s="1" t="str">
        <f>IF(AH21="","",VLOOKUP(AH21,[1]Composition!$A$1:$B$398,2))</f>
        <v/>
      </c>
      <c r="AJ21" s="27"/>
      <c r="AK21" s="1" t="str">
        <f>IF(AJ21="","",VLOOKUP(AJ21,[1]Composition!$A$1:$B$398,2))</f>
        <v/>
      </c>
      <c r="AL21" s="27"/>
      <c r="AM21" s="1" t="str">
        <f>IF(AL21="","",VLOOKUP(AL21,[1]Composition!$A$1:$B$398,2))</f>
        <v/>
      </c>
      <c r="AN21" s="27"/>
      <c r="AO21" s="1" t="str">
        <f>IF(AN21="","",VLOOKUP(AN21,[1]Composition!$A$1:$B$398,2))</f>
        <v/>
      </c>
      <c r="AP21" s="27"/>
      <c r="AQ21" s="1" t="str">
        <f>IF(AP21="","",VLOOKUP(AP21,[1]Composition!$A$1:$B$398,2))</f>
        <v/>
      </c>
      <c r="AR21" s="27"/>
      <c r="AS21" s="1" t="str">
        <f>IF(AR21="","",VLOOKUP(AR21,[1]Composition!$A$1:$B$398,2))</f>
        <v/>
      </c>
      <c r="AT21" s="27"/>
      <c r="AU21" s="1" t="str">
        <f>IF(AT21="","",VLOOKUP(AT21,[1]Composition!$A$1:$B$398,2))</f>
        <v/>
      </c>
      <c r="AV21" s="27"/>
      <c r="AW21" s="1" t="str">
        <f>IF(AV21="","",VLOOKUP(AV21,[1]Composition!$A$1:$B$398,2))</f>
        <v/>
      </c>
      <c r="AX21" s="27"/>
      <c r="AY21" s="1" t="str">
        <f>IF(AX21="","",VLOOKUP(AX21,[1]Composition!$A$1:$B$398,2))</f>
        <v/>
      </c>
      <c r="AZ21" s="27"/>
      <c r="BA21" s="1" t="str">
        <f>IF(AZ21="","",VLOOKUP(AZ21,[1]Composition!$A$1:$B$398,2))</f>
        <v/>
      </c>
      <c r="BB21" s="27"/>
      <c r="BC21" s="1" t="str">
        <f>IF(BB21="","",VLOOKUP(BB21,[1]Composition!$A$1:$B$398,2))</f>
        <v/>
      </c>
      <c r="BD21" s="27"/>
      <c r="BE21" s="1" t="str">
        <f>IF(BD21="","",VLOOKUP(BD21,[1]Composition!$A$1:$B$398,2))</f>
        <v/>
      </c>
      <c r="BF21" s="27"/>
      <c r="BG21" s="1" t="str">
        <f>IF(BF21="","",VLOOKUP(BF21,[1]Composition!$A$1:$B$398,2))</f>
        <v/>
      </c>
      <c r="BH21" s="27"/>
      <c r="BI21" s="1" t="str">
        <f>IF(BH21="","",VLOOKUP(BH21,[1]Composition!$A$1:$B$398,2))</f>
        <v/>
      </c>
      <c r="BJ21" s="27"/>
      <c r="BK21" s="1" t="str">
        <f>IF(BJ21="","",VLOOKUP(BJ21,[1]Composition!$A$1:$B$398,2))</f>
        <v/>
      </c>
      <c r="BL21" s="27"/>
      <c r="BM21" s="1" t="str">
        <f>IF(BL21="","",VLOOKUP(BL21,[1]Composition!$A$1:$B$398,2))</f>
        <v/>
      </c>
      <c r="BN21" s="27"/>
      <c r="BO21" s="1" t="str">
        <f>IF(BN21="","",VLOOKUP(BN21,[1]Composition!$A$1:$B$398,2))</f>
        <v/>
      </c>
      <c r="BP21" s="27"/>
      <c r="BQ21" s="1" t="str">
        <f>IF(BP21="","",VLOOKUP(BP21,[1]Composition!$A$1:$B$398,2))</f>
        <v/>
      </c>
      <c r="BR21" s="27"/>
      <c r="BS21" s="1" t="str">
        <f>IF(BR21="","",VLOOKUP(BR21,[1]Composition!$A$1:$B$398,2))</f>
        <v/>
      </c>
      <c r="BT21" s="27"/>
      <c r="BU21" s="1" t="str">
        <f>IF(BT21="","",VLOOKUP(BT21,[1]Composition!$A$1:$B$398,2))</f>
        <v/>
      </c>
      <c r="BV21" s="27"/>
      <c r="BW21" s="1" t="str">
        <f>IF(BV21="","",VLOOKUP(BV21,[1]Composition!$A$1:$B$398,2))</f>
        <v/>
      </c>
      <c r="BX21" s="27"/>
      <c r="BY21" s="1" t="str">
        <f>IF(BX21="","",VLOOKUP(BX21,[1]Composition!$A$1:$B$398,2))</f>
        <v/>
      </c>
      <c r="BZ21" s="27"/>
      <c r="CA21" s="1" t="str">
        <f>IF(BZ21="","",VLOOKUP(BZ21,[1]Composition!$A$1:$B$398,2))</f>
        <v/>
      </c>
      <c r="CB21" s="27"/>
      <c r="CC21" s="1" t="str">
        <f>IF(CB21="","",VLOOKUP(CB21,[1]Composition!$A$1:$B$398,2))</f>
        <v/>
      </c>
      <c r="CD21" s="1" t="str">
        <f t="shared" si="1"/>
        <v xml:space="preserve">Feuille de génoise :  </v>
      </c>
      <c r="CE21" s="1" t="e">
        <f t="shared" si="7"/>
        <v>#REF!</v>
      </c>
      <c r="CF21" s="1" t="e">
        <f t="shared" si="7"/>
        <v>#REF!</v>
      </c>
      <c r="CG21" s="1" t="e">
        <f t="shared" si="7"/>
        <v>#REF!</v>
      </c>
      <c r="CH21" s="1" t="e">
        <f t="shared" si="7"/>
        <v>#REF!</v>
      </c>
      <c r="CI21" s="1" t="e">
        <f t="shared" si="7"/>
        <v>#REF!</v>
      </c>
      <c r="CJ21" s="1" t="e">
        <f t="shared" si="7"/>
        <v>#REF!</v>
      </c>
      <c r="CK21" s="1" t="e">
        <f t="shared" si="7"/>
        <v>#REF!</v>
      </c>
      <c r="CL21" s="1" t="e">
        <f t="shared" si="7"/>
        <v>#REF!</v>
      </c>
      <c r="CM21" s="1" t="e">
        <f t="shared" si="7"/>
        <v>#REF!</v>
      </c>
      <c r="CN21" s="1" t="e">
        <f t="shared" si="7"/>
        <v>#REF!</v>
      </c>
      <c r="CO21" s="1" t="e">
        <f t="shared" si="7"/>
        <v>#REF!</v>
      </c>
      <c r="CP21" s="1" t="e">
        <f t="shared" si="7"/>
        <v>#REF!</v>
      </c>
      <c r="CQ21" s="1" t="e">
        <f t="shared" si="7"/>
        <v>#REF!</v>
      </c>
      <c r="CR21" s="1" t="e">
        <f t="shared" si="7"/>
        <v>#REF!</v>
      </c>
      <c r="CS21" s="1" t="e">
        <f t="shared" si="7"/>
        <v>#REF!</v>
      </c>
      <c r="CT21" s="1" t="e">
        <f t="shared" si="7"/>
        <v>#REF!</v>
      </c>
      <c r="CU21" s="1" t="e">
        <f t="shared" si="9"/>
        <v>#REF!</v>
      </c>
      <c r="CV21" s="1" t="e">
        <f t="shared" si="9"/>
        <v>#REF!</v>
      </c>
      <c r="CW21" s="1" t="e">
        <f t="shared" si="9"/>
        <v>#REF!</v>
      </c>
      <c r="CX21" s="1" t="e">
        <f t="shared" si="9"/>
        <v>#REF!</v>
      </c>
      <c r="CY21" s="1" t="e">
        <f t="shared" si="9"/>
        <v>#REF!</v>
      </c>
      <c r="CZ21" s="1" t="e">
        <f t="shared" si="9"/>
        <v>#REF!</v>
      </c>
      <c r="DA21" s="1" t="e">
        <f t="shared" si="9"/>
        <v>#REF!</v>
      </c>
      <c r="DB21" s="1" t="e">
        <f t="shared" si="9"/>
        <v>#REF!</v>
      </c>
      <c r="DC21" s="1" t="e">
        <f t="shared" si="9"/>
        <v>#REF!</v>
      </c>
      <c r="DD21" s="1" t="e">
        <f t="shared" si="9"/>
        <v>#REF!</v>
      </c>
      <c r="DE21" s="1" t="e">
        <f t="shared" si="9"/>
        <v>#REF!</v>
      </c>
      <c r="DF21" s="1" t="e">
        <f t="shared" si="9"/>
        <v>#REF!</v>
      </c>
      <c r="DG21" s="1" t="e">
        <f t="shared" si="9"/>
        <v>#REF!</v>
      </c>
      <c r="DH21" s="1" t="e">
        <f t="shared" si="9"/>
        <v>#REF!</v>
      </c>
      <c r="DI21" s="1" t="e">
        <f t="shared" si="9"/>
        <v>#REF!</v>
      </c>
      <c r="DJ21" s="1" t="e">
        <f t="shared" si="9"/>
        <v>#REF!</v>
      </c>
      <c r="DK21" s="1" t="e">
        <f t="shared" si="12"/>
        <v>#REF!</v>
      </c>
      <c r="DL21" s="1" t="e">
        <f t="shared" si="12"/>
        <v>#REF!</v>
      </c>
      <c r="DM21" s="1" t="e">
        <f t="shared" si="12"/>
        <v>#REF!</v>
      </c>
      <c r="DN21" s="1" t="e">
        <f t="shared" si="12"/>
        <v>#REF!</v>
      </c>
      <c r="DO21" s="1" t="e">
        <f t="shared" si="12"/>
        <v>#REF!</v>
      </c>
      <c r="DP21" s="1" t="e">
        <f t="shared" si="12"/>
        <v>#REF!</v>
      </c>
      <c r="DQ21" s="1" t="e">
        <f t="shared" si="12"/>
        <v>#REF!</v>
      </c>
      <c r="DR21" s="1" t="e">
        <f t="shared" si="12"/>
        <v>#REF!</v>
      </c>
      <c r="DS21" s="1" t="e">
        <f t="shared" si="12"/>
        <v>#REF!</v>
      </c>
      <c r="DT21" s="1" t="e">
        <f t="shared" si="12"/>
        <v>#REF!</v>
      </c>
      <c r="DU21" s="1" t="e">
        <f t="shared" si="12"/>
        <v>#REF!</v>
      </c>
      <c r="DV21" s="1" t="e">
        <f t="shared" si="12"/>
        <v>#REF!</v>
      </c>
      <c r="DW21" s="1" t="e">
        <f t="shared" si="12"/>
        <v>#REF!</v>
      </c>
      <c r="DX21" s="1" t="e">
        <f t="shared" si="12"/>
        <v>#REF!</v>
      </c>
      <c r="DY21" s="1" t="e">
        <f t="shared" si="12"/>
        <v>#REF!</v>
      </c>
      <c r="DZ21" s="1" t="e">
        <f t="shared" si="12"/>
        <v>#REF!</v>
      </c>
      <c r="EA21" s="1" t="e">
        <f t="shared" si="11"/>
        <v>#REF!</v>
      </c>
      <c r="EB21" s="1" t="e">
        <f t="shared" si="11"/>
        <v>#REF!</v>
      </c>
      <c r="EC21" s="1" t="e">
        <f t="shared" si="11"/>
        <v>#REF!</v>
      </c>
      <c r="ED21" s="1" t="e">
        <f t="shared" si="11"/>
        <v>#REF!</v>
      </c>
      <c r="EE21" s="1" t="e">
        <f t="shared" si="11"/>
        <v>#REF!</v>
      </c>
      <c r="EF21" s="1" t="e">
        <f t="shared" si="11"/>
        <v>#REF!</v>
      </c>
      <c r="EG21" s="1" t="e">
        <f t="shared" si="11"/>
        <v>#REF!</v>
      </c>
      <c r="EH21" s="1" t="e">
        <f t="shared" si="11"/>
        <v>#REF!</v>
      </c>
      <c r="EI21" s="1" t="e">
        <f t="shared" si="11"/>
        <v>#REF!</v>
      </c>
      <c r="EJ21" s="1" t="e">
        <f t="shared" si="11"/>
        <v>#REF!</v>
      </c>
      <c r="EK21" s="1" t="e">
        <f t="shared" si="11"/>
        <v>#REF!</v>
      </c>
      <c r="EL21" s="1" t="e">
        <f t="shared" si="11"/>
        <v>#REF!</v>
      </c>
      <c r="EM21" s="1" t="e">
        <f t="shared" si="11"/>
        <v>#REF!</v>
      </c>
      <c r="EN21" s="1" t="e">
        <f t="shared" si="11"/>
        <v>#REF!</v>
      </c>
      <c r="EO21" s="1" t="e">
        <f t="shared" si="11"/>
        <v>#REF!</v>
      </c>
      <c r="EP21" s="1" t="e">
        <f t="shared" si="11"/>
        <v>#REF!</v>
      </c>
      <c r="EQ21" s="1" t="e">
        <f t="shared" ref="EQ21:EW34" si="13">EP21&amp;" "&amp;BW21</f>
        <v>#REF!</v>
      </c>
      <c r="ER21" s="1" t="e">
        <f t="shared" si="13"/>
        <v>#REF!</v>
      </c>
      <c r="ES21" s="1" t="e">
        <f t="shared" si="13"/>
        <v>#REF!</v>
      </c>
      <c r="ET21" s="1" t="e">
        <f t="shared" si="13"/>
        <v>#REF!</v>
      </c>
      <c r="EU21" s="1" t="e">
        <f t="shared" si="13"/>
        <v>#REF!</v>
      </c>
      <c r="EV21" s="1" t="e">
        <f t="shared" si="13"/>
        <v>#REF!</v>
      </c>
      <c r="EW21" s="1" t="e">
        <f t="shared" si="13"/>
        <v>#REF!</v>
      </c>
    </row>
    <row r="22" spans="1:206" ht="12.75" customHeight="1" x14ac:dyDescent="0.2">
      <c r="A22" s="2">
        <v>522</v>
      </c>
      <c r="B22" s="2" t="s">
        <v>23</v>
      </c>
      <c r="C22" s="19">
        <v>2.2999999999999998</v>
      </c>
      <c r="D22" s="2" t="s">
        <v>5</v>
      </c>
      <c r="E22" s="20" t="s">
        <v>6</v>
      </c>
      <c r="F22" s="20"/>
      <c r="G22" s="20"/>
      <c r="H22" s="20"/>
      <c r="I22" s="28" t="e">
        <f t="shared" si="0"/>
        <v>#REF!</v>
      </c>
      <c r="J22" s="27" t="s">
        <v>155</v>
      </c>
      <c r="K22" s="1" t="e">
        <f>IF(J22="","",VLOOKUP(J22,#REF!,2))</f>
        <v>#REF!</v>
      </c>
      <c r="L22" s="27" t="s">
        <v>20</v>
      </c>
      <c r="M22" s="1" t="e">
        <f>IF(L22="","",VLOOKUP(L22,#REF!,2))</f>
        <v>#REF!</v>
      </c>
      <c r="N22" s="27" t="s">
        <v>24</v>
      </c>
      <c r="O22" s="1" t="str">
        <f>IF(N22="","",VLOOKUP(N22,[1]Composition!$A$1:$B$398,2))</f>
        <v>Dextrose sucre sirop de glucose gélatine lactosérum en poudre amidon modifier arôme framboise 85% sucre inverti 15% Crème de lait 35% de matières grasse, stabilisant E407 0,02% sucre</v>
      </c>
      <c r="P22" s="27" t="s">
        <v>150</v>
      </c>
      <c r="Q22" s="1" t="str">
        <f>IF(P22="","",VLOOKUP(P22,[1]Composition!$A$1:$B$398,2))</f>
        <v>Sirop de glucose eau stabilisant E422 fructose sucre gélifiant E440 acidifiant E330</v>
      </c>
      <c r="R22" s="27" t="s">
        <v>9</v>
      </c>
      <c r="S22" s="1" t="str">
        <f>IF(R22="","",VLOOKUP(R22,[1]Composition!$A$1:$B$398,2))</f>
        <v xml:space="preserve">Fraise, framboise, physalis, mandarine, citron, kiwi, pomme, groseille, abricot, </v>
      </c>
      <c r="T22" s="27" t="s">
        <v>152</v>
      </c>
      <c r="U22" s="1" t="str">
        <f>IF(T22="","",VLOOKUP(T22,[1]Composition!$A$1:$B$398,2))</f>
        <v>Pâte  de cacao, sucre beurre de cacao, Matière grasse laitière, anhydre de lait, émulsifiant, lécithine de soja E322 arôme naturel de vanille cacao 50% poudre de lait entier poudre de lactosérum, lactose huile de palme</v>
      </c>
      <c r="V22" s="27" t="s">
        <v>16</v>
      </c>
      <c r="W22" s="1" t="str">
        <f>IF(V22="","",VLOOKUP(V22,[1]Composition!$A$1:$B$398,2))</f>
        <v>Crème de lait 35% de matières grasse, stabilisant E407 0,02% sucre</v>
      </c>
      <c r="X22" s="27"/>
      <c r="Y22" s="1" t="str">
        <f>IF(X22="","",VLOOKUP(X22,[1]Composition!$A$1:$B$398,2))</f>
        <v/>
      </c>
      <c r="Z22" s="27"/>
      <c r="AA22" s="1" t="str">
        <f>IF(Z22="","",VLOOKUP(Z22,[1]Composition!$A$1:$B$398,2))</f>
        <v/>
      </c>
      <c r="AB22" s="27"/>
      <c r="AC22" s="1" t="str">
        <f>IF(AB22="","",VLOOKUP(AB22,[1]Composition!$A$1:$B$398,2))</f>
        <v/>
      </c>
      <c r="AD22" s="27"/>
      <c r="AE22" s="1" t="str">
        <f>IF(AD22="","",VLOOKUP(AD22,[1]Composition!$A$1:$B$398,2))</f>
        <v/>
      </c>
      <c r="AF22" s="27"/>
      <c r="AG22" s="1" t="str">
        <f>IF(AF22="","",VLOOKUP(AF22,[1]Composition!$A$1:$B$398,2))</f>
        <v/>
      </c>
      <c r="AH22" s="27"/>
      <c r="AI22" s="1" t="str">
        <f>IF(AH22="","",VLOOKUP(AH22,[1]Composition!$A$1:$B$398,2))</f>
        <v/>
      </c>
      <c r="AJ22" s="27"/>
      <c r="AK22" s="1" t="str">
        <f>IF(AJ22="","",VLOOKUP(AJ22,[1]Composition!$A$1:$B$398,2))</f>
        <v/>
      </c>
      <c r="AL22" s="27"/>
      <c r="AM22" s="1" t="str">
        <f>IF(AL22="","",VLOOKUP(AL22,[1]Composition!$A$1:$B$398,2))</f>
        <v/>
      </c>
      <c r="AN22" s="27"/>
      <c r="AO22" s="1" t="str">
        <f>IF(AN22="","",VLOOKUP(AN22,[1]Composition!$A$1:$B$398,2))</f>
        <v/>
      </c>
      <c r="AP22" s="27"/>
      <c r="AQ22" s="1" t="str">
        <f>IF(AP22="","",VLOOKUP(AP22,[1]Composition!$A$1:$B$398,2))</f>
        <v/>
      </c>
      <c r="AR22" s="27"/>
      <c r="AS22" s="1" t="str">
        <f>IF(AR22="","",VLOOKUP(AR22,[1]Composition!$A$1:$B$398,2))</f>
        <v/>
      </c>
      <c r="AT22" s="27"/>
      <c r="AU22" s="1" t="str">
        <f>IF(AT22="","",VLOOKUP(AT22,[1]Composition!$A$1:$B$398,2))</f>
        <v/>
      </c>
      <c r="AV22" s="27"/>
      <c r="AW22" s="1" t="str">
        <f>IF(AV22="","",VLOOKUP(AV22,[1]Composition!$A$1:$B$398,2))</f>
        <v/>
      </c>
      <c r="AX22" s="27"/>
      <c r="AY22" s="1" t="str">
        <f>IF(AX22="","",VLOOKUP(AX22,[1]Composition!$A$1:$B$398,2))</f>
        <v/>
      </c>
      <c r="AZ22" s="27"/>
      <c r="BA22" s="1" t="str">
        <f>IF(AZ22="","",VLOOKUP(AZ22,[1]Composition!$A$1:$B$398,2))</f>
        <v/>
      </c>
      <c r="BB22" s="27"/>
      <c r="BC22" s="1" t="str">
        <f>IF(BB22="","",VLOOKUP(BB22,[1]Composition!$A$1:$B$398,2))</f>
        <v/>
      </c>
      <c r="BD22" s="27"/>
      <c r="BE22" s="1" t="str">
        <f>IF(BD22="","",VLOOKUP(BD22,[1]Composition!$A$1:$B$398,2))</f>
        <v/>
      </c>
      <c r="BF22" s="27"/>
      <c r="BG22" s="1" t="str">
        <f>IF(BF22="","",VLOOKUP(BF22,[1]Composition!$A$1:$B$398,2))</f>
        <v/>
      </c>
      <c r="BH22" s="27"/>
      <c r="BI22" s="1" t="str">
        <f>IF(BH22="","",VLOOKUP(BH22,[1]Composition!$A$1:$B$398,2))</f>
        <v/>
      </c>
      <c r="BJ22" s="27"/>
      <c r="BK22" s="1" t="str">
        <f>IF(BJ22="","",VLOOKUP(BJ22,[1]Composition!$A$1:$B$398,2))</f>
        <v/>
      </c>
      <c r="BL22" s="27"/>
      <c r="BM22" s="1" t="str">
        <f>IF(BL22="","",VLOOKUP(BL22,[1]Composition!$A$1:$B$398,2))</f>
        <v/>
      </c>
      <c r="BN22" s="27"/>
      <c r="BO22" s="1" t="str">
        <f>IF(BN22="","",VLOOKUP(BN22,[1]Composition!$A$1:$B$398,2))</f>
        <v/>
      </c>
      <c r="BP22" s="27"/>
      <c r="BQ22" s="1" t="str">
        <f>IF(BP22="","",VLOOKUP(BP22,[1]Composition!$A$1:$B$398,2))</f>
        <v/>
      </c>
      <c r="BR22" s="27"/>
      <c r="BS22" s="1" t="str">
        <f>IF(BR22="","",VLOOKUP(BR22,[1]Composition!$A$1:$B$398,2))</f>
        <v/>
      </c>
      <c r="BT22" s="27"/>
      <c r="BU22" s="1" t="str">
        <f>IF(BT22="","",VLOOKUP(BT22,[1]Composition!$A$1:$B$398,2))</f>
        <v/>
      </c>
      <c r="BV22" s="27"/>
      <c r="BW22" s="1" t="str">
        <f>IF(BV22="","",VLOOKUP(BV22,[1]Composition!$A$1:$B$398,2))</f>
        <v/>
      </c>
      <c r="BX22" s="27"/>
      <c r="BY22" s="1" t="str">
        <f>IF(BX22="","",VLOOKUP(BX22,[1]Composition!$A$1:$B$398,2))</f>
        <v/>
      </c>
      <c r="BZ22" s="27"/>
      <c r="CA22" s="1" t="str">
        <f>IF(BZ22="","",VLOOKUP(BZ22,[1]Composition!$A$1:$B$398,2))</f>
        <v/>
      </c>
      <c r="CB22" s="27"/>
      <c r="CC22" s="1" t="str">
        <f>IF(CB22="","",VLOOKUP(CB22,[1]Composition!$A$1:$B$398,2))</f>
        <v/>
      </c>
      <c r="CD22" s="1" t="str">
        <f t="shared" si="1"/>
        <v xml:space="preserve">Feuille de génoise :  </v>
      </c>
      <c r="CE22" s="1" t="e">
        <f t="shared" si="7"/>
        <v>#REF!</v>
      </c>
      <c r="CF22" s="1" t="e">
        <f t="shared" si="7"/>
        <v>#REF!</v>
      </c>
      <c r="CG22" s="1" t="e">
        <f t="shared" si="7"/>
        <v>#REF!</v>
      </c>
      <c r="CH22" s="1" t="e">
        <f t="shared" si="7"/>
        <v>#REF!</v>
      </c>
      <c r="CI22" s="1" t="e">
        <f t="shared" si="7"/>
        <v>#REF!</v>
      </c>
      <c r="CJ22" s="1" t="e">
        <f t="shared" si="7"/>
        <v>#REF!</v>
      </c>
      <c r="CK22" s="1" t="e">
        <f t="shared" si="7"/>
        <v>#REF!</v>
      </c>
      <c r="CL22" s="1" t="e">
        <f t="shared" si="7"/>
        <v>#REF!</v>
      </c>
      <c r="CM22" s="1" t="e">
        <f t="shared" si="7"/>
        <v>#REF!</v>
      </c>
      <c r="CN22" s="1" t="e">
        <f t="shared" si="7"/>
        <v>#REF!</v>
      </c>
      <c r="CO22" s="1" t="e">
        <f t="shared" si="7"/>
        <v>#REF!</v>
      </c>
      <c r="CP22" s="1" t="e">
        <f t="shared" si="7"/>
        <v>#REF!</v>
      </c>
      <c r="CQ22" s="1" t="e">
        <f t="shared" si="7"/>
        <v>#REF!</v>
      </c>
      <c r="CR22" s="1" t="e">
        <f t="shared" si="7"/>
        <v>#REF!</v>
      </c>
      <c r="CS22" s="1" t="e">
        <f t="shared" si="7"/>
        <v>#REF!</v>
      </c>
      <c r="CT22" s="1" t="e">
        <f t="shared" si="7"/>
        <v>#REF!</v>
      </c>
      <c r="CU22" s="1" t="e">
        <f t="shared" si="9"/>
        <v>#REF!</v>
      </c>
      <c r="CV22" s="1" t="e">
        <f t="shared" si="9"/>
        <v>#REF!</v>
      </c>
      <c r="CW22" s="1" t="e">
        <f t="shared" si="9"/>
        <v>#REF!</v>
      </c>
      <c r="CX22" s="1" t="e">
        <f t="shared" si="9"/>
        <v>#REF!</v>
      </c>
      <c r="CY22" s="1" t="e">
        <f t="shared" si="9"/>
        <v>#REF!</v>
      </c>
      <c r="CZ22" s="1" t="e">
        <f t="shared" si="9"/>
        <v>#REF!</v>
      </c>
      <c r="DA22" s="1" t="e">
        <f t="shared" si="9"/>
        <v>#REF!</v>
      </c>
      <c r="DB22" s="1" t="e">
        <f t="shared" si="9"/>
        <v>#REF!</v>
      </c>
      <c r="DC22" s="1" t="e">
        <f t="shared" si="9"/>
        <v>#REF!</v>
      </c>
      <c r="DD22" s="1" t="e">
        <f t="shared" si="9"/>
        <v>#REF!</v>
      </c>
      <c r="DE22" s="1" t="e">
        <f t="shared" si="9"/>
        <v>#REF!</v>
      </c>
      <c r="DF22" s="1" t="e">
        <f t="shared" si="9"/>
        <v>#REF!</v>
      </c>
      <c r="DG22" s="1" t="e">
        <f t="shared" si="9"/>
        <v>#REF!</v>
      </c>
      <c r="DH22" s="1" t="e">
        <f t="shared" si="9"/>
        <v>#REF!</v>
      </c>
      <c r="DI22" s="1" t="e">
        <f t="shared" si="9"/>
        <v>#REF!</v>
      </c>
      <c r="DJ22" s="1" t="e">
        <f t="shared" si="9"/>
        <v>#REF!</v>
      </c>
      <c r="DK22" s="1" t="e">
        <f t="shared" si="12"/>
        <v>#REF!</v>
      </c>
      <c r="DL22" s="1" t="e">
        <f t="shared" si="12"/>
        <v>#REF!</v>
      </c>
      <c r="DM22" s="1" t="e">
        <f t="shared" si="12"/>
        <v>#REF!</v>
      </c>
      <c r="DN22" s="1" t="e">
        <f t="shared" si="12"/>
        <v>#REF!</v>
      </c>
      <c r="DO22" s="1" t="e">
        <f t="shared" si="12"/>
        <v>#REF!</v>
      </c>
      <c r="DP22" s="1" t="e">
        <f t="shared" si="12"/>
        <v>#REF!</v>
      </c>
      <c r="DQ22" s="1" t="e">
        <f t="shared" si="12"/>
        <v>#REF!</v>
      </c>
      <c r="DR22" s="1" t="e">
        <f t="shared" si="12"/>
        <v>#REF!</v>
      </c>
      <c r="DS22" s="1" t="e">
        <f t="shared" si="12"/>
        <v>#REF!</v>
      </c>
      <c r="DT22" s="1" t="e">
        <f t="shared" si="12"/>
        <v>#REF!</v>
      </c>
      <c r="DU22" s="1" t="e">
        <f t="shared" si="12"/>
        <v>#REF!</v>
      </c>
      <c r="DV22" s="1" t="e">
        <f t="shared" si="12"/>
        <v>#REF!</v>
      </c>
      <c r="DW22" s="1" t="e">
        <f t="shared" si="12"/>
        <v>#REF!</v>
      </c>
      <c r="DX22" s="1" t="e">
        <f t="shared" si="12"/>
        <v>#REF!</v>
      </c>
      <c r="DY22" s="1" t="e">
        <f t="shared" si="12"/>
        <v>#REF!</v>
      </c>
      <c r="DZ22" s="1" t="e">
        <f t="shared" si="12"/>
        <v>#REF!</v>
      </c>
      <c r="EA22" s="1" t="e">
        <f t="shared" si="11"/>
        <v>#REF!</v>
      </c>
      <c r="EB22" s="1" t="e">
        <f t="shared" si="11"/>
        <v>#REF!</v>
      </c>
      <c r="EC22" s="1" t="e">
        <f t="shared" si="11"/>
        <v>#REF!</v>
      </c>
      <c r="ED22" s="1" t="e">
        <f t="shared" si="11"/>
        <v>#REF!</v>
      </c>
      <c r="EE22" s="1" t="e">
        <f t="shared" si="11"/>
        <v>#REF!</v>
      </c>
      <c r="EF22" s="1" t="e">
        <f t="shared" si="11"/>
        <v>#REF!</v>
      </c>
      <c r="EG22" s="1" t="e">
        <f t="shared" si="11"/>
        <v>#REF!</v>
      </c>
      <c r="EH22" s="1" t="e">
        <f t="shared" si="11"/>
        <v>#REF!</v>
      </c>
      <c r="EI22" s="1" t="e">
        <f t="shared" si="11"/>
        <v>#REF!</v>
      </c>
      <c r="EJ22" s="1" t="e">
        <f t="shared" si="11"/>
        <v>#REF!</v>
      </c>
      <c r="EK22" s="1" t="e">
        <f t="shared" si="11"/>
        <v>#REF!</v>
      </c>
      <c r="EL22" s="1" t="e">
        <f t="shared" si="11"/>
        <v>#REF!</v>
      </c>
      <c r="EM22" s="1" t="e">
        <f t="shared" si="11"/>
        <v>#REF!</v>
      </c>
      <c r="EN22" s="1" t="e">
        <f t="shared" si="11"/>
        <v>#REF!</v>
      </c>
      <c r="EO22" s="1" t="e">
        <f t="shared" si="11"/>
        <v>#REF!</v>
      </c>
      <c r="EP22" s="1" t="e">
        <f t="shared" si="11"/>
        <v>#REF!</v>
      </c>
      <c r="EQ22" s="1" t="e">
        <f t="shared" si="13"/>
        <v>#REF!</v>
      </c>
      <c r="ER22" s="1" t="e">
        <f t="shared" si="13"/>
        <v>#REF!</v>
      </c>
      <c r="ES22" s="1" t="e">
        <f t="shared" si="13"/>
        <v>#REF!</v>
      </c>
      <c r="ET22" s="1" t="e">
        <f t="shared" si="13"/>
        <v>#REF!</v>
      </c>
      <c r="EU22" s="1" t="e">
        <f t="shared" si="13"/>
        <v>#REF!</v>
      </c>
      <c r="EV22" s="1" t="e">
        <f t="shared" si="13"/>
        <v>#REF!</v>
      </c>
      <c r="EW22" s="1" t="e">
        <f t="shared" si="13"/>
        <v>#REF!</v>
      </c>
    </row>
    <row r="23" spans="1:206" ht="12.75" customHeight="1" x14ac:dyDescent="0.2">
      <c r="A23" s="2">
        <v>523</v>
      </c>
      <c r="B23" s="2" t="s">
        <v>25</v>
      </c>
      <c r="C23" s="19">
        <v>2.2999999999999998</v>
      </c>
      <c r="D23" s="2" t="s">
        <v>5</v>
      </c>
      <c r="E23" s="20" t="s">
        <v>6</v>
      </c>
      <c r="F23" s="20"/>
      <c r="G23" s="20"/>
      <c r="H23" s="20"/>
      <c r="I23" s="28" t="e">
        <f t="shared" si="0"/>
        <v>#REF!</v>
      </c>
      <c r="J23" s="27" t="s">
        <v>155</v>
      </c>
      <c r="K23" s="1" t="e">
        <f>IF(J23="","",VLOOKUP(J23,#REF!,2))</f>
        <v>#REF!</v>
      </c>
      <c r="L23" s="27" t="s">
        <v>20</v>
      </c>
      <c r="M23" s="1" t="e">
        <f>IF(L23="","",VLOOKUP(L23,#REF!,2))</f>
        <v>#REF!</v>
      </c>
      <c r="N23" s="27" t="s">
        <v>26</v>
      </c>
      <c r="O23" s="1" t="str">
        <f>IF(N23="","",VLOOKUP(N23,[1]Composition!$A$1:$B$398,2))</f>
        <v>Dextrose sucre sirop de glucose gélatine lactosérum en poudre amidon modifier arôme fraise 85% sucre inverti 15% Crème de lait 35% de matières grasse, stabilisant E407 0,02% sucre</v>
      </c>
      <c r="P23" s="27" t="s">
        <v>150</v>
      </c>
      <c r="Q23" s="1" t="str">
        <f>IF(P23="","",VLOOKUP(P23,[1]Composition!$A$1:$B$398,2))</f>
        <v>Sirop de glucose eau stabilisant E422 fructose sucre gélifiant E440 acidifiant E330</v>
      </c>
      <c r="R23" s="27" t="s">
        <v>9</v>
      </c>
      <c r="S23" s="1" t="str">
        <f>IF(R23="","",VLOOKUP(R23,[1]Composition!$A$1:$B$398,2))</f>
        <v xml:space="preserve">Fraise, framboise, physalis, mandarine, citron, kiwi, pomme, groseille, abricot, </v>
      </c>
      <c r="T23" s="27" t="s">
        <v>152</v>
      </c>
      <c r="U23" s="1" t="str">
        <f>IF(T23="","",VLOOKUP(T23,[1]Composition!$A$1:$B$398,2))</f>
        <v>Pâte  de cacao, sucre beurre de cacao, Matière grasse laitière, anhydre de lait, émulsifiant, lécithine de soja E322 arôme naturel de vanille cacao 50% poudre de lait entier poudre de lactosérum, lactose huile de palme</v>
      </c>
      <c r="V23" s="27" t="s">
        <v>16</v>
      </c>
      <c r="W23" s="1" t="str">
        <f>IF(V23="","",VLOOKUP(V23,[1]Composition!$A$1:$B$398,2))</f>
        <v>Crème de lait 35% de matières grasse, stabilisant E407 0,02% sucre</v>
      </c>
      <c r="X23" s="27"/>
      <c r="Y23" s="1" t="str">
        <f>IF(X23="","",VLOOKUP(X23,[1]Composition!$A$1:$B$398,2))</f>
        <v/>
      </c>
      <c r="Z23" s="27"/>
      <c r="AA23" s="1" t="str">
        <f>IF(Z23="","",VLOOKUP(Z23,[1]Composition!$A$1:$B$398,2))</f>
        <v/>
      </c>
      <c r="AB23" s="27"/>
      <c r="AC23" s="1" t="str">
        <f>IF(AB23="","",VLOOKUP(AB23,[1]Composition!$A$1:$B$398,2))</f>
        <v/>
      </c>
      <c r="AD23" s="27"/>
      <c r="AE23" s="1" t="str">
        <f>IF(AD23="","",VLOOKUP(AD23,[1]Composition!$A$1:$B$398,2))</f>
        <v/>
      </c>
      <c r="AF23" s="27"/>
      <c r="AG23" s="1" t="str">
        <f>IF(AF23="","",VLOOKUP(AF23,[1]Composition!$A$1:$B$398,2))</f>
        <v/>
      </c>
      <c r="AH23" s="27"/>
      <c r="AI23" s="1" t="str">
        <f>IF(AH23="","",VLOOKUP(AH23,[1]Composition!$A$1:$B$398,2))</f>
        <v/>
      </c>
      <c r="AJ23" s="27"/>
      <c r="AK23" s="1" t="str">
        <f>IF(AJ23="","",VLOOKUP(AJ23,[1]Composition!$A$1:$B$398,2))</f>
        <v/>
      </c>
      <c r="AL23" s="27"/>
      <c r="AM23" s="1" t="str">
        <f>IF(AL23="","",VLOOKUP(AL23,[1]Composition!$A$1:$B$398,2))</f>
        <v/>
      </c>
      <c r="AN23" s="27"/>
      <c r="AO23" s="1" t="str">
        <f>IF(AN23="","",VLOOKUP(AN23,[1]Composition!$A$1:$B$398,2))</f>
        <v/>
      </c>
      <c r="AP23" s="27"/>
      <c r="AQ23" s="1" t="str">
        <f>IF(AP23="","",VLOOKUP(AP23,[1]Composition!$A$1:$B$398,2))</f>
        <v/>
      </c>
      <c r="AR23" s="27"/>
      <c r="AS23" s="1" t="str">
        <f>IF(AR23="","",VLOOKUP(AR23,[1]Composition!$A$1:$B$398,2))</f>
        <v/>
      </c>
      <c r="AT23" s="27"/>
      <c r="AU23" s="1" t="str">
        <f>IF(AT23="","",VLOOKUP(AT23,[1]Composition!$A$1:$B$398,2))</f>
        <v/>
      </c>
      <c r="AV23" s="27"/>
      <c r="AW23" s="1" t="str">
        <f>IF(AV23="","",VLOOKUP(AV23,[1]Composition!$A$1:$B$398,2))</f>
        <v/>
      </c>
      <c r="AX23" s="27"/>
      <c r="AY23" s="1" t="str">
        <f>IF(AX23="","",VLOOKUP(AX23,[1]Composition!$A$1:$B$398,2))</f>
        <v/>
      </c>
      <c r="AZ23" s="27"/>
      <c r="BA23" s="1" t="str">
        <f>IF(AZ23="","",VLOOKUP(AZ23,[1]Composition!$A$1:$B$398,2))</f>
        <v/>
      </c>
      <c r="BB23" s="27"/>
      <c r="BC23" s="1" t="str">
        <f>IF(BB23="","",VLOOKUP(BB23,[1]Composition!$A$1:$B$398,2))</f>
        <v/>
      </c>
      <c r="BD23" s="27"/>
      <c r="BE23" s="1" t="str">
        <f>IF(BD23="","",VLOOKUP(BD23,[1]Composition!$A$1:$B$398,2))</f>
        <v/>
      </c>
      <c r="BF23" s="27"/>
      <c r="BG23" s="1" t="str">
        <f>IF(BF23="","",VLOOKUP(BF23,[1]Composition!$A$1:$B$398,2))</f>
        <v/>
      </c>
      <c r="BH23" s="27"/>
      <c r="BI23" s="1" t="str">
        <f>IF(BH23="","",VLOOKUP(BH23,[1]Composition!$A$1:$B$398,2))</f>
        <v/>
      </c>
      <c r="BJ23" s="27"/>
      <c r="BK23" s="1" t="str">
        <f>IF(BJ23="","",VLOOKUP(BJ23,[1]Composition!$A$1:$B$398,2))</f>
        <v/>
      </c>
      <c r="BL23" s="27"/>
      <c r="BM23" s="1" t="str">
        <f>IF(BL23="","",VLOOKUP(BL23,[1]Composition!$A$1:$B$398,2))</f>
        <v/>
      </c>
      <c r="BN23" s="27"/>
      <c r="BO23" s="1" t="str">
        <f>IF(BN23="","",VLOOKUP(BN23,[1]Composition!$A$1:$B$398,2))</f>
        <v/>
      </c>
      <c r="BP23" s="27"/>
      <c r="BQ23" s="1" t="str">
        <f>IF(BP23="","",VLOOKUP(BP23,[1]Composition!$A$1:$B$398,2))</f>
        <v/>
      </c>
      <c r="BR23" s="27"/>
      <c r="BS23" s="1" t="str">
        <f>IF(BR23="","",VLOOKUP(BR23,[1]Composition!$A$1:$B$398,2))</f>
        <v/>
      </c>
      <c r="BT23" s="27"/>
      <c r="BU23" s="1" t="str">
        <f>IF(BT23="","",VLOOKUP(BT23,[1]Composition!$A$1:$B$398,2))</f>
        <v/>
      </c>
      <c r="BV23" s="27"/>
      <c r="BW23" s="1" t="str">
        <f>IF(BV23="","",VLOOKUP(BV23,[1]Composition!$A$1:$B$398,2))</f>
        <v/>
      </c>
      <c r="BX23" s="27"/>
      <c r="BY23" s="1" t="str">
        <f>IF(BX23="","",VLOOKUP(BX23,[1]Composition!$A$1:$B$398,2))</f>
        <v/>
      </c>
      <c r="BZ23" s="27"/>
      <c r="CA23" s="1" t="str">
        <f>IF(BZ23="","",VLOOKUP(BZ23,[1]Composition!$A$1:$B$398,2))</f>
        <v/>
      </c>
      <c r="CB23" s="27"/>
      <c r="CC23" s="1" t="str">
        <f>IF(CB23="","",VLOOKUP(CB23,[1]Composition!$A$1:$B$398,2))</f>
        <v/>
      </c>
      <c r="CD23" s="1" t="str">
        <f t="shared" si="1"/>
        <v xml:space="preserve">Feuille de génoise :  </v>
      </c>
      <c r="CE23" s="1" t="e">
        <f t="shared" si="7"/>
        <v>#REF!</v>
      </c>
      <c r="CF23" s="1" t="e">
        <f t="shared" si="7"/>
        <v>#REF!</v>
      </c>
      <c r="CG23" s="1" t="e">
        <f t="shared" si="7"/>
        <v>#REF!</v>
      </c>
      <c r="CH23" s="1" t="e">
        <f t="shared" si="7"/>
        <v>#REF!</v>
      </c>
      <c r="CI23" s="1" t="e">
        <f t="shared" si="7"/>
        <v>#REF!</v>
      </c>
      <c r="CJ23" s="1" t="e">
        <f t="shared" si="7"/>
        <v>#REF!</v>
      </c>
      <c r="CK23" s="1" t="e">
        <f t="shared" si="7"/>
        <v>#REF!</v>
      </c>
      <c r="CL23" s="1" t="e">
        <f t="shared" si="7"/>
        <v>#REF!</v>
      </c>
      <c r="CM23" s="1" t="e">
        <f t="shared" si="7"/>
        <v>#REF!</v>
      </c>
      <c r="CN23" s="1" t="e">
        <f t="shared" si="7"/>
        <v>#REF!</v>
      </c>
      <c r="CO23" s="1" t="e">
        <f t="shared" si="7"/>
        <v>#REF!</v>
      </c>
      <c r="CP23" s="1" t="e">
        <f t="shared" si="7"/>
        <v>#REF!</v>
      </c>
      <c r="CQ23" s="1" t="e">
        <f t="shared" si="7"/>
        <v>#REF!</v>
      </c>
      <c r="CR23" s="1" t="e">
        <f t="shared" si="7"/>
        <v>#REF!</v>
      </c>
      <c r="CS23" s="1" t="e">
        <f t="shared" si="7"/>
        <v>#REF!</v>
      </c>
      <c r="CT23" s="1" t="e">
        <f t="shared" si="7"/>
        <v>#REF!</v>
      </c>
      <c r="CU23" s="1" t="e">
        <f t="shared" si="9"/>
        <v>#REF!</v>
      </c>
      <c r="CV23" s="1" t="e">
        <f t="shared" si="9"/>
        <v>#REF!</v>
      </c>
      <c r="CW23" s="1" t="e">
        <f t="shared" si="9"/>
        <v>#REF!</v>
      </c>
      <c r="CX23" s="1" t="e">
        <f t="shared" si="9"/>
        <v>#REF!</v>
      </c>
      <c r="CY23" s="1" t="e">
        <f t="shared" si="9"/>
        <v>#REF!</v>
      </c>
      <c r="CZ23" s="1" t="e">
        <f t="shared" si="9"/>
        <v>#REF!</v>
      </c>
      <c r="DA23" s="1" t="e">
        <f t="shared" si="9"/>
        <v>#REF!</v>
      </c>
      <c r="DB23" s="1" t="e">
        <f t="shared" si="9"/>
        <v>#REF!</v>
      </c>
      <c r="DC23" s="1" t="e">
        <f t="shared" si="9"/>
        <v>#REF!</v>
      </c>
      <c r="DD23" s="1" t="e">
        <f t="shared" si="9"/>
        <v>#REF!</v>
      </c>
      <c r="DE23" s="1" t="e">
        <f t="shared" si="9"/>
        <v>#REF!</v>
      </c>
      <c r="DF23" s="1" t="e">
        <f t="shared" si="9"/>
        <v>#REF!</v>
      </c>
      <c r="DG23" s="1" t="e">
        <f t="shared" si="9"/>
        <v>#REF!</v>
      </c>
      <c r="DH23" s="1" t="e">
        <f t="shared" si="9"/>
        <v>#REF!</v>
      </c>
      <c r="DI23" s="1" t="e">
        <f t="shared" si="9"/>
        <v>#REF!</v>
      </c>
      <c r="DJ23" s="1" t="e">
        <f t="shared" si="9"/>
        <v>#REF!</v>
      </c>
      <c r="DK23" s="1" t="e">
        <f t="shared" si="12"/>
        <v>#REF!</v>
      </c>
      <c r="DL23" s="1" t="e">
        <f t="shared" si="12"/>
        <v>#REF!</v>
      </c>
      <c r="DM23" s="1" t="e">
        <f t="shared" si="12"/>
        <v>#REF!</v>
      </c>
      <c r="DN23" s="1" t="e">
        <f t="shared" si="12"/>
        <v>#REF!</v>
      </c>
      <c r="DO23" s="1" t="e">
        <f t="shared" si="12"/>
        <v>#REF!</v>
      </c>
      <c r="DP23" s="1" t="e">
        <f t="shared" si="12"/>
        <v>#REF!</v>
      </c>
      <c r="DQ23" s="1" t="e">
        <f t="shared" si="12"/>
        <v>#REF!</v>
      </c>
      <c r="DR23" s="1" t="e">
        <f t="shared" si="12"/>
        <v>#REF!</v>
      </c>
      <c r="DS23" s="1" t="e">
        <f t="shared" si="12"/>
        <v>#REF!</v>
      </c>
      <c r="DT23" s="1" t="e">
        <f t="shared" si="12"/>
        <v>#REF!</v>
      </c>
      <c r="DU23" s="1" t="e">
        <f t="shared" si="12"/>
        <v>#REF!</v>
      </c>
      <c r="DV23" s="1" t="e">
        <f t="shared" si="12"/>
        <v>#REF!</v>
      </c>
      <c r="DW23" s="1" t="e">
        <f t="shared" si="12"/>
        <v>#REF!</v>
      </c>
      <c r="DX23" s="1" t="e">
        <f t="shared" si="12"/>
        <v>#REF!</v>
      </c>
      <c r="DY23" s="1" t="e">
        <f t="shared" si="12"/>
        <v>#REF!</v>
      </c>
      <c r="DZ23" s="1" t="e">
        <f t="shared" si="12"/>
        <v>#REF!</v>
      </c>
      <c r="EA23" s="1" t="e">
        <f t="shared" si="11"/>
        <v>#REF!</v>
      </c>
      <c r="EB23" s="1" t="e">
        <f t="shared" si="11"/>
        <v>#REF!</v>
      </c>
      <c r="EC23" s="1" t="e">
        <f t="shared" si="11"/>
        <v>#REF!</v>
      </c>
      <c r="ED23" s="1" t="e">
        <f t="shared" si="11"/>
        <v>#REF!</v>
      </c>
      <c r="EE23" s="1" t="e">
        <f t="shared" si="11"/>
        <v>#REF!</v>
      </c>
      <c r="EF23" s="1" t="e">
        <f t="shared" si="11"/>
        <v>#REF!</v>
      </c>
      <c r="EG23" s="1" t="e">
        <f t="shared" si="11"/>
        <v>#REF!</v>
      </c>
      <c r="EH23" s="1" t="e">
        <f t="shared" si="11"/>
        <v>#REF!</v>
      </c>
      <c r="EI23" s="1" t="e">
        <f t="shared" si="11"/>
        <v>#REF!</v>
      </c>
      <c r="EJ23" s="1" t="e">
        <f t="shared" si="11"/>
        <v>#REF!</v>
      </c>
      <c r="EK23" s="1" t="e">
        <f t="shared" si="11"/>
        <v>#REF!</v>
      </c>
      <c r="EL23" s="1" t="e">
        <f t="shared" si="11"/>
        <v>#REF!</v>
      </c>
      <c r="EM23" s="1" t="e">
        <f t="shared" si="11"/>
        <v>#REF!</v>
      </c>
      <c r="EN23" s="1" t="e">
        <f t="shared" si="11"/>
        <v>#REF!</v>
      </c>
      <c r="EO23" s="1" t="e">
        <f t="shared" si="11"/>
        <v>#REF!</v>
      </c>
      <c r="EP23" s="1" t="e">
        <f t="shared" si="11"/>
        <v>#REF!</v>
      </c>
      <c r="EQ23" s="1" t="e">
        <f t="shared" si="13"/>
        <v>#REF!</v>
      </c>
      <c r="ER23" s="1" t="e">
        <f t="shared" si="13"/>
        <v>#REF!</v>
      </c>
      <c r="ES23" s="1" t="e">
        <f t="shared" si="13"/>
        <v>#REF!</v>
      </c>
      <c r="ET23" s="1" t="e">
        <f t="shared" si="13"/>
        <v>#REF!</v>
      </c>
      <c r="EU23" s="1" t="e">
        <f t="shared" si="13"/>
        <v>#REF!</v>
      </c>
      <c r="EV23" s="1" t="e">
        <f t="shared" si="13"/>
        <v>#REF!</v>
      </c>
      <c r="EW23" s="1" t="e">
        <f t="shared" si="13"/>
        <v>#REF!</v>
      </c>
    </row>
    <row r="24" spans="1:206" ht="12.75" customHeight="1" x14ac:dyDescent="0.2">
      <c r="A24" s="2">
        <v>524</v>
      </c>
      <c r="B24" s="2" t="s">
        <v>174</v>
      </c>
      <c r="C24" s="19">
        <v>2.2999999999999998</v>
      </c>
      <c r="D24" s="2" t="s">
        <v>5</v>
      </c>
      <c r="E24" s="20" t="s">
        <v>6</v>
      </c>
      <c r="F24" s="20"/>
      <c r="G24" s="20"/>
      <c r="H24" s="20"/>
      <c r="I24" s="28" t="e">
        <f t="shared" si="0"/>
        <v>#REF!</v>
      </c>
      <c r="J24" s="27" t="s">
        <v>22</v>
      </c>
      <c r="K24" s="1" t="e">
        <f>IF(J24="","",VLOOKUP(J24,#REF!,2))</f>
        <v>#REF!</v>
      </c>
      <c r="L24" s="27" t="s">
        <v>16</v>
      </c>
      <c r="M24" s="1" t="e">
        <f>IF(L24="","",VLOOKUP(L24,#REF!,2))</f>
        <v>#REF!</v>
      </c>
      <c r="N24" s="27" t="s">
        <v>27</v>
      </c>
      <c r="O24" s="1" t="str">
        <f>IF(N24="","",VLOOKUP(N24,[1]Composition!$A$1:$B$398,2))</f>
        <v xml:space="preserve">Fraise, framboise, physalis, mandarine, citron, kiwi, pomme, groseille, abricot, </v>
      </c>
      <c r="P24" s="27" t="s">
        <v>152</v>
      </c>
      <c r="Q24" s="1" t="str">
        <f>IF(P24="","",VLOOKUP(P24,[1]Composition!$A$1:$B$398,2))</f>
        <v>Pâte  de cacao, sucre beurre de cacao, Matière grasse laitière, anhydre de lait, émulsifiant, lécithine de soja E322 arôme naturel de vanille cacao 50% poudre de lait entier poudre de lactosérum, lactose huile de palme</v>
      </c>
      <c r="R24" s="27" t="s">
        <v>153</v>
      </c>
      <c r="S24" s="1" t="str">
        <f>IF(R24="","",VLOOKUP(R24,[1]Composition!$A$1:$B$398,2))</f>
        <v>Eau, Sirop de glucose, Sucre, Fructose, Gélifiant ( Pectine caraghénane)  acidifiant, acide citrique, arômes abricot colorant: carotène</v>
      </c>
      <c r="T24" s="27"/>
      <c r="U24" s="1" t="str">
        <f>IF(T24="","",VLOOKUP(T24,[1]Composition!$A$1:$B$398,2))</f>
        <v/>
      </c>
      <c r="V24" s="27"/>
      <c r="W24" s="1" t="str">
        <f>IF(V24="","",VLOOKUP(V24,[1]Composition!$A$1:$B$398,2))</f>
        <v/>
      </c>
      <c r="X24" s="27"/>
      <c r="Y24" s="1" t="str">
        <f>IF(X24="","",VLOOKUP(X24,[1]Composition!$A$1:$B$398,2))</f>
        <v/>
      </c>
      <c r="Z24" s="27"/>
      <c r="AA24" s="1" t="str">
        <f>IF(Z24="","",VLOOKUP(Z24,[1]Composition!$A$1:$B$398,2))</f>
        <v/>
      </c>
      <c r="AB24" s="27"/>
      <c r="AC24" s="1" t="str">
        <f>IF(AB24="","",VLOOKUP(AB24,[1]Composition!$A$1:$B$398,2))</f>
        <v/>
      </c>
      <c r="AD24" s="27"/>
      <c r="AE24" s="1" t="str">
        <f>IF(AD24="","",VLOOKUP(AD24,[1]Composition!$A$1:$B$398,2))</f>
        <v/>
      </c>
      <c r="AF24" s="27"/>
      <c r="AG24" s="1" t="str">
        <f>IF(AF24="","",VLOOKUP(AF24,[1]Composition!$A$1:$B$398,2))</f>
        <v/>
      </c>
      <c r="AH24" s="27"/>
      <c r="AI24" s="1" t="str">
        <f>IF(AH24="","",VLOOKUP(AH24,[1]Composition!$A$1:$B$398,2))</f>
        <v/>
      </c>
      <c r="AJ24" s="27"/>
      <c r="AK24" s="1" t="str">
        <f>IF(AJ24="","",VLOOKUP(AJ24,[1]Composition!$A$1:$B$398,2))</f>
        <v/>
      </c>
      <c r="AL24" s="27"/>
      <c r="AM24" s="1" t="str">
        <f>IF(AL24="","",VLOOKUP(AL24,[1]Composition!$A$1:$B$398,2))</f>
        <v/>
      </c>
      <c r="AN24" s="27"/>
      <c r="AO24" s="1" t="str">
        <f>IF(AN24="","",VLOOKUP(AN24,[1]Composition!$A$1:$B$398,2))</f>
        <v/>
      </c>
      <c r="AP24" s="27"/>
      <c r="AQ24" s="1" t="str">
        <f>IF(AP24="","",VLOOKUP(AP24,[1]Composition!$A$1:$B$398,2))</f>
        <v/>
      </c>
      <c r="AR24" s="27"/>
      <c r="AS24" s="1" t="str">
        <f>IF(AR24="","",VLOOKUP(AR24,[1]Composition!$A$1:$B$398,2))</f>
        <v/>
      </c>
      <c r="AT24" s="27"/>
      <c r="AU24" s="1" t="str">
        <f>IF(AT24="","",VLOOKUP(AT24,[1]Composition!$A$1:$B$398,2))</f>
        <v/>
      </c>
      <c r="AV24" s="27"/>
      <c r="AW24" s="1" t="str">
        <f>IF(AV24="","",VLOOKUP(AV24,[1]Composition!$A$1:$B$398,2))</f>
        <v/>
      </c>
      <c r="AX24" s="27"/>
      <c r="AY24" s="1" t="str">
        <f>IF(AX24="","",VLOOKUP(AX24,[1]Composition!$A$1:$B$398,2))</f>
        <v/>
      </c>
      <c r="AZ24" s="27"/>
      <c r="BA24" s="1" t="str">
        <f>IF(AZ24="","",VLOOKUP(AZ24,[1]Composition!$A$1:$B$398,2))</f>
        <v/>
      </c>
      <c r="BB24" s="27"/>
      <c r="BC24" s="1" t="str">
        <f>IF(BB24="","",VLOOKUP(BB24,[1]Composition!$A$1:$B$398,2))</f>
        <v/>
      </c>
      <c r="BD24" s="27"/>
      <c r="BE24" s="1" t="str">
        <f>IF(BD24="","",VLOOKUP(BD24,[1]Composition!$A$1:$B$398,2))</f>
        <v/>
      </c>
      <c r="BF24" s="27"/>
      <c r="BG24" s="1" t="str">
        <f>IF(BF24="","",VLOOKUP(BF24,[1]Composition!$A$1:$B$398,2))</f>
        <v/>
      </c>
      <c r="BH24" s="27"/>
      <c r="BI24" s="1" t="str">
        <f>IF(BH24="","",VLOOKUP(BH24,[1]Composition!$A$1:$B$398,2))</f>
        <v/>
      </c>
      <c r="BJ24" s="27"/>
      <c r="BK24" s="1" t="str">
        <f>IF(BJ24="","",VLOOKUP(BJ24,[1]Composition!$A$1:$B$398,2))</f>
        <v/>
      </c>
      <c r="BL24" s="27"/>
      <c r="BM24" s="1" t="str">
        <f>IF(BL24="","",VLOOKUP(BL24,[1]Composition!$A$1:$B$398,2))</f>
        <v/>
      </c>
      <c r="BN24" s="27"/>
      <c r="BO24" s="1" t="str">
        <f>IF(BN24="","",VLOOKUP(BN24,[1]Composition!$A$1:$B$398,2))</f>
        <v/>
      </c>
      <c r="BP24" s="27"/>
      <c r="BQ24" s="1" t="str">
        <f>IF(BP24="","",VLOOKUP(BP24,[1]Composition!$A$1:$B$398,2))</f>
        <v/>
      </c>
      <c r="BR24" s="27"/>
      <c r="BS24" s="1" t="str">
        <f>IF(BR24="","",VLOOKUP(BR24,[1]Composition!$A$1:$B$398,2))</f>
        <v/>
      </c>
      <c r="BT24" s="27"/>
      <c r="BU24" s="1" t="str">
        <f>IF(BT24="","",VLOOKUP(BT24,[1]Composition!$A$1:$B$398,2))</f>
        <v/>
      </c>
      <c r="BV24" s="27"/>
      <c r="BW24" s="1" t="str">
        <f>IF(BV24="","",VLOOKUP(BV24,[1]Composition!$A$1:$B$398,2))</f>
        <v/>
      </c>
      <c r="BX24" s="27"/>
      <c r="BY24" s="1" t="str">
        <f>IF(BX24="","",VLOOKUP(BX24,[1]Composition!$A$1:$B$398,2))</f>
        <v/>
      </c>
      <c r="BZ24" s="27"/>
      <c r="CA24" s="1" t="str">
        <f>IF(BZ24="","",VLOOKUP(BZ24,[1]Composition!$A$1:$B$398,2))</f>
        <v/>
      </c>
      <c r="CB24" s="27"/>
      <c r="CC24" s="1" t="str">
        <f>IF(CB24="","",VLOOKUP(CB24,[1]Composition!$A$1:$B$398,2))</f>
        <v/>
      </c>
      <c r="CD24" s="1" t="str">
        <f t="shared" si="1"/>
        <v xml:space="preserve">Mousse passion : </v>
      </c>
      <c r="CE24" s="1" t="e">
        <f t="shared" si="7"/>
        <v>#REF!</v>
      </c>
      <c r="CF24" s="1" t="e">
        <f t="shared" si="7"/>
        <v>#REF!</v>
      </c>
      <c r="CG24" s="1" t="e">
        <f t="shared" si="7"/>
        <v>#REF!</v>
      </c>
      <c r="CH24" s="1" t="e">
        <f t="shared" si="7"/>
        <v>#REF!</v>
      </c>
      <c r="CI24" s="1" t="e">
        <f t="shared" si="7"/>
        <v>#REF!</v>
      </c>
      <c r="CJ24" s="1" t="e">
        <f t="shared" si="7"/>
        <v>#REF!</v>
      </c>
      <c r="CK24" s="1" t="e">
        <f t="shared" si="7"/>
        <v>#REF!</v>
      </c>
      <c r="CL24" s="1" t="e">
        <f t="shared" si="7"/>
        <v>#REF!</v>
      </c>
      <c r="CM24" s="1" t="e">
        <f t="shared" si="7"/>
        <v>#REF!</v>
      </c>
      <c r="CN24" s="1" t="e">
        <f t="shared" si="7"/>
        <v>#REF!</v>
      </c>
      <c r="CO24" s="1" t="e">
        <f t="shared" si="7"/>
        <v>#REF!</v>
      </c>
      <c r="CP24" s="1" t="e">
        <f t="shared" si="7"/>
        <v>#REF!</v>
      </c>
      <c r="CQ24" s="1" t="e">
        <f t="shared" si="7"/>
        <v>#REF!</v>
      </c>
      <c r="CR24" s="1" t="e">
        <f t="shared" si="7"/>
        <v>#REF!</v>
      </c>
      <c r="CS24" s="1" t="e">
        <f t="shared" si="7"/>
        <v>#REF!</v>
      </c>
      <c r="CT24" s="1" t="e">
        <f t="shared" si="7"/>
        <v>#REF!</v>
      </c>
      <c r="CU24" s="1" t="e">
        <f t="shared" si="9"/>
        <v>#REF!</v>
      </c>
      <c r="CV24" s="1" t="e">
        <f t="shared" si="9"/>
        <v>#REF!</v>
      </c>
      <c r="CW24" s="1" t="e">
        <f t="shared" si="9"/>
        <v>#REF!</v>
      </c>
      <c r="CX24" s="1" t="e">
        <f t="shared" si="9"/>
        <v>#REF!</v>
      </c>
      <c r="CY24" s="1" t="e">
        <f t="shared" si="9"/>
        <v>#REF!</v>
      </c>
      <c r="CZ24" s="1" t="e">
        <f t="shared" si="9"/>
        <v>#REF!</v>
      </c>
      <c r="DA24" s="1" t="e">
        <f t="shared" si="9"/>
        <v>#REF!</v>
      </c>
      <c r="DB24" s="1" t="e">
        <f t="shared" si="9"/>
        <v>#REF!</v>
      </c>
      <c r="DC24" s="1" t="e">
        <f t="shared" si="9"/>
        <v>#REF!</v>
      </c>
      <c r="DD24" s="1" t="e">
        <f t="shared" si="9"/>
        <v>#REF!</v>
      </c>
      <c r="DE24" s="1" t="e">
        <f t="shared" si="9"/>
        <v>#REF!</v>
      </c>
      <c r="DF24" s="1" t="e">
        <f t="shared" si="9"/>
        <v>#REF!</v>
      </c>
      <c r="DG24" s="1" t="e">
        <f t="shared" si="9"/>
        <v>#REF!</v>
      </c>
      <c r="DH24" s="1" t="e">
        <f t="shared" si="9"/>
        <v>#REF!</v>
      </c>
      <c r="DI24" s="1" t="e">
        <f t="shared" si="9"/>
        <v>#REF!</v>
      </c>
      <c r="DJ24" s="1" t="e">
        <f t="shared" si="9"/>
        <v>#REF!</v>
      </c>
      <c r="DK24" s="1" t="e">
        <f t="shared" si="12"/>
        <v>#REF!</v>
      </c>
      <c r="DL24" s="1" t="e">
        <f t="shared" si="12"/>
        <v>#REF!</v>
      </c>
      <c r="DM24" s="1" t="e">
        <f t="shared" si="12"/>
        <v>#REF!</v>
      </c>
      <c r="DN24" s="1" t="e">
        <f t="shared" si="12"/>
        <v>#REF!</v>
      </c>
      <c r="DO24" s="1" t="e">
        <f t="shared" si="12"/>
        <v>#REF!</v>
      </c>
      <c r="DP24" s="1" t="e">
        <f t="shared" si="12"/>
        <v>#REF!</v>
      </c>
      <c r="DQ24" s="1" t="e">
        <f t="shared" si="12"/>
        <v>#REF!</v>
      </c>
      <c r="DR24" s="1" t="e">
        <f t="shared" si="12"/>
        <v>#REF!</v>
      </c>
      <c r="DS24" s="1" t="e">
        <f t="shared" si="12"/>
        <v>#REF!</v>
      </c>
      <c r="DT24" s="1" t="e">
        <f t="shared" si="12"/>
        <v>#REF!</v>
      </c>
      <c r="DU24" s="1" t="e">
        <f t="shared" si="12"/>
        <v>#REF!</v>
      </c>
      <c r="DV24" s="1" t="e">
        <f t="shared" si="12"/>
        <v>#REF!</v>
      </c>
      <c r="DW24" s="1" t="e">
        <f t="shared" si="12"/>
        <v>#REF!</v>
      </c>
      <c r="DX24" s="1" t="e">
        <f t="shared" si="12"/>
        <v>#REF!</v>
      </c>
      <c r="DY24" s="1" t="e">
        <f t="shared" si="12"/>
        <v>#REF!</v>
      </c>
      <c r="DZ24" s="1" t="e">
        <f t="shared" si="12"/>
        <v>#REF!</v>
      </c>
      <c r="EA24" s="1" t="e">
        <f t="shared" si="11"/>
        <v>#REF!</v>
      </c>
      <c r="EB24" s="1" t="e">
        <f t="shared" si="11"/>
        <v>#REF!</v>
      </c>
      <c r="EC24" s="1" t="e">
        <f t="shared" si="11"/>
        <v>#REF!</v>
      </c>
      <c r="ED24" s="1" t="e">
        <f t="shared" si="11"/>
        <v>#REF!</v>
      </c>
      <c r="EE24" s="1" t="e">
        <f t="shared" si="11"/>
        <v>#REF!</v>
      </c>
      <c r="EF24" s="1" t="e">
        <f t="shared" si="11"/>
        <v>#REF!</v>
      </c>
      <c r="EG24" s="1" t="e">
        <f t="shared" si="11"/>
        <v>#REF!</v>
      </c>
      <c r="EH24" s="1" t="e">
        <f t="shared" si="11"/>
        <v>#REF!</v>
      </c>
      <c r="EI24" s="1" t="e">
        <f t="shared" si="11"/>
        <v>#REF!</v>
      </c>
      <c r="EJ24" s="1" t="e">
        <f t="shared" si="11"/>
        <v>#REF!</v>
      </c>
      <c r="EK24" s="1" t="e">
        <f t="shared" si="11"/>
        <v>#REF!</v>
      </c>
      <c r="EL24" s="1" t="e">
        <f t="shared" si="11"/>
        <v>#REF!</v>
      </c>
      <c r="EM24" s="1" t="e">
        <f t="shared" si="11"/>
        <v>#REF!</v>
      </c>
      <c r="EN24" s="1" t="e">
        <f t="shared" si="11"/>
        <v>#REF!</v>
      </c>
      <c r="EO24" s="1" t="e">
        <f t="shared" si="11"/>
        <v>#REF!</v>
      </c>
      <c r="EP24" s="1" t="e">
        <f t="shared" si="11"/>
        <v>#REF!</v>
      </c>
      <c r="EQ24" s="1" t="e">
        <f t="shared" si="13"/>
        <v>#REF!</v>
      </c>
      <c r="ER24" s="1" t="e">
        <f t="shared" si="13"/>
        <v>#REF!</v>
      </c>
      <c r="ES24" s="1" t="e">
        <f t="shared" si="13"/>
        <v>#REF!</v>
      </c>
      <c r="ET24" s="1" t="e">
        <f t="shared" si="13"/>
        <v>#REF!</v>
      </c>
      <c r="EU24" s="1" t="e">
        <f t="shared" si="13"/>
        <v>#REF!</v>
      </c>
      <c r="EV24" s="1" t="e">
        <f t="shared" si="13"/>
        <v>#REF!</v>
      </c>
      <c r="EW24" s="1" t="e">
        <f t="shared" si="13"/>
        <v>#REF!</v>
      </c>
    </row>
    <row r="25" spans="1:206" ht="12.75" customHeight="1" x14ac:dyDescent="0.2">
      <c r="A25" s="2">
        <v>525</v>
      </c>
      <c r="B25" s="2" t="s">
        <v>94</v>
      </c>
      <c r="C25" s="19">
        <v>1</v>
      </c>
      <c r="D25" s="2" t="s">
        <v>5</v>
      </c>
      <c r="E25" s="20" t="s">
        <v>6</v>
      </c>
      <c r="F25" s="20"/>
      <c r="G25" s="20"/>
      <c r="H25" s="20"/>
      <c r="I25" s="28" t="str">
        <f t="shared" si="0"/>
        <v xml:space="preserve">0                                                                       </v>
      </c>
      <c r="J25" s="27"/>
      <c r="K25" s="1" t="str">
        <f>IF(J25="","",VLOOKUP(J25,#REF!,2))</f>
        <v/>
      </c>
      <c r="L25" s="27"/>
      <c r="M25" s="1" t="str">
        <f>IF(L25="","",VLOOKUP(L25,#REF!,2))</f>
        <v/>
      </c>
      <c r="N25" s="27"/>
      <c r="O25" s="1" t="str">
        <f>IF(N25="","",VLOOKUP(N25,[1]Composition!$A$1:$B$398,2))</f>
        <v/>
      </c>
      <c r="P25" s="27"/>
      <c r="Q25" s="1" t="str">
        <f>IF(P25="","",VLOOKUP(P25,[1]Composition!$A$1:$B$398,2))</f>
        <v/>
      </c>
      <c r="R25" s="27"/>
      <c r="S25" s="1" t="str">
        <f>IF(R25="","",VLOOKUP(R25,[1]Composition!$A$1:$B$398,2))</f>
        <v/>
      </c>
      <c r="T25" s="27"/>
      <c r="U25" s="1" t="str">
        <f>IF(T25="","",VLOOKUP(T25,[1]Composition!$A$1:$B$398,2))</f>
        <v/>
      </c>
      <c r="V25" s="27"/>
      <c r="W25" s="1" t="str">
        <f>IF(V25="","",VLOOKUP(V25,[1]Composition!$A$1:$B$398,2))</f>
        <v/>
      </c>
      <c r="X25" s="27"/>
      <c r="Y25" s="1" t="str">
        <f>IF(X25="","",VLOOKUP(X25,[1]Composition!$A$1:$B$398,2))</f>
        <v/>
      </c>
      <c r="Z25" s="27"/>
      <c r="AA25" s="1" t="str">
        <f>IF(Z25="","",VLOOKUP(Z25,[1]Composition!$A$1:$B$398,2))</f>
        <v/>
      </c>
      <c r="AB25" s="27"/>
      <c r="AC25" s="1" t="str">
        <f>IF(AB25="","",VLOOKUP(AB25,[1]Composition!$A$1:$B$398,2))</f>
        <v/>
      </c>
      <c r="AD25" s="27"/>
      <c r="AE25" s="1" t="str">
        <f>IF(AD25="","",VLOOKUP(AD25,[1]Composition!$A$1:$B$398,2))</f>
        <v/>
      </c>
      <c r="AF25" s="27"/>
      <c r="AG25" s="1" t="str">
        <f>IF(AF25="","",VLOOKUP(AF25,[1]Composition!$A$1:$B$398,2))</f>
        <v/>
      </c>
      <c r="AH25" s="27"/>
      <c r="AI25" s="1" t="str">
        <f>IF(AH25="","",VLOOKUP(AH25,[1]Composition!$A$1:$B$398,2))</f>
        <v/>
      </c>
      <c r="AJ25" s="27"/>
      <c r="AK25" s="1" t="str">
        <f>IF(AJ25="","",VLOOKUP(AJ25,[1]Composition!$A$1:$B$398,2))</f>
        <v/>
      </c>
      <c r="AL25" s="27"/>
      <c r="AM25" s="1" t="str">
        <f>IF(AL25="","",VLOOKUP(AL25,[1]Composition!$A$1:$B$398,2))</f>
        <v/>
      </c>
      <c r="AN25" s="27"/>
      <c r="AO25" s="1" t="str">
        <f>IF(AN25="","",VLOOKUP(AN25,[1]Composition!$A$1:$B$398,2))</f>
        <v/>
      </c>
      <c r="AP25" s="27"/>
      <c r="AQ25" s="1" t="str">
        <f>IF(AP25="","",VLOOKUP(AP25,[1]Composition!$A$1:$B$398,2))</f>
        <v/>
      </c>
      <c r="AR25" s="27"/>
      <c r="AS25" s="1" t="str">
        <f>IF(AR25="","",VLOOKUP(AR25,[1]Composition!$A$1:$B$398,2))</f>
        <v/>
      </c>
      <c r="AT25" s="27"/>
      <c r="AU25" s="1" t="str">
        <f>IF(AT25="","",VLOOKUP(AT25,[1]Composition!$A$1:$B$398,2))</f>
        <v/>
      </c>
      <c r="AV25" s="27"/>
      <c r="AW25" s="1" t="str">
        <f>IF(AV25="","",VLOOKUP(AV25,[1]Composition!$A$1:$B$398,2))</f>
        <v/>
      </c>
      <c r="AX25" s="27"/>
      <c r="AY25" s="1" t="str">
        <f>IF(AX25="","",VLOOKUP(AX25,[1]Composition!$A$1:$B$398,2))</f>
        <v/>
      </c>
      <c r="AZ25" s="27"/>
      <c r="BA25" s="1" t="str">
        <f>IF(AZ25="","",VLOOKUP(AZ25,[1]Composition!$A$1:$B$398,2))</f>
        <v/>
      </c>
      <c r="BB25" s="27"/>
      <c r="BC25" s="1" t="str">
        <f>IF(BB25="","",VLOOKUP(BB25,[1]Composition!$A$1:$B$398,2))</f>
        <v/>
      </c>
      <c r="BD25" s="27"/>
      <c r="BE25" s="1" t="str">
        <f>IF(BD25="","",VLOOKUP(BD25,[1]Composition!$A$1:$B$398,2))</f>
        <v/>
      </c>
      <c r="BF25" s="27"/>
      <c r="BG25" s="1" t="str">
        <f>IF(BF25="","",VLOOKUP(BF25,[1]Composition!$A$1:$B$398,2))</f>
        <v/>
      </c>
      <c r="BH25" s="27"/>
      <c r="BI25" s="1" t="str">
        <f>IF(BH25="","",VLOOKUP(BH25,[1]Composition!$A$1:$B$398,2))</f>
        <v/>
      </c>
      <c r="BJ25" s="27"/>
      <c r="BK25" s="1" t="str">
        <f>IF(BJ25="","",VLOOKUP(BJ25,[1]Composition!$A$1:$B$398,2))</f>
        <v/>
      </c>
      <c r="BL25" s="27"/>
      <c r="BM25" s="1" t="str">
        <f>IF(BL25="","",VLOOKUP(BL25,[1]Composition!$A$1:$B$398,2))</f>
        <v/>
      </c>
      <c r="BN25" s="27"/>
      <c r="BO25" s="1" t="str">
        <f>IF(BN25="","",VLOOKUP(BN25,[1]Composition!$A$1:$B$398,2))</f>
        <v/>
      </c>
      <c r="BP25" s="27"/>
      <c r="BQ25" s="1" t="str">
        <f>IF(BP25="","",VLOOKUP(BP25,[1]Composition!$A$1:$B$398,2))</f>
        <v/>
      </c>
      <c r="BR25" s="27"/>
      <c r="BS25" s="1" t="str">
        <f>IF(BR25="","",VLOOKUP(BR25,[1]Composition!$A$1:$B$398,2))</f>
        <v/>
      </c>
      <c r="BT25" s="27"/>
      <c r="BU25" s="1" t="str">
        <f>IF(BT25="","",VLOOKUP(BT25,[1]Composition!$A$1:$B$398,2))</f>
        <v/>
      </c>
      <c r="BV25" s="27"/>
      <c r="BW25" s="1" t="str">
        <f>IF(BV25="","",VLOOKUP(BV25,[1]Composition!$A$1:$B$398,2))</f>
        <v/>
      </c>
      <c r="BX25" s="27"/>
      <c r="BY25" s="1" t="str">
        <f>IF(BX25="","",VLOOKUP(BX25,[1]Composition!$A$1:$B$398,2))</f>
        <v/>
      </c>
      <c r="BZ25" s="27"/>
      <c r="CA25" s="1" t="str">
        <f>IF(BZ25="","",VLOOKUP(BZ25,[1]Composition!$A$1:$B$398,2))</f>
        <v/>
      </c>
      <c r="CB25" s="27"/>
      <c r="CC25" s="1" t="str">
        <f>IF(CB25="","",VLOOKUP(CB25,[1]Composition!$A$1:$B$398,2))</f>
        <v/>
      </c>
      <c r="CD25" s="1">
        <f t="shared" si="1"/>
        <v>0</v>
      </c>
      <c r="CE25" s="1" t="str">
        <f t="shared" ref="CE25:CT40" si="14">CD25&amp;" "&amp;K25</f>
        <v xml:space="preserve">0 </v>
      </c>
      <c r="CF25" s="1" t="str">
        <f t="shared" si="14"/>
        <v xml:space="preserve">0  </v>
      </c>
      <c r="CG25" s="1" t="str">
        <f t="shared" si="14"/>
        <v xml:space="preserve">0   </v>
      </c>
      <c r="CH25" s="1" t="str">
        <f t="shared" si="14"/>
        <v xml:space="preserve">0    </v>
      </c>
      <c r="CI25" s="1" t="str">
        <f t="shared" si="14"/>
        <v xml:space="preserve">0     </v>
      </c>
      <c r="CJ25" s="1" t="str">
        <f t="shared" si="14"/>
        <v xml:space="preserve">0      </v>
      </c>
      <c r="CK25" s="1" t="str">
        <f t="shared" si="14"/>
        <v xml:space="preserve">0       </v>
      </c>
      <c r="CL25" s="1" t="str">
        <f t="shared" si="14"/>
        <v xml:space="preserve">0        </v>
      </c>
      <c r="CM25" s="1" t="str">
        <f t="shared" si="14"/>
        <v xml:space="preserve">0         </v>
      </c>
      <c r="CN25" s="1" t="str">
        <f t="shared" si="14"/>
        <v xml:space="preserve">0          </v>
      </c>
      <c r="CO25" s="1" t="str">
        <f t="shared" si="14"/>
        <v xml:space="preserve">0           </v>
      </c>
      <c r="CP25" s="1" t="str">
        <f t="shared" si="14"/>
        <v xml:space="preserve">0            </v>
      </c>
      <c r="CQ25" s="1" t="str">
        <f t="shared" si="14"/>
        <v xml:space="preserve">0             </v>
      </c>
      <c r="CR25" s="1" t="str">
        <f t="shared" si="14"/>
        <v xml:space="preserve">0              </v>
      </c>
      <c r="CS25" s="1" t="str">
        <f t="shared" si="14"/>
        <v xml:space="preserve">0               </v>
      </c>
      <c r="CT25" s="1" t="str">
        <f t="shared" si="14"/>
        <v xml:space="preserve">0                </v>
      </c>
      <c r="CU25" s="1" t="str">
        <f t="shared" si="9"/>
        <v xml:space="preserve">0                 </v>
      </c>
      <c r="CV25" s="1" t="str">
        <f t="shared" si="9"/>
        <v xml:space="preserve">0                  </v>
      </c>
      <c r="CW25" s="1" t="str">
        <f t="shared" si="9"/>
        <v xml:space="preserve">0                   </v>
      </c>
      <c r="CX25" s="1" t="str">
        <f t="shared" si="9"/>
        <v xml:space="preserve">0                    </v>
      </c>
      <c r="CY25" s="1" t="str">
        <f t="shared" si="9"/>
        <v xml:space="preserve">0                     </v>
      </c>
      <c r="CZ25" s="1" t="str">
        <f t="shared" si="9"/>
        <v xml:space="preserve">0                      </v>
      </c>
      <c r="DA25" s="1" t="str">
        <f t="shared" si="9"/>
        <v xml:space="preserve">0                       </v>
      </c>
      <c r="DB25" s="1" t="str">
        <f t="shared" si="9"/>
        <v xml:space="preserve">0                        </v>
      </c>
      <c r="DC25" s="1" t="str">
        <f t="shared" si="9"/>
        <v xml:space="preserve">0                         </v>
      </c>
      <c r="DD25" s="1" t="str">
        <f t="shared" si="9"/>
        <v xml:space="preserve">0                          </v>
      </c>
      <c r="DE25" s="1" t="str">
        <f t="shared" si="9"/>
        <v xml:space="preserve">0                           </v>
      </c>
      <c r="DF25" s="1" t="str">
        <f t="shared" si="9"/>
        <v xml:space="preserve">0                            </v>
      </c>
      <c r="DG25" s="1" t="str">
        <f t="shared" si="9"/>
        <v xml:space="preserve">0                             </v>
      </c>
      <c r="DH25" s="1" t="str">
        <f t="shared" si="9"/>
        <v xml:space="preserve">0                              </v>
      </c>
      <c r="DI25" s="1" t="str">
        <f t="shared" si="9"/>
        <v xml:space="preserve">0                               </v>
      </c>
      <c r="DJ25" s="1" t="str">
        <f t="shared" si="9"/>
        <v xml:space="preserve">0                                </v>
      </c>
      <c r="DK25" s="1" t="str">
        <f t="shared" si="12"/>
        <v xml:space="preserve">0                                 </v>
      </c>
      <c r="DL25" s="1" t="str">
        <f t="shared" si="12"/>
        <v xml:space="preserve">0                                  </v>
      </c>
      <c r="DM25" s="1" t="str">
        <f t="shared" si="12"/>
        <v xml:space="preserve">0                                   </v>
      </c>
      <c r="DN25" s="1" t="str">
        <f t="shared" si="12"/>
        <v xml:space="preserve">0                                    </v>
      </c>
      <c r="DO25" s="1" t="str">
        <f t="shared" si="12"/>
        <v xml:space="preserve">0                                     </v>
      </c>
      <c r="DP25" s="1" t="str">
        <f t="shared" si="12"/>
        <v xml:space="preserve">0                                      </v>
      </c>
      <c r="DQ25" s="1" t="str">
        <f t="shared" si="12"/>
        <v xml:space="preserve">0                                       </v>
      </c>
      <c r="DR25" s="1" t="str">
        <f t="shared" si="12"/>
        <v xml:space="preserve">0                                        </v>
      </c>
      <c r="DS25" s="1" t="str">
        <f t="shared" si="12"/>
        <v xml:space="preserve">0                                         </v>
      </c>
      <c r="DT25" s="1" t="str">
        <f t="shared" si="12"/>
        <v xml:space="preserve">0                                          </v>
      </c>
      <c r="DU25" s="1" t="str">
        <f t="shared" si="12"/>
        <v xml:space="preserve">0                                           </v>
      </c>
      <c r="DV25" s="1" t="str">
        <f t="shared" si="12"/>
        <v xml:space="preserve">0                                            </v>
      </c>
      <c r="DW25" s="1" t="str">
        <f t="shared" si="12"/>
        <v xml:space="preserve">0                                             </v>
      </c>
      <c r="DX25" s="1" t="str">
        <f t="shared" si="12"/>
        <v xml:space="preserve">0                                              </v>
      </c>
      <c r="DY25" s="1" t="str">
        <f t="shared" si="12"/>
        <v xml:space="preserve">0                                               </v>
      </c>
      <c r="DZ25" s="1" t="str">
        <f t="shared" si="12"/>
        <v xml:space="preserve">0                                                </v>
      </c>
      <c r="EA25" s="1" t="str">
        <f t="shared" si="11"/>
        <v xml:space="preserve">0                                                 </v>
      </c>
      <c r="EB25" s="1" t="str">
        <f t="shared" si="11"/>
        <v xml:space="preserve">0                                                  </v>
      </c>
      <c r="EC25" s="1" t="str">
        <f t="shared" si="11"/>
        <v xml:space="preserve">0                                                   </v>
      </c>
      <c r="ED25" s="1" t="str">
        <f t="shared" si="11"/>
        <v xml:space="preserve">0                                                    </v>
      </c>
      <c r="EE25" s="1" t="str">
        <f t="shared" si="11"/>
        <v xml:space="preserve">0                                                     </v>
      </c>
      <c r="EF25" s="1" t="str">
        <f t="shared" si="11"/>
        <v xml:space="preserve">0                                                      </v>
      </c>
      <c r="EG25" s="1" t="str">
        <f t="shared" si="11"/>
        <v xml:space="preserve">0                                                       </v>
      </c>
      <c r="EH25" s="1" t="str">
        <f t="shared" si="11"/>
        <v xml:space="preserve">0                                                        </v>
      </c>
      <c r="EI25" s="1" t="str">
        <f t="shared" si="11"/>
        <v xml:space="preserve">0                                                         </v>
      </c>
      <c r="EJ25" s="1" t="str">
        <f t="shared" si="11"/>
        <v xml:space="preserve">0                                                          </v>
      </c>
      <c r="EK25" s="1" t="str">
        <f t="shared" si="11"/>
        <v xml:space="preserve">0                                                           </v>
      </c>
      <c r="EL25" s="1" t="str">
        <f t="shared" si="11"/>
        <v xml:space="preserve">0                                                            </v>
      </c>
      <c r="EM25" s="1" t="str">
        <f t="shared" si="11"/>
        <v xml:space="preserve">0                                                             </v>
      </c>
      <c r="EN25" s="1" t="str">
        <f t="shared" si="11"/>
        <v xml:space="preserve">0                                                              </v>
      </c>
      <c r="EO25" s="1" t="str">
        <f t="shared" si="11"/>
        <v xml:space="preserve">0                                                               </v>
      </c>
      <c r="EP25" s="1" t="str">
        <f t="shared" si="11"/>
        <v xml:space="preserve">0                                                                </v>
      </c>
      <c r="EQ25" s="1" t="str">
        <f t="shared" si="13"/>
        <v xml:space="preserve">0                                                                 </v>
      </c>
      <c r="ER25" s="1" t="str">
        <f t="shared" si="13"/>
        <v xml:space="preserve">0                                                                  </v>
      </c>
      <c r="ES25" s="1" t="str">
        <f t="shared" si="13"/>
        <v xml:space="preserve">0                                                                   </v>
      </c>
      <c r="ET25" s="1" t="str">
        <f t="shared" si="13"/>
        <v xml:space="preserve">0                                                                    </v>
      </c>
      <c r="EU25" s="1" t="str">
        <f t="shared" si="13"/>
        <v xml:space="preserve">0                                                                     </v>
      </c>
      <c r="EV25" s="1" t="str">
        <f t="shared" si="13"/>
        <v xml:space="preserve">0                                                                      </v>
      </c>
      <c r="EW25" s="1" t="str">
        <f t="shared" si="13"/>
        <v xml:space="preserve">0                                                                       </v>
      </c>
      <c r="GX25" s="22"/>
    </row>
    <row r="26" spans="1:206" ht="12.75" customHeight="1" x14ac:dyDescent="0.2">
      <c r="A26" s="2">
        <v>526</v>
      </c>
      <c r="B26" s="2" t="s">
        <v>28</v>
      </c>
      <c r="C26" s="19">
        <v>0.5</v>
      </c>
      <c r="D26" s="2" t="s">
        <v>5</v>
      </c>
      <c r="E26" s="20" t="s">
        <v>6</v>
      </c>
      <c r="F26" s="20"/>
      <c r="G26" s="20"/>
      <c r="H26" s="20"/>
      <c r="I26" s="28" t="str">
        <f t="shared" si="0"/>
        <v xml:space="preserve">0                                                                       </v>
      </c>
      <c r="J26" s="27"/>
      <c r="K26" s="1" t="str">
        <f>IF(J26="","",VLOOKUP(J26,#REF!,2))</f>
        <v/>
      </c>
      <c r="L26" s="27"/>
      <c r="M26" s="1" t="str">
        <f>IF(L26="","",VLOOKUP(L26,#REF!,2))</f>
        <v/>
      </c>
      <c r="N26" s="27"/>
      <c r="O26" s="1" t="str">
        <f>IF(N26="","",VLOOKUP(N26,[1]Composition!$A$1:$B$398,2))</f>
        <v/>
      </c>
      <c r="P26" s="27"/>
      <c r="Q26" s="1" t="str">
        <f>IF(P26="","",VLOOKUP(P26,[1]Composition!$A$1:$B$398,2))</f>
        <v/>
      </c>
      <c r="R26" s="27"/>
      <c r="S26" s="1" t="str">
        <f>IF(R26="","",VLOOKUP(R26,[1]Composition!$A$1:$B$398,2))</f>
        <v/>
      </c>
      <c r="T26" s="27"/>
      <c r="U26" s="1" t="str">
        <f>IF(T26="","",VLOOKUP(T26,[1]Composition!$A$1:$B$398,2))</f>
        <v/>
      </c>
      <c r="V26" s="27"/>
      <c r="W26" s="1" t="str">
        <f>IF(V26="","",VLOOKUP(V26,[1]Composition!$A$1:$B$398,2))</f>
        <v/>
      </c>
      <c r="X26" s="27"/>
      <c r="Y26" s="1" t="str">
        <f>IF(X26="","",VLOOKUP(X26,[1]Composition!$A$1:$B$398,2))</f>
        <v/>
      </c>
      <c r="Z26" s="27"/>
      <c r="AA26" s="1" t="str">
        <f>IF(Z26="","",VLOOKUP(Z26,[1]Composition!$A$1:$B$398,2))</f>
        <v/>
      </c>
      <c r="AB26" s="27"/>
      <c r="AC26" s="1" t="str">
        <f>IF(AB26="","",VLOOKUP(AB26,[1]Composition!$A$1:$B$398,2))</f>
        <v/>
      </c>
      <c r="AD26" s="27"/>
      <c r="AE26" s="1" t="str">
        <f>IF(AD26="","",VLOOKUP(AD26,[1]Composition!$A$1:$B$398,2))</f>
        <v/>
      </c>
      <c r="AF26" s="27"/>
      <c r="AG26" s="1" t="str">
        <f>IF(AF26="","",VLOOKUP(AF26,[1]Composition!$A$1:$B$398,2))</f>
        <v/>
      </c>
      <c r="AH26" s="27"/>
      <c r="AI26" s="1" t="str">
        <f>IF(AH26="","",VLOOKUP(AH26,[1]Composition!$A$1:$B$398,2))</f>
        <v/>
      </c>
      <c r="AJ26" s="27"/>
      <c r="AK26" s="1" t="str">
        <f>IF(AJ26="","",VLOOKUP(AJ26,[1]Composition!$A$1:$B$398,2))</f>
        <v/>
      </c>
      <c r="AL26" s="27"/>
      <c r="AM26" s="1" t="str">
        <f>IF(AL26="","",VLOOKUP(AL26,[1]Composition!$A$1:$B$398,2))</f>
        <v/>
      </c>
      <c r="AN26" s="27"/>
      <c r="AO26" s="1" t="str">
        <f>IF(AN26="","",VLOOKUP(AN26,[1]Composition!$A$1:$B$398,2))</f>
        <v/>
      </c>
      <c r="AP26" s="27"/>
      <c r="AQ26" s="1" t="str">
        <f>IF(AP26="","",VLOOKUP(AP26,[1]Composition!$A$1:$B$398,2))</f>
        <v/>
      </c>
      <c r="AR26" s="27"/>
      <c r="AS26" s="1" t="str">
        <f>IF(AR26="","",VLOOKUP(AR26,[1]Composition!$A$1:$B$398,2))</f>
        <v/>
      </c>
      <c r="AT26" s="27"/>
      <c r="AU26" s="1" t="str">
        <f>IF(AT26="","",VLOOKUP(AT26,[1]Composition!$A$1:$B$398,2))</f>
        <v/>
      </c>
      <c r="AV26" s="27"/>
      <c r="AW26" s="1" t="str">
        <f>IF(AV26="","",VLOOKUP(AV26,[1]Composition!$A$1:$B$398,2))</f>
        <v/>
      </c>
      <c r="AX26" s="27"/>
      <c r="AY26" s="1" t="str">
        <f>IF(AX26="","",VLOOKUP(AX26,[1]Composition!$A$1:$B$398,2))</f>
        <v/>
      </c>
      <c r="AZ26" s="27"/>
      <c r="BA26" s="1" t="str">
        <f>IF(AZ26="","",VLOOKUP(AZ26,[1]Composition!$A$1:$B$398,2))</f>
        <v/>
      </c>
      <c r="BB26" s="27"/>
      <c r="BC26" s="1" t="str">
        <f>IF(BB26="","",VLOOKUP(BB26,[1]Composition!$A$1:$B$398,2))</f>
        <v/>
      </c>
      <c r="BD26" s="27"/>
      <c r="BE26" s="1" t="str">
        <f>IF(BD26="","",VLOOKUP(BD26,[1]Composition!$A$1:$B$398,2))</f>
        <v/>
      </c>
      <c r="BF26" s="27"/>
      <c r="BG26" s="1" t="str">
        <f>IF(BF26="","",VLOOKUP(BF26,[1]Composition!$A$1:$B$398,2))</f>
        <v/>
      </c>
      <c r="BH26" s="27"/>
      <c r="BI26" s="1" t="str">
        <f>IF(BH26="","",VLOOKUP(BH26,[1]Composition!$A$1:$B$398,2))</f>
        <v/>
      </c>
      <c r="BJ26" s="27"/>
      <c r="BK26" s="1" t="str">
        <f>IF(BJ26="","",VLOOKUP(BJ26,[1]Composition!$A$1:$B$398,2))</f>
        <v/>
      </c>
      <c r="BL26" s="27"/>
      <c r="BM26" s="1" t="str">
        <f>IF(BL26="","",VLOOKUP(BL26,[1]Composition!$A$1:$B$398,2))</f>
        <v/>
      </c>
      <c r="BN26" s="27"/>
      <c r="BO26" s="1" t="str">
        <f>IF(BN26="","",VLOOKUP(BN26,[1]Composition!$A$1:$B$398,2))</f>
        <v/>
      </c>
      <c r="BP26" s="27"/>
      <c r="BQ26" s="1" t="str">
        <f>IF(BP26="","",VLOOKUP(BP26,[1]Composition!$A$1:$B$398,2))</f>
        <v/>
      </c>
      <c r="BR26" s="27"/>
      <c r="BS26" s="1" t="str">
        <f>IF(BR26="","",VLOOKUP(BR26,[1]Composition!$A$1:$B$398,2))</f>
        <v/>
      </c>
      <c r="BT26" s="27"/>
      <c r="BU26" s="1" t="str">
        <f>IF(BT26="","",VLOOKUP(BT26,[1]Composition!$A$1:$B$398,2))</f>
        <v/>
      </c>
      <c r="BV26" s="27"/>
      <c r="BW26" s="1" t="str">
        <f>IF(BV26="","",VLOOKUP(BV26,[1]Composition!$A$1:$B$398,2))</f>
        <v/>
      </c>
      <c r="BX26" s="27"/>
      <c r="BY26" s="1" t="str">
        <f>IF(BX26="","",VLOOKUP(BX26,[1]Composition!$A$1:$B$398,2))</f>
        <v/>
      </c>
      <c r="BZ26" s="27"/>
      <c r="CA26" s="1" t="str">
        <f>IF(BZ26="","",VLOOKUP(BZ26,[1]Composition!$A$1:$B$398,2))</f>
        <v/>
      </c>
      <c r="CB26" s="27"/>
      <c r="CC26" s="1" t="str">
        <f>IF(CB26="","",VLOOKUP(CB26,[1]Composition!$A$1:$B$398,2))</f>
        <v/>
      </c>
      <c r="CD26" s="1">
        <f t="shared" si="1"/>
        <v>0</v>
      </c>
      <c r="CE26" s="1" t="str">
        <f t="shared" si="14"/>
        <v xml:space="preserve">0 </v>
      </c>
      <c r="CF26" s="1" t="str">
        <f t="shared" si="14"/>
        <v xml:space="preserve">0  </v>
      </c>
      <c r="CG26" s="1" t="str">
        <f t="shared" si="14"/>
        <v xml:space="preserve">0   </v>
      </c>
      <c r="CH26" s="1" t="str">
        <f t="shared" si="14"/>
        <v xml:space="preserve">0    </v>
      </c>
      <c r="CI26" s="1" t="str">
        <f t="shared" si="14"/>
        <v xml:space="preserve">0     </v>
      </c>
      <c r="CJ26" s="1" t="str">
        <f t="shared" si="14"/>
        <v xml:space="preserve">0      </v>
      </c>
      <c r="CK26" s="1" t="str">
        <f t="shared" si="14"/>
        <v xml:space="preserve">0       </v>
      </c>
      <c r="CL26" s="1" t="str">
        <f t="shared" si="14"/>
        <v xml:space="preserve">0        </v>
      </c>
      <c r="CM26" s="1" t="str">
        <f t="shared" si="14"/>
        <v xml:space="preserve">0         </v>
      </c>
      <c r="CN26" s="1" t="str">
        <f t="shared" si="14"/>
        <v xml:space="preserve">0          </v>
      </c>
      <c r="CO26" s="1" t="str">
        <f t="shared" si="14"/>
        <v xml:space="preserve">0           </v>
      </c>
      <c r="CP26" s="1" t="str">
        <f t="shared" si="14"/>
        <v xml:space="preserve">0            </v>
      </c>
      <c r="CQ26" s="1" t="str">
        <f t="shared" si="14"/>
        <v xml:space="preserve">0             </v>
      </c>
      <c r="CR26" s="1" t="str">
        <f t="shared" si="14"/>
        <v xml:space="preserve">0              </v>
      </c>
      <c r="CS26" s="1" t="str">
        <f t="shared" si="14"/>
        <v xml:space="preserve">0               </v>
      </c>
      <c r="CT26" s="1" t="str">
        <f t="shared" si="14"/>
        <v xml:space="preserve">0                </v>
      </c>
      <c r="CU26" s="1" t="str">
        <f t="shared" si="9"/>
        <v xml:space="preserve">0                 </v>
      </c>
      <c r="CV26" s="1" t="str">
        <f t="shared" si="9"/>
        <v xml:space="preserve">0                  </v>
      </c>
      <c r="CW26" s="1" t="str">
        <f t="shared" si="9"/>
        <v xml:space="preserve">0                   </v>
      </c>
      <c r="CX26" s="1" t="str">
        <f t="shared" si="9"/>
        <v xml:space="preserve">0                    </v>
      </c>
      <c r="CY26" s="1" t="str">
        <f t="shared" si="9"/>
        <v xml:space="preserve">0                     </v>
      </c>
      <c r="CZ26" s="1" t="str">
        <f t="shared" si="9"/>
        <v xml:space="preserve">0                      </v>
      </c>
      <c r="DA26" s="1" t="str">
        <f t="shared" si="9"/>
        <v xml:space="preserve">0                       </v>
      </c>
      <c r="DB26" s="1" t="str">
        <f t="shared" si="9"/>
        <v xml:space="preserve">0                        </v>
      </c>
      <c r="DC26" s="1" t="str">
        <f t="shared" si="9"/>
        <v xml:space="preserve">0                         </v>
      </c>
      <c r="DD26" s="1" t="str">
        <f t="shared" si="9"/>
        <v xml:space="preserve">0                          </v>
      </c>
      <c r="DE26" s="1" t="str">
        <f t="shared" si="9"/>
        <v xml:space="preserve">0                           </v>
      </c>
      <c r="DF26" s="1" t="str">
        <f t="shared" si="9"/>
        <v xml:space="preserve">0                            </v>
      </c>
      <c r="DG26" s="1" t="str">
        <f t="shared" si="9"/>
        <v xml:space="preserve">0                             </v>
      </c>
      <c r="DH26" s="1" t="str">
        <f t="shared" si="9"/>
        <v xml:space="preserve">0                              </v>
      </c>
      <c r="DI26" s="1" t="str">
        <f t="shared" si="9"/>
        <v xml:space="preserve">0                               </v>
      </c>
      <c r="DJ26" s="1" t="str">
        <f t="shared" si="9"/>
        <v xml:space="preserve">0                                </v>
      </c>
      <c r="DK26" s="1" t="str">
        <f t="shared" si="12"/>
        <v xml:space="preserve">0                                 </v>
      </c>
      <c r="DL26" s="1" t="str">
        <f t="shared" si="12"/>
        <v xml:space="preserve">0                                  </v>
      </c>
      <c r="DM26" s="1" t="str">
        <f t="shared" si="12"/>
        <v xml:space="preserve">0                                   </v>
      </c>
      <c r="DN26" s="1" t="str">
        <f t="shared" si="12"/>
        <v xml:space="preserve">0                                    </v>
      </c>
      <c r="DO26" s="1" t="str">
        <f t="shared" si="12"/>
        <v xml:space="preserve">0                                     </v>
      </c>
      <c r="DP26" s="1" t="str">
        <f t="shared" si="12"/>
        <v xml:space="preserve">0                                      </v>
      </c>
      <c r="DQ26" s="1" t="str">
        <f t="shared" si="12"/>
        <v xml:space="preserve">0                                       </v>
      </c>
      <c r="DR26" s="1" t="str">
        <f t="shared" si="12"/>
        <v xml:space="preserve">0                                        </v>
      </c>
      <c r="DS26" s="1" t="str">
        <f t="shared" si="12"/>
        <v xml:space="preserve">0                                         </v>
      </c>
      <c r="DT26" s="1" t="str">
        <f t="shared" si="12"/>
        <v xml:space="preserve">0                                          </v>
      </c>
      <c r="DU26" s="1" t="str">
        <f t="shared" si="12"/>
        <v xml:space="preserve">0                                           </v>
      </c>
      <c r="DV26" s="1" t="str">
        <f t="shared" si="12"/>
        <v xml:space="preserve">0                                            </v>
      </c>
      <c r="DW26" s="1" t="str">
        <f t="shared" si="12"/>
        <v xml:space="preserve">0                                             </v>
      </c>
      <c r="DX26" s="1" t="str">
        <f t="shared" si="12"/>
        <v xml:space="preserve">0                                              </v>
      </c>
      <c r="DY26" s="1" t="str">
        <f t="shared" si="12"/>
        <v xml:space="preserve">0                                               </v>
      </c>
      <c r="DZ26" s="1" t="str">
        <f t="shared" si="12"/>
        <v xml:space="preserve">0                                                </v>
      </c>
      <c r="EA26" s="1" t="str">
        <f t="shared" si="11"/>
        <v xml:space="preserve">0                                                 </v>
      </c>
      <c r="EB26" s="1" t="str">
        <f t="shared" si="11"/>
        <v xml:space="preserve">0                                                  </v>
      </c>
      <c r="EC26" s="1" t="str">
        <f t="shared" si="11"/>
        <v xml:space="preserve">0                                                   </v>
      </c>
      <c r="ED26" s="1" t="str">
        <f t="shared" si="11"/>
        <v xml:space="preserve">0                                                    </v>
      </c>
      <c r="EE26" s="1" t="str">
        <f t="shared" si="11"/>
        <v xml:space="preserve">0                                                     </v>
      </c>
      <c r="EF26" s="1" t="str">
        <f t="shared" si="11"/>
        <v xml:space="preserve">0                                                      </v>
      </c>
      <c r="EG26" s="1" t="str">
        <f t="shared" si="11"/>
        <v xml:space="preserve">0                                                       </v>
      </c>
      <c r="EH26" s="1" t="str">
        <f t="shared" si="11"/>
        <v xml:space="preserve">0                                                        </v>
      </c>
      <c r="EI26" s="1" t="str">
        <f t="shared" si="11"/>
        <v xml:space="preserve">0                                                         </v>
      </c>
      <c r="EJ26" s="1" t="str">
        <f t="shared" si="11"/>
        <v xml:space="preserve">0                                                          </v>
      </c>
      <c r="EK26" s="1" t="str">
        <f t="shared" si="11"/>
        <v xml:space="preserve">0                                                           </v>
      </c>
      <c r="EL26" s="1" t="str">
        <f t="shared" si="11"/>
        <v xml:space="preserve">0                                                            </v>
      </c>
      <c r="EM26" s="1" t="str">
        <f t="shared" si="11"/>
        <v xml:space="preserve">0                                                             </v>
      </c>
      <c r="EN26" s="1" t="str">
        <f t="shared" si="11"/>
        <v xml:space="preserve">0                                                              </v>
      </c>
      <c r="EO26" s="1" t="str">
        <f t="shared" si="11"/>
        <v xml:space="preserve">0                                                               </v>
      </c>
      <c r="EP26" s="1" t="str">
        <f t="shared" si="11"/>
        <v xml:space="preserve">0                                                                </v>
      </c>
      <c r="EQ26" s="1" t="str">
        <f t="shared" si="13"/>
        <v xml:space="preserve">0                                                                 </v>
      </c>
      <c r="ER26" s="1" t="str">
        <f t="shared" si="13"/>
        <v xml:space="preserve">0                                                                  </v>
      </c>
      <c r="ES26" s="1" t="str">
        <f t="shared" si="13"/>
        <v xml:space="preserve">0                                                                   </v>
      </c>
      <c r="ET26" s="1" t="str">
        <f t="shared" si="13"/>
        <v xml:space="preserve">0                                                                    </v>
      </c>
      <c r="EU26" s="1" t="str">
        <f t="shared" si="13"/>
        <v xml:space="preserve">0                                                                     </v>
      </c>
      <c r="EV26" s="1" t="str">
        <f t="shared" si="13"/>
        <v xml:space="preserve">0                                                                      </v>
      </c>
      <c r="EW26" s="1" t="str">
        <f t="shared" si="13"/>
        <v xml:space="preserve">0                                                                       </v>
      </c>
      <c r="GX26" s="22"/>
    </row>
    <row r="27" spans="1:206" ht="12.75" customHeight="1" x14ac:dyDescent="0.2">
      <c r="A27" s="2">
        <v>527</v>
      </c>
      <c r="B27" s="2" t="s">
        <v>95</v>
      </c>
      <c r="C27" s="19">
        <v>1.75</v>
      </c>
      <c r="D27" s="2" t="s">
        <v>5</v>
      </c>
      <c r="E27" s="20" t="s">
        <v>6</v>
      </c>
      <c r="F27" s="20"/>
      <c r="G27" s="20"/>
      <c r="H27" s="20"/>
      <c r="I27" s="28" t="e">
        <f t="shared" si="0"/>
        <v>#REF!</v>
      </c>
      <c r="J27" s="27" t="s">
        <v>7</v>
      </c>
      <c r="K27" s="1" t="e">
        <f>IF(J27="","",VLOOKUP(J27,#REF!,2))</f>
        <v>#REF!</v>
      </c>
      <c r="L27" s="27" t="s">
        <v>41</v>
      </c>
      <c r="M27" s="1" t="e">
        <f>IF(L27="","",VLOOKUP(L27,#REF!,2))</f>
        <v>#REF!</v>
      </c>
      <c r="N27" s="27" t="s">
        <v>173</v>
      </c>
      <c r="O27" s="1" t="str">
        <f>IF(N27="","",VLOOKUP(N27,[1]Composition!$A$1:$B$398,2))</f>
        <v>Pâte de cacao dégraisser 50%, huile végétale hydrogéné émulsifiant lécithine de soja arôme trace de lait œuf céréales contient gluten et céleri</v>
      </c>
      <c r="P27" s="27" t="s">
        <v>172</v>
      </c>
      <c r="Q27" s="1" t="str">
        <f>IF(P27="","",VLOOKUP(P27,[1]Composition!$A$1:$B$398,2))</f>
        <v>Saccharose, sirop de glucose, eau</v>
      </c>
      <c r="R27" s="27" t="s">
        <v>10</v>
      </c>
      <c r="S27" s="1" t="str">
        <f>IF(R27="","",VLOOKUP(R27,[1]Composition!$A$1:$B$398,2))</f>
        <v>Sirop de glucose-fructose, sucre, eau, poudre de lait entier, stabilisant (E420), Poudre de jaune d'œuf, Émulsifiant (E472c), Arôme, Beurre</v>
      </c>
      <c r="T27" s="27" t="s">
        <v>151</v>
      </c>
      <c r="U27" s="1" t="str">
        <f>IF(T27="","",VLOOKUP(T27,[1]Composition!$A$1:$B$398,2))</f>
        <v>Sucre caramélisé, eau, sirop de glucose, sirop de sucre inverti, propylène glycol</v>
      </c>
      <c r="V27" s="27" t="s">
        <v>157</v>
      </c>
      <c r="W27" s="1" t="str">
        <f>IF(V27="","",VLOOKUP(V27,[1]Composition!$A$1:$B$398,2))</f>
        <v>Sucre pâte de cacao Beurre de cacao, Émulsifiant: Lécithine, (Lait en poudre, poudre de lait écrémé, arômes  vanille peut contenir traces de fruit a coque et gluten</v>
      </c>
      <c r="X27" s="27"/>
      <c r="Y27" s="1" t="str">
        <f>IF(X27="","",VLOOKUP(X27,[1]Composition!$A$1:$B$398,2))</f>
        <v/>
      </c>
      <c r="Z27" s="27"/>
      <c r="AA27" s="1" t="str">
        <f>IF(Z27="","",VLOOKUP(Z27,[1]Composition!$A$1:$B$398,2))</f>
        <v/>
      </c>
      <c r="AB27" s="27"/>
      <c r="AC27" s="1" t="str">
        <f>IF(AB27="","",VLOOKUP(AB27,[1]Composition!$A$1:$B$398,2))</f>
        <v/>
      </c>
      <c r="AD27" s="27"/>
      <c r="AE27" s="1" t="str">
        <f>IF(AD27="","",VLOOKUP(AD27,[1]Composition!$A$1:$B$398,2))</f>
        <v/>
      </c>
      <c r="AF27" s="27"/>
      <c r="AG27" s="1" t="str">
        <f>IF(AF27="","",VLOOKUP(AF27,[1]Composition!$A$1:$B$398,2))</f>
        <v/>
      </c>
      <c r="AH27" s="27"/>
      <c r="AI27" s="1" t="str">
        <f>IF(AH27="","",VLOOKUP(AH27,[1]Composition!$A$1:$B$398,2))</f>
        <v/>
      </c>
      <c r="AJ27" s="27"/>
      <c r="AK27" s="1" t="str">
        <f>IF(AJ27="","",VLOOKUP(AJ27,[1]Composition!$A$1:$B$398,2))</f>
        <v/>
      </c>
      <c r="AL27" s="27"/>
      <c r="AM27" s="1" t="str">
        <f>IF(AL27="","",VLOOKUP(AL27,[1]Composition!$A$1:$B$398,2))</f>
        <v/>
      </c>
      <c r="AN27" s="27"/>
      <c r="AO27" s="1" t="str">
        <f>IF(AN27="","",VLOOKUP(AN27,[1]Composition!$A$1:$B$398,2))</f>
        <v/>
      </c>
      <c r="AP27" s="27"/>
      <c r="AQ27" s="1" t="str">
        <f>IF(AP27="","",VLOOKUP(AP27,[1]Composition!$A$1:$B$398,2))</f>
        <v/>
      </c>
      <c r="AR27" s="27"/>
      <c r="AS27" s="1" t="str">
        <f>IF(AR27="","",VLOOKUP(AR27,[1]Composition!$A$1:$B$398,2))</f>
        <v/>
      </c>
      <c r="AT27" s="27"/>
      <c r="AU27" s="1" t="str">
        <f>IF(AT27="","",VLOOKUP(AT27,[1]Composition!$A$1:$B$398,2))</f>
        <v/>
      </c>
      <c r="AV27" s="27"/>
      <c r="AW27" s="1" t="str">
        <f>IF(AV27="","",VLOOKUP(AV27,[1]Composition!$A$1:$B$398,2))</f>
        <v/>
      </c>
      <c r="AX27" s="27"/>
      <c r="AY27" s="1" t="str">
        <f>IF(AX27="","",VLOOKUP(AX27,[1]Composition!$A$1:$B$398,2))</f>
        <v/>
      </c>
      <c r="AZ27" s="27"/>
      <c r="BA27" s="1" t="str">
        <f>IF(AZ27="","",VLOOKUP(AZ27,[1]Composition!$A$1:$B$398,2))</f>
        <v/>
      </c>
      <c r="BB27" s="27"/>
      <c r="BC27" s="1" t="str">
        <f>IF(BB27="","",VLOOKUP(BB27,[1]Composition!$A$1:$B$398,2))</f>
        <v/>
      </c>
      <c r="BD27" s="27"/>
      <c r="BE27" s="1" t="str">
        <f>IF(BD27="","",VLOOKUP(BD27,[1]Composition!$A$1:$B$398,2))</f>
        <v/>
      </c>
      <c r="BF27" s="27"/>
      <c r="BG27" s="1" t="str">
        <f>IF(BF27="","",VLOOKUP(BF27,[1]Composition!$A$1:$B$398,2))</f>
        <v/>
      </c>
      <c r="BH27" s="27"/>
      <c r="BI27" s="1" t="str">
        <f>IF(BH27="","",VLOOKUP(BH27,[1]Composition!$A$1:$B$398,2))</f>
        <v/>
      </c>
      <c r="BJ27" s="27"/>
      <c r="BK27" s="1" t="str">
        <f>IF(BJ27="","",VLOOKUP(BJ27,[1]Composition!$A$1:$B$398,2))</f>
        <v/>
      </c>
      <c r="BL27" s="27"/>
      <c r="BM27" s="1" t="str">
        <f>IF(BL27="","",VLOOKUP(BL27,[1]Composition!$A$1:$B$398,2))</f>
        <v/>
      </c>
      <c r="BN27" s="27"/>
      <c r="BO27" s="1" t="str">
        <f>IF(BN27="","",VLOOKUP(BN27,[1]Composition!$A$1:$B$398,2))</f>
        <v/>
      </c>
      <c r="BP27" s="27"/>
      <c r="BQ27" s="1" t="str">
        <f>IF(BP27="","",VLOOKUP(BP27,[1]Composition!$A$1:$B$398,2))</f>
        <v/>
      </c>
      <c r="BR27" s="27"/>
      <c r="BS27" s="1" t="str">
        <f>IF(BR27="","",VLOOKUP(BR27,[1]Composition!$A$1:$B$398,2))</f>
        <v/>
      </c>
      <c r="BT27" s="27"/>
      <c r="BU27" s="1" t="str">
        <f>IF(BT27="","",VLOOKUP(BT27,[1]Composition!$A$1:$B$398,2))</f>
        <v/>
      </c>
      <c r="BV27" s="27"/>
      <c r="BW27" s="1" t="str">
        <f>IF(BV27="","",VLOOKUP(BV27,[1]Composition!$A$1:$B$398,2))</f>
        <v/>
      </c>
      <c r="BX27" s="27"/>
      <c r="BY27" s="1" t="str">
        <f>IF(BX27="","",VLOOKUP(BX27,[1]Composition!$A$1:$B$398,2))</f>
        <v/>
      </c>
      <c r="BZ27" s="27"/>
      <c r="CA27" s="1" t="str">
        <f>IF(BZ27="","",VLOOKUP(BZ27,[1]Composition!$A$1:$B$398,2))</f>
        <v/>
      </c>
      <c r="CB27" s="27"/>
      <c r="CC27" s="1" t="str">
        <f>IF(CB27="","",VLOOKUP(CB27,[1]Composition!$A$1:$B$398,2))</f>
        <v/>
      </c>
      <c r="CD27" s="1" t="str">
        <f t="shared" si="1"/>
        <v>Pâte a choux :</v>
      </c>
      <c r="CE27" s="1" t="e">
        <f t="shared" si="14"/>
        <v>#REF!</v>
      </c>
      <c r="CF27" s="1" t="e">
        <f t="shared" si="14"/>
        <v>#REF!</v>
      </c>
      <c r="CG27" s="1" t="e">
        <f t="shared" si="14"/>
        <v>#REF!</v>
      </c>
      <c r="CH27" s="1" t="e">
        <f t="shared" si="14"/>
        <v>#REF!</v>
      </c>
      <c r="CI27" s="1" t="e">
        <f t="shared" si="14"/>
        <v>#REF!</v>
      </c>
      <c r="CJ27" s="1" t="e">
        <f t="shared" si="14"/>
        <v>#REF!</v>
      </c>
      <c r="CK27" s="1" t="e">
        <f t="shared" si="14"/>
        <v>#REF!</v>
      </c>
      <c r="CL27" s="1" t="e">
        <f t="shared" si="14"/>
        <v>#REF!</v>
      </c>
      <c r="CM27" s="1" t="e">
        <f t="shared" si="14"/>
        <v>#REF!</v>
      </c>
      <c r="CN27" s="1" t="e">
        <f t="shared" si="14"/>
        <v>#REF!</v>
      </c>
      <c r="CO27" s="1" t="e">
        <f t="shared" si="14"/>
        <v>#REF!</v>
      </c>
      <c r="CP27" s="1" t="e">
        <f t="shared" si="14"/>
        <v>#REF!</v>
      </c>
      <c r="CQ27" s="1" t="e">
        <f t="shared" si="14"/>
        <v>#REF!</v>
      </c>
      <c r="CR27" s="1" t="e">
        <f t="shared" si="14"/>
        <v>#REF!</v>
      </c>
      <c r="CS27" s="1" t="e">
        <f t="shared" si="14"/>
        <v>#REF!</v>
      </c>
      <c r="CT27" s="1" t="e">
        <f t="shared" si="14"/>
        <v>#REF!</v>
      </c>
      <c r="CU27" s="1" t="e">
        <f t="shared" si="9"/>
        <v>#REF!</v>
      </c>
      <c r="CV27" s="1" t="e">
        <f t="shared" si="9"/>
        <v>#REF!</v>
      </c>
      <c r="CW27" s="1" t="e">
        <f t="shared" si="9"/>
        <v>#REF!</v>
      </c>
      <c r="CX27" s="1" t="e">
        <f t="shared" si="9"/>
        <v>#REF!</v>
      </c>
      <c r="CY27" s="1" t="e">
        <f t="shared" si="9"/>
        <v>#REF!</v>
      </c>
      <c r="CZ27" s="1" t="e">
        <f t="shared" si="9"/>
        <v>#REF!</v>
      </c>
      <c r="DA27" s="1" t="e">
        <f t="shared" si="9"/>
        <v>#REF!</v>
      </c>
      <c r="DB27" s="1" t="e">
        <f t="shared" si="9"/>
        <v>#REF!</v>
      </c>
      <c r="DC27" s="1" t="e">
        <f t="shared" si="9"/>
        <v>#REF!</v>
      </c>
      <c r="DD27" s="1" t="e">
        <f t="shared" si="9"/>
        <v>#REF!</v>
      </c>
      <c r="DE27" s="1" t="e">
        <f t="shared" si="9"/>
        <v>#REF!</v>
      </c>
      <c r="DF27" s="1" t="e">
        <f t="shared" si="9"/>
        <v>#REF!</v>
      </c>
      <c r="DG27" s="1" t="e">
        <f t="shared" si="9"/>
        <v>#REF!</v>
      </c>
      <c r="DH27" s="1" t="e">
        <f t="shared" si="9"/>
        <v>#REF!</v>
      </c>
      <c r="DI27" s="1" t="e">
        <f t="shared" si="9"/>
        <v>#REF!</v>
      </c>
      <c r="DJ27" s="1" t="e">
        <f t="shared" si="9"/>
        <v>#REF!</v>
      </c>
      <c r="DK27" s="1" t="e">
        <f t="shared" si="12"/>
        <v>#REF!</v>
      </c>
      <c r="DL27" s="1" t="e">
        <f t="shared" si="12"/>
        <v>#REF!</v>
      </c>
      <c r="DM27" s="1" t="e">
        <f t="shared" si="12"/>
        <v>#REF!</v>
      </c>
      <c r="DN27" s="1" t="e">
        <f t="shared" si="12"/>
        <v>#REF!</v>
      </c>
      <c r="DO27" s="1" t="e">
        <f t="shared" si="12"/>
        <v>#REF!</v>
      </c>
      <c r="DP27" s="1" t="e">
        <f t="shared" si="12"/>
        <v>#REF!</v>
      </c>
      <c r="DQ27" s="1" t="e">
        <f t="shared" si="12"/>
        <v>#REF!</v>
      </c>
      <c r="DR27" s="1" t="e">
        <f t="shared" si="12"/>
        <v>#REF!</v>
      </c>
      <c r="DS27" s="1" t="e">
        <f t="shared" si="12"/>
        <v>#REF!</v>
      </c>
      <c r="DT27" s="1" t="e">
        <f t="shared" si="12"/>
        <v>#REF!</v>
      </c>
      <c r="DU27" s="1" t="e">
        <f t="shared" si="12"/>
        <v>#REF!</v>
      </c>
      <c r="DV27" s="1" t="e">
        <f t="shared" si="12"/>
        <v>#REF!</v>
      </c>
      <c r="DW27" s="1" t="e">
        <f t="shared" si="12"/>
        <v>#REF!</v>
      </c>
      <c r="DX27" s="1" t="e">
        <f t="shared" si="12"/>
        <v>#REF!</v>
      </c>
      <c r="DY27" s="1" t="e">
        <f t="shared" si="12"/>
        <v>#REF!</v>
      </c>
      <c r="DZ27" s="1" t="e">
        <f t="shared" si="12"/>
        <v>#REF!</v>
      </c>
      <c r="EA27" s="1" t="e">
        <f t="shared" si="11"/>
        <v>#REF!</v>
      </c>
      <c r="EB27" s="1" t="e">
        <f t="shared" si="11"/>
        <v>#REF!</v>
      </c>
      <c r="EC27" s="1" t="e">
        <f t="shared" si="11"/>
        <v>#REF!</v>
      </c>
      <c r="ED27" s="1" t="e">
        <f t="shared" si="11"/>
        <v>#REF!</v>
      </c>
      <c r="EE27" s="1" t="e">
        <f t="shared" si="11"/>
        <v>#REF!</v>
      </c>
      <c r="EF27" s="1" t="e">
        <f t="shared" si="11"/>
        <v>#REF!</v>
      </c>
      <c r="EG27" s="1" t="e">
        <f t="shared" si="11"/>
        <v>#REF!</v>
      </c>
      <c r="EH27" s="1" t="e">
        <f t="shared" si="11"/>
        <v>#REF!</v>
      </c>
      <c r="EI27" s="1" t="e">
        <f t="shared" si="11"/>
        <v>#REF!</v>
      </c>
      <c r="EJ27" s="1" t="e">
        <f t="shared" si="11"/>
        <v>#REF!</v>
      </c>
      <c r="EK27" s="1" t="e">
        <f t="shared" si="11"/>
        <v>#REF!</v>
      </c>
      <c r="EL27" s="1" t="e">
        <f t="shared" si="11"/>
        <v>#REF!</v>
      </c>
      <c r="EM27" s="1" t="e">
        <f t="shared" si="11"/>
        <v>#REF!</v>
      </c>
      <c r="EN27" s="1" t="e">
        <f t="shared" si="11"/>
        <v>#REF!</v>
      </c>
      <c r="EO27" s="1" t="e">
        <f t="shared" si="11"/>
        <v>#REF!</v>
      </c>
      <c r="EP27" s="1" t="e">
        <f t="shared" si="11"/>
        <v>#REF!</v>
      </c>
      <c r="EQ27" s="1" t="e">
        <f t="shared" si="13"/>
        <v>#REF!</v>
      </c>
      <c r="ER27" s="1" t="e">
        <f t="shared" si="13"/>
        <v>#REF!</v>
      </c>
      <c r="ES27" s="1" t="e">
        <f t="shared" si="13"/>
        <v>#REF!</v>
      </c>
      <c r="ET27" s="1" t="e">
        <f t="shared" si="13"/>
        <v>#REF!</v>
      </c>
      <c r="EU27" s="1" t="e">
        <f t="shared" si="13"/>
        <v>#REF!</v>
      </c>
      <c r="EV27" s="1" t="e">
        <f t="shared" si="13"/>
        <v>#REF!</v>
      </c>
      <c r="EW27" s="1" t="e">
        <f t="shared" si="13"/>
        <v>#REF!</v>
      </c>
      <c r="GX27" s="22"/>
    </row>
    <row r="28" spans="1:206" ht="12.75" customHeight="1" x14ac:dyDescent="0.2">
      <c r="A28" s="2">
        <v>528</v>
      </c>
      <c r="B28" s="2" t="s">
        <v>96</v>
      </c>
      <c r="C28" s="19">
        <v>1.75</v>
      </c>
      <c r="D28" s="2" t="s">
        <v>5</v>
      </c>
      <c r="E28" s="20" t="s">
        <v>6</v>
      </c>
      <c r="F28" s="20"/>
      <c r="G28" s="20"/>
      <c r="H28" s="20"/>
      <c r="I28" s="28" t="e">
        <f t="shared" si="0"/>
        <v>#REF!</v>
      </c>
      <c r="J28" s="27" t="s">
        <v>7</v>
      </c>
      <c r="K28" s="1" t="e">
        <f>IF(J28="","",VLOOKUP(J28,#REF!,2))</f>
        <v>#REF!</v>
      </c>
      <c r="L28" s="27" t="s">
        <v>15</v>
      </c>
      <c r="M28" s="1" t="e">
        <f>IF(L28="","",VLOOKUP(L28,#REF!,2))</f>
        <v>#REF!</v>
      </c>
      <c r="N28" s="27" t="s">
        <v>151</v>
      </c>
      <c r="O28" s="1" t="str">
        <f>IF(N28="","",VLOOKUP(N28,[1]Composition!$A$1:$B$398,2))</f>
        <v>Sucre caramélisé, eau, sirop de glucose, sirop de sucre inverti, propylène glycol</v>
      </c>
      <c r="P28" s="27" t="s">
        <v>10</v>
      </c>
      <c r="Q28" s="1" t="str">
        <f>IF(P28="","",VLOOKUP(P28,[1]Composition!$A$1:$B$398,2))</f>
        <v>Sirop de glucose-fructose, sucre, eau, poudre de lait entier, stabilisant (E420), Poudre de jaune d'œuf, Émulsifiant (E472c), Arôme, Beurre</v>
      </c>
      <c r="R28" s="27" t="s">
        <v>166</v>
      </c>
      <c r="S28" s="1" t="str">
        <f>IF(R28="","",VLOOKUP(R28,[1]Composition!$A$1:$B$398,2))</f>
        <v>Sucre, pâte de cacao, beurre de cacao, pâte de café 2% (café, arômes, graisses végétales émulsifiant: lécithine de soja matières grasse laitière anhydre, poudre de cacao maigre, émulsifiant(lécithine de soja) arômes naturel de vanille) lustres gomme arabique, gomme laque</v>
      </c>
      <c r="T28" s="27" t="s">
        <v>172</v>
      </c>
      <c r="U28" s="1" t="str">
        <f>IF(T28="","",VLOOKUP(T28,[1]Composition!$A$1:$B$398,2))</f>
        <v>Saccharose, sirop de glucose, eau</v>
      </c>
      <c r="V28" s="27"/>
      <c r="W28" s="1" t="str">
        <f>IF(V28="","",VLOOKUP(V28,[1]Composition!$A$1:$B$398,2))</f>
        <v/>
      </c>
      <c r="X28" s="27"/>
      <c r="Y28" s="1" t="str">
        <f>IF(X28="","",VLOOKUP(X28,[1]Composition!$A$1:$B$398,2))</f>
        <v/>
      </c>
      <c r="Z28" s="27"/>
      <c r="AA28" s="1" t="str">
        <f>IF(Z28="","",VLOOKUP(Z28,[1]Composition!$A$1:$B$398,2))</f>
        <v/>
      </c>
      <c r="AB28" s="27"/>
      <c r="AC28" s="1" t="str">
        <f>IF(AB28="","",VLOOKUP(AB28,[1]Composition!$A$1:$B$398,2))</f>
        <v/>
      </c>
      <c r="AD28" s="27"/>
      <c r="AE28" s="1" t="str">
        <f>IF(AD28="","",VLOOKUP(AD28,[1]Composition!$A$1:$B$398,2))</f>
        <v/>
      </c>
      <c r="AF28" s="27"/>
      <c r="AG28" s="1" t="str">
        <f>IF(AF28="","",VLOOKUP(AF28,[1]Composition!$A$1:$B$398,2))</f>
        <v/>
      </c>
      <c r="AH28" s="27"/>
      <c r="AI28" s="1" t="str">
        <f>IF(AH28="","",VLOOKUP(AH28,[1]Composition!$A$1:$B$398,2))</f>
        <v/>
      </c>
      <c r="AJ28" s="27"/>
      <c r="AK28" s="1" t="str">
        <f>IF(AJ28="","",VLOOKUP(AJ28,[1]Composition!$A$1:$B$398,2))</f>
        <v/>
      </c>
      <c r="AL28" s="27"/>
      <c r="AM28" s="1" t="str">
        <f>IF(AL28="","",VLOOKUP(AL28,[1]Composition!$A$1:$B$398,2))</f>
        <v/>
      </c>
      <c r="AN28" s="27"/>
      <c r="AO28" s="1" t="str">
        <f>IF(AN28="","",VLOOKUP(AN28,[1]Composition!$A$1:$B$398,2))</f>
        <v/>
      </c>
      <c r="AP28" s="27"/>
      <c r="AQ28" s="1" t="str">
        <f>IF(AP28="","",VLOOKUP(AP28,[1]Composition!$A$1:$B$398,2))</f>
        <v/>
      </c>
      <c r="AR28" s="27"/>
      <c r="AS28" s="1" t="str">
        <f>IF(AR28="","",VLOOKUP(AR28,[1]Composition!$A$1:$B$398,2))</f>
        <v/>
      </c>
      <c r="AT28" s="27"/>
      <c r="AU28" s="1" t="str">
        <f>IF(AT28="","",VLOOKUP(AT28,[1]Composition!$A$1:$B$398,2))</f>
        <v/>
      </c>
      <c r="AV28" s="27"/>
      <c r="AW28" s="1" t="str">
        <f>IF(AV28="","",VLOOKUP(AV28,[1]Composition!$A$1:$B$398,2))</f>
        <v/>
      </c>
      <c r="AX28" s="27"/>
      <c r="AY28" s="1" t="str">
        <f>IF(AX28="","",VLOOKUP(AX28,[1]Composition!$A$1:$B$398,2))</f>
        <v/>
      </c>
      <c r="AZ28" s="27"/>
      <c r="BA28" s="1" t="str">
        <f>IF(AZ28="","",VLOOKUP(AZ28,[1]Composition!$A$1:$B$398,2))</f>
        <v/>
      </c>
      <c r="BB28" s="27"/>
      <c r="BC28" s="1" t="str">
        <f>IF(BB28="","",VLOOKUP(BB28,[1]Composition!$A$1:$B$398,2))</f>
        <v/>
      </c>
      <c r="BD28" s="27"/>
      <c r="BE28" s="1" t="str">
        <f>IF(BD28="","",VLOOKUP(BD28,[1]Composition!$A$1:$B$398,2))</f>
        <v/>
      </c>
      <c r="BF28" s="27"/>
      <c r="BG28" s="1" t="str">
        <f>IF(BF28="","",VLOOKUP(BF28,[1]Composition!$A$1:$B$398,2))</f>
        <v/>
      </c>
      <c r="BH28" s="27"/>
      <c r="BI28" s="1" t="str">
        <f>IF(BH28="","",VLOOKUP(BH28,[1]Composition!$A$1:$B$398,2))</f>
        <v/>
      </c>
      <c r="BJ28" s="27"/>
      <c r="BK28" s="1" t="str">
        <f>IF(BJ28="","",VLOOKUP(BJ28,[1]Composition!$A$1:$B$398,2))</f>
        <v/>
      </c>
      <c r="BL28" s="27"/>
      <c r="BM28" s="1" t="str">
        <f>IF(BL28="","",VLOOKUP(BL28,[1]Composition!$A$1:$B$398,2))</f>
        <v/>
      </c>
      <c r="BN28" s="27"/>
      <c r="BO28" s="1" t="str">
        <f>IF(BN28="","",VLOOKUP(BN28,[1]Composition!$A$1:$B$398,2))</f>
        <v/>
      </c>
      <c r="BP28" s="27"/>
      <c r="BQ28" s="1" t="str">
        <f>IF(BP28="","",VLOOKUP(BP28,[1]Composition!$A$1:$B$398,2))</f>
        <v/>
      </c>
      <c r="BR28" s="27"/>
      <c r="BS28" s="1" t="str">
        <f>IF(BR28="","",VLOOKUP(BR28,[1]Composition!$A$1:$B$398,2))</f>
        <v/>
      </c>
      <c r="BT28" s="27"/>
      <c r="BU28" s="1" t="str">
        <f>IF(BT28="","",VLOOKUP(BT28,[1]Composition!$A$1:$B$398,2))</f>
        <v/>
      </c>
      <c r="BV28" s="27"/>
      <c r="BW28" s="1" t="str">
        <f>IF(BV28="","",VLOOKUP(BV28,[1]Composition!$A$1:$B$398,2))</f>
        <v/>
      </c>
      <c r="BX28" s="27"/>
      <c r="BY28" s="1" t="str">
        <f>IF(BX28="","",VLOOKUP(BX28,[1]Composition!$A$1:$B$398,2))</f>
        <v/>
      </c>
      <c r="BZ28" s="27"/>
      <c r="CA28" s="1" t="str">
        <f>IF(BZ28="","",VLOOKUP(BZ28,[1]Composition!$A$1:$B$398,2))</f>
        <v/>
      </c>
      <c r="CB28" s="27"/>
      <c r="CC28" s="1" t="str">
        <f>IF(CB28="","",VLOOKUP(CB28,[1]Composition!$A$1:$B$398,2))</f>
        <v/>
      </c>
      <c r="CD28" s="1" t="str">
        <f t="shared" si="1"/>
        <v>Pâte a choux :</v>
      </c>
      <c r="CE28" s="1" t="e">
        <f t="shared" si="14"/>
        <v>#REF!</v>
      </c>
      <c r="CF28" s="1" t="e">
        <f t="shared" si="14"/>
        <v>#REF!</v>
      </c>
      <c r="CG28" s="1" t="e">
        <f t="shared" si="14"/>
        <v>#REF!</v>
      </c>
      <c r="CH28" s="1" t="e">
        <f t="shared" si="14"/>
        <v>#REF!</v>
      </c>
      <c r="CI28" s="1" t="e">
        <f t="shared" si="14"/>
        <v>#REF!</v>
      </c>
      <c r="CJ28" s="1" t="e">
        <f t="shared" si="14"/>
        <v>#REF!</v>
      </c>
      <c r="CK28" s="1" t="e">
        <f t="shared" si="14"/>
        <v>#REF!</v>
      </c>
      <c r="CL28" s="1" t="e">
        <f t="shared" si="14"/>
        <v>#REF!</v>
      </c>
      <c r="CM28" s="1" t="e">
        <f t="shared" si="14"/>
        <v>#REF!</v>
      </c>
      <c r="CN28" s="1" t="e">
        <f t="shared" si="14"/>
        <v>#REF!</v>
      </c>
      <c r="CO28" s="1" t="e">
        <f t="shared" si="14"/>
        <v>#REF!</v>
      </c>
      <c r="CP28" s="1" t="e">
        <f t="shared" si="14"/>
        <v>#REF!</v>
      </c>
      <c r="CQ28" s="1" t="e">
        <f t="shared" si="14"/>
        <v>#REF!</v>
      </c>
      <c r="CR28" s="1" t="e">
        <f t="shared" si="14"/>
        <v>#REF!</v>
      </c>
      <c r="CS28" s="1" t="e">
        <f t="shared" si="14"/>
        <v>#REF!</v>
      </c>
      <c r="CT28" s="1" t="e">
        <f t="shared" si="14"/>
        <v>#REF!</v>
      </c>
      <c r="CU28" s="1" t="e">
        <f t="shared" si="9"/>
        <v>#REF!</v>
      </c>
      <c r="CV28" s="1" t="e">
        <f t="shared" si="9"/>
        <v>#REF!</v>
      </c>
      <c r="CW28" s="1" t="e">
        <f t="shared" si="9"/>
        <v>#REF!</v>
      </c>
      <c r="CX28" s="1" t="e">
        <f t="shared" si="9"/>
        <v>#REF!</v>
      </c>
      <c r="CY28" s="1" t="e">
        <f t="shared" si="9"/>
        <v>#REF!</v>
      </c>
      <c r="CZ28" s="1" t="e">
        <f t="shared" si="9"/>
        <v>#REF!</v>
      </c>
      <c r="DA28" s="1" t="e">
        <f t="shared" si="9"/>
        <v>#REF!</v>
      </c>
      <c r="DB28" s="1" t="e">
        <f t="shared" si="9"/>
        <v>#REF!</v>
      </c>
      <c r="DC28" s="1" t="e">
        <f t="shared" si="9"/>
        <v>#REF!</v>
      </c>
      <c r="DD28" s="1" t="e">
        <f t="shared" si="9"/>
        <v>#REF!</v>
      </c>
      <c r="DE28" s="1" t="e">
        <f t="shared" si="9"/>
        <v>#REF!</v>
      </c>
      <c r="DF28" s="1" t="e">
        <f t="shared" si="9"/>
        <v>#REF!</v>
      </c>
      <c r="DG28" s="1" t="e">
        <f t="shared" si="9"/>
        <v>#REF!</v>
      </c>
      <c r="DH28" s="1" t="e">
        <f t="shared" si="9"/>
        <v>#REF!</v>
      </c>
      <c r="DI28" s="1" t="e">
        <f t="shared" si="9"/>
        <v>#REF!</v>
      </c>
      <c r="DJ28" s="1" t="e">
        <f t="shared" si="9"/>
        <v>#REF!</v>
      </c>
      <c r="DK28" s="1" t="e">
        <f t="shared" si="12"/>
        <v>#REF!</v>
      </c>
      <c r="DL28" s="1" t="e">
        <f t="shared" si="12"/>
        <v>#REF!</v>
      </c>
      <c r="DM28" s="1" t="e">
        <f t="shared" si="12"/>
        <v>#REF!</v>
      </c>
      <c r="DN28" s="1" t="e">
        <f t="shared" si="12"/>
        <v>#REF!</v>
      </c>
      <c r="DO28" s="1" t="e">
        <f t="shared" si="12"/>
        <v>#REF!</v>
      </c>
      <c r="DP28" s="1" t="e">
        <f t="shared" si="12"/>
        <v>#REF!</v>
      </c>
      <c r="DQ28" s="1" t="e">
        <f t="shared" si="12"/>
        <v>#REF!</v>
      </c>
      <c r="DR28" s="1" t="e">
        <f t="shared" si="12"/>
        <v>#REF!</v>
      </c>
      <c r="DS28" s="1" t="e">
        <f t="shared" si="12"/>
        <v>#REF!</v>
      </c>
      <c r="DT28" s="1" t="e">
        <f t="shared" si="12"/>
        <v>#REF!</v>
      </c>
      <c r="DU28" s="1" t="e">
        <f t="shared" si="12"/>
        <v>#REF!</v>
      </c>
      <c r="DV28" s="1" t="e">
        <f t="shared" si="12"/>
        <v>#REF!</v>
      </c>
      <c r="DW28" s="1" t="e">
        <f t="shared" si="12"/>
        <v>#REF!</v>
      </c>
      <c r="DX28" s="1" t="e">
        <f t="shared" si="12"/>
        <v>#REF!</v>
      </c>
      <c r="DY28" s="1" t="e">
        <f t="shared" si="12"/>
        <v>#REF!</v>
      </c>
      <c r="DZ28" s="1" t="e">
        <f t="shared" si="12"/>
        <v>#REF!</v>
      </c>
      <c r="EA28" s="1" t="e">
        <f t="shared" si="11"/>
        <v>#REF!</v>
      </c>
      <c r="EB28" s="1" t="e">
        <f t="shared" si="11"/>
        <v>#REF!</v>
      </c>
      <c r="EC28" s="1" t="e">
        <f t="shared" si="11"/>
        <v>#REF!</v>
      </c>
      <c r="ED28" s="1" t="e">
        <f t="shared" si="11"/>
        <v>#REF!</v>
      </c>
      <c r="EE28" s="1" t="e">
        <f t="shared" si="11"/>
        <v>#REF!</v>
      </c>
      <c r="EF28" s="1" t="e">
        <f t="shared" si="11"/>
        <v>#REF!</v>
      </c>
      <c r="EG28" s="1" t="e">
        <f t="shared" si="11"/>
        <v>#REF!</v>
      </c>
      <c r="EH28" s="1" t="e">
        <f t="shared" si="11"/>
        <v>#REF!</v>
      </c>
      <c r="EI28" s="1" t="e">
        <f t="shared" si="11"/>
        <v>#REF!</v>
      </c>
      <c r="EJ28" s="1" t="e">
        <f t="shared" si="11"/>
        <v>#REF!</v>
      </c>
      <c r="EK28" s="1" t="e">
        <f t="shared" si="11"/>
        <v>#REF!</v>
      </c>
      <c r="EL28" s="1" t="e">
        <f t="shared" si="11"/>
        <v>#REF!</v>
      </c>
      <c r="EM28" s="1" t="e">
        <f t="shared" si="11"/>
        <v>#REF!</v>
      </c>
      <c r="EN28" s="1" t="e">
        <f t="shared" si="11"/>
        <v>#REF!</v>
      </c>
      <c r="EO28" s="1" t="e">
        <f t="shared" si="11"/>
        <v>#REF!</v>
      </c>
      <c r="EP28" s="1" t="e">
        <f t="shared" si="11"/>
        <v>#REF!</v>
      </c>
      <c r="EQ28" s="1" t="e">
        <f t="shared" si="13"/>
        <v>#REF!</v>
      </c>
      <c r="ER28" s="1" t="e">
        <f t="shared" si="13"/>
        <v>#REF!</v>
      </c>
      <c r="ES28" s="1" t="e">
        <f t="shared" si="13"/>
        <v>#REF!</v>
      </c>
      <c r="ET28" s="1" t="e">
        <f t="shared" si="13"/>
        <v>#REF!</v>
      </c>
      <c r="EU28" s="1" t="e">
        <f t="shared" si="13"/>
        <v>#REF!</v>
      </c>
      <c r="EV28" s="1" t="e">
        <f t="shared" si="13"/>
        <v>#REF!</v>
      </c>
      <c r="EW28" s="1" t="e">
        <f t="shared" si="13"/>
        <v>#REF!</v>
      </c>
      <c r="GX28" s="22"/>
    </row>
    <row r="29" spans="1:206" ht="12.75" customHeight="1" x14ac:dyDescent="0.2">
      <c r="A29" s="2">
        <v>529</v>
      </c>
      <c r="B29" s="2" t="s">
        <v>97</v>
      </c>
      <c r="C29" s="19">
        <v>14.9</v>
      </c>
      <c r="D29" s="2" t="s">
        <v>78</v>
      </c>
      <c r="E29" s="20" t="s">
        <v>6</v>
      </c>
      <c r="F29" s="20"/>
      <c r="G29" s="20"/>
      <c r="H29" s="20"/>
      <c r="I29" s="28" t="e">
        <f t="shared" si="0"/>
        <v>#REF!</v>
      </c>
      <c r="J29" s="27" t="s">
        <v>155</v>
      </c>
      <c r="K29" s="1" t="e">
        <f>IF(J29="","",VLOOKUP(J29,#REF!,2))</f>
        <v>#REF!</v>
      </c>
      <c r="L29" s="27" t="s">
        <v>20</v>
      </c>
      <c r="M29" s="1" t="e">
        <f>IF(L29="","",VLOOKUP(L29,#REF!,2))</f>
        <v>#REF!</v>
      </c>
      <c r="N29" s="27" t="s">
        <v>26</v>
      </c>
      <c r="O29" s="1" t="str">
        <f>IF(N29="","",VLOOKUP(N29,[1]Composition!$A$1:$B$398,2))</f>
        <v>Dextrose sucre sirop de glucose gélatine lactosérum en poudre amidon modifier arôme fraise 85% sucre inverti 15% Crème de lait 35% de matières grasse, stabilisant E407 0,02% sucre</v>
      </c>
      <c r="P29" s="27" t="s">
        <v>150</v>
      </c>
      <c r="Q29" s="1" t="str">
        <f>IF(P29="","",VLOOKUP(P29,[1]Composition!$A$1:$B$398,2))</f>
        <v>Sirop de glucose eau stabilisant E422 fructose sucre gélifiant E440 acidifiant E330</v>
      </c>
      <c r="R29" s="27" t="s">
        <v>9</v>
      </c>
      <c r="S29" s="1" t="str">
        <f>IF(R29="","",VLOOKUP(R29,[1]Composition!$A$1:$B$398,2))</f>
        <v xml:space="preserve">Fraise, framboise, physalis, mandarine, citron, kiwi, pomme, groseille, abricot, </v>
      </c>
      <c r="T29" s="27" t="s">
        <v>152</v>
      </c>
      <c r="U29" s="1" t="str">
        <f>IF(T29="","",VLOOKUP(T29,[1]Composition!$A$1:$B$398,2))</f>
        <v>Pâte  de cacao, sucre beurre de cacao, Matière grasse laitière, anhydre de lait, émulsifiant, lécithine de soja E322 arôme naturel de vanille cacao 50% poudre de lait entier poudre de lactosérum, lactose huile de palme</v>
      </c>
      <c r="V29" s="27" t="s">
        <v>16</v>
      </c>
      <c r="W29" s="1" t="str">
        <f>IF(V29="","",VLOOKUP(V29,[1]Composition!$A$1:$B$398,2))</f>
        <v>Crème de lait 35% de matières grasse, stabilisant E407 0,02% sucre</v>
      </c>
      <c r="X29" s="27"/>
      <c r="Y29" s="1" t="str">
        <f>IF(X29="","",VLOOKUP(X29,[1]Composition!$A$1:$B$398,2))</f>
        <v/>
      </c>
      <c r="Z29" s="27"/>
      <c r="AA29" s="1" t="str">
        <f>IF(Z29="","",VLOOKUP(Z29,[1]Composition!$A$1:$B$398,2))</f>
        <v/>
      </c>
      <c r="AB29" s="27"/>
      <c r="AC29" s="1" t="str">
        <f>IF(AB29="","",VLOOKUP(AB29,[1]Composition!$A$1:$B$398,2))</f>
        <v/>
      </c>
      <c r="AD29" s="27"/>
      <c r="AE29" s="1" t="str">
        <f>IF(AD29="","",VLOOKUP(AD29,[1]Composition!$A$1:$B$398,2))</f>
        <v/>
      </c>
      <c r="AF29" s="27"/>
      <c r="AG29" s="1" t="str">
        <f>IF(AF29="","",VLOOKUP(AF29,[1]Composition!$A$1:$B$398,2))</f>
        <v/>
      </c>
      <c r="AH29" s="27"/>
      <c r="AI29" s="1" t="str">
        <f>IF(AH29="","",VLOOKUP(AH29,[1]Composition!$A$1:$B$398,2))</f>
        <v/>
      </c>
      <c r="AJ29" s="27"/>
      <c r="AK29" s="1" t="str">
        <f>IF(AJ29="","",VLOOKUP(AJ29,[1]Composition!$A$1:$B$398,2))</f>
        <v/>
      </c>
      <c r="AL29" s="27"/>
      <c r="AM29" s="1" t="str">
        <f>IF(AL29="","",VLOOKUP(AL29,[1]Composition!$A$1:$B$398,2))</f>
        <v/>
      </c>
      <c r="AN29" s="27"/>
      <c r="AO29" s="1" t="str">
        <f>IF(AN29="","",VLOOKUP(AN29,[1]Composition!$A$1:$B$398,2))</f>
        <v/>
      </c>
      <c r="AP29" s="27"/>
      <c r="AQ29" s="1" t="str">
        <f>IF(AP29="","",VLOOKUP(AP29,[1]Composition!$A$1:$B$398,2))</f>
        <v/>
      </c>
      <c r="AR29" s="27"/>
      <c r="AS29" s="1" t="str">
        <f>IF(AR29="","",VLOOKUP(AR29,[1]Composition!$A$1:$B$398,2))</f>
        <v/>
      </c>
      <c r="AT29" s="27"/>
      <c r="AU29" s="1" t="str">
        <f>IF(AT29="","",VLOOKUP(AT29,[1]Composition!$A$1:$B$398,2))</f>
        <v/>
      </c>
      <c r="AV29" s="27"/>
      <c r="AW29" s="1" t="str">
        <f>IF(AV29="","",VLOOKUP(AV29,[1]Composition!$A$1:$B$398,2))</f>
        <v/>
      </c>
      <c r="AX29" s="27"/>
      <c r="AY29" s="1" t="str">
        <f>IF(AX29="","",VLOOKUP(AX29,[1]Composition!$A$1:$B$398,2))</f>
        <v/>
      </c>
      <c r="AZ29" s="27"/>
      <c r="BA29" s="1" t="str">
        <f>IF(AZ29="","",VLOOKUP(AZ29,[1]Composition!$A$1:$B$398,2))</f>
        <v/>
      </c>
      <c r="BB29" s="27"/>
      <c r="BC29" s="1" t="str">
        <f>IF(BB29="","",VLOOKUP(BB29,[1]Composition!$A$1:$B$398,2))</f>
        <v/>
      </c>
      <c r="BD29" s="27"/>
      <c r="BE29" s="1" t="str">
        <f>IF(BD29="","",VLOOKUP(BD29,[1]Composition!$A$1:$B$398,2))</f>
        <v/>
      </c>
      <c r="BF29" s="27"/>
      <c r="BG29" s="1" t="str">
        <f>IF(BF29="","",VLOOKUP(BF29,[1]Composition!$A$1:$B$398,2))</f>
        <v/>
      </c>
      <c r="BH29" s="27"/>
      <c r="BI29" s="1" t="str">
        <f>IF(BH29="","",VLOOKUP(BH29,[1]Composition!$A$1:$B$398,2))</f>
        <v/>
      </c>
      <c r="BJ29" s="27"/>
      <c r="BK29" s="1" t="str">
        <f>IF(BJ29="","",VLOOKUP(BJ29,[1]Composition!$A$1:$B$398,2))</f>
        <v/>
      </c>
      <c r="BL29" s="27"/>
      <c r="BM29" s="1" t="str">
        <f>IF(BL29="","",VLOOKUP(BL29,[1]Composition!$A$1:$B$398,2))</f>
        <v/>
      </c>
      <c r="BN29" s="27"/>
      <c r="BO29" s="1" t="str">
        <f>IF(BN29="","",VLOOKUP(BN29,[1]Composition!$A$1:$B$398,2))</f>
        <v/>
      </c>
      <c r="BP29" s="27"/>
      <c r="BQ29" s="1" t="str">
        <f>IF(BP29="","",VLOOKUP(BP29,[1]Composition!$A$1:$B$398,2))</f>
        <v/>
      </c>
      <c r="BR29" s="27"/>
      <c r="BS29" s="1" t="str">
        <f>IF(BR29="","",VLOOKUP(BR29,[1]Composition!$A$1:$B$398,2))</f>
        <v/>
      </c>
      <c r="BT29" s="27"/>
      <c r="BU29" s="1" t="str">
        <f>IF(BT29="","",VLOOKUP(BT29,[1]Composition!$A$1:$B$398,2))</f>
        <v/>
      </c>
      <c r="BV29" s="27"/>
      <c r="BW29" s="1" t="str">
        <f>IF(BV29="","",VLOOKUP(BV29,[1]Composition!$A$1:$B$398,2))</f>
        <v/>
      </c>
      <c r="BX29" s="27"/>
      <c r="BY29" s="1" t="str">
        <f>IF(BX29="","",VLOOKUP(BX29,[1]Composition!$A$1:$B$398,2))</f>
        <v/>
      </c>
      <c r="BZ29" s="27"/>
      <c r="CA29" s="1" t="str">
        <f>IF(BZ29="","",VLOOKUP(BZ29,[1]Composition!$A$1:$B$398,2))</f>
        <v/>
      </c>
      <c r="CB29" s="27"/>
      <c r="CC29" s="1" t="str">
        <f>IF(CB29="","",VLOOKUP(CB29,[1]Composition!$A$1:$B$398,2))</f>
        <v/>
      </c>
      <c r="CD29" s="1" t="str">
        <f t="shared" si="1"/>
        <v xml:space="preserve">Feuille de génoise :  </v>
      </c>
      <c r="CE29" s="1" t="e">
        <f t="shared" si="14"/>
        <v>#REF!</v>
      </c>
      <c r="CF29" s="1" t="e">
        <f t="shared" si="14"/>
        <v>#REF!</v>
      </c>
      <c r="CG29" s="1" t="e">
        <f t="shared" si="14"/>
        <v>#REF!</v>
      </c>
      <c r="CH29" s="1" t="e">
        <f t="shared" si="14"/>
        <v>#REF!</v>
      </c>
      <c r="CI29" s="1" t="e">
        <f t="shared" si="14"/>
        <v>#REF!</v>
      </c>
      <c r="CJ29" s="1" t="e">
        <f t="shared" si="14"/>
        <v>#REF!</v>
      </c>
      <c r="CK29" s="1" t="e">
        <f t="shared" si="14"/>
        <v>#REF!</v>
      </c>
      <c r="CL29" s="1" t="e">
        <f t="shared" si="14"/>
        <v>#REF!</v>
      </c>
      <c r="CM29" s="1" t="e">
        <f t="shared" si="14"/>
        <v>#REF!</v>
      </c>
      <c r="CN29" s="1" t="e">
        <f t="shared" si="14"/>
        <v>#REF!</v>
      </c>
      <c r="CO29" s="1" t="e">
        <f t="shared" si="14"/>
        <v>#REF!</v>
      </c>
      <c r="CP29" s="1" t="e">
        <f t="shared" si="14"/>
        <v>#REF!</v>
      </c>
      <c r="CQ29" s="1" t="e">
        <f t="shared" si="14"/>
        <v>#REF!</v>
      </c>
      <c r="CR29" s="1" t="e">
        <f t="shared" si="14"/>
        <v>#REF!</v>
      </c>
      <c r="CS29" s="1" t="e">
        <f t="shared" si="14"/>
        <v>#REF!</v>
      </c>
      <c r="CT29" s="1" t="e">
        <f t="shared" si="14"/>
        <v>#REF!</v>
      </c>
      <c r="CU29" s="1" t="e">
        <f t="shared" ref="CU29:DJ44" si="15">CT29&amp;" "&amp;AA29</f>
        <v>#REF!</v>
      </c>
      <c r="CV29" s="1" t="e">
        <f t="shared" si="15"/>
        <v>#REF!</v>
      </c>
      <c r="CW29" s="1" t="e">
        <f t="shared" si="15"/>
        <v>#REF!</v>
      </c>
      <c r="CX29" s="1" t="e">
        <f t="shared" si="15"/>
        <v>#REF!</v>
      </c>
      <c r="CY29" s="1" t="e">
        <f t="shared" si="15"/>
        <v>#REF!</v>
      </c>
      <c r="CZ29" s="1" t="e">
        <f t="shared" si="15"/>
        <v>#REF!</v>
      </c>
      <c r="DA29" s="1" t="e">
        <f t="shared" si="15"/>
        <v>#REF!</v>
      </c>
      <c r="DB29" s="1" t="e">
        <f t="shared" si="15"/>
        <v>#REF!</v>
      </c>
      <c r="DC29" s="1" t="e">
        <f t="shared" si="15"/>
        <v>#REF!</v>
      </c>
      <c r="DD29" s="1" t="e">
        <f t="shared" si="15"/>
        <v>#REF!</v>
      </c>
      <c r="DE29" s="1" t="e">
        <f t="shared" si="15"/>
        <v>#REF!</v>
      </c>
      <c r="DF29" s="1" t="e">
        <f t="shared" si="15"/>
        <v>#REF!</v>
      </c>
      <c r="DG29" s="1" t="e">
        <f t="shared" si="15"/>
        <v>#REF!</v>
      </c>
      <c r="DH29" s="1" t="e">
        <f t="shared" si="15"/>
        <v>#REF!</v>
      </c>
      <c r="DI29" s="1" t="e">
        <f t="shared" si="15"/>
        <v>#REF!</v>
      </c>
      <c r="DJ29" s="1" t="e">
        <f t="shared" si="15"/>
        <v>#REF!</v>
      </c>
      <c r="DK29" s="1" t="e">
        <f t="shared" si="12"/>
        <v>#REF!</v>
      </c>
      <c r="DL29" s="1" t="e">
        <f t="shared" si="12"/>
        <v>#REF!</v>
      </c>
      <c r="DM29" s="1" t="e">
        <f t="shared" si="12"/>
        <v>#REF!</v>
      </c>
      <c r="DN29" s="1" t="e">
        <f t="shared" si="12"/>
        <v>#REF!</v>
      </c>
      <c r="DO29" s="1" t="e">
        <f t="shared" si="12"/>
        <v>#REF!</v>
      </c>
      <c r="DP29" s="1" t="e">
        <f t="shared" si="12"/>
        <v>#REF!</v>
      </c>
      <c r="DQ29" s="1" t="e">
        <f t="shared" si="12"/>
        <v>#REF!</v>
      </c>
      <c r="DR29" s="1" t="e">
        <f t="shared" si="12"/>
        <v>#REF!</v>
      </c>
      <c r="DS29" s="1" t="e">
        <f t="shared" si="12"/>
        <v>#REF!</v>
      </c>
      <c r="DT29" s="1" t="e">
        <f t="shared" si="12"/>
        <v>#REF!</v>
      </c>
      <c r="DU29" s="1" t="e">
        <f t="shared" si="12"/>
        <v>#REF!</v>
      </c>
      <c r="DV29" s="1" t="e">
        <f t="shared" si="12"/>
        <v>#REF!</v>
      </c>
      <c r="DW29" s="1" t="e">
        <f t="shared" si="12"/>
        <v>#REF!</v>
      </c>
      <c r="DX29" s="1" t="e">
        <f t="shared" si="12"/>
        <v>#REF!</v>
      </c>
      <c r="DY29" s="1" t="e">
        <f t="shared" si="12"/>
        <v>#REF!</v>
      </c>
      <c r="DZ29" s="1" t="e">
        <f t="shared" si="12"/>
        <v>#REF!</v>
      </c>
      <c r="EA29" s="1" t="e">
        <f t="shared" si="11"/>
        <v>#REF!</v>
      </c>
      <c r="EB29" s="1" t="e">
        <f t="shared" si="11"/>
        <v>#REF!</v>
      </c>
      <c r="EC29" s="1" t="e">
        <f t="shared" si="11"/>
        <v>#REF!</v>
      </c>
      <c r="ED29" s="1" t="e">
        <f t="shared" si="11"/>
        <v>#REF!</v>
      </c>
      <c r="EE29" s="1" t="e">
        <f t="shared" si="11"/>
        <v>#REF!</v>
      </c>
      <c r="EF29" s="1" t="e">
        <f t="shared" si="11"/>
        <v>#REF!</v>
      </c>
      <c r="EG29" s="1" t="e">
        <f t="shared" si="11"/>
        <v>#REF!</v>
      </c>
      <c r="EH29" s="1" t="e">
        <f t="shared" si="11"/>
        <v>#REF!</v>
      </c>
      <c r="EI29" s="1" t="e">
        <f t="shared" si="11"/>
        <v>#REF!</v>
      </c>
      <c r="EJ29" s="1" t="e">
        <f t="shared" si="11"/>
        <v>#REF!</v>
      </c>
      <c r="EK29" s="1" t="e">
        <f t="shared" si="11"/>
        <v>#REF!</v>
      </c>
      <c r="EL29" s="1" t="e">
        <f t="shared" si="11"/>
        <v>#REF!</v>
      </c>
      <c r="EM29" s="1" t="e">
        <f t="shared" si="11"/>
        <v>#REF!</v>
      </c>
      <c r="EN29" s="1" t="e">
        <f t="shared" si="11"/>
        <v>#REF!</v>
      </c>
      <c r="EO29" s="1" t="e">
        <f t="shared" si="11"/>
        <v>#REF!</v>
      </c>
      <c r="EP29" s="1" t="e">
        <f t="shared" si="11"/>
        <v>#REF!</v>
      </c>
      <c r="EQ29" s="1" t="e">
        <f t="shared" si="13"/>
        <v>#REF!</v>
      </c>
      <c r="ER29" s="1" t="e">
        <f t="shared" si="13"/>
        <v>#REF!</v>
      </c>
      <c r="ES29" s="1" t="e">
        <f t="shared" si="13"/>
        <v>#REF!</v>
      </c>
      <c r="ET29" s="1" t="e">
        <f t="shared" si="13"/>
        <v>#REF!</v>
      </c>
      <c r="EU29" s="1" t="e">
        <f t="shared" si="13"/>
        <v>#REF!</v>
      </c>
      <c r="EV29" s="1" t="e">
        <f t="shared" si="13"/>
        <v>#REF!</v>
      </c>
      <c r="EW29" s="1" t="e">
        <f t="shared" si="13"/>
        <v>#REF!</v>
      </c>
      <c r="GX29" s="22"/>
    </row>
    <row r="30" spans="1:206" ht="12.75" customHeight="1" x14ac:dyDescent="0.2">
      <c r="A30" s="2">
        <v>530</v>
      </c>
      <c r="B30" s="2" t="s">
        <v>98</v>
      </c>
      <c r="C30" s="19">
        <v>14.9</v>
      </c>
      <c r="D30" s="2" t="s">
        <v>78</v>
      </c>
      <c r="E30" s="20" t="s">
        <v>6</v>
      </c>
      <c r="F30" s="20"/>
      <c r="G30" s="20"/>
      <c r="H30" s="20"/>
      <c r="I30" s="28" t="e">
        <f t="shared" si="0"/>
        <v>#REF!</v>
      </c>
      <c r="J30" s="27" t="s">
        <v>155</v>
      </c>
      <c r="K30" s="1" t="e">
        <f>IF(J30="","",VLOOKUP(J30,#REF!,2))</f>
        <v>#REF!</v>
      </c>
      <c r="L30" s="27" t="s">
        <v>20</v>
      </c>
      <c r="M30" s="1" t="e">
        <f>IF(L30="","",VLOOKUP(L30,#REF!,2))</f>
        <v>#REF!</v>
      </c>
      <c r="N30" s="27" t="s">
        <v>24</v>
      </c>
      <c r="O30" s="1" t="str">
        <f>IF(N30="","",VLOOKUP(N30,[1]Composition!$A$1:$B$398,2))</f>
        <v>Dextrose sucre sirop de glucose gélatine lactosérum en poudre amidon modifier arôme framboise 85% sucre inverti 15% Crème de lait 35% de matières grasse, stabilisant E407 0,02% sucre</v>
      </c>
      <c r="P30" s="27" t="s">
        <v>150</v>
      </c>
      <c r="Q30" s="1" t="str">
        <f>IF(P30="","",VLOOKUP(P30,[1]Composition!$A$1:$B$398,2))</f>
        <v>Sirop de glucose eau stabilisant E422 fructose sucre gélifiant E440 acidifiant E330</v>
      </c>
      <c r="R30" s="27" t="s">
        <v>9</v>
      </c>
      <c r="S30" s="1" t="str">
        <f>IF(R30="","",VLOOKUP(R30,[1]Composition!$A$1:$B$398,2))</f>
        <v xml:space="preserve">Fraise, framboise, physalis, mandarine, citron, kiwi, pomme, groseille, abricot, </v>
      </c>
      <c r="T30" s="27" t="s">
        <v>152</v>
      </c>
      <c r="U30" s="1" t="str">
        <f>IF(T30="","",VLOOKUP(T30,[1]Composition!$A$1:$B$398,2))</f>
        <v>Pâte  de cacao, sucre beurre de cacao, Matière grasse laitière, anhydre de lait, émulsifiant, lécithine de soja E322 arôme naturel de vanille cacao 50% poudre de lait entier poudre de lactosérum, lactose huile de palme</v>
      </c>
      <c r="V30" s="27" t="s">
        <v>16</v>
      </c>
      <c r="W30" s="1" t="str">
        <f>IF(V30="","",VLOOKUP(V30,[1]Composition!$A$1:$B$398,2))</f>
        <v>Crème de lait 35% de matières grasse, stabilisant E407 0,02% sucre</v>
      </c>
      <c r="X30" s="27"/>
      <c r="Y30" s="1" t="str">
        <f>IF(X30="","",VLOOKUP(X30,[1]Composition!$A$1:$B$398,2))</f>
        <v/>
      </c>
      <c r="Z30" s="27"/>
      <c r="AA30" s="1" t="str">
        <f>IF(Z30="","",VLOOKUP(Z30,[1]Composition!$A$1:$B$398,2))</f>
        <v/>
      </c>
      <c r="AB30" s="27"/>
      <c r="AC30" s="1" t="str">
        <f>IF(AB30="","",VLOOKUP(AB30,[1]Composition!$A$1:$B$398,2))</f>
        <v/>
      </c>
      <c r="AD30" s="27"/>
      <c r="AE30" s="1" t="str">
        <f>IF(AD30="","",VLOOKUP(AD30,[1]Composition!$A$1:$B$398,2))</f>
        <v/>
      </c>
      <c r="AF30" s="27"/>
      <c r="AG30" s="1" t="str">
        <f>IF(AF30="","",VLOOKUP(AF30,[1]Composition!$A$1:$B$398,2))</f>
        <v/>
      </c>
      <c r="AH30" s="27"/>
      <c r="AI30" s="1" t="str">
        <f>IF(AH30="","",VLOOKUP(AH30,[1]Composition!$A$1:$B$398,2))</f>
        <v/>
      </c>
      <c r="AJ30" s="27"/>
      <c r="AK30" s="1" t="str">
        <f>IF(AJ30="","",VLOOKUP(AJ30,[1]Composition!$A$1:$B$398,2))</f>
        <v/>
      </c>
      <c r="AL30" s="27"/>
      <c r="AM30" s="1" t="str">
        <f>IF(AL30="","",VLOOKUP(AL30,[1]Composition!$A$1:$B$398,2))</f>
        <v/>
      </c>
      <c r="AN30" s="27"/>
      <c r="AO30" s="1" t="str">
        <f>IF(AN30="","",VLOOKUP(AN30,[1]Composition!$A$1:$B$398,2))</f>
        <v/>
      </c>
      <c r="AP30" s="27"/>
      <c r="AQ30" s="1" t="str">
        <f>IF(AP30="","",VLOOKUP(AP30,[1]Composition!$A$1:$B$398,2))</f>
        <v/>
      </c>
      <c r="AR30" s="27"/>
      <c r="AS30" s="1" t="str">
        <f>IF(AR30="","",VLOOKUP(AR30,[1]Composition!$A$1:$B$398,2))</f>
        <v/>
      </c>
      <c r="AT30" s="27"/>
      <c r="AU30" s="1" t="str">
        <f>IF(AT30="","",VLOOKUP(AT30,[1]Composition!$A$1:$B$398,2))</f>
        <v/>
      </c>
      <c r="AV30" s="27"/>
      <c r="AW30" s="1" t="str">
        <f>IF(AV30="","",VLOOKUP(AV30,[1]Composition!$A$1:$B$398,2))</f>
        <v/>
      </c>
      <c r="AX30" s="27"/>
      <c r="AY30" s="1" t="str">
        <f>IF(AX30="","",VLOOKUP(AX30,[1]Composition!$A$1:$B$398,2))</f>
        <v/>
      </c>
      <c r="AZ30" s="27"/>
      <c r="BA30" s="1" t="str">
        <f>IF(AZ30="","",VLOOKUP(AZ30,[1]Composition!$A$1:$B$398,2))</f>
        <v/>
      </c>
      <c r="BB30" s="27"/>
      <c r="BC30" s="1" t="str">
        <f>IF(BB30="","",VLOOKUP(BB30,[1]Composition!$A$1:$B$398,2))</f>
        <v/>
      </c>
      <c r="BD30" s="27"/>
      <c r="BE30" s="1" t="str">
        <f>IF(BD30="","",VLOOKUP(BD30,[1]Composition!$A$1:$B$398,2))</f>
        <v/>
      </c>
      <c r="BF30" s="27"/>
      <c r="BG30" s="1" t="str">
        <f>IF(BF30="","",VLOOKUP(BF30,[1]Composition!$A$1:$B$398,2))</f>
        <v/>
      </c>
      <c r="BH30" s="27"/>
      <c r="BI30" s="1" t="str">
        <f>IF(BH30="","",VLOOKUP(BH30,[1]Composition!$A$1:$B$398,2))</f>
        <v/>
      </c>
      <c r="BJ30" s="27"/>
      <c r="BK30" s="1" t="str">
        <f>IF(BJ30="","",VLOOKUP(BJ30,[1]Composition!$A$1:$B$398,2))</f>
        <v/>
      </c>
      <c r="BL30" s="27"/>
      <c r="BM30" s="1" t="str">
        <f>IF(BL30="","",VLOOKUP(BL30,[1]Composition!$A$1:$B$398,2))</f>
        <v/>
      </c>
      <c r="BN30" s="27"/>
      <c r="BO30" s="1" t="str">
        <f>IF(BN30="","",VLOOKUP(BN30,[1]Composition!$A$1:$B$398,2))</f>
        <v/>
      </c>
      <c r="BP30" s="27"/>
      <c r="BQ30" s="1" t="str">
        <f>IF(BP30="","",VLOOKUP(BP30,[1]Composition!$A$1:$B$398,2))</f>
        <v/>
      </c>
      <c r="BR30" s="27"/>
      <c r="BS30" s="1" t="str">
        <f>IF(BR30="","",VLOOKUP(BR30,[1]Composition!$A$1:$B$398,2))</f>
        <v/>
      </c>
      <c r="BT30" s="27"/>
      <c r="BU30" s="1" t="str">
        <f>IF(BT30="","",VLOOKUP(BT30,[1]Composition!$A$1:$B$398,2))</f>
        <v/>
      </c>
      <c r="BV30" s="27"/>
      <c r="BW30" s="1" t="str">
        <f>IF(BV30="","",VLOOKUP(BV30,[1]Composition!$A$1:$B$398,2))</f>
        <v/>
      </c>
      <c r="BX30" s="27"/>
      <c r="BY30" s="1" t="str">
        <f>IF(BX30="","",VLOOKUP(BX30,[1]Composition!$A$1:$B$398,2))</f>
        <v/>
      </c>
      <c r="BZ30" s="27"/>
      <c r="CA30" s="1" t="str">
        <f>IF(BZ30="","",VLOOKUP(BZ30,[1]Composition!$A$1:$B$398,2))</f>
        <v/>
      </c>
      <c r="CB30" s="27"/>
      <c r="CC30" s="1" t="str">
        <f>IF(CB30="","",VLOOKUP(CB30,[1]Composition!$A$1:$B$398,2))</f>
        <v/>
      </c>
      <c r="CD30" s="1" t="str">
        <f t="shared" si="1"/>
        <v xml:space="preserve">Feuille de génoise :  </v>
      </c>
      <c r="CE30" s="1" t="e">
        <f t="shared" si="14"/>
        <v>#REF!</v>
      </c>
      <c r="CF30" s="1" t="e">
        <f t="shared" si="14"/>
        <v>#REF!</v>
      </c>
      <c r="CG30" s="1" t="e">
        <f t="shared" si="14"/>
        <v>#REF!</v>
      </c>
      <c r="CH30" s="1" t="e">
        <f t="shared" si="14"/>
        <v>#REF!</v>
      </c>
      <c r="CI30" s="1" t="e">
        <f t="shared" si="14"/>
        <v>#REF!</v>
      </c>
      <c r="CJ30" s="1" t="e">
        <f t="shared" si="14"/>
        <v>#REF!</v>
      </c>
      <c r="CK30" s="1" t="e">
        <f t="shared" si="14"/>
        <v>#REF!</v>
      </c>
      <c r="CL30" s="1" t="e">
        <f t="shared" si="14"/>
        <v>#REF!</v>
      </c>
      <c r="CM30" s="1" t="e">
        <f t="shared" si="14"/>
        <v>#REF!</v>
      </c>
      <c r="CN30" s="1" t="e">
        <f t="shared" si="14"/>
        <v>#REF!</v>
      </c>
      <c r="CO30" s="1" t="e">
        <f t="shared" si="14"/>
        <v>#REF!</v>
      </c>
      <c r="CP30" s="1" t="e">
        <f t="shared" si="14"/>
        <v>#REF!</v>
      </c>
      <c r="CQ30" s="1" t="e">
        <f t="shared" si="14"/>
        <v>#REF!</v>
      </c>
      <c r="CR30" s="1" t="e">
        <f t="shared" si="14"/>
        <v>#REF!</v>
      </c>
      <c r="CS30" s="1" t="e">
        <f t="shared" si="14"/>
        <v>#REF!</v>
      </c>
      <c r="CT30" s="1" t="e">
        <f t="shared" si="14"/>
        <v>#REF!</v>
      </c>
      <c r="CU30" s="1" t="e">
        <f t="shared" si="15"/>
        <v>#REF!</v>
      </c>
      <c r="CV30" s="1" t="e">
        <f t="shared" si="15"/>
        <v>#REF!</v>
      </c>
      <c r="CW30" s="1" t="e">
        <f t="shared" si="15"/>
        <v>#REF!</v>
      </c>
      <c r="CX30" s="1" t="e">
        <f t="shared" si="15"/>
        <v>#REF!</v>
      </c>
      <c r="CY30" s="1" t="e">
        <f t="shared" si="15"/>
        <v>#REF!</v>
      </c>
      <c r="CZ30" s="1" t="e">
        <f t="shared" si="15"/>
        <v>#REF!</v>
      </c>
      <c r="DA30" s="1" t="e">
        <f t="shared" si="15"/>
        <v>#REF!</v>
      </c>
      <c r="DB30" s="1" t="e">
        <f t="shared" si="15"/>
        <v>#REF!</v>
      </c>
      <c r="DC30" s="1" t="e">
        <f t="shared" si="15"/>
        <v>#REF!</v>
      </c>
      <c r="DD30" s="1" t="e">
        <f t="shared" si="15"/>
        <v>#REF!</v>
      </c>
      <c r="DE30" s="1" t="e">
        <f t="shared" si="15"/>
        <v>#REF!</v>
      </c>
      <c r="DF30" s="1" t="e">
        <f t="shared" si="15"/>
        <v>#REF!</v>
      </c>
      <c r="DG30" s="1" t="e">
        <f t="shared" si="15"/>
        <v>#REF!</v>
      </c>
      <c r="DH30" s="1" t="e">
        <f t="shared" si="15"/>
        <v>#REF!</v>
      </c>
      <c r="DI30" s="1" t="e">
        <f t="shared" si="15"/>
        <v>#REF!</v>
      </c>
      <c r="DJ30" s="1" t="e">
        <f t="shared" si="15"/>
        <v>#REF!</v>
      </c>
      <c r="DK30" s="1" t="e">
        <f t="shared" si="12"/>
        <v>#REF!</v>
      </c>
      <c r="DL30" s="1" t="e">
        <f t="shared" si="12"/>
        <v>#REF!</v>
      </c>
      <c r="DM30" s="1" t="e">
        <f t="shared" si="12"/>
        <v>#REF!</v>
      </c>
      <c r="DN30" s="1" t="e">
        <f t="shared" si="12"/>
        <v>#REF!</v>
      </c>
      <c r="DO30" s="1" t="e">
        <f t="shared" si="12"/>
        <v>#REF!</v>
      </c>
      <c r="DP30" s="1" t="e">
        <f t="shared" si="12"/>
        <v>#REF!</v>
      </c>
      <c r="DQ30" s="1" t="e">
        <f t="shared" si="12"/>
        <v>#REF!</v>
      </c>
      <c r="DR30" s="1" t="e">
        <f t="shared" si="12"/>
        <v>#REF!</v>
      </c>
      <c r="DS30" s="1" t="e">
        <f t="shared" si="12"/>
        <v>#REF!</v>
      </c>
      <c r="DT30" s="1" t="e">
        <f t="shared" si="12"/>
        <v>#REF!</v>
      </c>
      <c r="DU30" s="1" t="e">
        <f t="shared" si="12"/>
        <v>#REF!</v>
      </c>
      <c r="DV30" s="1" t="e">
        <f t="shared" si="12"/>
        <v>#REF!</v>
      </c>
      <c r="DW30" s="1" t="e">
        <f t="shared" si="12"/>
        <v>#REF!</v>
      </c>
      <c r="DX30" s="1" t="e">
        <f t="shared" si="12"/>
        <v>#REF!</v>
      </c>
      <c r="DY30" s="1" t="e">
        <f t="shared" si="12"/>
        <v>#REF!</v>
      </c>
      <c r="DZ30" s="1" t="e">
        <f t="shared" si="12"/>
        <v>#REF!</v>
      </c>
      <c r="EA30" s="1" t="e">
        <f t="shared" si="11"/>
        <v>#REF!</v>
      </c>
      <c r="EB30" s="1" t="e">
        <f t="shared" si="11"/>
        <v>#REF!</v>
      </c>
      <c r="EC30" s="1" t="e">
        <f t="shared" si="11"/>
        <v>#REF!</v>
      </c>
      <c r="ED30" s="1" t="e">
        <f t="shared" si="11"/>
        <v>#REF!</v>
      </c>
      <c r="EE30" s="1" t="e">
        <f t="shared" si="11"/>
        <v>#REF!</v>
      </c>
      <c r="EF30" s="1" t="e">
        <f t="shared" si="11"/>
        <v>#REF!</v>
      </c>
      <c r="EG30" s="1" t="e">
        <f t="shared" si="11"/>
        <v>#REF!</v>
      </c>
      <c r="EH30" s="1" t="e">
        <f t="shared" si="11"/>
        <v>#REF!</v>
      </c>
      <c r="EI30" s="1" t="e">
        <f t="shared" si="11"/>
        <v>#REF!</v>
      </c>
      <c r="EJ30" s="1" t="e">
        <f t="shared" si="11"/>
        <v>#REF!</v>
      </c>
      <c r="EK30" s="1" t="e">
        <f t="shared" si="11"/>
        <v>#REF!</v>
      </c>
      <c r="EL30" s="1" t="e">
        <f t="shared" si="11"/>
        <v>#REF!</v>
      </c>
      <c r="EM30" s="1" t="e">
        <f t="shared" si="11"/>
        <v>#REF!</v>
      </c>
      <c r="EN30" s="1" t="e">
        <f t="shared" si="11"/>
        <v>#REF!</v>
      </c>
      <c r="EO30" s="1" t="e">
        <f t="shared" si="11"/>
        <v>#REF!</v>
      </c>
      <c r="EP30" s="1" t="e">
        <f t="shared" si="11"/>
        <v>#REF!</v>
      </c>
      <c r="EQ30" s="1" t="e">
        <f t="shared" si="13"/>
        <v>#REF!</v>
      </c>
      <c r="ER30" s="1" t="e">
        <f t="shared" si="13"/>
        <v>#REF!</v>
      </c>
      <c r="ES30" s="1" t="e">
        <f t="shared" si="13"/>
        <v>#REF!</v>
      </c>
      <c r="ET30" s="1" t="e">
        <f t="shared" si="13"/>
        <v>#REF!</v>
      </c>
      <c r="EU30" s="1" t="e">
        <f t="shared" si="13"/>
        <v>#REF!</v>
      </c>
      <c r="EV30" s="1" t="e">
        <f t="shared" si="13"/>
        <v>#REF!</v>
      </c>
      <c r="EW30" s="1" t="e">
        <f t="shared" si="13"/>
        <v>#REF!</v>
      </c>
      <c r="GX30" s="22"/>
    </row>
    <row r="31" spans="1:206" ht="12.75" customHeight="1" x14ac:dyDescent="0.2">
      <c r="A31" s="2">
        <v>531</v>
      </c>
      <c r="B31" s="2" t="s">
        <v>99</v>
      </c>
      <c r="C31" s="19">
        <v>14.9</v>
      </c>
      <c r="D31" s="2" t="s">
        <v>78</v>
      </c>
      <c r="E31" s="20" t="s">
        <v>6</v>
      </c>
      <c r="F31" s="20"/>
      <c r="G31" s="20"/>
      <c r="H31" s="20"/>
      <c r="I31" s="28" t="e">
        <f t="shared" si="0"/>
        <v>#REF!</v>
      </c>
      <c r="J31" s="27" t="s">
        <v>155</v>
      </c>
      <c r="K31" s="1" t="e">
        <f>IF(J31="","",VLOOKUP(J31,#REF!,2))</f>
        <v>#REF!</v>
      </c>
      <c r="L31" s="27" t="s">
        <v>20</v>
      </c>
      <c r="M31" s="1" t="e">
        <f>IF(L31="","",VLOOKUP(L31,#REF!,2))</f>
        <v>#REF!</v>
      </c>
      <c r="N31" s="27" t="s">
        <v>21</v>
      </c>
      <c r="O31" s="1" t="str">
        <f>IF(N31="","",VLOOKUP(N31,[1]Composition!$A$1:$B$398,2))</f>
        <v>Poires, pèches, ananas, raisin, bigarreaux colorant, E127, au, sucre, sirop de Glucose, fructose acidifiant acide citrique</v>
      </c>
      <c r="P31" s="27" t="s">
        <v>150</v>
      </c>
      <c r="Q31" s="1" t="str">
        <f>IF(P31="","",VLOOKUP(P31,[1]Composition!$A$1:$B$398,2))</f>
        <v>Sirop de glucose eau stabilisant E422 fructose sucre gélifiant E440 acidifiant E330</v>
      </c>
      <c r="R31" s="27" t="s">
        <v>9</v>
      </c>
      <c r="S31" s="1" t="str">
        <f>IF(R31="","",VLOOKUP(R31,[1]Composition!$A$1:$B$398,2))</f>
        <v xml:space="preserve">Fraise, framboise, physalis, mandarine, citron, kiwi, pomme, groseille, abricot, </v>
      </c>
      <c r="T31" s="27" t="s">
        <v>152</v>
      </c>
      <c r="U31" s="1" t="str">
        <f>IF(T31="","",VLOOKUP(T31,[1]Composition!$A$1:$B$398,2))</f>
        <v>Pâte  de cacao, sucre beurre de cacao, Matière grasse laitière, anhydre de lait, émulsifiant, lécithine de soja E322 arôme naturel de vanille cacao 50% poudre de lait entier poudre de lactosérum, lactose huile de palme</v>
      </c>
      <c r="V31" s="27" t="s">
        <v>16</v>
      </c>
      <c r="W31" s="1" t="str">
        <f>IF(V31="","",VLOOKUP(V31,[1]Composition!$A$1:$B$398,2))</f>
        <v>Crème de lait 35% de matières grasse, stabilisant E407 0,02% sucre</v>
      </c>
      <c r="X31" s="27" t="s">
        <v>22</v>
      </c>
      <c r="Y31" s="1" t="str">
        <f>IF(X31="","",VLOOKUP(X31,[1]Composition!$A$1:$B$398,2))</f>
        <v>Dextrose sucre sirop de glucose gélatine lactosérum en poudre amidon modifier arôme passion sucre inverti 15% Crème de lait 35% de matières grasse, stabilisant E407 0,02% sucre</v>
      </c>
      <c r="Z31" s="27"/>
      <c r="AA31" s="1" t="str">
        <f>IF(Z31="","",VLOOKUP(Z31,[1]Composition!$A$1:$B$398,2))</f>
        <v/>
      </c>
      <c r="AB31" s="27"/>
      <c r="AC31" s="1" t="str">
        <f>IF(AB31="","",VLOOKUP(AB31,[1]Composition!$A$1:$B$398,2))</f>
        <v/>
      </c>
      <c r="AD31" s="27"/>
      <c r="AE31" s="1" t="str">
        <f>IF(AD31="","",VLOOKUP(AD31,[1]Composition!$A$1:$B$398,2))</f>
        <v/>
      </c>
      <c r="AF31" s="27"/>
      <c r="AG31" s="1" t="str">
        <f>IF(AF31="","",VLOOKUP(AF31,[1]Composition!$A$1:$B$398,2))</f>
        <v/>
      </c>
      <c r="AH31" s="27"/>
      <c r="AI31" s="1" t="str">
        <f>IF(AH31="","",VLOOKUP(AH31,[1]Composition!$A$1:$B$398,2))</f>
        <v/>
      </c>
      <c r="AJ31" s="27"/>
      <c r="AK31" s="1" t="str">
        <f>IF(AJ31="","",VLOOKUP(AJ31,[1]Composition!$A$1:$B$398,2))</f>
        <v/>
      </c>
      <c r="AL31" s="27"/>
      <c r="AM31" s="1" t="str">
        <f>IF(AL31="","",VLOOKUP(AL31,[1]Composition!$A$1:$B$398,2))</f>
        <v/>
      </c>
      <c r="AN31" s="27"/>
      <c r="AO31" s="1" t="str">
        <f>IF(AN31="","",VLOOKUP(AN31,[1]Composition!$A$1:$B$398,2))</f>
        <v/>
      </c>
      <c r="AP31" s="27"/>
      <c r="AQ31" s="1" t="str">
        <f>IF(AP31="","",VLOOKUP(AP31,[1]Composition!$A$1:$B$398,2))</f>
        <v/>
      </c>
      <c r="AR31" s="27"/>
      <c r="AS31" s="1" t="str">
        <f>IF(AR31="","",VLOOKUP(AR31,[1]Composition!$A$1:$B$398,2))</f>
        <v/>
      </c>
      <c r="AT31" s="27"/>
      <c r="AU31" s="1" t="str">
        <f>IF(AT31="","",VLOOKUP(AT31,[1]Composition!$A$1:$B$398,2))</f>
        <v/>
      </c>
      <c r="AV31" s="27"/>
      <c r="AW31" s="1" t="str">
        <f>IF(AV31="","",VLOOKUP(AV31,[1]Composition!$A$1:$B$398,2))</f>
        <v/>
      </c>
      <c r="AX31" s="27"/>
      <c r="AY31" s="1" t="str">
        <f>IF(AX31="","",VLOOKUP(AX31,[1]Composition!$A$1:$B$398,2))</f>
        <v/>
      </c>
      <c r="AZ31" s="27"/>
      <c r="BA31" s="1" t="str">
        <f>IF(AZ31="","",VLOOKUP(AZ31,[1]Composition!$A$1:$B$398,2))</f>
        <v/>
      </c>
      <c r="BB31" s="27"/>
      <c r="BC31" s="1" t="str">
        <f>IF(BB31="","",VLOOKUP(BB31,[1]Composition!$A$1:$B$398,2))</f>
        <v/>
      </c>
      <c r="BD31" s="27"/>
      <c r="BE31" s="1" t="str">
        <f>IF(BD31="","",VLOOKUP(BD31,[1]Composition!$A$1:$B$398,2))</f>
        <v/>
      </c>
      <c r="BF31" s="27"/>
      <c r="BG31" s="1" t="str">
        <f>IF(BF31="","",VLOOKUP(BF31,[1]Composition!$A$1:$B$398,2))</f>
        <v/>
      </c>
      <c r="BH31" s="27"/>
      <c r="BI31" s="1" t="str">
        <f>IF(BH31="","",VLOOKUP(BH31,[1]Composition!$A$1:$B$398,2))</f>
        <v/>
      </c>
      <c r="BJ31" s="27"/>
      <c r="BK31" s="1" t="str">
        <f>IF(BJ31="","",VLOOKUP(BJ31,[1]Composition!$A$1:$B$398,2))</f>
        <v/>
      </c>
      <c r="BL31" s="27"/>
      <c r="BM31" s="1" t="str">
        <f>IF(BL31="","",VLOOKUP(BL31,[1]Composition!$A$1:$B$398,2))</f>
        <v/>
      </c>
      <c r="BN31" s="27"/>
      <c r="BO31" s="1" t="str">
        <f>IF(BN31="","",VLOOKUP(BN31,[1]Composition!$A$1:$B$398,2))</f>
        <v/>
      </c>
      <c r="BP31" s="27"/>
      <c r="BQ31" s="1" t="str">
        <f>IF(BP31="","",VLOOKUP(BP31,[1]Composition!$A$1:$B$398,2))</f>
        <v/>
      </c>
      <c r="BR31" s="27"/>
      <c r="BS31" s="1" t="str">
        <f>IF(BR31="","",VLOOKUP(BR31,[1]Composition!$A$1:$B$398,2))</f>
        <v/>
      </c>
      <c r="BT31" s="27"/>
      <c r="BU31" s="1" t="str">
        <f>IF(BT31="","",VLOOKUP(BT31,[1]Composition!$A$1:$B$398,2))</f>
        <v/>
      </c>
      <c r="BV31" s="27"/>
      <c r="BW31" s="1" t="str">
        <f>IF(BV31="","",VLOOKUP(BV31,[1]Composition!$A$1:$B$398,2))</f>
        <v/>
      </c>
      <c r="BX31" s="27"/>
      <c r="BY31" s="1" t="str">
        <f>IF(BX31="","",VLOOKUP(BX31,[1]Composition!$A$1:$B$398,2))</f>
        <v/>
      </c>
      <c r="BZ31" s="27"/>
      <c r="CA31" s="1" t="str">
        <f>IF(BZ31="","",VLOOKUP(BZ31,[1]Composition!$A$1:$B$398,2))</f>
        <v/>
      </c>
      <c r="CB31" s="27"/>
      <c r="CC31" s="1" t="str">
        <f>IF(CB31="","",VLOOKUP(CB31,[1]Composition!$A$1:$B$398,2))</f>
        <v/>
      </c>
      <c r="CD31" s="1" t="str">
        <f t="shared" si="1"/>
        <v xml:space="preserve">Feuille de génoise :  </v>
      </c>
      <c r="CE31" s="1" t="e">
        <f t="shared" si="14"/>
        <v>#REF!</v>
      </c>
      <c r="CF31" s="1" t="e">
        <f t="shared" si="14"/>
        <v>#REF!</v>
      </c>
      <c r="CG31" s="1" t="e">
        <f t="shared" si="14"/>
        <v>#REF!</v>
      </c>
      <c r="CH31" s="1" t="e">
        <f t="shared" si="14"/>
        <v>#REF!</v>
      </c>
      <c r="CI31" s="1" t="e">
        <f t="shared" si="14"/>
        <v>#REF!</v>
      </c>
      <c r="CJ31" s="1" t="e">
        <f t="shared" si="14"/>
        <v>#REF!</v>
      </c>
      <c r="CK31" s="1" t="e">
        <f t="shared" si="14"/>
        <v>#REF!</v>
      </c>
      <c r="CL31" s="1" t="e">
        <f t="shared" si="14"/>
        <v>#REF!</v>
      </c>
      <c r="CM31" s="1" t="e">
        <f t="shared" si="14"/>
        <v>#REF!</v>
      </c>
      <c r="CN31" s="1" t="e">
        <f t="shared" si="14"/>
        <v>#REF!</v>
      </c>
      <c r="CO31" s="1" t="e">
        <f t="shared" si="14"/>
        <v>#REF!</v>
      </c>
      <c r="CP31" s="1" t="e">
        <f t="shared" si="14"/>
        <v>#REF!</v>
      </c>
      <c r="CQ31" s="1" t="e">
        <f t="shared" si="14"/>
        <v>#REF!</v>
      </c>
      <c r="CR31" s="1" t="e">
        <f t="shared" si="14"/>
        <v>#REF!</v>
      </c>
      <c r="CS31" s="1" t="e">
        <f t="shared" si="14"/>
        <v>#REF!</v>
      </c>
      <c r="CT31" s="1" t="e">
        <f t="shared" si="14"/>
        <v>#REF!</v>
      </c>
      <c r="CU31" s="1" t="e">
        <f t="shared" si="15"/>
        <v>#REF!</v>
      </c>
      <c r="CV31" s="1" t="e">
        <f t="shared" si="15"/>
        <v>#REF!</v>
      </c>
      <c r="CW31" s="1" t="e">
        <f t="shared" si="15"/>
        <v>#REF!</v>
      </c>
      <c r="CX31" s="1" t="e">
        <f t="shared" si="15"/>
        <v>#REF!</v>
      </c>
      <c r="CY31" s="1" t="e">
        <f t="shared" si="15"/>
        <v>#REF!</v>
      </c>
      <c r="CZ31" s="1" t="e">
        <f t="shared" si="15"/>
        <v>#REF!</v>
      </c>
      <c r="DA31" s="1" t="e">
        <f t="shared" si="15"/>
        <v>#REF!</v>
      </c>
      <c r="DB31" s="1" t="e">
        <f t="shared" si="15"/>
        <v>#REF!</v>
      </c>
      <c r="DC31" s="1" t="e">
        <f t="shared" si="15"/>
        <v>#REF!</v>
      </c>
      <c r="DD31" s="1" t="e">
        <f t="shared" si="15"/>
        <v>#REF!</v>
      </c>
      <c r="DE31" s="1" t="e">
        <f t="shared" si="15"/>
        <v>#REF!</v>
      </c>
      <c r="DF31" s="1" t="e">
        <f t="shared" si="15"/>
        <v>#REF!</v>
      </c>
      <c r="DG31" s="1" t="e">
        <f t="shared" si="15"/>
        <v>#REF!</v>
      </c>
      <c r="DH31" s="1" t="e">
        <f t="shared" si="15"/>
        <v>#REF!</v>
      </c>
      <c r="DI31" s="1" t="e">
        <f t="shared" si="15"/>
        <v>#REF!</v>
      </c>
      <c r="DJ31" s="1" t="e">
        <f t="shared" si="15"/>
        <v>#REF!</v>
      </c>
      <c r="DK31" s="1" t="e">
        <f t="shared" si="12"/>
        <v>#REF!</v>
      </c>
      <c r="DL31" s="1" t="e">
        <f t="shared" si="12"/>
        <v>#REF!</v>
      </c>
      <c r="DM31" s="1" t="e">
        <f t="shared" si="12"/>
        <v>#REF!</v>
      </c>
      <c r="DN31" s="1" t="e">
        <f t="shared" si="12"/>
        <v>#REF!</v>
      </c>
      <c r="DO31" s="1" t="e">
        <f t="shared" si="12"/>
        <v>#REF!</v>
      </c>
      <c r="DP31" s="1" t="e">
        <f t="shared" si="12"/>
        <v>#REF!</v>
      </c>
      <c r="DQ31" s="1" t="e">
        <f t="shared" si="12"/>
        <v>#REF!</v>
      </c>
      <c r="DR31" s="1" t="e">
        <f t="shared" si="12"/>
        <v>#REF!</v>
      </c>
      <c r="DS31" s="1" t="e">
        <f t="shared" si="12"/>
        <v>#REF!</v>
      </c>
      <c r="DT31" s="1" t="e">
        <f t="shared" si="12"/>
        <v>#REF!</v>
      </c>
      <c r="DU31" s="1" t="e">
        <f t="shared" si="12"/>
        <v>#REF!</v>
      </c>
      <c r="DV31" s="1" t="e">
        <f t="shared" si="12"/>
        <v>#REF!</v>
      </c>
      <c r="DW31" s="1" t="e">
        <f t="shared" si="12"/>
        <v>#REF!</v>
      </c>
      <c r="DX31" s="1" t="e">
        <f t="shared" si="12"/>
        <v>#REF!</v>
      </c>
      <c r="DY31" s="1" t="e">
        <f t="shared" si="12"/>
        <v>#REF!</v>
      </c>
      <c r="DZ31" s="1" t="e">
        <f t="shared" si="12"/>
        <v>#REF!</v>
      </c>
      <c r="EA31" s="1" t="e">
        <f t="shared" si="11"/>
        <v>#REF!</v>
      </c>
      <c r="EB31" s="1" t="e">
        <f t="shared" si="11"/>
        <v>#REF!</v>
      </c>
      <c r="EC31" s="1" t="e">
        <f t="shared" si="11"/>
        <v>#REF!</v>
      </c>
      <c r="ED31" s="1" t="e">
        <f t="shared" si="11"/>
        <v>#REF!</v>
      </c>
      <c r="EE31" s="1" t="e">
        <f t="shared" si="11"/>
        <v>#REF!</v>
      </c>
      <c r="EF31" s="1" t="e">
        <f t="shared" si="11"/>
        <v>#REF!</v>
      </c>
      <c r="EG31" s="1" t="e">
        <f t="shared" si="11"/>
        <v>#REF!</v>
      </c>
      <c r="EH31" s="1" t="e">
        <f t="shared" si="11"/>
        <v>#REF!</v>
      </c>
      <c r="EI31" s="1" t="e">
        <f t="shared" si="11"/>
        <v>#REF!</v>
      </c>
      <c r="EJ31" s="1" t="e">
        <f t="shared" si="11"/>
        <v>#REF!</v>
      </c>
      <c r="EK31" s="1" t="e">
        <f t="shared" si="11"/>
        <v>#REF!</v>
      </c>
      <c r="EL31" s="1" t="e">
        <f t="shared" si="11"/>
        <v>#REF!</v>
      </c>
      <c r="EM31" s="1" t="e">
        <f t="shared" si="11"/>
        <v>#REF!</v>
      </c>
      <c r="EN31" s="1" t="e">
        <f t="shared" si="11"/>
        <v>#REF!</v>
      </c>
      <c r="EO31" s="1" t="e">
        <f t="shared" si="11"/>
        <v>#REF!</v>
      </c>
      <c r="EP31" s="1" t="e">
        <f t="shared" si="11"/>
        <v>#REF!</v>
      </c>
      <c r="EQ31" s="1" t="e">
        <f t="shared" si="13"/>
        <v>#REF!</v>
      </c>
      <c r="ER31" s="1" t="e">
        <f t="shared" si="13"/>
        <v>#REF!</v>
      </c>
      <c r="ES31" s="1" t="e">
        <f t="shared" si="13"/>
        <v>#REF!</v>
      </c>
      <c r="ET31" s="1" t="e">
        <f t="shared" si="13"/>
        <v>#REF!</v>
      </c>
      <c r="EU31" s="1" t="e">
        <f t="shared" si="13"/>
        <v>#REF!</v>
      </c>
      <c r="EV31" s="1" t="e">
        <f t="shared" si="13"/>
        <v>#REF!</v>
      </c>
      <c r="EW31" s="1" t="e">
        <f t="shared" si="13"/>
        <v>#REF!</v>
      </c>
      <c r="GX31" s="22"/>
    </row>
    <row r="32" spans="1:206" ht="12.75" customHeight="1" x14ac:dyDescent="0.2">
      <c r="A32" s="2">
        <v>532</v>
      </c>
      <c r="B32" s="2" t="s">
        <v>100</v>
      </c>
      <c r="C32" s="19">
        <v>14.9</v>
      </c>
      <c r="D32" s="2" t="s">
        <v>78</v>
      </c>
      <c r="E32" s="20" t="s">
        <v>6</v>
      </c>
      <c r="F32" s="20"/>
      <c r="G32" s="20"/>
      <c r="H32" s="20"/>
      <c r="I32" s="28" t="e">
        <f t="shared" ref="I32:I63" si="16">EW32</f>
        <v>#REF!</v>
      </c>
      <c r="J32" s="27" t="s">
        <v>47</v>
      </c>
      <c r="K32" s="1" t="e">
        <f>IF(J32="","",VLOOKUP(J32,#REF!,2))</f>
        <v>#REF!</v>
      </c>
      <c r="L32" s="27" t="s">
        <v>8</v>
      </c>
      <c r="M32" s="1" t="e">
        <f>IF(L32="","",VLOOKUP(L32,#REF!,2))</f>
        <v>#REF!</v>
      </c>
      <c r="N32" s="27" t="s">
        <v>9</v>
      </c>
      <c r="O32" s="1" t="str">
        <f>IF(N32="","",VLOOKUP(N32,[1]Composition!$A$1:$B$398,2))</f>
        <v xml:space="preserve">Fraise, framboise, physalis, mandarine, citron, kiwi, pomme, groseille, abricot, </v>
      </c>
      <c r="P32" s="27" t="s">
        <v>152</v>
      </c>
      <c r="Q32" s="1" t="str">
        <f>IF(P32="","",VLOOKUP(P32,[1]Composition!$A$1:$B$398,2))</f>
        <v>Pâte  de cacao, sucre beurre de cacao, Matière grasse laitière, anhydre de lait, émulsifiant, lécithine de soja E322 arôme naturel de vanille cacao 50% poudre de lait entier poudre de lactosérum, lactose huile de palme</v>
      </c>
      <c r="R32" s="27" t="s">
        <v>153</v>
      </c>
      <c r="S32" s="1" t="str">
        <f>IF(R32="","",VLOOKUP(R32,[1]Composition!$A$1:$B$398,2))</f>
        <v>Eau, Sirop de glucose, Sucre, Fructose, Gélifiant ( Pectine caraghénane)  acidifiant, acide citrique, arômes abricot colorant: carotène</v>
      </c>
      <c r="T32" s="27"/>
      <c r="U32" s="1" t="str">
        <f>IF(T32="","",VLOOKUP(T32,[1]Composition!$A$1:$B$398,2))</f>
        <v/>
      </c>
      <c r="V32" s="27"/>
      <c r="W32" s="1" t="str">
        <f>IF(V32="","",VLOOKUP(V32,[1]Composition!$A$1:$B$398,2))</f>
        <v/>
      </c>
      <c r="X32" s="27"/>
      <c r="Y32" s="1" t="str">
        <f>IF(X32="","",VLOOKUP(X32,[1]Composition!$A$1:$B$398,2))</f>
        <v/>
      </c>
      <c r="Z32" s="27"/>
      <c r="AA32" s="1" t="str">
        <f>IF(Z32="","",VLOOKUP(Z32,[1]Composition!$A$1:$B$398,2))</f>
        <v/>
      </c>
      <c r="AB32" s="27"/>
      <c r="AC32" s="1" t="str">
        <f>IF(AB32="","",VLOOKUP(AB32,[1]Composition!$A$1:$B$398,2))</f>
        <v/>
      </c>
      <c r="AD32" s="27"/>
      <c r="AE32" s="1" t="str">
        <f>IF(AD32="","",VLOOKUP(AD32,[1]Composition!$A$1:$B$398,2))</f>
        <v/>
      </c>
      <c r="AF32" s="27"/>
      <c r="AG32" s="1" t="str">
        <f>IF(AF32="","",VLOOKUP(AF32,[1]Composition!$A$1:$B$398,2))</f>
        <v/>
      </c>
      <c r="AH32" s="27"/>
      <c r="AI32" s="1" t="str">
        <f>IF(AH32="","",VLOOKUP(AH32,[1]Composition!$A$1:$B$398,2))</f>
        <v/>
      </c>
      <c r="AJ32" s="27"/>
      <c r="AK32" s="1" t="str">
        <f>IF(AJ32="","",VLOOKUP(AJ32,[1]Composition!$A$1:$B$398,2))</f>
        <v/>
      </c>
      <c r="AL32" s="27"/>
      <c r="AM32" s="1" t="str">
        <f>IF(AL32="","",VLOOKUP(AL32,[1]Composition!$A$1:$B$398,2))</f>
        <v/>
      </c>
      <c r="AN32" s="27"/>
      <c r="AO32" s="1" t="str">
        <f>IF(AN32="","",VLOOKUP(AN32,[1]Composition!$A$1:$B$398,2))</f>
        <v/>
      </c>
      <c r="AP32" s="27"/>
      <c r="AQ32" s="1" t="str">
        <f>IF(AP32="","",VLOOKUP(AP32,[1]Composition!$A$1:$B$398,2))</f>
        <v/>
      </c>
      <c r="AR32" s="27"/>
      <c r="AS32" s="1" t="str">
        <f>IF(AR32="","",VLOOKUP(AR32,[1]Composition!$A$1:$B$398,2))</f>
        <v/>
      </c>
      <c r="AT32" s="27"/>
      <c r="AU32" s="1" t="str">
        <f>IF(AT32="","",VLOOKUP(AT32,[1]Composition!$A$1:$B$398,2))</f>
        <v/>
      </c>
      <c r="AV32" s="27"/>
      <c r="AW32" s="1" t="str">
        <f>IF(AV32="","",VLOOKUP(AV32,[1]Composition!$A$1:$B$398,2))</f>
        <v/>
      </c>
      <c r="AX32" s="27"/>
      <c r="AY32" s="1" t="str">
        <f>IF(AX32="","",VLOOKUP(AX32,[1]Composition!$A$1:$B$398,2))</f>
        <v/>
      </c>
      <c r="AZ32" s="27"/>
      <c r="BA32" s="1" t="str">
        <f>IF(AZ32="","",VLOOKUP(AZ32,[1]Composition!$A$1:$B$398,2))</f>
        <v/>
      </c>
      <c r="BB32" s="27"/>
      <c r="BC32" s="1" t="str">
        <f>IF(BB32="","",VLOOKUP(BB32,[1]Composition!$A$1:$B$398,2))</f>
        <v/>
      </c>
      <c r="BD32" s="27"/>
      <c r="BE32" s="1" t="str">
        <f>IF(BD32="","",VLOOKUP(BD32,[1]Composition!$A$1:$B$398,2))</f>
        <v/>
      </c>
      <c r="BF32" s="27"/>
      <c r="BG32" s="1" t="str">
        <f>IF(BF32="","",VLOOKUP(BF32,[1]Composition!$A$1:$B$398,2))</f>
        <v/>
      </c>
      <c r="BH32" s="27"/>
      <c r="BI32" s="1" t="str">
        <f>IF(BH32="","",VLOOKUP(BH32,[1]Composition!$A$1:$B$398,2))</f>
        <v/>
      </c>
      <c r="BJ32" s="27"/>
      <c r="BK32" s="1" t="str">
        <f>IF(BJ32="","",VLOOKUP(BJ32,[1]Composition!$A$1:$B$398,2))</f>
        <v/>
      </c>
      <c r="BL32" s="27"/>
      <c r="BM32" s="1" t="str">
        <f>IF(BL32="","",VLOOKUP(BL32,[1]Composition!$A$1:$B$398,2))</f>
        <v/>
      </c>
      <c r="BN32" s="27"/>
      <c r="BO32" s="1" t="str">
        <f>IF(BN32="","",VLOOKUP(BN32,[1]Composition!$A$1:$B$398,2))</f>
        <v/>
      </c>
      <c r="BP32" s="27"/>
      <c r="BQ32" s="1" t="str">
        <f>IF(BP32="","",VLOOKUP(BP32,[1]Composition!$A$1:$B$398,2))</f>
        <v/>
      </c>
      <c r="BR32" s="27"/>
      <c r="BS32" s="1" t="str">
        <f>IF(BR32="","",VLOOKUP(BR32,[1]Composition!$A$1:$B$398,2))</f>
        <v/>
      </c>
      <c r="BT32" s="27"/>
      <c r="BU32" s="1" t="str">
        <f>IF(BT32="","",VLOOKUP(BT32,[1]Composition!$A$1:$B$398,2))</f>
        <v/>
      </c>
      <c r="BV32" s="27"/>
      <c r="BW32" s="1" t="str">
        <f>IF(BV32="","",VLOOKUP(BV32,[1]Composition!$A$1:$B$398,2))</f>
        <v/>
      </c>
      <c r="BX32" s="27"/>
      <c r="BY32" s="1" t="str">
        <f>IF(BX32="","",VLOOKUP(BX32,[1]Composition!$A$1:$B$398,2))</f>
        <v/>
      </c>
      <c r="BZ32" s="27"/>
      <c r="CA32" s="1" t="str">
        <f>IF(BZ32="","",VLOOKUP(BZ32,[1]Composition!$A$1:$B$398,2))</f>
        <v/>
      </c>
      <c r="CB32" s="27"/>
      <c r="CC32" s="1" t="str">
        <f>IF(CB32="","",VLOOKUP(CB32,[1]Composition!$A$1:$B$398,2))</f>
        <v/>
      </c>
      <c r="CD32" s="1" t="str">
        <f t="shared" si="1"/>
        <v>Génoise ronde :</v>
      </c>
      <c r="CE32" s="1" t="e">
        <f t="shared" si="14"/>
        <v>#REF!</v>
      </c>
      <c r="CF32" s="1" t="e">
        <f t="shared" si="14"/>
        <v>#REF!</v>
      </c>
      <c r="CG32" s="1" t="e">
        <f t="shared" si="14"/>
        <v>#REF!</v>
      </c>
      <c r="CH32" s="1" t="e">
        <f t="shared" si="14"/>
        <v>#REF!</v>
      </c>
      <c r="CI32" s="1" t="e">
        <f t="shared" si="14"/>
        <v>#REF!</v>
      </c>
      <c r="CJ32" s="1" t="e">
        <f t="shared" si="14"/>
        <v>#REF!</v>
      </c>
      <c r="CK32" s="1" t="e">
        <f t="shared" si="14"/>
        <v>#REF!</v>
      </c>
      <c r="CL32" s="1" t="e">
        <f t="shared" si="14"/>
        <v>#REF!</v>
      </c>
      <c r="CM32" s="1" t="e">
        <f t="shared" si="14"/>
        <v>#REF!</v>
      </c>
      <c r="CN32" s="1" t="e">
        <f t="shared" si="14"/>
        <v>#REF!</v>
      </c>
      <c r="CO32" s="1" t="e">
        <f t="shared" si="14"/>
        <v>#REF!</v>
      </c>
      <c r="CP32" s="1" t="e">
        <f t="shared" si="14"/>
        <v>#REF!</v>
      </c>
      <c r="CQ32" s="1" t="e">
        <f t="shared" si="14"/>
        <v>#REF!</v>
      </c>
      <c r="CR32" s="1" t="e">
        <f t="shared" si="14"/>
        <v>#REF!</v>
      </c>
      <c r="CS32" s="1" t="e">
        <f t="shared" si="14"/>
        <v>#REF!</v>
      </c>
      <c r="CT32" s="1" t="e">
        <f t="shared" si="14"/>
        <v>#REF!</v>
      </c>
      <c r="CU32" s="1" t="e">
        <f t="shared" si="15"/>
        <v>#REF!</v>
      </c>
      <c r="CV32" s="1" t="e">
        <f t="shared" si="15"/>
        <v>#REF!</v>
      </c>
      <c r="CW32" s="1" t="e">
        <f t="shared" si="15"/>
        <v>#REF!</v>
      </c>
      <c r="CX32" s="1" t="e">
        <f t="shared" si="15"/>
        <v>#REF!</v>
      </c>
      <c r="CY32" s="1" t="e">
        <f t="shared" si="15"/>
        <v>#REF!</v>
      </c>
      <c r="CZ32" s="1" t="e">
        <f t="shared" si="15"/>
        <v>#REF!</v>
      </c>
      <c r="DA32" s="1" t="e">
        <f t="shared" si="15"/>
        <v>#REF!</v>
      </c>
      <c r="DB32" s="1" t="e">
        <f t="shared" si="15"/>
        <v>#REF!</v>
      </c>
      <c r="DC32" s="1" t="e">
        <f t="shared" si="15"/>
        <v>#REF!</v>
      </c>
      <c r="DD32" s="1" t="e">
        <f t="shared" si="15"/>
        <v>#REF!</v>
      </c>
      <c r="DE32" s="1" t="e">
        <f t="shared" si="15"/>
        <v>#REF!</v>
      </c>
      <c r="DF32" s="1" t="e">
        <f t="shared" si="15"/>
        <v>#REF!</v>
      </c>
      <c r="DG32" s="1" t="e">
        <f t="shared" si="15"/>
        <v>#REF!</v>
      </c>
      <c r="DH32" s="1" t="e">
        <f t="shared" si="15"/>
        <v>#REF!</v>
      </c>
      <c r="DI32" s="1" t="e">
        <f t="shared" si="15"/>
        <v>#REF!</v>
      </c>
      <c r="DJ32" s="1" t="e">
        <f t="shared" si="15"/>
        <v>#REF!</v>
      </c>
      <c r="DK32" s="1" t="e">
        <f t="shared" si="12"/>
        <v>#REF!</v>
      </c>
      <c r="DL32" s="1" t="e">
        <f t="shared" si="12"/>
        <v>#REF!</v>
      </c>
      <c r="DM32" s="1" t="e">
        <f t="shared" si="12"/>
        <v>#REF!</v>
      </c>
      <c r="DN32" s="1" t="e">
        <f t="shared" si="12"/>
        <v>#REF!</v>
      </c>
      <c r="DO32" s="1" t="e">
        <f t="shared" si="12"/>
        <v>#REF!</v>
      </c>
      <c r="DP32" s="1" t="e">
        <f t="shared" si="12"/>
        <v>#REF!</v>
      </c>
      <c r="DQ32" s="1" t="e">
        <f t="shared" si="12"/>
        <v>#REF!</v>
      </c>
      <c r="DR32" s="1" t="e">
        <f t="shared" si="12"/>
        <v>#REF!</v>
      </c>
      <c r="DS32" s="1" t="e">
        <f t="shared" si="12"/>
        <v>#REF!</v>
      </c>
      <c r="DT32" s="1" t="e">
        <f t="shared" si="12"/>
        <v>#REF!</v>
      </c>
      <c r="DU32" s="1" t="e">
        <f t="shared" si="12"/>
        <v>#REF!</v>
      </c>
      <c r="DV32" s="1" t="e">
        <f t="shared" si="12"/>
        <v>#REF!</v>
      </c>
      <c r="DW32" s="1" t="e">
        <f t="shared" si="12"/>
        <v>#REF!</v>
      </c>
      <c r="DX32" s="1" t="e">
        <f t="shared" si="12"/>
        <v>#REF!</v>
      </c>
      <c r="DY32" s="1" t="e">
        <f t="shared" si="12"/>
        <v>#REF!</v>
      </c>
      <c r="DZ32" s="1" t="e">
        <f t="shared" si="12"/>
        <v>#REF!</v>
      </c>
      <c r="EA32" s="1" t="e">
        <f t="shared" si="11"/>
        <v>#REF!</v>
      </c>
      <c r="EB32" s="1" t="e">
        <f t="shared" si="11"/>
        <v>#REF!</v>
      </c>
      <c r="EC32" s="1" t="e">
        <f t="shared" si="11"/>
        <v>#REF!</v>
      </c>
      <c r="ED32" s="1" t="e">
        <f t="shared" si="11"/>
        <v>#REF!</v>
      </c>
      <c r="EE32" s="1" t="e">
        <f t="shared" si="11"/>
        <v>#REF!</v>
      </c>
      <c r="EF32" s="1" t="e">
        <f t="shared" si="11"/>
        <v>#REF!</v>
      </c>
      <c r="EG32" s="1" t="e">
        <f t="shared" si="11"/>
        <v>#REF!</v>
      </c>
      <c r="EH32" s="1" t="e">
        <f t="shared" si="11"/>
        <v>#REF!</v>
      </c>
      <c r="EI32" s="1" t="e">
        <f t="shared" si="11"/>
        <v>#REF!</v>
      </c>
      <c r="EJ32" s="1" t="e">
        <f t="shared" si="11"/>
        <v>#REF!</v>
      </c>
      <c r="EK32" s="1" t="e">
        <f t="shared" si="11"/>
        <v>#REF!</v>
      </c>
      <c r="EL32" s="1" t="e">
        <f t="shared" si="11"/>
        <v>#REF!</v>
      </c>
      <c r="EM32" s="1" t="e">
        <f t="shared" si="11"/>
        <v>#REF!</v>
      </c>
      <c r="EN32" s="1" t="e">
        <f t="shared" si="11"/>
        <v>#REF!</v>
      </c>
      <c r="EO32" s="1" t="e">
        <f t="shared" si="11"/>
        <v>#REF!</v>
      </c>
      <c r="EP32" s="1" t="e">
        <f t="shared" si="11"/>
        <v>#REF!</v>
      </c>
      <c r="EQ32" s="1" t="e">
        <f t="shared" si="13"/>
        <v>#REF!</v>
      </c>
      <c r="ER32" s="1" t="e">
        <f t="shared" si="13"/>
        <v>#REF!</v>
      </c>
      <c r="ES32" s="1" t="e">
        <f t="shared" si="13"/>
        <v>#REF!</v>
      </c>
      <c r="ET32" s="1" t="e">
        <f t="shared" si="13"/>
        <v>#REF!</v>
      </c>
      <c r="EU32" s="1" t="e">
        <f t="shared" si="13"/>
        <v>#REF!</v>
      </c>
      <c r="EV32" s="1" t="e">
        <f t="shared" si="13"/>
        <v>#REF!</v>
      </c>
      <c r="EW32" s="1" t="e">
        <f t="shared" si="13"/>
        <v>#REF!</v>
      </c>
      <c r="GX32" s="22"/>
    </row>
    <row r="33" spans="1:206" ht="12.75" customHeight="1" x14ac:dyDescent="0.2">
      <c r="A33" s="2">
        <v>533</v>
      </c>
      <c r="B33" s="2" t="s">
        <v>101</v>
      </c>
      <c r="C33" s="19">
        <v>14.9</v>
      </c>
      <c r="D33" s="2" t="s">
        <v>78</v>
      </c>
      <c r="E33" s="20" t="s">
        <v>6</v>
      </c>
      <c r="F33" s="20"/>
      <c r="G33" s="20"/>
      <c r="H33" s="20"/>
      <c r="I33" s="28" t="e">
        <f t="shared" si="16"/>
        <v>#REF!</v>
      </c>
      <c r="J33" s="27" t="s">
        <v>47</v>
      </c>
      <c r="K33" s="1" t="e">
        <f>IF(J33="","",VLOOKUP(J33,#REF!,2))</f>
        <v>#REF!</v>
      </c>
      <c r="L33" s="27" t="s">
        <v>8</v>
      </c>
      <c r="M33" s="1" t="e">
        <f>IF(L33="","",VLOOKUP(L33,#REF!,2))</f>
        <v>#REF!</v>
      </c>
      <c r="N33" s="27" t="s">
        <v>9</v>
      </c>
      <c r="O33" s="1" t="str">
        <f>IF(N33="","",VLOOKUP(N33,[1]Composition!$A$1:$B$398,2))</f>
        <v xml:space="preserve">Fraise, framboise, physalis, mandarine, citron, kiwi, pomme, groseille, abricot, </v>
      </c>
      <c r="P33" s="27" t="s">
        <v>152</v>
      </c>
      <c r="Q33" s="1" t="str">
        <f>IF(P33="","",VLOOKUP(P33,[1]Composition!$A$1:$B$398,2))</f>
        <v>Pâte  de cacao, sucre beurre de cacao, Matière grasse laitière, anhydre de lait, émulsifiant, lécithine de soja E322 arôme naturel de vanille cacao 50% poudre de lait entier poudre de lactosérum, lactose huile de palme</v>
      </c>
      <c r="R33" s="27" t="s">
        <v>153</v>
      </c>
      <c r="S33" s="1" t="str">
        <f>IF(R33="","",VLOOKUP(R33,[1]Composition!$A$1:$B$398,2))</f>
        <v>Eau, Sirop de glucose, Sucre, Fructose, Gélifiant ( Pectine caraghénane)  acidifiant, acide citrique, arômes abricot colorant: carotène</v>
      </c>
      <c r="T33" s="27"/>
      <c r="U33" s="1" t="str">
        <f>IF(T33="","",VLOOKUP(T33,[1]Composition!$A$1:$B$398,2))</f>
        <v/>
      </c>
      <c r="V33" s="27"/>
      <c r="W33" s="1" t="str">
        <f>IF(V33="","",VLOOKUP(V33,[1]Composition!$A$1:$B$398,2))</f>
        <v/>
      </c>
      <c r="X33" s="27"/>
      <c r="Y33" s="1" t="str">
        <f>IF(X33="","",VLOOKUP(X33,[1]Composition!$A$1:$B$398,2))</f>
        <v/>
      </c>
      <c r="Z33" s="27"/>
      <c r="AA33" s="1" t="str">
        <f>IF(Z33="","",VLOOKUP(Z33,[1]Composition!$A$1:$B$398,2))</f>
        <v/>
      </c>
      <c r="AB33" s="27"/>
      <c r="AC33" s="1" t="str">
        <f>IF(AB33="","",VLOOKUP(AB33,[1]Composition!$A$1:$B$398,2))</f>
        <v/>
      </c>
      <c r="AD33" s="27"/>
      <c r="AE33" s="1" t="str">
        <f>IF(AD33="","",VLOOKUP(AD33,[1]Composition!$A$1:$B$398,2))</f>
        <v/>
      </c>
      <c r="AF33" s="27"/>
      <c r="AG33" s="1" t="str">
        <f>IF(AF33="","",VLOOKUP(AF33,[1]Composition!$A$1:$B$398,2))</f>
        <v/>
      </c>
      <c r="AH33" s="27"/>
      <c r="AI33" s="1" t="str">
        <f>IF(AH33="","",VLOOKUP(AH33,[1]Composition!$A$1:$B$398,2))</f>
        <v/>
      </c>
      <c r="AJ33" s="27"/>
      <c r="AK33" s="1" t="str">
        <f>IF(AJ33="","",VLOOKUP(AJ33,[1]Composition!$A$1:$B$398,2))</f>
        <v/>
      </c>
      <c r="AL33" s="27"/>
      <c r="AM33" s="1" t="str">
        <f>IF(AL33="","",VLOOKUP(AL33,[1]Composition!$A$1:$B$398,2))</f>
        <v/>
      </c>
      <c r="AN33" s="27"/>
      <c r="AO33" s="1" t="str">
        <f>IF(AN33="","",VLOOKUP(AN33,[1]Composition!$A$1:$B$398,2))</f>
        <v/>
      </c>
      <c r="AP33" s="27"/>
      <c r="AQ33" s="1" t="str">
        <f>IF(AP33="","",VLOOKUP(AP33,[1]Composition!$A$1:$B$398,2))</f>
        <v/>
      </c>
      <c r="AR33" s="27"/>
      <c r="AS33" s="1" t="str">
        <f>IF(AR33="","",VLOOKUP(AR33,[1]Composition!$A$1:$B$398,2))</f>
        <v/>
      </c>
      <c r="AT33" s="27"/>
      <c r="AU33" s="1" t="str">
        <f>IF(AT33="","",VLOOKUP(AT33,[1]Composition!$A$1:$B$398,2))</f>
        <v/>
      </c>
      <c r="AV33" s="27"/>
      <c r="AW33" s="1" t="str">
        <f>IF(AV33="","",VLOOKUP(AV33,[1]Composition!$A$1:$B$398,2))</f>
        <v/>
      </c>
      <c r="AX33" s="27"/>
      <c r="AY33" s="1" t="str">
        <f>IF(AX33="","",VLOOKUP(AX33,[1]Composition!$A$1:$B$398,2))</f>
        <v/>
      </c>
      <c r="AZ33" s="27"/>
      <c r="BA33" s="1" t="str">
        <f>IF(AZ33="","",VLOOKUP(AZ33,[1]Composition!$A$1:$B$398,2))</f>
        <v/>
      </c>
      <c r="BB33" s="27"/>
      <c r="BC33" s="1" t="str">
        <f>IF(BB33="","",VLOOKUP(BB33,[1]Composition!$A$1:$B$398,2))</f>
        <v/>
      </c>
      <c r="BD33" s="27"/>
      <c r="BE33" s="1" t="str">
        <f>IF(BD33="","",VLOOKUP(BD33,[1]Composition!$A$1:$B$398,2))</f>
        <v/>
      </c>
      <c r="BF33" s="27"/>
      <c r="BG33" s="1" t="str">
        <f>IF(BF33="","",VLOOKUP(BF33,[1]Composition!$A$1:$B$398,2))</f>
        <v/>
      </c>
      <c r="BH33" s="27"/>
      <c r="BI33" s="1" t="str">
        <f>IF(BH33="","",VLOOKUP(BH33,[1]Composition!$A$1:$B$398,2))</f>
        <v/>
      </c>
      <c r="BJ33" s="27"/>
      <c r="BK33" s="1" t="str">
        <f>IF(BJ33="","",VLOOKUP(BJ33,[1]Composition!$A$1:$B$398,2))</f>
        <v/>
      </c>
      <c r="BL33" s="27"/>
      <c r="BM33" s="1" t="str">
        <f>IF(BL33="","",VLOOKUP(BL33,[1]Composition!$A$1:$B$398,2))</f>
        <v/>
      </c>
      <c r="BN33" s="27"/>
      <c r="BO33" s="1" t="str">
        <f>IF(BN33="","",VLOOKUP(BN33,[1]Composition!$A$1:$B$398,2))</f>
        <v/>
      </c>
      <c r="BP33" s="27"/>
      <c r="BQ33" s="1" t="str">
        <f>IF(BP33="","",VLOOKUP(BP33,[1]Composition!$A$1:$B$398,2))</f>
        <v/>
      </c>
      <c r="BR33" s="27"/>
      <c r="BS33" s="1" t="str">
        <f>IF(BR33="","",VLOOKUP(BR33,[1]Composition!$A$1:$B$398,2))</f>
        <v/>
      </c>
      <c r="BT33" s="27"/>
      <c r="BU33" s="1" t="str">
        <f>IF(BT33="","",VLOOKUP(BT33,[1]Composition!$A$1:$B$398,2))</f>
        <v/>
      </c>
      <c r="BV33" s="27"/>
      <c r="BW33" s="1" t="str">
        <f>IF(BV33="","",VLOOKUP(BV33,[1]Composition!$A$1:$B$398,2))</f>
        <v/>
      </c>
      <c r="BX33" s="27"/>
      <c r="BY33" s="1" t="str">
        <f>IF(BX33="","",VLOOKUP(BX33,[1]Composition!$A$1:$B$398,2))</f>
        <v/>
      </c>
      <c r="BZ33" s="27"/>
      <c r="CA33" s="1" t="str">
        <f>IF(BZ33="","",VLOOKUP(BZ33,[1]Composition!$A$1:$B$398,2))</f>
        <v/>
      </c>
      <c r="CB33" s="27"/>
      <c r="CC33" s="1" t="str">
        <f>IF(CB33="","",VLOOKUP(CB33,[1]Composition!$A$1:$B$398,2))</f>
        <v/>
      </c>
      <c r="CD33" s="1" t="str">
        <f t="shared" si="1"/>
        <v>Génoise ronde :</v>
      </c>
      <c r="CE33" s="1" t="e">
        <f t="shared" si="14"/>
        <v>#REF!</v>
      </c>
      <c r="CF33" s="1" t="e">
        <f t="shared" si="14"/>
        <v>#REF!</v>
      </c>
      <c r="CG33" s="1" t="e">
        <f t="shared" si="14"/>
        <v>#REF!</v>
      </c>
      <c r="CH33" s="1" t="e">
        <f t="shared" si="14"/>
        <v>#REF!</v>
      </c>
      <c r="CI33" s="1" t="e">
        <f t="shared" si="14"/>
        <v>#REF!</v>
      </c>
      <c r="CJ33" s="1" t="e">
        <f t="shared" si="14"/>
        <v>#REF!</v>
      </c>
      <c r="CK33" s="1" t="e">
        <f t="shared" si="14"/>
        <v>#REF!</v>
      </c>
      <c r="CL33" s="1" t="e">
        <f t="shared" si="14"/>
        <v>#REF!</v>
      </c>
      <c r="CM33" s="1" t="e">
        <f t="shared" si="14"/>
        <v>#REF!</v>
      </c>
      <c r="CN33" s="1" t="e">
        <f t="shared" si="14"/>
        <v>#REF!</v>
      </c>
      <c r="CO33" s="1" t="e">
        <f t="shared" si="14"/>
        <v>#REF!</v>
      </c>
      <c r="CP33" s="1" t="e">
        <f t="shared" si="14"/>
        <v>#REF!</v>
      </c>
      <c r="CQ33" s="1" t="e">
        <f t="shared" si="14"/>
        <v>#REF!</v>
      </c>
      <c r="CR33" s="1" t="e">
        <f t="shared" si="14"/>
        <v>#REF!</v>
      </c>
      <c r="CS33" s="1" t="e">
        <f t="shared" si="14"/>
        <v>#REF!</v>
      </c>
      <c r="CT33" s="1" t="e">
        <f t="shared" si="14"/>
        <v>#REF!</v>
      </c>
      <c r="CU33" s="1" t="e">
        <f t="shared" si="15"/>
        <v>#REF!</v>
      </c>
      <c r="CV33" s="1" t="e">
        <f t="shared" si="15"/>
        <v>#REF!</v>
      </c>
      <c r="CW33" s="1" t="e">
        <f t="shared" si="15"/>
        <v>#REF!</v>
      </c>
      <c r="CX33" s="1" t="e">
        <f t="shared" si="15"/>
        <v>#REF!</v>
      </c>
      <c r="CY33" s="1" t="e">
        <f t="shared" si="15"/>
        <v>#REF!</v>
      </c>
      <c r="CZ33" s="1" t="e">
        <f t="shared" si="15"/>
        <v>#REF!</v>
      </c>
      <c r="DA33" s="1" t="e">
        <f t="shared" si="15"/>
        <v>#REF!</v>
      </c>
      <c r="DB33" s="1" t="e">
        <f t="shared" si="15"/>
        <v>#REF!</v>
      </c>
      <c r="DC33" s="1" t="e">
        <f t="shared" si="15"/>
        <v>#REF!</v>
      </c>
      <c r="DD33" s="1" t="e">
        <f t="shared" si="15"/>
        <v>#REF!</v>
      </c>
      <c r="DE33" s="1" t="e">
        <f t="shared" si="15"/>
        <v>#REF!</v>
      </c>
      <c r="DF33" s="1" t="e">
        <f t="shared" si="15"/>
        <v>#REF!</v>
      </c>
      <c r="DG33" s="1" t="e">
        <f t="shared" si="15"/>
        <v>#REF!</v>
      </c>
      <c r="DH33" s="1" t="e">
        <f t="shared" si="15"/>
        <v>#REF!</v>
      </c>
      <c r="DI33" s="1" t="e">
        <f t="shared" si="15"/>
        <v>#REF!</v>
      </c>
      <c r="DJ33" s="1" t="e">
        <f t="shared" si="15"/>
        <v>#REF!</v>
      </c>
      <c r="DK33" s="1" t="e">
        <f t="shared" si="12"/>
        <v>#REF!</v>
      </c>
      <c r="DL33" s="1" t="e">
        <f t="shared" si="12"/>
        <v>#REF!</v>
      </c>
      <c r="DM33" s="1" t="e">
        <f t="shared" si="12"/>
        <v>#REF!</v>
      </c>
      <c r="DN33" s="1" t="e">
        <f t="shared" si="12"/>
        <v>#REF!</v>
      </c>
      <c r="DO33" s="1" t="e">
        <f t="shared" si="12"/>
        <v>#REF!</v>
      </c>
      <c r="DP33" s="1" t="e">
        <f t="shared" si="12"/>
        <v>#REF!</v>
      </c>
      <c r="DQ33" s="1" t="e">
        <f t="shared" si="12"/>
        <v>#REF!</v>
      </c>
      <c r="DR33" s="1" t="e">
        <f t="shared" si="12"/>
        <v>#REF!</v>
      </c>
      <c r="DS33" s="1" t="e">
        <f t="shared" si="12"/>
        <v>#REF!</v>
      </c>
      <c r="DT33" s="1" t="e">
        <f t="shared" si="12"/>
        <v>#REF!</v>
      </c>
      <c r="DU33" s="1" t="e">
        <f t="shared" si="12"/>
        <v>#REF!</v>
      </c>
      <c r="DV33" s="1" t="e">
        <f t="shared" si="12"/>
        <v>#REF!</v>
      </c>
      <c r="DW33" s="1" t="e">
        <f t="shared" si="12"/>
        <v>#REF!</v>
      </c>
      <c r="DX33" s="1" t="e">
        <f t="shared" si="12"/>
        <v>#REF!</v>
      </c>
      <c r="DY33" s="1" t="e">
        <f t="shared" si="12"/>
        <v>#REF!</v>
      </c>
      <c r="DZ33" s="1" t="e">
        <f t="shared" ref="DZ33:EP47" si="17">DY33&amp;" "&amp;BF33</f>
        <v>#REF!</v>
      </c>
      <c r="EA33" s="1" t="e">
        <f t="shared" si="17"/>
        <v>#REF!</v>
      </c>
      <c r="EB33" s="1" t="e">
        <f t="shared" si="17"/>
        <v>#REF!</v>
      </c>
      <c r="EC33" s="1" t="e">
        <f t="shared" si="17"/>
        <v>#REF!</v>
      </c>
      <c r="ED33" s="1" t="e">
        <f t="shared" si="17"/>
        <v>#REF!</v>
      </c>
      <c r="EE33" s="1" t="e">
        <f t="shared" si="17"/>
        <v>#REF!</v>
      </c>
      <c r="EF33" s="1" t="e">
        <f t="shared" si="17"/>
        <v>#REF!</v>
      </c>
      <c r="EG33" s="1" t="e">
        <f t="shared" si="17"/>
        <v>#REF!</v>
      </c>
      <c r="EH33" s="1" t="e">
        <f t="shared" si="17"/>
        <v>#REF!</v>
      </c>
      <c r="EI33" s="1" t="e">
        <f t="shared" si="17"/>
        <v>#REF!</v>
      </c>
      <c r="EJ33" s="1" t="e">
        <f t="shared" si="17"/>
        <v>#REF!</v>
      </c>
      <c r="EK33" s="1" t="e">
        <f t="shared" si="17"/>
        <v>#REF!</v>
      </c>
      <c r="EL33" s="1" t="e">
        <f t="shared" si="17"/>
        <v>#REF!</v>
      </c>
      <c r="EM33" s="1" t="e">
        <f t="shared" si="17"/>
        <v>#REF!</v>
      </c>
      <c r="EN33" s="1" t="e">
        <f t="shared" si="17"/>
        <v>#REF!</v>
      </c>
      <c r="EO33" s="1" t="e">
        <f t="shared" si="17"/>
        <v>#REF!</v>
      </c>
      <c r="EP33" s="1" t="e">
        <f t="shared" si="17"/>
        <v>#REF!</v>
      </c>
      <c r="EQ33" s="1" t="e">
        <f t="shared" si="13"/>
        <v>#REF!</v>
      </c>
      <c r="ER33" s="1" t="e">
        <f t="shared" si="13"/>
        <v>#REF!</v>
      </c>
      <c r="ES33" s="1" t="e">
        <f t="shared" si="13"/>
        <v>#REF!</v>
      </c>
      <c r="ET33" s="1" t="e">
        <f t="shared" si="13"/>
        <v>#REF!</v>
      </c>
      <c r="EU33" s="1" t="e">
        <f t="shared" si="13"/>
        <v>#REF!</v>
      </c>
      <c r="EV33" s="1" t="e">
        <f t="shared" si="13"/>
        <v>#REF!</v>
      </c>
      <c r="EW33" s="1" t="e">
        <f t="shared" si="13"/>
        <v>#REF!</v>
      </c>
      <c r="GX33" s="22"/>
    </row>
    <row r="34" spans="1:206" ht="12.75" customHeight="1" x14ac:dyDescent="0.2">
      <c r="A34" s="2">
        <v>534</v>
      </c>
      <c r="B34" s="2" t="s">
        <v>102</v>
      </c>
      <c r="C34" s="19">
        <v>14.9</v>
      </c>
      <c r="D34" s="2" t="s">
        <v>78</v>
      </c>
      <c r="E34" s="20" t="s">
        <v>6</v>
      </c>
      <c r="F34" s="20"/>
      <c r="G34" s="20"/>
      <c r="H34" s="20"/>
      <c r="I34" s="28" t="e">
        <f t="shared" si="16"/>
        <v>#REF!</v>
      </c>
      <c r="J34" s="27" t="s">
        <v>47</v>
      </c>
      <c r="K34" s="1" t="e">
        <f>IF(J34="","",VLOOKUP(J34,#REF!,2))</f>
        <v>#REF!</v>
      </c>
      <c r="L34" s="27" t="s">
        <v>8</v>
      </c>
      <c r="M34" s="1" t="e">
        <f>IF(L34="","",VLOOKUP(L34,#REF!,2))</f>
        <v>#REF!</v>
      </c>
      <c r="N34" s="27" t="s">
        <v>9</v>
      </c>
      <c r="O34" s="1" t="str">
        <f>IF(N34="","",VLOOKUP(N34,[1]Composition!$A$1:$B$398,2))</f>
        <v xml:space="preserve">Fraise, framboise, physalis, mandarine, citron, kiwi, pomme, groseille, abricot, </v>
      </c>
      <c r="P34" s="27" t="s">
        <v>152</v>
      </c>
      <c r="Q34" s="1" t="str">
        <f>IF(P34="","",VLOOKUP(P34,[1]Composition!$A$1:$B$398,2))</f>
        <v>Pâte  de cacao, sucre beurre de cacao, Matière grasse laitière, anhydre de lait, émulsifiant, lécithine de soja E322 arôme naturel de vanille cacao 50% poudre de lait entier poudre de lactosérum, lactose huile de palme</v>
      </c>
      <c r="R34" s="27" t="s">
        <v>153</v>
      </c>
      <c r="S34" s="1" t="str">
        <f>IF(R34="","",VLOOKUP(R34,[1]Composition!$A$1:$B$398,2))</f>
        <v>Eau, Sirop de glucose, Sucre, Fructose, Gélifiant ( Pectine caraghénane)  acidifiant, acide citrique, arômes abricot colorant: carotène</v>
      </c>
      <c r="T34" s="27" t="s">
        <v>21</v>
      </c>
      <c r="U34" s="1" t="str">
        <f>IF(T34="","",VLOOKUP(T34,[1]Composition!$A$1:$B$398,2))</f>
        <v>Poires, pèches, ananas, raisin, bigarreaux colorant, E127, au, sucre, sirop de Glucose, fructose acidifiant acide citrique</v>
      </c>
      <c r="V34" s="27"/>
      <c r="W34" s="1" t="str">
        <f>IF(V34="","",VLOOKUP(V34,[1]Composition!$A$1:$B$398,2))</f>
        <v/>
      </c>
      <c r="X34" s="27"/>
      <c r="Y34" s="1" t="str">
        <f>IF(X34="","",VLOOKUP(X34,[1]Composition!$A$1:$B$398,2))</f>
        <v/>
      </c>
      <c r="Z34" s="27"/>
      <c r="AA34" s="1" t="str">
        <f>IF(Z34="","",VLOOKUP(Z34,[1]Composition!$A$1:$B$398,2))</f>
        <v/>
      </c>
      <c r="AB34" s="27"/>
      <c r="AC34" s="1" t="str">
        <f>IF(AB34="","",VLOOKUP(AB34,[1]Composition!$A$1:$B$398,2))</f>
        <v/>
      </c>
      <c r="AD34" s="27"/>
      <c r="AE34" s="1" t="str">
        <f>IF(AD34="","",VLOOKUP(AD34,[1]Composition!$A$1:$B$398,2))</f>
        <v/>
      </c>
      <c r="AF34" s="27"/>
      <c r="AG34" s="1" t="str">
        <f>IF(AF34="","",VLOOKUP(AF34,[1]Composition!$A$1:$B$398,2))</f>
        <v/>
      </c>
      <c r="AH34" s="27"/>
      <c r="AI34" s="1" t="str">
        <f>IF(AH34="","",VLOOKUP(AH34,[1]Composition!$A$1:$B$398,2))</f>
        <v/>
      </c>
      <c r="AJ34" s="27"/>
      <c r="AK34" s="1" t="str">
        <f>IF(AJ34="","",VLOOKUP(AJ34,[1]Composition!$A$1:$B$398,2))</f>
        <v/>
      </c>
      <c r="AL34" s="27"/>
      <c r="AM34" s="1" t="str">
        <f>IF(AL34="","",VLOOKUP(AL34,[1]Composition!$A$1:$B$398,2))</f>
        <v/>
      </c>
      <c r="AN34" s="27"/>
      <c r="AO34" s="1" t="str">
        <f>IF(AN34="","",VLOOKUP(AN34,[1]Composition!$A$1:$B$398,2))</f>
        <v/>
      </c>
      <c r="AP34" s="27"/>
      <c r="AQ34" s="1" t="str">
        <f>IF(AP34="","",VLOOKUP(AP34,[1]Composition!$A$1:$B$398,2))</f>
        <v/>
      </c>
      <c r="AR34" s="27"/>
      <c r="AS34" s="1" t="str">
        <f>IF(AR34="","",VLOOKUP(AR34,[1]Composition!$A$1:$B$398,2))</f>
        <v/>
      </c>
      <c r="AT34" s="27"/>
      <c r="AU34" s="1" t="str">
        <f>IF(AT34="","",VLOOKUP(AT34,[1]Composition!$A$1:$B$398,2))</f>
        <v/>
      </c>
      <c r="AV34" s="27"/>
      <c r="AW34" s="1" t="str">
        <f>IF(AV34="","",VLOOKUP(AV34,[1]Composition!$A$1:$B$398,2))</f>
        <v/>
      </c>
      <c r="AX34" s="27"/>
      <c r="AY34" s="1" t="str">
        <f>IF(AX34="","",VLOOKUP(AX34,[1]Composition!$A$1:$B$398,2))</f>
        <v/>
      </c>
      <c r="AZ34" s="27"/>
      <c r="BA34" s="1" t="str">
        <f>IF(AZ34="","",VLOOKUP(AZ34,[1]Composition!$A$1:$B$398,2))</f>
        <v/>
      </c>
      <c r="BB34" s="27"/>
      <c r="BC34" s="1" t="str">
        <f>IF(BB34="","",VLOOKUP(BB34,[1]Composition!$A$1:$B$398,2))</f>
        <v/>
      </c>
      <c r="BD34" s="27"/>
      <c r="BE34" s="1" t="str">
        <f>IF(BD34="","",VLOOKUP(BD34,[1]Composition!$A$1:$B$398,2))</f>
        <v/>
      </c>
      <c r="BF34" s="27"/>
      <c r="BG34" s="1" t="str">
        <f>IF(BF34="","",VLOOKUP(BF34,[1]Composition!$A$1:$B$398,2))</f>
        <v/>
      </c>
      <c r="BH34" s="27"/>
      <c r="BI34" s="1" t="str">
        <f>IF(BH34="","",VLOOKUP(BH34,[1]Composition!$A$1:$B$398,2))</f>
        <v/>
      </c>
      <c r="BJ34" s="27"/>
      <c r="BK34" s="1" t="str">
        <f>IF(BJ34="","",VLOOKUP(BJ34,[1]Composition!$A$1:$B$398,2))</f>
        <v/>
      </c>
      <c r="BL34" s="27"/>
      <c r="BM34" s="1" t="str">
        <f>IF(BL34="","",VLOOKUP(BL34,[1]Composition!$A$1:$B$398,2))</f>
        <v/>
      </c>
      <c r="BN34" s="27"/>
      <c r="BO34" s="1" t="str">
        <f>IF(BN34="","",VLOOKUP(BN34,[1]Composition!$A$1:$B$398,2))</f>
        <v/>
      </c>
      <c r="BP34" s="27"/>
      <c r="BQ34" s="1" t="str">
        <f>IF(BP34="","",VLOOKUP(BP34,[1]Composition!$A$1:$B$398,2))</f>
        <v/>
      </c>
      <c r="BR34" s="27"/>
      <c r="BS34" s="1" t="str">
        <f>IF(BR34="","",VLOOKUP(BR34,[1]Composition!$A$1:$B$398,2))</f>
        <v/>
      </c>
      <c r="BT34" s="27"/>
      <c r="BU34" s="1" t="str">
        <f>IF(BT34="","",VLOOKUP(BT34,[1]Composition!$A$1:$B$398,2))</f>
        <v/>
      </c>
      <c r="BV34" s="27"/>
      <c r="BW34" s="1" t="str">
        <f>IF(BV34="","",VLOOKUP(BV34,[1]Composition!$A$1:$B$398,2))</f>
        <v/>
      </c>
      <c r="BX34" s="27"/>
      <c r="BY34" s="1" t="str">
        <f>IF(BX34="","",VLOOKUP(BX34,[1]Composition!$A$1:$B$398,2))</f>
        <v/>
      </c>
      <c r="BZ34" s="27"/>
      <c r="CA34" s="1" t="str">
        <f>IF(BZ34="","",VLOOKUP(BZ34,[1]Composition!$A$1:$B$398,2))</f>
        <v/>
      </c>
      <c r="CB34" s="27"/>
      <c r="CC34" s="1" t="str">
        <f>IF(CB34="","",VLOOKUP(CB34,[1]Composition!$A$1:$B$398,2))</f>
        <v/>
      </c>
      <c r="CD34" s="1" t="str">
        <f t="shared" si="1"/>
        <v>Génoise ronde :</v>
      </c>
      <c r="CE34" s="1" t="e">
        <f t="shared" si="14"/>
        <v>#REF!</v>
      </c>
      <c r="CF34" s="1" t="e">
        <f t="shared" si="14"/>
        <v>#REF!</v>
      </c>
      <c r="CG34" s="1" t="e">
        <f t="shared" si="14"/>
        <v>#REF!</v>
      </c>
      <c r="CH34" s="1" t="e">
        <f t="shared" si="14"/>
        <v>#REF!</v>
      </c>
      <c r="CI34" s="1" t="e">
        <f t="shared" si="14"/>
        <v>#REF!</v>
      </c>
      <c r="CJ34" s="1" t="e">
        <f t="shared" si="14"/>
        <v>#REF!</v>
      </c>
      <c r="CK34" s="1" t="e">
        <f t="shared" si="14"/>
        <v>#REF!</v>
      </c>
      <c r="CL34" s="1" t="e">
        <f t="shared" si="14"/>
        <v>#REF!</v>
      </c>
      <c r="CM34" s="1" t="e">
        <f t="shared" si="14"/>
        <v>#REF!</v>
      </c>
      <c r="CN34" s="1" t="e">
        <f t="shared" si="14"/>
        <v>#REF!</v>
      </c>
      <c r="CO34" s="1" t="e">
        <f t="shared" si="14"/>
        <v>#REF!</v>
      </c>
      <c r="CP34" s="1" t="e">
        <f t="shared" si="14"/>
        <v>#REF!</v>
      </c>
      <c r="CQ34" s="1" t="e">
        <f t="shared" si="14"/>
        <v>#REF!</v>
      </c>
      <c r="CR34" s="1" t="e">
        <f t="shared" si="14"/>
        <v>#REF!</v>
      </c>
      <c r="CS34" s="1" t="e">
        <f t="shared" si="14"/>
        <v>#REF!</v>
      </c>
      <c r="CT34" s="1" t="e">
        <f t="shared" si="14"/>
        <v>#REF!</v>
      </c>
      <c r="CU34" s="1" t="e">
        <f t="shared" si="15"/>
        <v>#REF!</v>
      </c>
      <c r="CV34" s="1" t="e">
        <f t="shared" si="15"/>
        <v>#REF!</v>
      </c>
      <c r="CW34" s="1" t="e">
        <f t="shared" si="15"/>
        <v>#REF!</v>
      </c>
      <c r="CX34" s="1" t="e">
        <f t="shared" si="15"/>
        <v>#REF!</v>
      </c>
      <c r="CY34" s="1" t="e">
        <f t="shared" si="15"/>
        <v>#REF!</v>
      </c>
      <c r="CZ34" s="1" t="e">
        <f t="shared" si="15"/>
        <v>#REF!</v>
      </c>
      <c r="DA34" s="1" t="e">
        <f t="shared" si="15"/>
        <v>#REF!</v>
      </c>
      <c r="DB34" s="1" t="e">
        <f t="shared" si="15"/>
        <v>#REF!</v>
      </c>
      <c r="DC34" s="1" t="e">
        <f t="shared" si="15"/>
        <v>#REF!</v>
      </c>
      <c r="DD34" s="1" t="e">
        <f t="shared" si="15"/>
        <v>#REF!</v>
      </c>
      <c r="DE34" s="1" t="e">
        <f t="shared" si="15"/>
        <v>#REF!</v>
      </c>
      <c r="DF34" s="1" t="e">
        <f t="shared" si="15"/>
        <v>#REF!</v>
      </c>
      <c r="DG34" s="1" t="e">
        <f t="shared" si="15"/>
        <v>#REF!</v>
      </c>
      <c r="DH34" s="1" t="e">
        <f t="shared" si="15"/>
        <v>#REF!</v>
      </c>
      <c r="DI34" s="1" t="e">
        <f t="shared" si="15"/>
        <v>#REF!</v>
      </c>
      <c r="DJ34" s="1" t="e">
        <f t="shared" si="15"/>
        <v>#REF!</v>
      </c>
      <c r="DK34" s="1" t="e">
        <f t="shared" ref="DK34:DZ49" si="18">DJ34&amp;" "&amp;AQ34</f>
        <v>#REF!</v>
      </c>
      <c r="DL34" s="1" t="e">
        <f t="shared" si="18"/>
        <v>#REF!</v>
      </c>
      <c r="DM34" s="1" t="e">
        <f t="shared" si="18"/>
        <v>#REF!</v>
      </c>
      <c r="DN34" s="1" t="e">
        <f t="shared" si="18"/>
        <v>#REF!</v>
      </c>
      <c r="DO34" s="1" t="e">
        <f t="shared" si="18"/>
        <v>#REF!</v>
      </c>
      <c r="DP34" s="1" t="e">
        <f t="shared" si="18"/>
        <v>#REF!</v>
      </c>
      <c r="DQ34" s="1" t="e">
        <f t="shared" si="18"/>
        <v>#REF!</v>
      </c>
      <c r="DR34" s="1" t="e">
        <f t="shared" si="18"/>
        <v>#REF!</v>
      </c>
      <c r="DS34" s="1" t="e">
        <f t="shared" si="18"/>
        <v>#REF!</v>
      </c>
      <c r="DT34" s="1" t="e">
        <f t="shared" si="18"/>
        <v>#REF!</v>
      </c>
      <c r="DU34" s="1" t="e">
        <f t="shared" si="18"/>
        <v>#REF!</v>
      </c>
      <c r="DV34" s="1" t="e">
        <f t="shared" si="18"/>
        <v>#REF!</v>
      </c>
      <c r="DW34" s="1" t="e">
        <f t="shared" si="18"/>
        <v>#REF!</v>
      </c>
      <c r="DX34" s="1" t="e">
        <f t="shared" si="18"/>
        <v>#REF!</v>
      </c>
      <c r="DY34" s="1" t="e">
        <f t="shared" si="18"/>
        <v>#REF!</v>
      </c>
      <c r="DZ34" s="1" t="e">
        <f t="shared" si="17"/>
        <v>#REF!</v>
      </c>
      <c r="EA34" s="1" t="e">
        <f t="shared" si="17"/>
        <v>#REF!</v>
      </c>
      <c r="EB34" s="1" t="e">
        <f t="shared" si="17"/>
        <v>#REF!</v>
      </c>
      <c r="EC34" s="1" t="e">
        <f t="shared" si="17"/>
        <v>#REF!</v>
      </c>
      <c r="ED34" s="1" t="e">
        <f t="shared" si="17"/>
        <v>#REF!</v>
      </c>
      <c r="EE34" s="1" t="e">
        <f t="shared" si="17"/>
        <v>#REF!</v>
      </c>
      <c r="EF34" s="1" t="e">
        <f t="shared" si="17"/>
        <v>#REF!</v>
      </c>
      <c r="EG34" s="1" t="e">
        <f t="shared" si="17"/>
        <v>#REF!</v>
      </c>
      <c r="EH34" s="1" t="e">
        <f t="shared" si="17"/>
        <v>#REF!</v>
      </c>
      <c r="EI34" s="1" t="e">
        <f t="shared" si="17"/>
        <v>#REF!</v>
      </c>
      <c r="EJ34" s="1" t="e">
        <f t="shared" si="17"/>
        <v>#REF!</v>
      </c>
      <c r="EK34" s="1" t="e">
        <f t="shared" si="17"/>
        <v>#REF!</v>
      </c>
      <c r="EL34" s="1" t="e">
        <f t="shared" si="17"/>
        <v>#REF!</v>
      </c>
      <c r="EM34" s="1" t="e">
        <f t="shared" si="17"/>
        <v>#REF!</v>
      </c>
      <c r="EN34" s="1" t="e">
        <f t="shared" si="17"/>
        <v>#REF!</v>
      </c>
      <c r="EO34" s="1" t="e">
        <f t="shared" si="17"/>
        <v>#REF!</v>
      </c>
      <c r="EP34" s="1" t="e">
        <f t="shared" si="17"/>
        <v>#REF!</v>
      </c>
      <c r="EQ34" s="1" t="e">
        <f t="shared" si="13"/>
        <v>#REF!</v>
      </c>
      <c r="ER34" s="1" t="e">
        <f t="shared" si="13"/>
        <v>#REF!</v>
      </c>
      <c r="ES34" s="1" t="e">
        <f t="shared" si="13"/>
        <v>#REF!</v>
      </c>
      <c r="ET34" s="1" t="e">
        <f t="shared" si="13"/>
        <v>#REF!</v>
      </c>
      <c r="EU34" s="1" t="e">
        <f t="shared" si="13"/>
        <v>#REF!</v>
      </c>
      <c r="EV34" s="1" t="e">
        <f t="shared" si="13"/>
        <v>#REF!</v>
      </c>
      <c r="EW34" s="1" t="e">
        <f t="shared" si="13"/>
        <v>#REF!</v>
      </c>
      <c r="GX34" s="22"/>
    </row>
    <row r="35" spans="1:206" ht="12.75" customHeight="1" x14ac:dyDescent="0.2">
      <c r="A35" s="2">
        <v>535</v>
      </c>
      <c r="B35" s="2" t="s">
        <v>103</v>
      </c>
      <c r="C35" s="19">
        <v>14.9</v>
      </c>
      <c r="D35" s="2" t="s">
        <v>78</v>
      </c>
      <c r="E35" s="20" t="s">
        <v>6</v>
      </c>
      <c r="F35" s="20"/>
      <c r="G35" s="20"/>
      <c r="H35" s="20"/>
      <c r="I35" s="28" t="e">
        <f t="shared" si="16"/>
        <v>#REF!</v>
      </c>
      <c r="J35" s="27" t="s">
        <v>7</v>
      </c>
      <c r="K35" s="1" t="e">
        <f>IF(J35="","",VLOOKUP(J35,#REF!,2))</f>
        <v>#REF!</v>
      </c>
      <c r="L35" s="27" t="s">
        <v>8</v>
      </c>
      <c r="M35" s="1" t="e">
        <f>IF(L35="","",VLOOKUP(L35,#REF!,2))</f>
        <v>#REF!</v>
      </c>
      <c r="N35" s="27" t="s">
        <v>162</v>
      </c>
      <c r="O35" s="1" t="str">
        <f>IF(N35="","",VLOOKUP(N35,[1]Composition!$A$1:$B$398,2))</f>
        <v>sucre graisse végétales hydrogéné cacao maigre en poudre, sucre du lait émulsifiant lécithine de soja vanille arôme lait écrémé en poudre</v>
      </c>
      <c r="P35" s="27" t="s">
        <v>9</v>
      </c>
      <c r="Q35" s="1" t="str">
        <f>IF(P35="","",VLOOKUP(P35,[1]Composition!$A$1:$B$398,2))</f>
        <v xml:space="preserve">Fraise, framboise, physalis, mandarine, citron, kiwi, pomme, groseille, abricot, </v>
      </c>
      <c r="R35" s="27" t="s">
        <v>10</v>
      </c>
      <c r="S35" s="1" t="str">
        <f>IF(R35="","",VLOOKUP(R35,[1]Composition!$A$1:$B$398,2))</f>
        <v>Sirop de glucose-fructose, sucre, eau, poudre de lait entier, stabilisant (E420), Poudre de jaune d'œuf, Émulsifiant (E472c), Arôme, Beurre</v>
      </c>
      <c r="T35" s="27" t="s">
        <v>151</v>
      </c>
      <c r="U35" s="1" t="str">
        <f>IF(T35="","",VLOOKUP(T35,[1]Composition!$A$1:$B$398,2))</f>
        <v>Sucre caramélisé, eau, sirop de glucose, sirop de sucre inverti, propylène glycol</v>
      </c>
      <c r="V35" s="27" t="s">
        <v>11</v>
      </c>
      <c r="W35" s="1" t="str">
        <f>IF(V35="","",VLOOKUP(V35,[1]Composition!$A$1:$B$398,2))</f>
        <v>Noisette torréfier en purée 98% minimum matière grasse végétales hydrogéné traces de lait</v>
      </c>
      <c r="X35" s="27" t="s">
        <v>152</v>
      </c>
      <c r="Y35" s="1" t="str">
        <f>IF(X35="","",VLOOKUP(X35,[1]Composition!$A$1:$B$398,2))</f>
        <v>Pâte  de cacao, sucre beurre de cacao, Matière grasse laitière, anhydre de lait, émulsifiant, lécithine de soja E322 arôme naturel de vanille cacao 50% poudre de lait entier poudre de lactosérum, lactose huile de palme</v>
      </c>
      <c r="Z35" s="27"/>
      <c r="AA35" s="1" t="str">
        <f>IF(Z35="","",VLOOKUP(Z35,[1]Composition!$A$1:$B$398,2))</f>
        <v/>
      </c>
      <c r="AB35" s="27"/>
      <c r="AC35" s="1" t="str">
        <f>IF(AB35="","",VLOOKUP(AB35,[1]Composition!$A$1:$B$398,2))</f>
        <v/>
      </c>
      <c r="AD35" s="27"/>
      <c r="AE35" s="1" t="str">
        <f>IF(AD35="","",VLOOKUP(AD35,[1]Composition!$A$1:$B$398,2))</f>
        <v/>
      </c>
      <c r="AF35" s="27"/>
      <c r="AG35" s="1" t="str">
        <f>IF(AF35="","",VLOOKUP(AF35,[1]Composition!$A$1:$B$398,2))</f>
        <v/>
      </c>
      <c r="AH35" s="27"/>
      <c r="AI35" s="1" t="str">
        <f>IF(AH35="","",VLOOKUP(AH35,[1]Composition!$A$1:$B$398,2))</f>
        <v/>
      </c>
      <c r="AJ35" s="27"/>
      <c r="AK35" s="1" t="str">
        <f>IF(AJ35="","",VLOOKUP(AJ35,[1]Composition!$A$1:$B$398,2))</f>
        <v/>
      </c>
      <c r="AL35" s="27"/>
      <c r="AM35" s="1" t="str">
        <f>IF(AL35="","",VLOOKUP(AL35,[1]Composition!$A$1:$B$398,2))</f>
        <v/>
      </c>
      <c r="AN35" s="27"/>
      <c r="AO35" s="1" t="str">
        <f>IF(AN35="","",VLOOKUP(AN35,[1]Composition!$A$1:$B$398,2))</f>
        <v/>
      </c>
      <c r="AP35" s="27"/>
      <c r="AQ35" s="1" t="str">
        <f>IF(AP35="","",VLOOKUP(AP35,[1]Composition!$A$1:$B$398,2))</f>
        <v/>
      </c>
      <c r="AR35" s="27"/>
      <c r="AS35" s="1" t="str">
        <f>IF(AR35="","",VLOOKUP(AR35,[1]Composition!$A$1:$B$398,2))</f>
        <v/>
      </c>
      <c r="AT35" s="27"/>
      <c r="AU35" s="1" t="str">
        <f>IF(AT35="","",VLOOKUP(AT35,[1]Composition!$A$1:$B$398,2))</f>
        <v/>
      </c>
      <c r="AV35" s="27"/>
      <c r="AW35" s="1" t="str">
        <f>IF(AV35="","",VLOOKUP(AV35,[1]Composition!$A$1:$B$398,2))</f>
        <v/>
      </c>
      <c r="AX35" s="27"/>
      <c r="AY35" s="1" t="str">
        <f>IF(AX35="","",VLOOKUP(AX35,[1]Composition!$A$1:$B$398,2))</f>
        <v/>
      </c>
      <c r="AZ35" s="27"/>
      <c r="BA35" s="1" t="str">
        <f>IF(AZ35="","",VLOOKUP(AZ35,[1]Composition!$A$1:$B$398,2))</f>
        <v/>
      </c>
      <c r="BB35" s="27"/>
      <c r="BC35" s="1" t="str">
        <f>IF(BB35="","",VLOOKUP(BB35,[1]Composition!$A$1:$B$398,2))</f>
        <v/>
      </c>
      <c r="BD35" s="27"/>
      <c r="BE35" s="1" t="str">
        <f>IF(BD35="","",VLOOKUP(BD35,[1]Composition!$A$1:$B$398,2))</f>
        <v/>
      </c>
      <c r="BF35" s="27"/>
      <c r="BG35" s="1" t="str">
        <f>IF(BF35="","",VLOOKUP(BF35,[1]Composition!$A$1:$B$398,2))</f>
        <v/>
      </c>
      <c r="BH35" s="27"/>
      <c r="BI35" s="1" t="str">
        <f>IF(BH35="","",VLOOKUP(BH35,[1]Composition!$A$1:$B$398,2))</f>
        <v/>
      </c>
      <c r="BJ35" s="27"/>
      <c r="BK35" s="1" t="str">
        <f>IF(BJ35="","",VLOOKUP(BJ35,[1]Composition!$A$1:$B$398,2))</f>
        <v/>
      </c>
      <c r="BL35" s="27"/>
      <c r="BM35" s="1" t="str">
        <f>IF(BL35="","",VLOOKUP(BL35,[1]Composition!$A$1:$B$398,2))</f>
        <v/>
      </c>
      <c r="BN35" s="27"/>
      <c r="BO35" s="1" t="str">
        <f>IF(BN35="","",VLOOKUP(BN35,[1]Composition!$A$1:$B$398,2))</f>
        <v/>
      </c>
      <c r="BP35" s="27"/>
      <c r="BQ35" s="1" t="str">
        <f>IF(BP35="","",VLOOKUP(BP35,[1]Composition!$A$1:$B$398,2))</f>
        <v/>
      </c>
      <c r="BR35" s="27"/>
      <c r="BS35" s="1" t="str">
        <f>IF(BR35="","",VLOOKUP(BR35,[1]Composition!$A$1:$B$398,2))</f>
        <v/>
      </c>
      <c r="BT35" s="27"/>
      <c r="BU35" s="1" t="str">
        <f>IF(BT35="","",VLOOKUP(BT35,[1]Composition!$A$1:$B$398,2))</f>
        <v/>
      </c>
      <c r="BV35" s="27"/>
      <c r="BW35" s="1" t="str">
        <f>IF(BV35="","",VLOOKUP(BV35,[1]Composition!$A$1:$B$398,2))</f>
        <v/>
      </c>
      <c r="BX35" s="27"/>
      <c r="BY35" s="1" t="str">
        <f>IF(BX35="","",VLOOKUP(BX35,[1]Composition!$A$1:$B$398,2))</f>
        <v/>
      </c>
      <c r="BZ35" s="27"/>
      <c r="CA35" s="1" t="str">
        <f>IF(BZ35="","",VLOOKUP(BZ35,[1]Composition!$A$1:$B$398,2))</f>
        <v/>
      </c>
      <c r="CB35" s="27"/>
      <c r="CC35" s="1" t="str">
        <f>IF(CB35="","",VLOOKUP(CB35,[1]Composition!$A$1:$B$398,2))</f>
        <v/>
      </c>
      <c r="CD35" s="1" t="str">
        <f t="shared" si="1"/>
        <v>Pâte a choux :</v>
      </c>
      <c r="CE35" s="1" t="e">
        <f t="shared" si="14"/>
        <v>#REF!</v>
      </c>
      <c r="CF35" s="1" t="e">
        <f t="shared" si="14"/>
        <v>#REF!</v>
      </c>
      <c r="CG35" s="1" t="e">
        <f t="shared" si="14"/>
        <v>#REF!</v>
      </c>
      <c r="CH35" s="1" t="e">
        <f t="shared" si="14"/>
        <v>#REF!</v>
      </c>
      <c r="CI35" s="1" t="e">
        <f t="shared" si="14"/>
        <v>#REF!</v>
      </c>
      <c r="CJ35" s="1" t="e">
        <f t="shared" si="14"/>
        <v>#REF!</v>
      </c>
      <c r="CK35" s="1" t="e">
        <f t="shared" si="14"/>
        <v>#REF!</v>
      </c>
      <c r="CL35" s="1" t="e">
        <f t="shared" si="14"/>
        <v>#REF!</v>
      </c>
      <c r="CM35" s="1" t="e">
        <f t="shared" si="14"/>
        <v>#REF!</v>
      </c>
      <c r="CN35" s="1" t="e">
        <f t="shared" si="14"/>
        <v>#REF!</v>
      </c>
      <c r="CO35" s="1" t="e">
        <f t="shared" si="14"/>
        <v>#REF!</v>
      </c>
      <c r="CP35" s="1" t="e">
        <f t="shared" si="14"/>
        <v>#REF!</v>
      </c>
      <c r="CQ35" s="1" t="e">
        <f t="shared" si="14"/>
        <v>#REF!</v>
      </c>
      <c r="CR35" s="1" t="e">
        <f t="shared" si="14"/>
        <v>#REF!</v>
      </c>
      <c r="CS35" s="1" t="e">
        <f t="shared" si="14"/>
        <v>#REF!</v>
      </c>
      <c r="CT35" s="1" t="e">
        <f t="shared" si="14"/>
        <v>#REF!</v>
      </c>
      <c r="CU35" s="1" t="e">
        <f t="shared" si="15"/>
        <v>#REF!</v>
      </c>
      <c r="CV35" s="1" t="e">
        <f t="shared" si="15"/>
        <v>#REF!</v>
      </c>
      <c r="CW35" s="1" t="e">
        <f t="shared" si="15"/>
        <v>#REF!</v>
      </c>
      <c r="CX35" s="1" t="e">
        <f t="shared" si="15"/>
        <v>#REF!</v>
      </c>
      <c r="CY35" s="1" t="e">
        <f t="shared" si="15"/>
        <v>#REF!</v>
      </c>
      <c r="CZ35" s="1" t="e">
        <f t="shared" si="15"/>
        <v>#REF!</v>
      </c>
      <c r="DA35" s="1" t="e">
        <f t="shared" si="15"/>
        <v>#REF!</v>
      </c>
      <c r="DB35" s="1" t="e">
        <f t="shared" si="15"/>
        <v>#REF!</v>
      </c>
      <c r="DC35" s="1" t="e">
        <f t="shared" si="15"/>
        <v>#REF!</v>
      </c>
      <c r="DD35" s="1" t="e">
        <f t="shared" si="15"/>
        <v>#REF!</v>
      </c>
      <c r="DE35" s="1" t="e">
        <f t="shared" si="15"/>
        <v>#REF!</v>
      </c>
      <c r="DF35" s="1" t="e">
        <f t="shared" si="15"/>
        <v>#REF!</v>
      </c>
      <c r="DG35" s="1" t="e">
        <f t="shared" si="15"/>
        <v>#REF!</v>
      </c>
      <c r="DH35" s="1" t="e">
        <f t="shared" si="15"/>
        <v>#REF!</v>
      </c>
      <c r="DI35" s="1" t="e">
        <f t="shared" si="15"/>
        <v>#REF!</v>
      </c>
      <c r="DJ35" s="1" t="e">
        <f t="shared" si="15"/>
        <v>#REF!</v>
      </c>
      <c r="DK35" s="1" t="e">
        <f t="shared" si="18"/>
        <v>#REF!</v>
      </c>
      <c r="DL35" s="1" t="e">
        <f t="shared" si="18"/>
        <v>#REF!</v>
      </c>
      <c r="DM35" s="1" t="e">
        <f t="shared" si="18"/>
        <v>#REF!</v>
      </c>
      <c r="DN35" s="1" t="e">
        <f t="shared" si="18"/>
        <v>#REF!</v>
      </c>
      <c r="DO35" s="1" t="e">
        <f t="shared" si="18"/>
        <v>#REF!</v>
      </c>
      <c r="DP35" s="1" t="e">
        <f t="shared" si="18"/>
        <v>#REF!</v>
      </c>
      <c r="DQ35" s="1" t="e">
        <f t="shared" si="18"/>
        <v>#REF!</v>
      </c>
      <c r="DR35" s="1" t="e">
        <f t="shared" si="18"/>
        <v>#REF!</v>
      </c>
      <c r="DS35" s="1" t="e">
        <f t="shared" si="18"/>
        <v>#REF!</v>
      </c>
      <c r="DT35" s="1" t="e">
        <f t="shared" si="18"/>
        <v>#REF!</v>
      </c>
      <c r="DU35" s="1" t="e">
        <f t="shared" si="18"/>
        <v>#REF!</v>
      </c>
      <c r="DV35" s="1" t="e">
        <f t="shared" si="18"/>
        <v>#REF!</v>
      </c>
      <c r="DW35" s="1" t="e">
        <f t="shared" si="18"/>
        <v>#REF!</v>
      </c>
      <c r="DX35" s="1" t="e">
        <f t="shared" si="18"/>
        <v>#REF!</v>
      </c>
      <c r="DY35" s="1" t="e">
        <f t="shared" si="18"/>
        <v>#REF!</v>
      </c>
      <c r="DZ35" s="1" t="e">
        <f t="shared" si="17"/>
        <v>#REF!</v>
      </c>
      <c r="EA35" s="1" t="e">
        <f t="shared" si="17"/>
        <v>#REF!</v>
      </c>
      <c r="EB35" s="1" t="e">
        <f t="shared" si="17"/>
        <v>#REF!</v>
      </c>
      <c r="EC35" s="1" t="e">
        <f t="shared" si="17"/>
        <v>#REF!</v>
      </c>
      <c r="ED35" s="1" t="e">
        <f t="shared" si="17"/>
        <v>#REF!</v>
      </c>
      <c r="EE35" s="1" t="e">
        <f t="shared" si="17"/>
        <v>#REF!</v>
      </c>
      <c r="EF35" s="1" t="e">
        <f t="shared" si="17"/>
        <v>#REF!</v>
      </c>
      <c r="EG35" s="1" t="e">
        <f t="shared" si="17"/>
        <v>#REF!</v>
      </c>
      <c r="EH35" s="1" t="e">
        <f t="shared" si="17"/>
        <v>#REF!</v>
      </c>
      <c r="EI35" s="1" t="e">
        <f t="shared" si="17"/>
        <v>#REF!</v>
      </c>
      <c r="EJ35" s="1" t="e">
        <f t="shared" si="17"/>
        <v>#REF!</v>
      </c>
      <c r="EK35" s="1" t="e">
        <f t="shared" si="17"/>
        <v>#REF!</v>
      </c>
      <c r="EL35" s="1" t="e">
        <f t="shared" si="17"/>
        <v>#REF!</v>
      </c>
      <c r="EM35" s="1" t="e">
        <f t="shared" si="17"/>
        <v>#REF!</v>
      </c>
      <c r="EN35" s="1" t="e">
        <f t="shared" si="17"/>
        <v>#REF!</v>
      </c>
      <c r="EO35" s="1" t="e">
        <f t="shared" si="17"/>
        <v>#REF!</v>
      </c>
      <c r="EP35" s="1" t="e">
        <f t="shared" si="17"/>
        <v>#REF!</v>
      </c>
      <c r="EQ35" s="1" t="e">
        <f t="shared" ref="EQ35:EW50" si="19">EP35&amp;" "&amp;BW35</f>
        <v>#REF!</v>
      </c>
      <c r="ER35" s="1" t="e">
        <f t="shared" si="19"/>
        <v>#REF!</v>
      </c>
      <c r="ES35" s="1" t="e">
        <f t="shared" si="19"/>
        <v>#REF!</v>
      </c>
      <c r="ET35" s="1" t="e">
        <f t="shared" si="19"/>
        <v>#REF!</v>
      </c>
      <c r="EU35" s="1" t="e">
        <f t="shared" si="19"/>
        <v>#REF!</v>
      </c>
      <c r="EV35" s="1" t="e">
        <f t="shared" si="19"/>
        <v>#REF!</v>
      </c>
      <c r="EW35" s="1" t="e">
        <f t="shared" si="19"/>
        <v>#REF!</v>
      </c>
      <c r="GX35" s="22"/>
    </row>
    <row r="36" spans="1:206" ht="12.75" customHeight="1" x14ac:dyDescent="0.2">
      <c r="A36" s="2">
        <v>536</v>
      </c>
      <c r="B36" s="2" t="s">
        <v>89</v>
      </c>
      <c r="C36" s="19">
        <v>14.9</v>
      </c>
      <c r="D36" s="2" t="s">
        <v>78</v>
      </c>
      <c r="E36" s="20" t="s">
        <v>6</v>
      </c>
      <c r="F36" s="20"/>
      <c r="G36" s="20"/>
      <c r="H36" s="20"/>
      <c r="I36" s="28" t="e">
        <f t="shared" si="16"/>
        <v>#REF!</v>
      </c>
      <c r="J36" s="27" t="s">
        <v>155</v>
      </c>
      <c r="K36" s="1" t="e">
        <f>IF(J36="","",VLOOKUP(J36,#REF!,2))</f>
        <v>#REF!</v>
      </c>
      <c r="L36" s="27" t="s">
        <v>154</v>
      </c>
      <c r="M36" s="1" t="e">
        <f>IF(L36="","",VLOOKUP(L36,#REF!,2))</f>
        <v>#REF!</v>
      </c>
      <c r="N36" s="27" t="s">
        <v>170</v>
      </c>
      <c r="O36" s="1" t="str">
        <f>IF(N36="","",VLOOKUP(N36,[1]Composition!$A$1:$B$398,2))</f>
        <v>Crème de lait 35% de matières grasse, stabilisant E407 0,02% sucre jaune lait en poudre eau gélatine bovine Sucre pâte de cacao Beurre de cacao, Émulsifiant: Lécithine, (Lait en poudre, poudre de lait écrémé, arômes  vanille peut contenir traces de fruit a coque et gluten</v>
      </c>
      <c r="P36" s="27" t="s">
        <v>171</v>
      </c>
      <c r="Q36" s="1" t="str">
        <f>IF(P36="","",VLOOKUP(P36,[1]Composition!$A$1:$B$398,2))</f>
        <v>Crème de lait 35% de matières grasse, stabilisant E407 0,02% sucre jaune lait en poudre eau gélatine bovine Sucre pâte de cacao Beurre de cacao, Émulsifiant: Lécithine, (Lait en poudre, poudre de lait écrémé, arômes  vanille peut contenir traces de fruit a coque et gluten</v>
      </c>
      <c r="R36" s="27" t="s">
        <v>16</v>
      </c>
      <c r="S36" s="1" t="str">
        <f>IF(R36="","",VLOOKUP(R36,[1]Composition!$A$1:$B$398,2))</f>
        <v>Crème de lait 35% de matières grasse, stabilisant E407 0,02% sucre</v>
      </c>
      <c r="T36" s="27" t="s">
        <v>152</v>
      </c>
      <c r="U36" s="1" t="str">
        <f>IF(T36="","",VLOOKUP(T36,[1]Composition!$A$1:$B$398,2))</f>
        <v>Pâte  de cacao, sucre beurre de cacao, Matière grasse laitière, anhydre de lait, émulsifiant, lécithine de soja E322 arôme naturel de vanille cacao 50% poudre de lait entier poudre de lactosérum, lactose huile de palme</v>
      </c>
      <c r="V36" s="27" t="s">
        <v>9</v>
      </c>
      <c r="W36" s="1" t="str">
        <f>IF(V36="","",VLOOKUP(V36,[1]Composition!$A$1:$B$398,2))</f>
        <v xml:space="preserve">Fraise, framboise, physalis, mandarine, citron, kiwi, pomme, groseille, abricot, </v>
      </c>
      <c r="X36" s="27" t="s">
        <v>18</v>
      </c>
      <c r="Y36" s="1" t="str">
        <f>IF(X36="","",VLOOKUP(X36,[1]Composition!$A$1:$B$398,2))</f>
        <v>Sucre, Amandes, Blanc d'œuf, Amidon de blé E171-160a-141-150c Poudre de cacao, Blanc d'œuf E412 (Gomme de guar) E415 Xanathan conservatrice E200 Allergène : Gluten, Œuf, Noix peut contenir traces de soja et lait</v>
      </c>
      <c r="Z36" s="27" t="s">
        <v>150</v>
      </c>
      <c r="AA36" s="1" t="str">
        <f>IF(Z36="","",VLOOKUP(Z36,[1]Composition!$A$1:$B$398,2))</f>
        <v>Sirop de glucose eau stabilisant E422 fructose sucre gélifiant E440 acidifiant E330</v>
      </c>
      <c r="AB36" s="27"/>
      <c r="AC36" s="1" t="str">
        <f>IF(AB36="","",VLOOKUP(AB36,[1]Composition!$A$1:$B$398,2))</f>
        <v/>
      </c>
      <c r="AD36" s="27"/>
      <c r="AE36" s="1" t="str">
        <f>IF(AD36="","",VLOOKUP(AD36,[1]Composition!$A$1:$B$398,2))</f>
        <v/>
      </c>
      <c r="AF36" s="27"/>
      <c r="AG36" s="1" t="str">
        <f>IF(AF36="","",VLOOKUP(AF36,[1]Composition!$A$1:$B$398,2))</f>
        <v/>
      </c>
      <c r="AH36" s="27"/>
      <c r="AI36" s="1" t="str">
        <f>IF(AH36="","",VLOOKUP(AH36,[1]Composition!$A$1:$B$398,2))</f>
        <v/>
      </c>
      <c r="AJ36" s="27"/>
      <c r="AK36" s="1" t="str">
        <f>IF(AJ36="","",VLOOKUP(AJ36,[1]Composition!$A$1:$B$398,2))</f>
        <v/>
      </c>
      <c r="AL36" s="27"/>
      <c r="AM36" s="1" t="str">
        <f>IF(AL36="","",VLOOKUP(AL36,[1]Composition!$A$1:$B$398,2))</f>
        <v/>
      </c>
      <c r="AN36" s="27"/>
      <c r="AO36" s="1" t="str">
        <f>IF(AN36="","",VLOOKUP(AN36,[1]Composition!$A$1:$B$398,2))</f>
        <v/>
      </c>
      <c r="AP36" s="27"/>
      <c r="AQ36" s="1" t="str">
        <f>IF(AP36="","",VLOOKUP(AP36,[1]Composition!$A$1:$B$398,2))</f>
        <v/>
      </c>
      <c r="AR36" s="27"/>
      <c r="AS36" s="1" t="str">
        <f>IF(AR36="","",VLOOKUP(AR36,[1]Composition!$A$1:$B$398,2))</f>
        <v/>
      </c>
      <c r="AT36" s="27"/>
      <c r="AU36" s="1" t="str">
        <f>IF(AT36="","",VLOOKUP(AT36,[1]Composition!$A$1:$B$398,2))</f>
        <v/>
      </c>
      <c r="AV36" s="27"/>
      <c r="AW36" s="1" t="str">
        <f>IF(AV36="","",VLOOKUP(AV36,[1]Composition!$A$1:$B$398,2))</f>
        <v/>
      </c>
      <c r="AX36" s="27"/>
      <c r="AY36" s="1" t="str">
        <f>IF(AX36="","",VLOOKUP(AX36,[1]Composition!$A$1:$B$398,2))</f>
        <v/>
      </c>
      <c r="AZ36" s="27"/>
      <c r="BA36" s="1" t="str">
        <f>IF(AZ36="","",VLOOKUP(AZ36,[1]Composition!$A$1:$B$398,2))</f>
        <v/>
      </c>
      <c r="BB36" s="27"/>
      <c r="BC36" s="1" t="str">
        <f>IF(BB36="","",VLOOKUP(BB36,[1]Composition!$A$1:$B$398,2))</f>
        <v/>
      </c>
      <c r="BD36" s="27"/>
      <c r="BE36" s="1" t="str">
        <f>IF(BD36="","",VLOOKUP(BD36,[1]Composition!$A$1:$B$398,2))</f>
        <v/>
      </c>
      <c r="BF36" s="27"/>
      <c r="BG36" s="1" t="str">
        <f>IF(BF36="","",VLOOKUP(BF36,[1]Composition!$A$1:$B$398,2))</f>
        <v/>
      </c>
      <c r="BH36" s="27"/>
      <c r="BI36" s="1" t="str">
        <f>IF(BH36="","",VLOOKUP(BH36,[1]Composition!$A$1:$B$398,2))</f>
        <v/>
      </c>
      <c r="BJ36" s="27"/>
      <c r="BK36" s="1" t="str">
        <f>IF(BJ36="","",VLOOKUP(BJ36,[1]Composition!$A$1:$B$398,2))</f>
        <v/>
      </c>
      <c r="BL36" s="27"/>
      <c r="BM36" s="1" t="str">
        <f>IF(BL36="","",VLOOKUP(BL36,[1]Composition!$A$1:$B$398,2))</f>
        <v/>
      </c>
      <c r="BN36" s="27"/>
      <c r="BO36" s="1" t="str">
        <f>IF(BN36="","",VLOOKUP(BN36,[1]Composition!$A$1:$B$398,2))</f>
        <v/>
      </c>
      <c r="BP36" s="27"/>
      <c r="BQ36" s="1" t="str">
        <f>IF(BP36="","",VLOOKUP(BP36,[1]Composition!$A$1:$B$398,2))</f>
        <v/>
      </c>
      <c r="BR36" s="27"/>
      <c r="BS36" s="1" t="str">
        <f>IF(BR36="","",VLOOKUP(BR36,[1]Composition!$A$1:$B$398,2))</f>
        <v/>
      </c>
      <c r="BT36" s="27"/>
      <c r="BU36" s="1" t="str">
        <f>IF(BT36="","",VLOOKUP(BT36,[1]Composition!$A$1:$B$398,2))</f>
        <v/>
      </c>
      <c r="BV36" s="27"/>
      <c r="BW36" s="1" t="str">
        <f>IF(BV36="","",VLOOKUP(BV36,[1]Composition!$A$1:$B$398,2))</f>
        <v/>
      </c>
      <c r="BX36" s="27"/>
      <c r="BY36" s="1" t="str">
        <f>IF(BX36="","",VLOOKUP(BX36,[1]Composition!$A$1:$B$398,2))</f>
        <v/>
      </c>
      <c r="BZ36" s="27"/>
      <c r="CA36" s="1" t="str">
        <f>IF(BZ36="","",VLOOKUP(BZ36,[1]Composition!$A$1:$B$398,2))</f>
        <v/>
      </c>
      <c r="CB36" s="27"/>
      <c r="CC36" s="1" t="str">
        <f>IF(CB36="","",VLOOKUP(CB36,[1]Composition!$A$1:$B$398,2))</f>
        <v/>
      </c>
      <c r="CD36" s="1" t="str">
        <f t="shared" si="1"/>
        <v xml:space="preserve">Feuille de génoise :  </v>
      </c>
      <c r="CE36" s="1" t="e">
        <f t="shared" si="14"/>
        <v>#REF!</v>
      </c>
      <c r="CF36" s="1" t="e">
        <f t="shared" si="14"/>
        <v>#REF!</v>
      </c>
      <c r="CG36" s="1" t="e">
        <f t="shared" si="14"/>
        <v>#REF!</v>
      </c>
      <c r="CH36" s="1" t="e">
        <f t="shared" si="14"/>
        <v>#REF!</v>
      </c>
      <c r="CI36" s="1" t="e">
        <f t="shared" si="14"/>
        <v>#REF!</v>
      </c>
      <c r="CJ36" s="1" t="e">
        <f t="shared" si="14"/>
        <v>#REF!</v>
      </c>
      <c r="CK36" s="1" t="e">
        <f t="shared" si="14"/>
        <v>#REF!</v>
      </c>
      <c r="CL36" s="1" t="e">
        <f t="shared" si="14"/>
        <v>#REF!</v>
      </c>
      <c r="CM36" s="1" t="e">
        <f t="shared" si="14"/>
        <v>#REF!</v>
      </c>
      <c r="CN36" s="1" t="e">
        <f t="shared" si="14"/>
        <v>#REF!</v>
      </c>
      <c r="CO36" s="1" t="e">
        <f t="shared" si="14"/>
        <v>#REF!</v>
      </c>
      <c r="CP36" s="1" t="e">
        <f t="shared" si="14"/>
        <v>#REF!</v>
      </c>
      <c r="CQ36" s="1" t="e">
        <f t="shared" si="14"/>
        <v>#REF!</v>
      </c>
      <c r="CR36" s="1" t="e">
        <f t="shared" si="14"/>
        <v>#REF!</v>
      </c>
      <c r="CS36" s="1" t="e">
        <f t="shared" si="14"/>
        <v>#REF!</v>
      </c>
      <c r="CT36" s="1" t="e">
        <f t="shared" si="14"/>
        <v>#REF!</v>
      </c>
      <c r="CU36" s="1" t="e">
        <f t="shared" si="15"/>
        <v>#REF!</v>
      </c>
      <c r="CV36" s="1" t="e">
        <f t="shared" si="15"/>
        <v>#REF!</v>
      </c>
      <c r="CW36" s="1" t="e">
        <f t="shared" si="15"/>
        <v>#REF!</v>
      </c>
      <c r="CX36" s="1" t="e">
        <f t="shared" si="15"/>
        <v>#REF!</v>
      </c>
      <c r="CY36" s="1" t="e">
        <f t="shared" si="15"/>
        <v>#REF!</v>
      </c>
      <c r="CZ36" s="1" t="e">
        <f t="shared" si="15"/>
        <v>#REF!</v>
      </c>
      <c r="DA36" s="1" t="e">
        <f t="shared" si="15"/>
        <v>#REF!</v>
      </c>
      <c r="DB36" s="1" t="e">
        <f t="shared" si="15"/>
        <v>#REF!</v>
      </c>
      <c r="DC36" s="1" t="e">
        <f t="shared" si="15"/>
        <v>#REF!</v>
      </c>
      <c r="DD36" s="1" t="e">
        <f t="shared" si="15"/>
        <v>#REF!</v>
      </c>
      <c r="DE36" s="1" t="e">
        <f t="shared" si="15"/>
        <v>#REF!</v>
      </c>
      <c r="DF36" s="1" t="e">
        <f t="shared" si="15"/>
        <v>#REF!</v>
      </c>
      <c r="DG36" s="1" t="e">
        <f t="shared" si="15"/>
        <v>#REF!</v>
      </c>
      <c r="DH36" s="1" t="e">
        <f t="shared" si="15"/>
        <v>#REF!</v>
      </c>
      <c r="DI36" s="1" t="e">
        <f t="shared" si="15"/>
        <v>#REF!</v>
      </c>
      <c r="DJ36" s="1" t="e">
        <f t="shared" si="15"/>
        <v>#REF!</v>
      </c>
      <c r="DK36" s="1" t="e">
        <f t="shared" si="18"/>
        <v>#REF!</v>
      </c>
      <c r="DL36" s="1" t="e">
        <f t="shared" si="18"/>
        <v>#REF!</v>
      </c>
      <c r="DM36" s="1" t="e">
        <f t="shared" si="18"/>
        <v>#REF!</v>
      </c>
      <c r="DN36" s="1" t="e">
        <f t="shared" si="18"/>
        <v>#REF!</v>
      </c>
      <c r="DO36" s="1" t="e">
        <f t="shared" si="18"/>
        <v>#REF!</v>
      </c>
      <c r="DP36" s="1" t="e">
        <f t="shared" si="18"/>
        <v>#REF!</v>
      </c>
      <c r="DQ36" s="1" t="e">
        <f t="shared" si="18"/>
        <v>#REF!</v>
      </c>
      <c r="DR36" s="1" t="e">
        <f t="shared" si="18"/>
        <v>#REF!</v>
      </c>
      <c r="DS36" s="1" t="e">
        <f t="shared" si="18"/>
        <v>#REF!</v>
      </c>
      <c r="DT36" s="1" t="e">
        <f t="shared" si="18"/>
        <v>#REF!</v>
      </c>
      <c r="DU36" s="1" t="e">
        <f t="shared" si="18"/>
        <v>#REF!</v>
      </c>
      <c r="DV36" s="1" t="e">
        <f t="shared" si="18"/>
        <v>#REF!</v>
      </c>
      <c r="DW36" s="1" t="e">
        <f t="shared" si="18"/>
        <v>#REF!</v>
      </c>
      <c r="DX36" s="1" t="e">
        <f t="shared" si="18"/>
        <v>#REF!</v>
      </c>
      <c r="DY36" s="1" t="e">
        <f t="shared" si="18"/>
        <v>#REF!</v>
      </c>
      <c r="DZ36" s="1" t="e">
        <f t="shared" si="17"/>
        <v>#REF!</v>
      </c>
      <c r="EA36" s="1" t="e">
        <f t="shared" si="17"/>
        <v>#REF!</v>
      </c>
      <c r="EB36" s="1" t="e">
        <f t="shared" si="17"/>
        <v>#REF!</v>
      </c>
      <c r="EC36" s="1" t="e">
        <f t="shared" si="17"/>
        <v>#REF!</v>
      </c>
      <c r="ED36" s="1" t="e">
        <f t="shared" si="17"/>
        <v>#REF!</v>
      </c>
      <c r="EE36" s="1" t="e">
        <f t="shared" si="17"/>
        <v>#REF!</v>
      </c>
      <c r="EF36" s="1" t="e">
        <f t="shared" si="17"/>
        <v>#REF!</v>
      </c>
      <c r="EG36" s="1" t="e">
        <f t="shared" si="17"/>
        <v>#REF!</v>
      </c>
      <c r="EH36" s="1" t="e">
        <f t="shared" si="17"/>
        <v>#REF!</v>
      </c>
      <c r="EI36" s="1" t="e">
        <f t="shared" si="17"/>
        <v>#REF!</v>
      </c>
      <c r="EJ36" s="1" t="e">
        <f t="shared" si="17"/>
        <v>#REF!</v>
      </c>
      <c r="EK36" s="1" t="e">
        <f t="shared" si="17"/>
        <v>#REF!</v>
      </c>
      <c r="EL36" s="1" t="e">
        <f t="shared" si="17"/>
        <v>#REF!</v>
      </c>
      <c r="EM36" s="1" t="e">
        <f t="shared" si="17"/>
        <v>#REF!</v>
      </c>
      <c r="EN36" s="1" t="e">
        <f t="shared" si="17"/>
        <v>#REF!</v>
      </c>
      <c r="EO36" s="1" t="e">
        <f t="shared" si="17"/>
        <v>#REF!</v>
      </c>
      <c r="EP36" s="1" t="e">
        <f t="shared" si="17"/>
        <v>#REF!</v>
      </c>
      <c r="EQ36" s="1" t="e">
        <f t="shared" si="19"/>
        <v>#REF!</v>
      </c>
      <c r="ER36" s="1" t="e">
        <f t="shared" si="19"/>
        <v>#REF!</v>
      </c>
      <c r="ES36" s="1" t="e">
        <f t="shared" si="19"/>
        <v>#REF!</v>
      </c>
      <c r="ET36" s="1" t="e">
        <f t="shared" si="19"/>
        <v>#REF!</v>
      </c>
      <c r="EU36" s="1" t="e">
        <f t="shared" si="19"/>
        <v>#REF!</v>
      </c>
      <c r="EV36" s="1" t="e">
        <f t="shared" si="19"/>
        <v>#REF!</v>
      </c>
      <c r="EW36" s="1" t="e">
        <f t="shared" si="19"/>
        <v>#REF!</v>
      </c>
      <c r="GX36" s="22"/>
    </row>
    <row r="37" spans="1:206" ht="12.75" customHeight="1" x14ac:dyDescent="0.2">
      <c r="A37" s="2">
        <v>537</v>
      </c>
      <c r="B37" s="2" t="s">
        <v>88</v>
      </c>
      <c r="C37" s="19">
        <v>14.9</v>
      </c>
      <c r="D37" s="2" t="s">
        <v>78</v>
      </c>
      <c r="E37" s="20" t="s">
        <v>6</v>
      </c>
      <c r="I37" s="28" t="e">
        <f t="shared" si="16"/>
        <v>#REF!</v>
      </c>
      <c r="J37" s="27" t="s">
        <v>147</v>
      </c>
      <c r="K37" s="1" t="e">
        <f>IF(J37="","",VLOOKUP(J37,#REF!,2))</f>
        <v>#REF!</v>
      </c>
      <c r="L37" s="27" t="s">
        <v>169</v>
      </c>
      <c r="M37" s="1" t="e">
        <f>IF(L37="","",VLOOKUP(L37,#REF!,2))</f>
        <v>#REF!</v>
      </c>
      <c r="N37" s="27" t="s">
        <v>154</v>
      </c>
      <c r="O37" s="1" t="str">
        <f>IF(N37="","",VLOOKUP(N37,[1]Composition!$A$1:$B$398,2))</f>
        <v>Crème de lait 35% de matières grasse, stabilisant E407 0,02% sucre jaune lait en poudre eau gélatine bovine Sucre pâte de cacao Beurre de cacao, Émulsifiant: Lécithine, (Lait en poudre, poudre de lait écrémé, arômes  vanille peut contenir traces de fruit a coque et gluten</v>
      </c>
      <c r="P37" s="27" t="s">
        <v>167</v>
      </c>
      <c r="Q37" s="1" t="str">
        <f>IF(P37="","",VLOOKUP(P37,[1]Composition!$A$1:$B$398,2))</f>
        <v>Sirop de glucose, fructose, eau sucre 5% chocolat :  en poudre de cacao sucre stabilisant E422 arôme modifié gélifiant E440 colorant caramel E150 D arôme naturel conservateur E202 acidifiant E330 sel</v>
      </c>
      <c r="R37" s="27" t="s">
        <v>16</v>
      </c>
      <c r="S37" s="1" t="str">
        <f>IF(R37="","",VLOOKUP(R37,[1]Composition!$A$1:$B$398,2))</f>
        <v>Crème de lait 35% de matières grasse, stabilisant E407 0,02% sucre</v>
      </c>
      <c r="T37" s="27" t="s">
        <v>152</v>
      </c>
      <c r="U37" s="1" t="str">
        <f>IF(T37="","",VLOOKUP(T37,[1]Composition!$A$1:$B$398,2))</f>
        <v>Pâte  de cacao, sucre beurre de cacao, Matière grasse laitière, anhydre de lait, émulsifiant, lécithine de soja E322 arôme naturel de vanille cacao 50% poudre de lait entier poudre de lactosérum, lactose huile de palme</v>
      </c>
      <c r="V37" s="27" t="s">
        <v>9</v>
      </c>
      <c r="W37" s="1" t="str">
        <f>IF(V37="","",VLOOKUP(V37,[1]Composition!$A$1:$B$398,2))</f>
        <v xml:space="preserve">Fraise, framboise, physalis, mandarine, citron, kiwi, pomme, groseille, abricot, </v>
      </c>
      <c r="X37" s="27" t="s">
        <v>18</v>
      </c>
      <c r="Y37" s="1" t="str">
        <f>IF(X37="","",VLOOKUP(X37,[1]Composition!$A$1:$B$398,2))</f>
        <v>Sucre, Amandes, Blanc d'œuf, Amidon de blé E171-160a-141-150c Poudre de cacao, Blanc d'œuf E412 (Gomme de guar) E415 Xanathan conservatrice E200 Allergène : Gluten, Œuf, Noix peut contenir traces de soja et lait</v>
      </c>
      <c r="Z37" s="27"/>
      <c r="AA37" s="1" t="str">
        <f>IF(Z37="","",VLOOKUP(Z37,[1]Composition!$A$1:$B$398,2))</f>
        <v/>
      </c>
      <c r="AB37" s="27"/>
      <c r="AC37" s="1" t="str">
        <f>IF(AB37="","",VLOOKUP(AB37,[1]Composition!$A$1:$B$398,2))</f>
        <v/>
      </c>
      <c r="AD37" s="27"/>
      <c r="AE37" s="1" t="str">
        <f>IF(AD37="","",VLOOKUP(AD37,[1]Composition!$A$1:$B$398,2))</f>
        <v/>
      </c>
      <c r="AF37" s="27"/>
      <c r="AG37" s="1" t="str">
        <f>IF(AF37="","",VLOOKUP(AF37,[1]Composition!$A$1:$B$398,2))</f>
        <v/>
      </c>
      <c r="AH37" s="27"/>
      <c r="AI37" s="1" t="str">
        <f>IF(AH37="","",VLOOKUP(AH37,[1]Composition!$A$1:$B$398,2))</f>
        <v/>
      </c>
      <c r="AJ37" s="27"/>
      <c r="AK37" s="1" t="str">
        <f>IF(AJ37="","",VLOOKUP(AJ37,[1]Composition!$A$1:$B$398,2))</f>
        <v/>
      </c>
      <c r="AL37" s="27"/>
      <c r="AM37" s="1" t="str">
        <f>IF(AL37="","",VLOOKUP(AL37,[1]Composition!$A$1:$B$398,2))</f>
        <v/>
      </c>
      <c r="AN37" s="27"/>
      <c r="AO37" s="1" t="str">
        <f>IF(AN37="","",VLOOKUP(AN37,[1]Composition!$A$1:$B$398,2))</f>
        <v/>
      </c>
      <c r="AP37" s="27"/>
      <c r="AQ37" s="1" t="str">
        <f>IF(AP37="","",VLOOKUP(AP37,[1]Composition!$A$1:$B$398,2))</f>
        <v/>
      </c>
      <c r="AR37" s="27"/>
      <c r="AS37" s="1" t="str">
        <f>IF(AR37="","",VLOOKUP(AR37,[1]Composition!$A$1:$B$398,2))</f>
        <v/>
      </c>
      <c r="AT37" s="27"/>
      <c r="AU37" s="1" t="str">
        <f>IF(AT37="","",VLOOKUP(AT37,[1]Composition!$A$1:$B$398,2))</f>
        <v/>
      </c>
      <c r="AV37" s="27"/>
      <c r="AW37" s="1" t="str">
        <f>IF(AV37="","",VLOOKUP(AV37,[1]Composition!$A$1:$B$398,2))</f>
        <v/>
      </c>
      <c r="AX37" s="27"/>
      <c r="AY37" s="1" t="str">
        <f>IF(AX37="","",VLOOKUP(AX37,[1]Composition!$A$1:$B$398,2))</f>
        <v/>
      </c>
      <c r="AZ37" s="27"/>
      <c r="BA37" s="1" t="str">
        <f>IF(AZ37="","",VLOOKUP(AZ37,[1]Composition!$A$1:$B$398,2))</f>
        <v/>
      </c>
      <c r="BB37" s="27"/>
      <c r="BC37" s="1" t="str">
        <f>IF(BB37="","",VLOOKUP(BB37,[1]Composition!$A$1:$B$398,2))</f>
        <v/>
      </c>
      <c r="BD37" s="27"/>
      <c r="BE37" s="1" t="str">
        <f>IF(BD37="","",VLOOKUP(BD37,[1]Composition!$A$1:$B$398,2))</f>
        <v/>
      </c>
      <c r="BF37" s="27"/>
      <c r="BG37" s="1" t="str">
        <f>IF(BF37="","",VLOOKUP(BF37,[1]Composition!$A$1:$B$398,2))</f>
        <v/>
      </c>
      <c r="BH37" s="27"/>
      <c r="BI37" s="1" t="str">
        <f>IF(BH37="","",VLOOKUP(BH37,[1]Composition!$A$1:$B$398,2))</f>
        <v/>
      </c>
      <c r="BJ37" s="27"/>
      <c r="BK37" s="1" t="str">
        <f>IF(BJ37="","",VLOOKUP(BJ37,[1]Composition!$A$1:$B$398,2))</f>
        <v/>
      </c>
      <c r="BL37" s="27"/>
      <c r="BM37" s="1" t="str">
        <f>IF(BL37="","",VLOOKUP(BL37,[1]Composition!$A$1:$B$398,2))</f>
        <v/>
      </c>
      <c r="BN37" s="27"/>
      <c r="BO37" s="1" t="str">
        <f>IF(BN37="","",VLOOKUP(BN37,[1]Composition!$A$1:$B$398,2))</f>
        <v/>
      </c>
      <c r="BP37" s="27"/>
      <c r="BQ37" s="1" t="str">
        <f>IF(BP37="","",VLOOKUP(BP37,[1]Composition!$A$1:$B$398,2))</f>
        <v/>
      </c>
      <c r="BR37" s="27"/>
      <c r="BS37" s="1" t="str">
        <f>IF(BR37="","",VLOOKUP(BR37,[1]Composition!$A$1:$B$398,2))</f>
        <v/>
      </c>
      <c r="BT37" s="27"/>
      <c r="BU37" s="1" t="str">
        <f>IF(BT37="","",VLOOKUP(BT37,[1]Composition!$A$1:$B$398,2))</f>
        <v/>
      </c>
      <c r="BV37" s="27"/>
      <c r="BW37" s="1" t="str">
        <f>IF(BV37="","",VLOOKUP(BV37,[1]Composition!$A$1:$B$398,2))</f>
        <v/>
      </c>
      <c r="BX37" s="27"/>
      <c r="BY37" s="1" t="str">
        <f>IF(BX37="","",VLOOKUP(BX37,[1]Composition!$A$1:$B$398,2))</f>
        <v/>
      </c>
      <c r="BZ37" s="27"/>
      <c r="CA37" s="1" t="str">
        <f>IF(BZ37="","",VLOOKUP(BZ37,[1]Composition!$A$1:$B$398,2))</f>
        <v/>
      </c>
      <c r="CB37" s="27"/>
      <c r="CC37" s="1" t="str">
        <f>IF(CB37="","",VLOOKUP(CB37,[1]Composition!$A$1:$B$398,2))</f>
        <v/>
      </c>
      <c r="CD37" s="1" t="str">
        <f t="shared" si="1"/>
        <v xml:space="preserve">Feuille de génoise chocolat : </v>
      </c>
      <c r="CE37" s="1" t="e">
        <f t="shared" si="14"/>
        <v>#REF!</v>
      </c>
      <c r="CF37" s="1" t="e">
        <f t="shared" si="14"/>
        <v>#REF!</v>
      </c>
      <c r="CG37" s="1" t="e">
        <f t="shared" si="14"/>
        <v>#REF!</v>
      </c>
      <c r="CH37" s="1" t="e">
        <f t="shared" si="14"/>
        <v>#REF!</v>
      </c>
      <c r="CI37" s="1" t="e">
        <f t="shared" si="14"/>
        <v>#REF!</v>
      </c>
      <c r="CJ37" s="1" t="e">
        <f t="shared" si="14"/>
        <v>#REF!</v>
      </c>
      <c r="CK37" s="1" t="e">
        <f t="shared" si="14"/>
        <v>#REF!</v>
      </c>
      <c r="CL37" s="1" t="e">
        <f t="shared" si="14"/>
        <v>#REF!</v>
      </c>
      <c r="CM37" s="1" t="e">
        <f t="shared" si="14"/>
        <v>#REF!</v>
      </c>
      <c r="CN37" s="1" t="e">
        <f t="shared" si="14"/>
        <v>#REF!</v>
      </c>
      <c r="CO37" s="1" t="e">
        <f t="shared" si="14"/>
        <v>#REF!</v>
      </c>
      <c r="CP37" s="1" t="e">
        <f t="shared" si="14"/>
        <v>#REF!</v>
      </c>
      <c r="CQ37" s="1" t="e">
        <f t="shared" si="14"/>
        <v>#REF!</v>
      </c>
      <c r="CR37" s="1" t="e">
        <f t="shared" si="14"/>
        <v>#REF!</v>
      </c>
      <c r="CS37" s="1" t="e">
        <f t="shared" si="14"/>
        <v>#REF!</v>
      </c>
      <c r="CT37" s="1" t="e">
        <f t="shared" si="14"/>
        <v>#REF!</v>
      </c>
      <c r="CU37" s="1" t="e">
        <f t="shared" si="15"/>
        <v>#REF!</v>
      </c>
      <c r="CV37" s="1" t="e">
        <f t="shared" si="15"/>
        <v>#REF!</v>
      </c>
      <c r="CW37" s="1" t="e">
        <f t="shared" si="15"/>
        <v>#REF!</v>
      </c>
      <c r="CX37" s="1" t="e">
        <f t="shared" si="15"/>
        <v>#REF!</v>
      </c>
      <c r="CY37" s="1" t="e">
        <f t="shared" si="15"/>
        <v>#REF!</v>
      </c>
      <c r="CZ37" s="1" t="e">
        <f t="shared" si="15"/>
        <v>#REF!</v>
      </c>
      <c r="DA37" s="1" t="e">
        <f t="shared" si="15"/>
        <v>#REF!</v>
      </c>
      <c r="DB37" s="1" t="e">
        <f t="shared" si="15"/>
        <v>#REF!</v>
      </c>
      <c r="DC37" s="1" t="e">
        <f t="shared" si="15"/>
        <v>#REF!</v>
      </c>
      <c r="DD37" s="1" t="e">
        <f t="shared" si="15"/>
        <v>#REF!</v>
      </c>
      <c r="DE37" s="1" t="e">
        <f t="shared" si="15"/>
        <v>#REF!</v>
      </c>
      <c r="DF37" s="1" t="e">
        <f t="shared" si="15"/>
        <v>#REF!</v>
      </c>
      <c r="DG37" s="1" t="e">
        <f t="shared" si="15"/>
        <v>#REF!</v>
      </c>
      <c r="DH37" s="1" t="e">
        <f t="shared" si="15"/>
        <v>#REF!</v>
      </c>
      <c r="DI37" s="1" t="e">
        <f t="shared" si="15"/>
        <v>#REF!</v>
      </c>
      <c r="DJ37" s="1" t="e">
        <f t="shared" si="15"/>
        <v>#REF!</v>
      </c>
      <c r="DK37" s="1" t="e">
        <f t="shared" si="18"/>
        <v>#REF!</v>
      </c>
      <c r="DL37" s="1" t="e">
        <f t="shared" si="18"/>
        <v>#REF!</v>
      </c>
      <c r="DM37" s="1" t="e">
        <f t="shared" si="18"/>
        <v>#REF!</v>
      </c>
      <c r="DN37" s="1" t="e">
        <f t="shared" si="18"/>
        <v>#REF!</v>
      </c>
      <c r="DO37" s="1" t="e">
        <f t="shared" si="18"/>
        <v>#REF!</v>
      </c>
      <c r="DP37" s="1" t="e">
        <f t="shared" si="18"/>
        <v>#REF!</v>
      </c>
      <c r="DQ37" s="1" t="e">
        <f t="shared" si="18"/>
        <v>#REF!</v>
      </c>
      <c r="DR37" s="1" t="e">
        <f t="shared" si="18"/>
        <v>#REF!</v>
      </c>
      <c r="DS37" s="1" t="e">
        <f t="shared" si="18"/>
        <v>#REF!</v>
      </c>
      <c r="DT37" s="1" t="e">
        <f t="shared" si="18"/>
        <v>#REF!</v>
      </c>
      <c r="DU37" s="1" t="e">
        <f t="shared" si="18"/>
        <v>#REF!</v>
      </c>
      <c r="DV37" s="1" t="e">
        <f t="shared" si="18"/>
        <v>#REF!</v>
      </c>
      <c r="DW37" s="1" t="e">
        <f t="shared" si="18"/>
        <v>#REF!</v>
      </c>
      <c r="DX37" s="1" t="e">
        <f t="shared" si="18"/>
        <v>#REF!</v>
      </c>
      <c r="DY37" s="1" t="e">
        <f t="shared" si="18"/>
        <v>#REF!</v>
      </c>
      <c r="DZ37" s="1" t="e">
        <f t="shared" si="17"/>
        <v>#REF!</v>
      </c>
      <c r="EA37" s="1" t="e">
        <f t="shared" si="17"/>
        <v>#REF!</v>
      </c>
      <c r="EB37" s="1" t="e">
        <f t="shared" si="17"/>
        <v>#REF!</v>
      </c>
      <c r="EC37" s="1" t="e">
        <f t="shared" si="17"/>
        <v>#REF!</v>
      </c>
      <c r="ED37" s="1" t="e">
        <f t="shared" si="17"/>
        <v>#REF!</v>
      </c>
      <c r="EE37" s="1" t="e">
        <f t="shared" si="17"/>
        <v>#REF!</v>
      </c>
      <c r="EF37" s="1" t="e">
        <f t="shared" si="17"/>
        <v>#REF!</v>
      </c>
      <c r="EG37" s="1" t="e">
        <f t="shared" si="17"/>
        <v>#REF!</v>
      </c>
      <c r="EH37" s="1" t="e">
        <f t="shared" si="17"/>
        <v>#REF!</v>
      </c>
      <c r="EI37" s="1" t="e">
        <f t="shared" si="17"/>
        <v>#REF!</v>
      </c>
      <c r="EJ37" s="1" t="e">
        <f t="shared" si="17"/>
        <v>#REF!</v>
      </c>
      <c r="EK37" s="1" t="e">
        <f t="shared" si="17"/>
        <v>#REF!</v>
      </c>
      <c r="EL37" s="1" t="e">
        <f t="shared" si="17"/>
        <v>#REF!</v>
      </c>
      <c r="EM37" s="1" t="e">
        <f t="shared" si="17"/>
        <v>#REF!</v>
      </c>
      <c r="EN37" s="1" t="e">
        <f t="shared" si="17"/>
        <v>#REF!</v>
      </c>
      <c r="EO37" s="1" t="e">
        <f t="shared" si="17"/>
        <v>#REF!</v>
      </c>
      <c r="EP37" s="1" t="e">
        <f t="shared" si="17"/>
        <v>#REF!</v>
      </c>
      <c r="EQ37" s="1" t="e">
        <f t="shared" si="19"/>
        <v>#REF!</v>
      </c>
      <c r="ER37" s="1" t="e">
        <f t="shared" si="19"/>
        <v>#REF!</v>
      </c>
      <c r="ES37" s="1" t="e">
        <f t="shared" si="19"/>
        <v>#REF!</v>
      </c>
      <c r="ET37" s="1" t="e">
        <f t="shared" si="19"/>
        <v>#REF!</v>
      </c>
      <c r="EU37" s="1" t="e">
        <f t="shared" si="19"/>
        <v>#REF!</v>
      </c>
      <c r="EV37" s="1" t="e">
        <f t="shared" si="19"/>
        <v>#REF!</v>
      </c>
      <c r="EW37" s="1" t="e">
        <f t="shared" si="19"/>
        <v>#REF!</v>
      </c>
      <c r="GX37" s="22"/>
    </row>
    <row r="38" spans="1:206" ht="12.75" customHeight="1" x14ac:dyDescent="0.2">
      <c r="A38" s="2">
        <v>538</v>
      </c>
      <c r="B38" s="2" t="s">
        <v>104</v>
      </c>
      <c r="C38" s="19">
        <v>5.95</v>
      </c>
      <c r="D38" s="2" t="s">
        <v>144</v>
      </c>
      <c r="E38" s="20" t="s">
        <v>6</v>
      </c>
      <c r="I38" s="28" t="e">
        <f t="shared" si="16"/>
        <v>#REF!</v>
      </c>
      <c r="J38" s="27" t="s">
        <v>38</v>
      </c>
      <c r="K38" s="1" t="e">
        <f>IF(J38="","",VLOOKUP(J38,#REF!,2))</f>
        <v>#REF!</v>
      </c>
      <c r="L38" s="27" t="s">
        <v>15</v>
      </c>
      <c r="M38" s="1" t="e">
        <f>IF(L38="","",VLOOKUP(L38,#REF!,2))</f>
        <v>#REF!</v>
      </c>
      <c r="N38" s="27" t="s">
        <v>153</v>
      </c>
      <c r="O38" s="1" t="str">
        <f>IF(N38="","",LOOKUP(N38,[1]Composition!$A$1:$A$398,[1]Composition!$B$1:$B$398))</f>
        <v>Eau, Sirop de glucose, Sucre, Fructose, Gélifiant ( Pectine caraghénane)  acidifiant, acide citrique, arômes abricot colorant: carotène</v>
      </c>
      <c r="P38" s="27"/>
      <c r="Q38" s="1" t="str">
        <f>IF(P38="","",LOOKUP(P38,[1]Composition!$A$1:$A$398,[1]Composition!$B$1:$B$398))</f>
        <v/>
      </c>
      <c r="R38" s="27"/>
      <c r="S38" s="1" t="str">
        <f>IF(R38="","",LOOKUP(R38,[1]Composition!$A$1:$A$398,[1]Composition!$B$1:$B$398))</f>
        <v/>
      </c>
      <c r="T38" s="27"/>
      <c r="U38" s="1" t="str">
        <f>IF(T38="","",LOOKUP(T38,[1]Composition!$A$1:$A$398,[1]Composition!$B$1:$B$398))</f>
        <v/>
      </c>
      <c r="V38" s="27"/>
      <c r="W38" s="1" t="str">
        <f>IF(V38="","",LOOKUP(V38,[1]Composition!$A$1:$A$398,[1]Composition!$B$1:$B$398))</f>
        <v/>
      </c>
      <c r="X38" s="27"/>
      <c r="Y38" s="1" t="str">
        <f>IF(X38="","",LOOKUP(X38,[1]Composition!$A$1:$A$398,[1]Composition!$B$1:$B$398))</f>
        <v/>
      </c>
      <c r="Z38" s="27"/>
      <c r="AA38" s="1" t="str">
        <f>IF(Z38="","",VLOOKUP(Z38,[1]Composition!$A$1:$B$398,2))</f>
        <v/>
      </c>
      <c r="AB38" s="27"/>
      <c r="AC38" s="1" t="str">
        <f>IF(AB38="","",VLOOKUP(AB38,[1]Composition!$A$1:$B$398,2))</f>
        <v/>
      </c>
      <c r="AD38" s="27"/>
      <c r="AE38" s="1" t="str">
        <f>IF(AD38="","",VLOOKUP(AD38,[1]Composition!$A$1:$B$398,2))</f>
        <v/>
      </c>
      <c r="AF38" s="27"/>
      <c r="AG38" s="1" t="str">
        <f>IF(AF38="","",VLOOKUP(AF38,[1]Composition!$A$1:$B$398,2))</f>
        <v/>
      </c>
      <c r="AH38" s="27"/>
      <c r="AI38" s="1" t="str">
        <f>IF(AH38="","",VLOOKUP(AH38,[1]Composition!$A$1:$B$398,2))</f>
        <v/>
      </c>
      <c r="AJ38" s="27"/>
      <c r="AK38" s="1" t="str">
        <f>IF(AJ38="","",VLOOKUP(AJ38,[1]Composition!$A$1:$B$398,2))</f>
        <v/>
      </c>
      <c r="AL38" s="27"/>
      <c r="AM38" s="1" t="str">
        <f>IF(AL38="","",VLOOKUP(AL38,[1]Composition!$A$1:$B$398,2))</f>
        <v/>
      </c>
      <c r="AN38" s="27"/>
      <c r="AO38" s="1" t="str">
        <f>IF(AN38="","",VLOOKUP(AN38,[1]Composition!$A$1:$B$398,2))</f>
        <v/>
      </c>
      <c r="AP38" s="27"/>
      <c r="AQ38" s="1" t="str">
        <f>IF(AP38="","",VLOOKUP(AP38,[1]Composition!$A$1:$B$398,2))</f>
        <v/>
      </c>
      <c r="AR38" s="27"/>
      <c r="AS38" s="1" t="str">
        <f>IF(AR38="","",VLOOKUP(AR38,[1]Composition!$A$1:$B$398,2))</f>
        <v/>
      </c>
      <c r="AT38" s="27"/>
      <c r="AU38" s="1" t="str">
        <f>IF(AT38="","",VLOOKUP(AT38,[1]Composition!$A$1:$B$398,2))</f>
        <v/>
      </c>
      <c r="AV38" s="27"/>
      <c r="AW38" s="1" t="str">
        <f>IF(AV38="","",VLOOKUP(AV38,[1]Composition!$A$1:$B$398,2))</f>
        <v/>
      </c>
      <c r="AX38" s="27"/>
      <c r="AY38" s="1" t="str">
        <f>IF(AX38="","",VLOOKUP(AX38,[1]Composition!$A$1:$B$398,2))</f>
        <v/>
      </c>
      <c r="AZ38" s="27"/>
      <c r="BA38" s="1" t="str">
        <f>IF(AZ38="","",VLOOKUP(AZ38,[1]Composition!$A$1:$B$398,2))</f>
        <v/>
      </c>
      <c r="BB38" s="27"/>
      <c r="BC38" s="1" t="str">
        <f>IF(BB38="","",VLOOKUP(BB38,[1]Composition!$A$1:$B$398,2))</f>
        <v/>
      </c>
      <c r="BD38" s="27"/>
      <c r="BE38" s="1" t="str">
        <f>IF(BD38="","",VLOOKUP(BD38,[1]Composition!$A$1:$B$398,2))</f>
        <v/>
      </c>
      <c r="BF38" s="27"/>
      <c r="BG38" s="1" t="str">
        <f>IF(BF38="","",VLOOKUP(BF38,[1]Composition!$A$1:$B$398,2))</f>
        <v/>
      </c>
      <c r="BH38" s="27"/>
      <c r="BI38" s="1" t="str">
        <f>IF(BH38="","",VLOOKUP(BH38,[1]Composition!$A$1:$B$398,2))</f>
        <v/>
      </c>
      <c r="BJ38" s="27"/>
      <c r="BK38" s="1" t="str">
        <f>IF(BJ38="","",VLOOKUP(BJ38,[1]Composition!$A$1:$B$398,2))</f>
        <v/>
      </c>
      <c r="BL38" s="27"/>
      <c r="BM38" s="1" t="str">
        <f>IF(BL38="","",VLOOKUP(BL38,[1]Composition!$A$1:$B$398,2))</f>
        <v/>
      </c>
      <c r="BN38" s="27"/>
      <c r="BO38" s="1" t="str">
        <f>IF(BN38="","",VLOOKUP(BN38,[1]Composition!$A$1:$B$398,2))</f>
        <v/>
      </c>
      <c r="BP38" s="27"/>
      <c r="BQ38" s="1" t="str">
        <f>IF(BP38="","",VLOOKUP(BP38,[1]Composition!$A$1:$B$398,2))</f>
        <v/>
      </c>
      <c r="BR38" s="27"/>
      <c r="BS38" s="1" t="str">
        <f>IF(BR38="","",VLOOKUP(BR38,[1]Composition!$A$1:$B$398,2))</f>
        <v/>
      </c>
      <c r="BT38" s="27"/>
      <c r="BU38" s="1" t="str">
        <f>IF(BT38="","",VLOOKUP(BT38,[1]Composition!$A$1:$B$398,2))</f>
        <v/>
      </c>
      <c r="BV38" s="27"/>
      <c r="BW38" s="1" t="str">
        <f>IF(BV38="","",VLOOKUP(BV38,[1]Composition!$A$1:$B$398,2))</f>
        <v/>
      </c>
      <c r="BX38" s="27"/>
      <c r="BY38" s="1" t="str">
        <f>IF(BX38="","",VLOOKUP(BX38,[1]Composition!$A$1:$B$398,2))</f>
        <v/>
      </c>
      <c r="BZ38" s="27"/>
      <c r="CA38" s="1" t="str">
        <f>IF(BZ38="","",VLOOKUP(BZ38,[1]Composition!$A$1:$B$398,2))</f>
        <v/>
      </c>
      <c r="CB38" s="27"/>
      <c r="CC38" s="1" t="str">
        <f>IF(CB38="","",VLOOKUP(CB38,[1]Composition!$A$1:$B$398,2))</f>
        <v/>
      </c>
      <c r="CD38" s="1" t="str">
        <f t="shared" si="1"/>
        <v>Brioche :</v>
      </c>
      <c r="CE38" s="1" t="e">
        <f t="shared" si="14"/>
        <v>#REF!</v>
      </c>
      <c r="CF38" s="1" t="e">
        <f t="shared" si="14"/>
        <v>#REF!</v>
      </c>
      <c r="CG38" s="1" t="e">
        <f t="shared" si="14"/>
        <v>#REF!</v>
      </c>
      <c r="CH38" s="1" t="e">
        <f t="shared" si="14"/>
        <v>#REF!</v>
      </c>
      <c r="CI38" s="1" t="e">
        <f t="shared" si="14"/>
        <v>#REF!</v>
      </c>
      <c r="CJ38" s="1" t="e">
        <f t="shared" si="14"/>
        <v>#REF!</v>
      </c>
      <c r="CK38" s="1" t="e">
        <f t="shared" si="14"/>
        <v>#REF!</v>
      </c>
      <c r="CL38" s="1" t="e">
        <f t="shared" si="14"/>
        <v>#REF!</v>
      </c>
      <c r="CM38" s="1" t="e">
        <f t="shared" si="14"/>
        <v>#REF!</v>
      </c>
      <c r="CN38" s="1" t="e">
        <f t="shared" si="14"/>
        <v>#REF!</v>
      </c>
      <c r="CO38" s="1" t="e">
        <f t="shared" si="14"/>
        <v>#REF!</v>
      </c>
      <c r="CP38" s="1" t="e">
        <f t="shared" si="14"/>
        <v>#REF!</v>
      </c>
      <c r="CQ38" s="1" t="e">
        <f t="shared" si="14"/>
        <v>#REF!</v>
      </c>
      <c r="CR38" s="1" t="e">
        <f t="shared" si="14"/>
        <v>#REF!</v>
      </c>
      <c r="CS38" s="1" t="e">
        <f t="shared" si="14"/>
        <v>#REF!</v>
      </c>
      <c r="CT38" s="1" t="e">
        <f t="shared" si="14"/>
        <v>#REF!</v>
      </c>
      <c r="CU38" s="1" t="e">
        <f t="shared" si="15"/>
        <v>#REF!</v>
      </c>
      <c r="CV38" s="1" t="e">
        <f t="shared" si="15"/>
        <v>#REF!</v>
      </c>
      <c r="CW38" s="1" t="e">
        <f t="shared" si="15"/>
        <v>#REF!</v>
      </c>
      <c r="CX38" s="1" t="e">
        <f t="shared" si="15"/>
        <v>#REF!</v>
      </c>
      <c r="CY38" s="1" t="e">
        <f t="shared" si="15"/>
        <v>#REF!</v>
      </c>
      <c r="CZ38" s="1" t="e">
        <f t="shared" si="15"/>
        <v>#REF!</v>
      </c>
      <c r="DA38" s="1" t="e">
        <f t="shared" si="15"/>
        <v>#REF!</v>
      </c>
      <c r="DB38" s="1" t="e">
        <f t="shared" si="15"/>
        <v>#REF!</v>
      </c>
      <c r="DC38" s="1" t="e">
        <f t="shared" si="15"/>
        <v>#REF!</v>
      </c>
      <c r="DD38" s="1" t="e">
        <f t="shared" si="15"/>
        <v>#REF!</v>
      </c>
      <c r="DE38" s="1" t="e">
        <f t="shared" si="15"/>
        <v>#REF!</v>
      </c>
      <c r="DF38" s="1" t="e">
        <f t="shared" si="15"/>
        <v>#REF!</v>
      </c>
      <c r="DG38" s="1" t="e">
        <f t="shared" si="15"/>
        <v>#REF!</v>
      </c>
      <c r="DH38" s="1" t="e">
        <f t="shared" si="15"/>
        <v>#REF!</v>
      </c>
      <c r="DI38" s="1" t="e">
        <f t="shared" si="15"/>
        <v>#REF!</v>
      </c>
      <c r="DJ38" s="1" t="e">
        <f t="shared" si="15"/>
        <v>#REF!</v>
      </c>
      <c r="DK38" s="1" t="e">
        <f t="shared" si="18"/>
        <v>#REF!</v>
      </c>
      <c r="DL38" s="1" t="e">
        <f t="shared" si="18"/>
        <v>#REF!</v>
      </c>
      <c r="DM38" s="1" t="e">
        <f t="shared" si="18"/>
        <v>#REF!</v>
      </c>
      <c r="DN38" s="1" t="e">
        <f t="shared" si="18"/>
        <v>#REF!</v>
      </c>
      <c r="DO38" s="1" t="e">
        <f t="shared" si="18"/>
        <v>#REF!</v>
      </c>
      <c r="DP38" s="1" t="e">
        <f t="shared" si="18"/>
        <v>#REF!</v>
      </c>
      <c r="DQ38" s="1" t="e">
        <f t="shared" si="18"/>
        <v>#REF!</v>
      </c>
      <c r="DR38" s="1" t="e">
        <f t="shared" si="18"/>
        <v>#REF!</v>
      </c>
      <c r="DS38" s="1" t="e">
        <f t="shared" si="18"/>
        <v>#REF!</v>
      </c>
      <c r="DT38" s="1" t="e">
        <f t="shared" si="18"/>
        <v>#REF!</v>
      </c>
      <c r="DU38" s="1" t="e">
        <f t="shared" si="18"/>
        <v>#REF!</v>
      </c>
      <c r="DV38" s="1" t="e">
        <f t="shared" si="18"/>
        <v>#REF!</v>
      </c>
      <c r="DW38" s="1" t="e">
        <f t="shared" si="18"/>
        <v>#REF!</v>
      </c>
      <c r="DX38" s="1" t="e">
        <f t="shared" si="18"/>
        <v>#REF!</v>
      </c>
      <c r="DY38" s="1" t="e">
        <f t="shared" si="18"/>
        <v>#REF!</v>
      </c>
      <c r="DZ38" s="1" t="e">
        <f t="shared" si="17"/>
        <v>#REF!</v>
      </c>
      <c r="EA38" s="1" t="e">
        <f t="shared" si="17"/>
        <v>#REF!</v>
      </c>
      <c r="EB38" s="1" t="e">
        <f t="shared" si="17"/>
        <v>#REF!</v>
      </c>
      <c r="EC38" s="1" t="e">
        <f t="shared" si="17"/>
        <v>#REF!</v>
      </c>
      <c r="ED38" s="1" t="e">
        <f t="shared" si="17"/>
        <v>#REF!</v>
      </c>
      <c r="EE38" s="1" t="e">
        <f t="shared" si="17"/>
        <v>#REF!</v>
      </c>
      <c r="EF38" s="1" t="e">
        <f t="shared" si="17"/>
        <v>#REF!</v>
      </c>
      <c r="EG38" s="1" t="e">
        <f t="shared" si="17"/>
        <v>#REF!</v>
      </c>
      <c r="EH38" s="1" t="e">
        <f t="shared" si="17"/>
        <v>#REF!</v>
      </c>
      <c r="EI38" s="1" t="e">
        <f t="shared" si="17"/>
        <v>#REF!</v>
      </c>
      <c r="EJ38" s="1" t="e">
        <f t="shared" si="17"/>
        <v>#REF!</v>
      </c>
      <c r="EK38" s="1" t="e">
        <f t="shared" si="17"/>
        <v>#REF!</v>
      </c>
      <c r="EL38" s="1" t="e">
        <f t="shared" si="17"/>
        <v>#REF!</v>
      </c>
      <c r="EM38" s="1" t="e">
        <f t="shared" si="17"/>
        <v>#REF!</v>
      </c>
      <c r="EN38" s="1" t="e">
        <f t="shared" si="17"/>
        <v>#REF!</v>
      </c>
      <c r="EO38" s="1" t="e">
        <f t="shared" si="17"/>
        <v>#REF!</v>
      </c>
      <c r="EP38" s="1" t="e">
        <f t="shared" si="17"/>
        <v>#REF!</v>
      </c>
      <c r="EQ38" s="1" t="e">
        <f t="shared" si="19"/>
        <v>#REF!</v>
      </c>
      <c r="ER38" s="1" t="e">
        <f t="shared" si="19"/>
        <v>#REF!</v>
      </c>
      <c r="ES38" s="1" t="e">
        <f t="shared" si="19"/>
        <v>#REF!</v>
      </c>
      <c r="ET38" s="1" t="e">
        <f t="shared" si="19"/>
        <v>#REF!</v>
      </c>
      <c r="EU38" s="1" t="e">
        <f t="shared" si="19"/>
        <v>#REF!</v>
      </c>
      <c r="EV38" s="1" t="e">
        <f t="shared" si="19"/>
        <v>#REF!</v>
      </c>
      <c r="EW38" s="1" t="e">
        <f t="shared" si="19"/>
        <v>#REF!</v>
      </c>
      <c r="GX38" s="22"/>
    </row>
    <row r="39" spans="1:206" ht="12.75" customHeight="1" x14ac:dyDescent="0.2">
      <c r="A39" s="2">
        <v>540</v>
      </c>
      <c r="B39" s="2" t="s">
        <v>105</v>
      </c>
      <c r="C39" s="19">
        <v>7.95</v>
      </c>
      <c r="D39" s="2" t="s">
        <v>78</v>
      </c>
      <c r="E39" s="20" t="s">
        <v>6</v>
      </c>
      <c r="I39" s="28" t="e">
        <f t="shared" si="16"/>
        <v>#REF!</v>
      </c>
      <c r="J39" s="27" t="s">
        <v>38</v>
      </c>
      <c r="K39" s="1" t="e">
        <f>IF(J39="","",VLOOKUP(J39,#REF!,2))</f>
        <v>#REF!</v>
      </c>
      <c r="L39" s="27" t="s">
        <v>15</v>
      </c>
      <c r="M39" s="1" t="e">
        <f>IF(L39="","",VLOOKUP(L39,#REF!,2))</f>
        <v>#REF!</v>
      </c>
      <c r="N39" s="27" t="s">
        <v>153</v>
      </c>
      <c r="O39" s="1" t="str">
        <f>IF(N39="","",LOOKUP(N39,[1]Composition!$A$1:$A$398,[1]Composition!$B$1:$B$398))</f>
        <v>Eau, Sirop de glucose, Sucre, Fructose, Gélifiant ( Pectine caraghénane)  acidifiant, acide citrique, arômes abricot colorant: carotène</v>
      </c>
      <c r="P39" s="27" t="s">
        <v>36</v>
      </c>
      <c r="Q39" s="1" t="str">
        <f>IF(P39="","",LOOKUP(P39,[1]Composition!$A$1:$A$398,[1]Composition!$B$1:$B$398))</f>
        <v>Abricots, sucre, eau, acide ascorbique</v>
      </c>
      <c r="R39" s="27"/>
      <c r="S39" s="1" t="str">
        <f>IF(R39="","",LOOKUP(R39,[1]Composition!$A$1:$A$398,[1]Composition!$B$1:$B$398))</f>
        <v/>
      </c>
      <c r="T39" s="27"/>
      <c r="U39" s="1" t="str">
        <f>IF(T39="","",LOOKUP(T39,[1]Composition!$A$1:$A$398,[1]Composition!$B$1:$B$398))</f>
        <v/>
      </c>
      <c r="V39" s="27"/>
      <c r="W39" s="1" t="str">
        <f>IF(V39="","",LOOKUP(V39,[1]Composition!$A$1:$A$398,[1]Composition!$B$1:$B$398))</f>
        <v/>
      </c>
      <c r="X39" s="27"/>
      <c r="Y39" s="1" t="str">
        <f>IF(X39="","",LOOKUP(X39,[1]Composition!$A$1:$A$398,[1]Composition!$B$1:$B$398))</f>
        <v/>
      </c>
      <c r="Z39" s="27"/>
      <c r="AA39" s="1" t="str">
        <f>IF(Z39="","",VLOOKUP(Z39,[1]Composition!$A$1:$B$398,2))</f>
        <v/>
      </c>
      <c r="AB39" s="27"/>
      <c r="AC39" s="1" t="str">
        <f>IF(AB39="","",VLOOKUP(AB39,[1]Composition!$A$1:$B$398,2))</f>
        <v/>
      </c>
      <c r="AD39" s="27"/>
      <c r="AE39" s="1" t="str">
        <f>IF(AD39="","",VLOOKUP(AD39,[1]Composition!$A$1:$B$398,2))</f>
        <v/>
      </c>
      <c r="AF39" s="27"/>
      <c r="AG39" s="1" t="str">
        <f>IF(AF39="","",VLOOKUP(AF39,[1]Composition!$A$1:$B$398,2))</f>
        <v/>
      </c>
      <c r="AH39" s="27"/>
      <c r="AI39" s="1" t="str">
        <f>IF(AH39="","",VLOOKUP(AH39,[1]Composition!$A$1:$B$398,2))</f>
        <v/>
      </c>
      <c r="AJ39" s="27"/>
      <c r="AK39" s="1" t="str">
        <f>IF(AJ39="","",VLOOKUP(AJ39,[1]Composition!$A$1:$B$398,2))</f>
        <v/>
      </c>
      <c r="AL39" s="27"/>
      <c r="AM39" s="1" t="str">
        <f>IF(AL39="","",VLOOKUP(AL39,[1]Composition!$A$1:$B$398,2))</f>
        <v/>
      </c>
      <c r="AN39" s="27"/>
      <c r="AO39" s="1" t="str">
        <f>IF(AN39="","",VLOOKUP(AN39,[1]Composition!$A$1:$B$398,2))</f>
        <v/>
      </c>
      <c r="AP39" s="27"/>
      <c r="AQ39" s="1" t="str">
        <f>IF(AP39="","",VLOOKUP(AP39,[1]Composition!$A$1:$B$398,2))</f>
        <v/>
      </c>
      <c r="AR39" s="27"/>
      <c r="AS39" s="1" t="str">
        <f>IF(AR39="","",VLOOKUP(AR39,[1]Composition!$A$1:$B$398,2))</f>
        <v/>
      </c>
      <c r="AT39" s="27"/>
      <c r="AU39" s="1" t="str">
        <f>IF(AT39="","",VLOOKUP(AT39,[1]Composition!$A$1:$B$398,2))</f>
        <v/>
      </c>
      <c r="AV39" s="27"/>
      <c r="AW39" s="1" t="str">
        <f>IF(AV39="","",VLOOKUP(AV39,[1]Composition!$A$1:$B$398,2))</f>
        <v/>
      </c>
      <c r="AX39" s="27"/>
      <c r="AY39" s="1" t="str">
        <f>IF(AX39="","",VLOOKUP(AX39,[1]Composition!$A$1:$B$398,2))</f>
        <v/>
      </c>
      <c r="AZ39" s="27"/>
      <c r="BA39" s="1" t="str">
        <f>IF(AZ39="","",VLOOKUP(AZ39,[1]Composition!$A$1:$B$398,2))</f>
        <v/>
      </c>
      <c r="BB39" s="27"/>
      <c r="BC39" s="1" t="str">
        <f>IF(BB39="","",VLOOKUP(BB39,[1]Composition!$A$1:$B$398,2))</f>
        <v/>
      </c>
      <c r="BD39" s="27"/>
      <c r="BE39" s="1" t="str">
        <f>IF(BD39="","",VLOOKUP(BD39,[1]Composition!$A$1:$B$398,2))</f>
        <v/>
      </c>
      <c r="BF39" s="27"/>
      <c r="BG39" s="1" t="str">
        <f>IF(BF39="","",VLOOKUP(BF39,[1]Composition!$A$1:$B$398,2))</f>
        <v/>
      </c>
      <c r="BH39" s="27"/>
      <c r="BI39" s="1" t="str">
        <f>IF(BH39="","",VLOOKUP(BH39,[1]Composition!$A$1:$B$398,2))</f>
        <v/>
      </c>
      <c r="BJ39" s="27"/>
      <c r="BK39" s="1" t="str">
        <f>IF(BJ39="","",VLOOKUP(BJ39,[1]Composition!$A$1:$B$398,2))</f>
        <v/>
      </c>
      <c r="BL39" s="27"/>
      <c r="BM39" s="1" t="str">
        <f>IF(BL39="","",VLOOKUP(BL39,[1]Composition!$A$1:$B$398,2))</f>
        <v/>
      </c>
      <c r="BN39" s="27"/>
      <c r="BO39" s="1" t="str">
        <f>IF(BN39="","",VLOOKUP(BN39,[1]Composition!$A$1:$B$398,2))</f>
        <v/>
      </c>
      <c r="BP39" s="27"/>
      <c r="BQ39" s="1" t="str">
        <f>IF(BP39="","",VLOOKUP(BP39,[1]Composition!$A$1:$B$398,2))</f>
        <v/>
      </c>
      <c r="BR39" s="27"/>
      <c r="BS39" s="1" t="str">
        <f>IF(BR39="","",VLOOKUP(BR39,[1]Composition!$A$1:$B$398,2))</f>
        <v/>
      </c>
      <c r="BT39" s="27"/>
      <c r="BU39" s="1" t="str">
        <f>IF(BT39="","",VLOOKUP(BT39,[1]Composition!$A$1:$B$398,2))</f>
        <v/>
      </c>
      <c r="BV39" s="27"/>
      <c r="BW39" s="1" t="str">
        <f>IF(BV39="","",VLOOKUP(BV39,[1]Composition!$A$1:$B$398,2))</f>
        <v/>
      </c>
      <c r="BX39" s="27"/>
      <c r="BY39" s="1" t="str">
        <f>IF(BX39="","",VLOOKUP(BX39,[1]Composition!$A$1:$B$398,2))</f>
        <v/>
      </c>
      <c r="BZ39" s="27"/>
      <c r="CA39" s="1" t="str">
        <f>IF(BZ39="","",VLOOKUP(BZ39,[1]Composition!$A$1:$B$398,2))</f>
        <v/>
      </c>
      <c r="CB39" s="27"/>
      <c r="CC39" s="1" t="str">
        <f>IF(CB39="","",VLOOKUP(CB39,[1]Composition!$A$1:$B$398,2))</f>
        <v/>
      </c>
      <c r="CD39" s="1" t="str">
        <f t="shared" si="1"/>
        <v>Brioche :</v>
      </c>
      <c r="CE39" s="1" t="e">
        <f t="shared" si="14"/>
        <v>#REF!</v>
      </c>
      <c r="CF39" s="1" t="e">
        <f t="shared" si="14"/>
        <v>#REF!</v>
      </c>
      <c r="CG39" s="1" t="e">
        <f t="shared" si="14"/>
        <v>#REF!</v>
      </c>
      <c r="CH39" s="1" t="e">
        <f t="shared" si="14"/>
        <v>#REF!</v>
      </c>
      <c r="CI39" s="1" t="e">
        <f t="shared" si="14"/>
        <v>#REF!</v>
      </c>
      <c r="CJ39" s="1" t="e">
        <f t="shared" si="14"/>
        <v>#REF!</v>
      </c>
      <c r="CK39" s="1" t="e">
        <f t="shared" si="14"/>
        <v>#REF!</v>
      </c>
      <c r="CL39" s="1" t="e">
        <f t="shared" si="14"/>
        <v>#REF!</v>
      </c>
      <c r="CM39" s="1" t="e">
        <f t="shared" si="14"/>
        <v>#REF!</v>
      </c>
      <c r="CN39" s="1" t="e">
        <f t="shared" si="14"/>
        <v>#REF!</v>
      </c>
      <c r="CO39" s="1" t="e">
        <f t="shared" si="14"/>
        <v>#REF!</v>
      </c>
      <c r="CP39" s="1" t="e">
        <f t="shared" si="14"/>
        <v>#REF!</v>
      </c>
      <c r="CQ39" s="1" t="e">
        <f t="shared" si="14"/>
        <v>#REF!</v>
      </c>
      <c r="CR39" s="1" t="e">
        <f t="shared" si="14"/>
        <v>#REF!</v>
      </c>
      <c r="CS39" s="1" t="e">
        <f t="shared" si="14"/>
        <v>#REF!</v>
      </c>
      <c r="CT39" s="1" t="e">
        <f t="shared" si="14"/>
        <v>#REF!</v>
      </c>
      <c r="CU39" s="1" t="e">
        <f t="shared" si="15"/>
        <v>#REF!</v>
      </c>
      <c r="CV39" s="1" t="e">
        <f t="shared" si="15"/>
        <v>#REF!</v>
      </c>
      <c r="CW39" s="1" t="e">
        <f t="shared" si="15"/>
        <v>#REF!</v>
      </c>
      <c r="CX39" s="1" t="e">
        <f t="shared" si="15"/>
        <v>#REF!</v>
      </c>
      <c r="CY39" s="1" t="e">
        <f t="shared" si="15"/>
        <v>#REF!</v>
      </c>
      <c r="CZ39" s="1" t="e">
        <f t="shared" si="15"/>
        <v>#REF!</v>
      </c>
      <c r="DA39" s="1" t="e">
        <f t="shared" si="15"/>
        <v>#REF!</v>
      </c>
      <c r="DB39" s="1" t="e">
        <f t="shared" si="15"/>
        <v>#REF!</v>
      </c>
      <c r="DC39" s="1" t="e">
        <f t="shared" si="15"/>
        <v>#REF!</v>
      </c>
      <c r="DD39" s="1" t="e">
        <f t="shared" si="15"/>
        <v>#REF!</v>
      </c>
      <c r="DE39" s="1" t="e">
        <f t="shared" si="15"/>
        <v>#REF!</v>
      </c>
      <c r="DF39" s="1" t="e">
        <f t="shared" si="15"/>
        <v>#REF!</v>
      </c>
      <c r="DG39" s="1" t="e">
        <f t="shared" si="15"/>
        <v>#REF!</v>
      </c>
      <c r="DH39" s="1" t="e">
        <f t="shared" si="15"/>
        <v>#REF!</v>
      </c>
      <c r="DI39" s="1" t="e">
        <f t="shared" si="15"/>
        <v>#REF!</v>
      </c>
      <c r="DJ39" s="1" t="e">
        <f t="shared" si="15"/>
        <v>#REF!</v>
      </c>
      <c r="DK39" s="1" t="e">
        <f t="shared" si="18"/>
        <v>#REF!</v>
      </c>
      <c r="DL39" s="1" t="e">
        <f t="shared" si="18"/>
        <v>#REF!</v>
      </c>
      <c r="DM39" s="1" t="e">
        <f t="shared" si="18"/>
        <v>#REF!</v>
      </c>
      <c r="DN39" s="1" t="e">
        <f t="shared" si="18"/>
        <v>#REF!</v>
      </c>
      <c r="DO39" s="1" t="e">
        <f t="shared" si="18"/>
        <v>#REF!</v>
      </c>
      <c r="DP39" s="1" t="e">
        <f t="shared" si="18"/>
        <v>#REF!</v>
      </c>
      <c r="DQ39" s="1" t="e">
        <f t="shared" si="18"/>
        <v>#REF!</v>
      </c>
      <c r="DR39" s="1" t="e">
        <f t="shared" si="18"/>
        <v>#REF!</v>
      </c>
      <c r="DS39" s="1" t="e">
        <f t="shared" si="18"/>
        <v>#REF!</v>
      </c>
      <c r="DT39" s="1" t="e">
        <f t="shared" si="18"/>
        <v>#REF!</v>
      </c>
      <c r="DU39" s="1" t="e">
        <f t="shared" si="18"/>
        <v>#REF!</v>
      </c>
      <c r="DV39" s="1" t="e">
        <f t="shared" si="18"/>
        <v>#REF!</v>
      </c>
      <c r="DW39" s="1" t="e">
        <f t="shared" si="18"/>
        <v>#REF!</v>
      </c>
      <c r="DX39" s="1" t="e">
        <f t="shared" si="18"/>
        <v>#REF!</v>
      </c>
      <c r="DY39" s="1" t="e">
        <f t="shared" si="18"/>
        <v>#REF!</v>
      </c>
      <c r="DZ39" s="1" t="e">
        <f t="shared" si="17"/>
        <v>#REF!</v>
      </c>
      <c r="EA39" s="1" t="e">
        <f t="shared" si="17"/>
        <v>#REF!</v>
      </c>
      <c r="EB39" s="1" t="e">
        <f t="shared" si="17"/>
        <v>#REF!</v>
      </c>
      <c r="EC39" s="1" t="e">
        <f t="shared" si="17"/>
        <v>#REF!</v>
      </c>
      <c r="ED39" s="1" t="e">
        <f t="shared" si="17"/>
        <v>#REF!</v>
      </c>
      <c r="EE39" s="1" t="e">
        <f t="shared" si="17"/>
        <v>#REF!</v>
      </c>
      <c r="EF39" s="1" t="e">
        <f t="shared" si="17"/>
        <v>#REF!</v>
      </c>
      <c r="EG39" s="1" t="e">
        <f t="shared" si="17"/>
        <v>#REF!</v>
      </c>
      <c r="EH39" s="1" t="e">
        <f t="shared" si="17"/>
        <v>#REF!</v>
      </c>
      <c r="EI39" s="1" t="e">
        <f t="shared" si="17"/>
        <v>#REF!</v>
      </c>
      <c r="EJ39" s="1" t="e">
        <f t="shared" si="17"/>
        <v>#REF!</v>
      </c>
      <c r="EK39" s="1" t="e">
        <f t="shared" si="17"/>
        <v>#REF!</v>
      </c>
      <c r="EL39" s="1" t="e">
        <f t="shared" si="17"/>
        <v>#REF!</v>
      </c>
      <c r="EM39" s="1" t="e">
        <f t="shared" si="17"/>
        <v>#REF!</v>
      </c>
      <c r="EN39" s="1" t="e">
        <f t="shared" si="17"/>
        <v>#REF!</v>
      </c>
      <c r="EO39" s="1" t="e">
        <f t="shared" si="17"/>
        <v>#REF!</v>
      </c>
      <c r="EP39" s="1" t="e">
        <f t="shared" si="17"/>
        <v>#REF!</v>
      </c>
      <c r="EQ39" s="1" t="e">
        <f t="shared" si="19"/>
        <v>#REF!</v>
      </c>
      <c r="ER39" s="1" t="e">
        <f t="shared" si="19"/>
        <v>#REF!</v>
      </c>
      <c r="ES39" s="1" t="e">
        <f t="shared" si="19"/>
        <v>#REF!</v>
      </c>
      <c r="ET39" s="1" t="e">
        <f t="shared" si="19"/>
        <v>#REF!</v>
      </c>
      <c r="EU39" s="1" t="e">
        <f t="shared" si="19"/>
        <v>#REF!</v>
      </c>
      <c r="EV39" s="1" t="e">
        <f t="shared" si="19"/>
        <v>#REF!</v>
      </c>
      <c r="EW39" s="1" t="e">
        <f t="shared" si="19"/>
        <v>#REF!</v>
      </c>
      <c r="GX39" s="22"/>
    </row>
    <row r="40" spans="1:206" ht="12.75" customHeight="1" x14ac:dyDescent="0.2">
      <c r="A40" s="2">
        <v>541</v>
      </c>
      <c r="B40" s="2" t="s">
        <v>106</v>
      </c>
      <c r="C40" s="19">
        <v>9.9499999999999993</v>
      </c>
      <c r="D40" s="2" t="s">
        <v>78</v>
      </c>
      <c r="E40" s="20" t="s">
        <v>6</v>
      </c>
      <c r="I40" s="28" t="e">
        <f t="shared" si="16"/>
        <v>#REF!</v>
      </c>
      <c r="J40" s="27" t="s">
        <v>46</v>
      </c>
      <c r="K40" s="1" t="e">
        <f>IF(J40="","",VLOOKUP(J40,#REF!,2))</f>
        <v>#REF!</v>
      </c>
      <c r="L40" s="27" t="s">
        <v>27</v>
      </c>
      <c r="M40" s="1" t="e">
        <f>IF(L40="","",VLOOKUP(L40,#REF!,2))</f>
        <v>#REF!</v>
      </c>
      <c r="N40" s="27" t="s">
        <v>152</v>
      </c>
      <c r="O40" s="1" t="str">
        <f>IF(N40="","",VLOOKUP(N40,[1]Composition!$A$1:$B$398,2))</f>
        <v>Pâte  de cacao, sucre beurre de cacao, Matière grasse laitière, anhydre de lait, émulsifiant, lécithine de soja E322 arôme naturel de vanille cacao 50% poudre de lait entier poudre de lactosérum, lactose huile de palme</v>
      </c>
      <c r="P40" s="27" t="s">
        <v>168</v>
      </c>
      <c r="Q40" s="1" t="str">
        <f>IF(P40="","",VLOOKUP(P40,[1]Composition!$A$1:$B$398,2))</f>
        <v>Blanc d'œuf, sucre</v>
      </c>
      <c r="R40" s="27" t="s">
        <v>153</v>
      </c>
      <c r="S40" s="1" t="str">
        <f>IF(R40="","",VLOOKUP(R40,[1]Composition!$A$1:$B$398,2))</f>
        <v>Eau, Sirop de glucose, Sucre, Fructose, Gélifiant ( Pectine caraghénane)  acidifiant, acide citrique, arômes abricot colorant: carotène</v>
      </c>
      <c r="T40" s="27" t="s">
        <v>152</v>
      </c>
      <c r="U40" s="1" t="str">
        <f>IF(T40="","",VLOOKUP(T40,[1]Composition!$A$1:$B$398,2))</f>
        <v>Pâte  de cacao, sucre beurre de cacao, Matière grasse laitière, anhydre de lait, émulsifiant, lécithine de soja E322 arôme naturel de vanille cacao 50% poudre de lait entier poudre de lactosérum, lactose huile de palme</v>
      </c>
      <c r="V40" s="27" t="s">
        <v>18</v>
      </c>
      <c r="W40" s="1" t="str">
        <f>IF(V40="","",VLOOKUP(V40,[1]Composition!$A$1:$B$398,2))</f>
        <v>Sucre, Amandes, Blanc d'œuf, Amidon de blé E171-160a-141-150c Poudre de cacao, Blanc d'œuf E412 (Gomme de guar) E415 Xanathan conservatrice E200 Allergène : Gluten, Œuf, Noix peut contenir traces de soja et lait</v>
      </c>
      <c r="X40" s="27"/>
      <c r="Y40" s="1" t="str">
        <f>IF(X40="","",VLOOKUP(X40,[1]Composition!$A$1:$B$398,2))</f>
        <v/>
      </c>
      <c r="Z40" s="27"/>
      <c r="AA40" s="1" t="str">
        <f>IF(Z40="","",VLOOKUP(Z40,[1]Composition!$A$1:$B$398,2))</f>
        <v/>
      </c>
      <c r="AB40" s="27"/>
      <c r="AC40" s="1" t="str">
        <f>IF(AB40="","",VLOOKUP(AB40,[1]Composition!$A$1:$B$398,2))</f>
        <v/>
      </c>
      <c r="AD40" s="27"/>
      <c r="AE40" s="1" t="str">
        <f>IF(AD40="","",VLOOKUP(AD40,[1]Composition!$A$1:$B$398,2))</f>
        <v/>
      </c>
      <c r="AF40" s="27"/>
      <c r="AG40" s="1" t="str">
        <f>IF(AF40="","",VLOOKUP(AF40,[1]Composition!$A$1:$B$398,2))</f>
        <v/>
      </c>
      <c r="AH40" s="27"/>
      <c r="AI40" s="1" t="str">
        <f>IF(AH40="","",VLOOKUP(AH40,[1]Composition!$A$1:$B$398,2))</f>
        <v/>
      </c>
      <c r="AJ40" s="27"/>
      <c r="AK40" s="1" t="str">
        <f>IF(AJ40="","",VLOOKUP(AJ40,[1]Composition!$A$1:$B$398,2))</f>
        <v/>
      </c>
      <c r="AL40" s="27"/>
      <c r="AM40" s="1" t="str">
        <f>IF(AL40="","",VLOOKUP(AL40,[1]Composition!$A$1:$B$398,2))</f>
        <v/>
      </c>
      <c r="AN40" s="27"/>
      <c r="AO40" s="1" t="str">
        <f>IF(AN40="","",VLOOKUP(AN40,[1]Composition!$A$1:$B$398,2))</f>
        <v/>
      </c>
      <c r="AP40" s="27"/>
      <c r="AQ40" s="1" t="str">
        <f>IF(AP40="","",VLOOKUP(AP40,[1]Composition!$A$1:$B$398,2))</f>
        <v/>
      </c>
      <c r="AR40" s="27"/>
      <c r="AS40" s="1" t="str">
        <f>IF(AR40="","",VLOOKUP(AR40,[1]Composition!$A$1:$B$398,2))</f>
        <v/>
      </c>
      <c r="AT40" s="27"/>
      <c r="AU40" s="1" t="str">
        <f>IF(AT40="","",VLOOKUP(AT40,[1]Composition!$A$1:$B$398,2))</f>
        <v/>
      </c>
      <c r="AV40" s="27"/>
      <c r="AW40" s="1" t="str">
        <f>IF(AV40="","",VLOOKUP(AV40,[1]Composition!$A$1:$B$398,2))</f>
        <v/>
      </c>
      <c r="AX40" s="27"/>
      <c r="AY40" s="1" t="str">
        <f>IF(AX40="","",VLOOKUP(AX40,[1]Composition!$A$1:$B$398,2))</f>
        <v/>
      </c>
      <c r="AZ40" s="27"/>
      <c r="BA40" s="1" t="str">
        <f>IF(AZ40="","",VLOOKUP(AZ40,[1]Composition!$A$1:$B$398,2))</f>
        <v/>
      </c>
      <c r="BB40" s="27"/>
      <c r="BC40" s="1" t="str">
        <f>IF(BB40="","",VLOOKUP(BB40,[1]Composition!$A$1:$B$398,2))</f>
        <v/>
      </c>
      <c r="BD40" s="27"/>
      <c r="BE40" s="1" t="str">
        <f>IF(BD40="","",VLOOKUP(BD40,[1]Composition!$A$1:$B$398,2))</f>
        <v/>
      </c>
      <c r="BF40" s="27"/>
      <c r="BG40" s="1" t="str">
        <f>IF(BF40="","",VLOOKUP(BF40,[1]Composition!$A$1:$B$398,2))</f>
        <v/>
      </c>
      <c r="BH40" s="27"/>
      <c r="BI40" s="1" t="str">
        <f>IF(BH40="","",VLOOKUP(BH40,[1]Composition!$A$1:$B$398,2))</f>
        <v/>
      </c>
      <c r="BJ40" s="27"/>
      <c r="BK40" s="1" t="str">
        <f>IF(BJ40="","",VLOOKUP(BJ40,[1]Composition!$A$1:$B$398,2))</f>
        <v/>
      </c>
      <c r="BL40" s="27"/>
      <c r="BM40" s="1" t="str">
        <f>IF(BL40="","",VLOOKUP(BL40,[1]Composition!$A$1:$B$398,2))</f>
        <v/>
      </c>
      <c r="BN40" s="27"/>
      <c r="BO40" s="1" t="str">
        <f>IF(BN40="","",VLOOKUP(BN40,[1]Composition!$A$1:$B$398,2))</f>
        <v/>
      </c>
      <c r="BP40" s="27"/>
      <c r="BQ40" s="1" t="str">
        <f>IF(BP40="","",VLOOKUP(BP40,[1]Composition!$A$1:$B$398,2))</f>
        <v/>
      </c>
      <c r="BR40" s="27"/>
      <c r="BS40" s="1" t="str">
        <f>IF(BR40="","",VLOOKUP(BR40,[1]Composition!$A$1:$B$398,2))</f>
        <v/>
      </c>
      <c r="BT40" s="27"/>
      <c r="BU40" s="1" t="str">
        <f>IF(BT40="","",VLOOKUP(BT40,[1]Composition!$A$1:$B$398,2))</f>
        <v/>
      </c>
      <c r="BV40" s="27"/>
      <c r="BW40" s="1" t="str">
        <f>IF(BV40="","",VLOOKUP(BV40,[1]Composition!$A$1:$B$398,2))</f>
        <v/>
      </c>
      <c r="BX40" s="27"/>
      <c r="BY40" s="1" t="str">
        <f>IF(BX40="","",VLOOKUP(BX40,[1]Composition!$A$1:$B$398,2))</f>
        <v/>
      </c>
      <c r="BZ40" s="27"/>
      <c r="CA40" s="1" t="str">
        <f>IF(BZ40="","",VLOOKUP(BZ40,[1]Composition!$A$1:$B$398,2))</f>
        <v/>
      </c>
      <c r="CB40" s="27"/>
      <c r="CC40" s="1" t="str">
        <f>IF(CB40="","",VLOOKUP(CB40,[1]Composition!$A$1:$B$398,2))</f>
        <v/>
      </c>
      <c r="CD40" s="1" t="str">
        <f t="shared" si="1"/>
        <v>Fond de pâtes sablé :</v>
      </c>
      <c r="CE40" s="1" t="e">
        <f t="shared" si="14"/>
        <v>#REF!</v>
      </c>
      <c r="CF40" s="1" t="e">
        <f t="shared" si="14"/>
        <v>#REF!</v>
      </c>
      <c r="CG40" s="1" t="e">
        <f t="shared" si="14"/>
        <v>#REF!</v>
      </c>
      <c r="CH40" s="1" t="e">
        <f t="shared" si="14"/>
        <v>#REF!</v>
      </c>
      <c r="CI40" s="1" t="e">
        <f t="shared" si="14"/>
        <v>#REF!</v>
      </c>
      <c r="CJ40" s="1" t="e">
        <f t="shared" si="14"/>
        <v>#REF!</v>
      </c>
      <c r="CK40" s="1" t="e">
        <f t="shared" si="14"/>
        <v>#REF!</v>
      </c>
      <c r="CL40" s="1" t="e">
        <f t="shared" si="14"/>
        <v>#REF!</v>
      </c>
      <c r="CM40" s="1" t="e">
        <f t="shared" si="14"/>
        <v>#REF!</v>
      </c>
      <c r="CN40" s="1" t="e">
        <f t="shared" si="14"/>
        <v>#REF!</v>
      </c>
      <c r="CO40" s="1" t="e">
        <f t="shared" si="14"/>
        <v>#REF!</v>
      </c>
      <c r="CP40" s="1" t="e">
        <f t="shared" si="14"/>
        <v>#REF!</v>
      </c>
      <c r="CQ40" s="1" t="e">
        <f t="shared" si="14"/>
        <v>#REF!</v>
      </c>
      <c r="CR40" s="1" t="e">
        <f t="shared" si="14"/>
        <v>#REF!</v>
      </c>
      <c r="CS40" s="1" t="e">
        <f t="shared" si="14"/>
        <v>#REF!</v>
      </c>
      <c r="CT40" s="1" t="e">
        <f t="shared" ref="CT40:DI55" si="20">CS40&amp;" "&amp;Z40</f>
        <v>#REF!</v>
      </c>
      <c r="CU40" s="1" t="e">
        <f t="shared" si="15"/>
        <v>#REF!</v>
      </c>
      <c r="CV40" s="1" t="e">
        <f t="shared" si="15"/>
        <v>#REF!</v>
      </c>
      <c r="CW40" s="1" t="e">
        <f t="shared" si="15"/>
        <v>#REF!</v>
      </c>
      <c r="CX40" s="1" t="e">
        <f t="shared" si="15"/>
        <v>#REF!</v>
      </c>
      <c r="CY40" s="1" t="e">
        <f t="shared" si="15"/>
        <v>#REF!</v>
      </c>
      <c r="CZ40" s="1" t="e">
        <f t="shared" si="15"/>
        <v>#REF!</v>
      </c>
      <c r="DA40" s="1" t="e">
        <f t="shared" si="15"/>
        <v>#REF!</v>
      </c>
      <c r="DB40" s="1" t="e">
        <f t="shared" si="15"/>
        <v>#REF!</v>
      </c>
      <c r="DC40" s="1" t="e">
        <f t="shared" si="15"/>
        <v>#REF!</v>
      </c>
      <c r="DD40" s="1" t="e">
        <f t="shared" si="15"/>
        <v>#REF!</v>
      </c>
      <c r="DE40" s="1" t="e">
        <f t="shared" si="15"/>
        <v>#REF!</v>
      </c>
      <c r="DF40" s="1" t="e">
        <f t="shared" si="15"/>
        <v>#REF!</v>
      </c>
      <c r="DG40" s="1" t="e">
        <f t="shared" si="15"/>
        <v>#REF!</v>
      </c>
      <c r="DH40" s="1" t="e">
        <f t="shared" si="15"/>
        <v>#REF!</v>
      </c>
      <c r="DI40" s="1" t="e">
        <f t="shared" si="15"/>
        <v>#REF!</v>
      </c>
      <c r="DJ40" s="1" t="e">
        <f t="shared" si="15"/>
        <v>#REF!</v>
      </c>
      <c r="DK40" s="1" t="e">
        <f t="shared" si="18"/>
        <v>#REF!</v>
      </c>
      <c r="DL40" s="1" t="e">
        <f t="shared" si="18"/>
        <v>#REF!</v>
      </c>
      <c r="DM40" s="1" t="e">
        <f t="shared" si="18"/>
        <v>#REF!</v>
      </c>
      <c r="DN40" s="1" t="e">
        <f t="shared" si="18"/>
        <v>#REF!</v>
      </c>
      <c r="DO40" s="1" t="e">
        <f t="shared" si="18"/>
        <v>#REF!</v>
      </c>
      <c r="DP40" s="1" t="e">
        <f t="shared" si="18"/>
        <v>#REF!</v>
      </c>
      <c r="DQ40" s="1" t="e">
        <f t="shared" si="18"/>
        <v>#REF!</v>
      </c>
      <c r="DR40" s="1" t="e">
        <f t="shared" si="18"/>
        <v>#REF!</v>
      </c>
      <c r="DS40" s="1" t="e">
        <f t="shared" si="18"/>
        <v>#REF!</v>
      </c>
      <c r="DT40" s="1" t="e">
        <f t="shared" si="18"/>
        <v>#REF!</v>
      </c>
      <c r="DU40" s="1" t="e">
        <f t="shared" si="18"/>
        <v>#REF!</v>
      </c>
      <c r="DV40" s="1" t="e">
        <f t="shared" si="18"/>
        <v>#REF!</v>
      </c>
      <c r="DW40" s="1" t="e">
        <f t="shared" si="18"/>
        <v>#REF!</v>
      </c>
      <c r="DX40" s="1" t="e">
        <f t="shared" si="18"/>
        <v>#REF!</v>
      </c>
      <c r="DY40" s="1" t="e">
        <f t="shared" si="18"/>
        <v>#REF!</v>
      </c>
      <c r="DZ40" s="1" t="e">
        <f t="shared" si="17"/>
        <v>#REF!</v>
      </c>
      <c r="EA40" s="1" t="e">
        <f t="shared" si="17"/>
        <v>#REF!</v>
      </c>
      <c r="EB40" s="1" t="e">
        <f t="shared" si="17"/>
        <v>#REF!</v>
      </c>
      <c r="EC40" s="1" t="e">
        <f t="shared" si="17"/>
        <v>#REF!</v>
      </c>
      <c r="ED40" s="1" t="e">
        <f t="shared" si="17"/>
        <v>#REF!</v>
      </c>
      <c r="EE40" s="1" t="e">
        <f t="shared" si="17"/>
        <v>#REF!</v>
      </c>
      <c r="EF40" s="1" t="e">
        <f t="shared" si="17"/>
        <v>#REF!</v>
      </c>
      <c r="EG40" s="1" t="e">
        <f t="shared" si="17"/>
        <v>#REF!</v>
      </c>
      <c r="EH40" s="1" t="e">
        <f t="shared" si="17"/>
        <v>#REF!</v>
      </c>
      <c r="EI40" s="1" t="e">
        <f t="shared" si="17"/>
        <v>#REF!</v>
      </c>
      <c r="EJ40" s="1" t="e">
        <f t="shared" si="17"/>
        <v>#REF!</v>
      </c>
      <c r="EK40" s="1" t="e">
        <f t="shared" si="17"/>
        <v>#REF!</v>
      </c>
      <c r="EL40" s="1" t="e">
        <f t="shared" si="17"/>
        <v>#REF!</v>
      </c>
      <c r="EM40" s="1" t="e">
        <f t="shared" si="17"/>
        <v>#REF!</v>
      </c>
      <c r="EN40" s="1" t="e">
        <f t="shared" si="17"/>
        <v>#REF!</v>
      </c>
      <c r="EO40" s="1" t="e">
        <f t="shared" si="17"/>
        <v>#REF!</v>
      </c>
      <c r="EP40" s="1" t="e">
        <f t="shared" si="17"/>
        <v>#REF!</v>
      </c>
      <c r="EQ40" s="1" t="e">
        <f t="shared" si="19"/>
        <v>#REF!</v>
      </c>
      <c r="ER40" s="1" t="e">
        <f t="shared" si="19"/>
        <v>#REF!</v>
      </c>
      <c r="ES40" s="1" t="e">
        <f t="shared" si="19"/>
        <v>#REF!</v>
      </c>
      <c r="ET40" s="1" t="e">
        <f t="shared" si="19"/>
        <v>#REF!</v>
      </c>
      <c r="EU40" s="1" t="e">
        <f t="shared" si="19"/>
        <v>#REF!</v>
      </c>
      <c r="EV40" s="1" t="e">
        <f t="shared" si="19"/>
        <v>#REF!</v>
      </c>
      <c r="EW40" s="1" t="e">
        <f t="shared" si="19"/>
        <v>#REF!</v>
      </c>
      <c r="GX40" s="22"/>
    </row>
    <row r="41" spans="1:206" ht="12.75" customHeight="1" x14ac:dyDescent="0.2">
      <c r="A41" s="2">
        <v>542</v>
      </c>
      <c r="B41" s="2" t="s">
        <v>107</v>
      </c>
      <c r="C41" s="19">
        <v>9.9499999999999993</v>
      </c>
      <c r="D41" s="2" t="s">
        <v>78</v>
      </c>
      <c r="E41" s="20" t="s">
        <v>6</v>
      </c>
      <c r="I41" s="28" t="e">
        <f t="shared" si="16"/>
        <v>#REF!</v>
      </c>
      <c r="J41" s="27" t="s">
        <v>46</v>
      </c>
      <c r="K41" s="1" t="e">
        <f>IF(J41="","",VLOOKUP(J41,#REF!,2))</f>
        <v>#REF!</v>
      </c>
      <c r="L41" s="27" t="s">
        <v>9</v>
      </c>
      <c r="M41" s="1" t="e">
        <f>IF(L41="","",VLOOKUP(L41,#REF!,2))</f>
        <v>#REF!</v>
      </c>
      <c r="N41" s="27" t="s">
        <v>152</v>
      </c>
      <c r="O41" s="1" t="str">
        <f>IF(N41="","",VLOOKUP(N41,[1]Composition!$A$1:$B$398,2))</f>
        <v>Pâte  de cacao, sucre beurre de cacao, Matière grasse laitière, anhydre de lait, émulsifiant, lécithine de soja E322 arôme naturel de vanille cacao 50% poudre de lait entier poudre de lactosérum, lactose huile de palme</v>
      </c>
      <c r="P41" s="27" t="s">
        <v>153</v>
      </c>
      <c r="Q41" s="1" t="str">
        <f>IF(P41="","",VLOOKUP(P41,[1]Composition!$A$1:$B$398,2))</f>
        <v>Eau, Sirop de glucose, Sucre, Fructose, Gélifiant ( Pectine caraghénane)  acidifiant, acide citrique, arômes abricot colorant: carotène</v>
      </c>
      <c r="R41" s="27" t="s">
        <v>16</v>
      </c>
      <c r="S41" s="1" t="str">
        <f>IF(R41="","",VLOOKUP(R41,[1]Composition!$A$1:$B$398,2))</f>
        <v>Crème de lait 35% de matières grasse, stabilisant E407 0,02% sucre</v>
      </c>
      <c r="T41" s="27" t="s">
        <v>15</v>
      </c>
      <c r="U41" s="1" t="str">
        <f>IF(T41="","",VLOOKUP(T41,[1]Composition!$A$1:$B$398,2))</f>
        <v>Eau, Poudre a lait, Sucre, Œufs, Poudre a crème: Amidon de mais,modifié, Arômes, colorants: caroténoïdes, Riboflavines ce produit a pu être en contact avec: Blé, Lait, Œuf, Amandes et Noisette</v>
      </c>
      <c r="V41" s="27"/>
      <c r="W41" s="1" t="str">
        <f>IF(V41="","",VLOOKUP(V41,[1]Composition!$A$1:$B$398,2))</f>
        <v/>
      </c>
      <c r="X41" s="27"/>
      <c r="Y41" s="1" t="str">
        <f>IF(X41="","",VLOOKUP(X41,[1]Composition!$A$1:$B$398,2))</f>
        <v/>
      </c>
      <c r="Z41" s="27"/>
      <c r="AA41" s="1" t="str">
        <f>IF(Z41="","",VLOOKUP(Z41,[1]Composition!$A$1:$B$398,2))</f>
        <v/>
      </c>
      <c r="AB41" s="27"/>
      <c r="AC41" s="1" t="str">
        <f>IF(AB41="","",VLOOKUP(AB41,[1]Composition!$A$1:$B$398,2))</f>
        <v/>
      </c>
      <c r="AD41" s="27"/>
      <c r="AE41" s="1" t="str">
        <f>IF(AD41="","",VLOOKUP(AD41,[1]Composition!$A$1:$B$398,2))</f>
        <v/>
      </c>
      <c r="AF41" s="27"/>
      <c r="AG41" s="1" t="str">
        <f>IF(AF41="","",VLOOKUP(AF41,[1]Composition!$A$1:$B$398,2))</f>
        <v/>
      </c>
      <c r="AH41" s="27"/>
      <c r="AI41" s="1" t="str">
        <f>IF(AH41="","",VLOOKUP(AH41,[1]Composition!$A$1:$B$398,2))</f>
        <v/>
      </c>
      <c r="AJ41" s="27"/>
      <c r="AK41" s="1" t="str">
        <f>IF(AJ41="","",VLOOKUP(AJ41,[1]Composition!$A$1:$B$398,2))</f>
        <v/>
      </c>
      <c r="AL41" s="27"/>
      <c r="AM41" s="1" t="str">
        <f>IF(AL41="","",VLOOKUP(AL41,[1]Composition!$A$1:$B$398,2))</f>
        <v/>
      </c>
      <c r="AN41" s="27"/>
      <c r="AO41" s="1" t="str">
        <f>IF(AN41="","",VLOOKUP(AN41,[1]Composition!$A$1:$B$398,2))</f>
        <v/>
      </c>
      <c r="AP41" s="27"/>
      <c r="AQ41" s="1" t="str">
        <f>IF(AP41="","",VLOOKUP(AP41,[1]Composition!$A$1:$B$398,2))</f>
        <v/>
      </c>
      <c r="AR41" s="27"/>
      <c r="AS41" s="1" t="str">
        <f>IF(AR41="","",VLOOKUP(AR41,[1]Composition!$A$1:$B$398,2))</f>
        <v/>
      </c>
      <c r="AT41" s="27"/>
      <c r="AU41" s="1" t="str">
        <f>IF(AT41="","",VLOOKUP(AT41,[1]Composition!$A$1:$B$398,2))</f>
        <v/>
      </c>
      <c r="AV41" s="27"/>
      <c r="AW41" s="1" t="str">
        <f>IF(AV41="","",VLOOKUP(AV41,[1]Composition!$A$1:$B$398,2))</f>
        <v/>
      </c>
      <c r="AX41" s="27"/>
      <c r="AY41" s="1" t="str">
        <f>IF(AX41="","",VLOOKUP(AX41,[1]Composition!$A$1:$B$398,2))</f>
        <v/>
      </c>
      <c r="AZ41" s="27"/>
      <c r="BA41" s="1" t="str">
        <f>IF(AZ41="","",VLOOKUP(AZ41,[1]Composition!$A$1:$B$398,2))</f>
        <v/>
      </c>
      <c r="BB41" s="27"/>
      <c r="BC41" s="1" t="str">
        <f>IF(BB41="","",VLOOKUP(BB41,[1]Composition!$A$1:$B$398,2))</f>
        <v/>
      </c>
      <c r="BD41" s="27"/>
      <c r="BE41" s="1" t="str">
        <f>IF(BD41="","",VLOOKUP(BD41,[1]Composition!$A$1:$B$398,2))</f>
        <v/>
      </c>
      <c r="BF41" s="27"/>
      <c r="BG41" s="1" t="str">
        <f>IF(BF41="","",VLOOKUP(BF41,[1]Composition!$A$1:$B$398,2))</f>
        <v/>
      </c>
      <c r="BH41" s="27"/>
      <c r="BI41" s="1" t="str">
        <f>IF(BH41="","",VLOOKUP(BH41,[1]Composition!$A$1:$B$398,2))</f>
        <v/>
      </c>
      <c r="BJ41" s="27"/>
      <c r="BK41" s="1" t="str">
        <f>IF(BJ41="","",VLOOKUP(BJ41,[1]Composition!$A$1:$B$398,2))</f>
        <v/>
      </c>
      <c r="BL41" s="27"/>
      <c r="BM41" s="1" t="str">
        <f>IF(BL41="","",VLOOKUP(BL41,[1]Composition!$A$1:$B$398,2))</f>
        <v/>
      </c>
      <c r="BN41" s="27"/>
      <c r="BO41" s="1" t="str">
        <f>IF(BN41="","",VLOOKUP(BN41,[1]Composition!$A$1:$B$398,2))</f>
        <v/>
      </c>
      <c r="BP41" s="27"/>
      <c r="BQ41" s="1" t="str">
        <f>IF(BP41="","",VLOOKUP(BP41,[1]Composition!$A$1:$B$398,2))</f>
        <v/>
      </c>
      <c r="BR41" s="27"/>
      <c r="BS41" s="1" t="str">
        <f>IF(BR41="","",VLOOKUP(BR41,[1]Composition!$A$1:$B$398,2))</f>
        <v/>
      </c>
      <c r="BT41" s="27"/>
      <c r="BU41" s="1" t="str">
        <f>IF(BT41="","",VLOOKUP(BT41,[1]Composition!$A$1:$B$398,2))</f>
        <v/>
      </c>
      <c r="BV41" s="27"/>
      <c r="BW41" s="1" t="str">
        <f>IF(BV41="","",VLOOKUP(BV41,[1]Composition!$A$1:$B$398,2))</f>
        <v/>
      </c>
      <c r="BX41" s="27"/>
      <c r="BY41" s="1" t="str">
        <f>IF(BX41="","",VLOOKUP(BX41,[1]Composition!$A$1:$B$398,2))</f>
        <v/>
      </c>
      <c r="BZ41" s="27"/>
      <c r="CA41" s="1" t="str">
        <f>IF(BZ41="","",VLOOKUP(BZ41,[1]Composition!$A$1:$B$398,2))</f>
        <v/>
      </c>
      <c r="CB41" s="27"/>
      <c r="CC41" s="1" t="str">
        <f>IF(CB41="","",VLOOKUP(CB41,[1]Composition!$A$1:$B$398,2))</f>
        <v/>
      </c>
      <c r="CD41" s="1" t="str">
        <f t="shared" si="1"/>
        <v>Fond de pâtes sablé :</v>
      </c>
      <c r="CE41" s="1" t="e">
        <f t="shared" ref="CE41:CT56" si="21">CD41&amp;" "&amp;K41</f>
        <v>#REF!</v>
      </c>
      <c r="CF41" s="1" t="e">
        <f t="shared" si="21"/>
        <v>#REF!</v>
      </c>
      <c r="CG41" s="1" t="e">
        <f t="shared" si="21"/>
        <v>#REF!</v>
      </c>
      <c r="CH41" s="1" t="e">
        <f t="shared" si="21"/>
        <v>#REF!</v>
      </c>
      <c r="CI41" s="1" t="e">
        <f t="shared" si="21"/>
        <v>#REF!</v>
      </c>
      <c r="CJ41" s="1" t="e">
        <f t="shared" si="21"/>
        <v>#REF!</v>
      </c>
      <c r="CK41" s="1" t="e">
        <f t="shared" si="21"/>
        <v>#REF!</v>
      </c>
      <c r="CL41" s="1" t="e">
        <f t="shared" si="21"/>
        <v>#REF!</v>
      </c>
      <c r="CM41" s="1" t="e">
        <f t="shared" si="21"/>
        <v>#REF!</v>
      </c>
      <c r="CN41" s="1" t="e">
        <f t="shared" si="21"/>
        <v>#REF!</v>
      </c>
      <c r="CO41" s="1" t="e">
        <f t="shared" si="21"/>
        <v>#REF!</v>
      </c>
      <c r="CP41" s="1" t="e">
        <f t="shared" si="21"/>
        <v>#REF!</v>
      </c>
      <c r="CQ41" s="1" t="e">
        <f t="shared" si="21"/>
        <v>#REF!</v>
      </c>
      <c r="CR41" s="1" t="e">
        <f t="shared" si="21"/>
        <v>#REF!</v>
      </c>
      <c r="CS41" s="1" t="e">
        <f t="shared" si="21"/>
        <v>#REF!</v>
      </c>
      <c r="CT41" s="1" t="e">
        <f t="shared" si="20"/>
        <v>#REF!</v>
      </c>
      <c r="CU41" s="1" t="e">
        <f t="shared" si="15"/>
        <v>#REF!</v>
      </c>
      <c r="CV41" s="1" t="e">
        <f t="shared" si="15"/>
        <v>#REF!</v>
      </c>
      <c r="CW41" s="1" t="e">
        <f t="shared" si="15"/>
        <v>#REF!</v>
      </c>
      <c r="CX41" s="1" t="e">
        <f t="shared" si="15"/>
        <v>#REF!</v>
      </c>
      <c r="CY41" s="1" t="e">
        <f t="shared" si="15"/>
        <v>#REF!</v>
      </c>
      <c r="CZ41" s="1" t="e">
        <f t="shared" si="15"/>
        <v>#REF!</v>
      </c>
      <c r="DA41" s="1" t="e">
        <f t="shared" si="15"/>
        <v>#REF!</v>
      </c>
      <c r="DB41" s="1" t="e">
        <f t="shared" si="15"/>
        <v>#REF!</v>
      </c>
      <c r="DC41" s="1" t="e">
        <f t="shared" si="15"/>
        <v>#REF!</v>
      </c>
      <c r="DD41" s="1" t="e">
        <f t="shared" si="15"/>
        <v>#REF!</v>
      </c>
      <c r="DE41" s="1" t="e">
        <f t="shared" si="15"/>
        <v>#REF!</v>
      </c>
      <c r="DF41" s="1" t="e">
        <f t="shared" si="15"/>
        <v>#REF!</v>
      </c>
      <c r="DG41" s="1" t="e">
        <f t="shared" si="15"/>
        <v>#REF!</v>
      </c>
      <c r="DH41" s="1" t="e">
        <f t="shared" si="15"/>
        <v>#REF!</v>
      </c>
      <c r="DI41" s="1" t="e">
        <f t="shared" si="15"/>
        <v>#REF!</v>
      </c>
      <c r="DJ41" s="1" t="e">
        <f t="shared" si="15"/>
        <v>#REF!</v>
      </c>
      <c r="DK41" s="1" t="e">
        <f t="shared" si="18"/>
        <v>#REF!</v>
      </c>
      <c r="DL41" s="1" t="e">
        <f t="shared" si="18"/>
        <v>#REF!</v>
      </c>
      <c r="DM41" s="1" t="e">
        <f t="shared" si="18"/>
        <v>#REF!</v>
      </c>
      <c r="DN41" s="1" t="e">
        <f t="shared" si="18"/>
        <v>#REF!</v>
      </c>
      <c r="DO41" s="1" t="e">
        <f t="shared" si="18"/>
        <v>#REF!</v>
      </c>
      <c r="DP41" s="1" t="e">
        <f t="shared" si="18"/>
        <v>#REF!</v>
      </c>
      <c r="DQ41" s="1" t="e">
        <f t="shared" si="18"/>
        <v>#REF!</v>
      </c>
      <c r="DR41" s="1" t="e">
        <f t="shared" si="18"/>
        <v>#REF!</v>
      </c>
      <c r="DS41" s="1" t="e">
        <f t="shared" si="18"/>
        <v>#REF!</v>
      </c>
      <c r="DT41" s="1" t="e">
        <f t="shared" si="18"/>
        <v>#REF!</v>
      </c>
      <c r="DU41" s="1" t="e">
        <f t="shared" si="18"/>
        <v>#REF!</v>
      </c>
      <c r="DV41" s="1" t="e">
        <f t="shared" si="18"/>
        <v>#REF!</v>
      </c>
      <c r="DW41" s="1" t="e">
        <f t="shared" si="18"/>
        <v>#REF!</v>
      </c>
      <c r="DX41" s="1" t="e">
        <f t="shared" si="18"/>
        <v>#REF!</v>
      </c>
      <c r="DY41" s="1" t="e">
        <f t="shared" si="18"/>
        <v>#REF!</v>
      </c>
      <c r="DZ41" s="1" t="e">
        <f t="shared" si="17"/>
        <v>#REF!</v>
      </c>
      <c r="EA41" s="1" t="e">
        <f t="shared" si="17"/>
        <v>#REF!</v>
      </c>
      <c r="EB41" s="1" t="e">
        <f t="shared" si="17"/>
        <v>#REF!</v>
      </c>
      <c r="EC41" s="1" t="e">
        <f t="shared" si="17"/>
        <v>#REF!</v>
      </c>
      <c r="ED41" s="1" t="e">
        <f t="shared" si="17"/>
        <v>#REF!</v>
      </c>
      <c r="EE41" s="1" t="e">
        <f t="shared" si="17"/>
        <v>#REF!</v>
      </c>
      <c r="EF41" s="1" t="e">
        <f t="shared" si="17"/>
        <v>#REF!</v>
      </c>
      <c r="EG41" s="1" t="e">
        <f t="shared" si="17"/>
        <v>#REF!</v>
      </c>
      <c r="EH41" s="1" t="e">
        <f t="shared" si="17"/>
        <v>#REF!</v>
      </c>
      <c r="EI41" s="1" t="e">
        <f t="shared" si="17"/>
        <v>#REF!</v>
      </c>
      <c r="EJ41" s="1" t="e">
        <f t="shared" si="17"/>
        <v>#REF!</v>
      </c>
      <c r="EK41" s="1" t="e">
        <f t="shared" si="17"/>
        <v>#REF!</v>
      </c>
      <c r="EL41" s="1" t="e">
        <f t="shared" si="17"/>
        <v>#REF!</v>
      </c>
      <c r="EM41" s="1" t="e">
        <f t="shared" si="17"/>
        <v>#REF!</v>
      </c>
      <c r="EN41" s="1" t="e">
        <f t="shared" si="17"/>
        <v>#REF!</v>
      </c>
      <c r="EO41" s="1" t="e">
        <f t="shared" si="17"/>
        <v>#REF!</v>
      </c>
      <c r="EP41" s="1" t="e">
        <f t="shared" si="17"/>
        <v>#REF!</v>
      </c>
      <c r="EQ41" s="1" t="e">
        <f t="shared" si="19"/>
        <v>#REF!</v>
      </c>
      <c r="ER41" s="1" t="e">
        <f t="shared" si="19"/>
        <v>#REF!</v>
      </c>
      <c r="ES41" s="1" t="e">
        <f t="shared" si="19"/>
        <v>#REF!</v>
      </c>
      <c r="ET41" s="1" t="e">
        <f t="shared" si="19"/>
        <v>#REF!</v>
      </c>
      <c r="EU41" s="1" t="e">
        <f t="shared" si="19"/>
        <v>#REF!</v>
      </c>
      <c r="EV41" s="1" t="e">
        <f t="shared" si="19"/>
        <v>#REF!</v>
      </c>
      <c r="EW41" s="1" t="e">
        <f t="shared" si="19"/>
        <v>#REF!</v>
      </c>
      <c r="GX41" s="22"/>
    </row>
    <row r="42" spans="1:206" ht="12.75" customHeight="1" x14ac:dyDescent="0.2">
      <c r="A42" s="2">
        <v>543</v>
      </c>
      <c r="B42" s="2" t="s">
        <v>108</v>
      </c>
      <c r="C42" s="19">
        <v>9.9499999999999993</v>
      </c>
      <c r="D42" s="2" t="s">
        <v>78</v>
      </c>
      <c r="E42" s="20" t="s">
        <v>6</v>
      </c>
      <c r="I42" s="28" t="e">
        <f t="shared" si="16"/>
        <v>#REF!</v>
      </c>
      <c r="J42" s="27" t="s">
        <v>46</v>
      </c>
      <c r="K42" s="1" t="e">
        <f>IF(J42="","",VLOOKUP(J42,#REF!,2))</f>
        <v>#REF!</v>
      </c>
      <c r="L42" s="27" t="s">
        <v>9</v>
      </c>
      <c r="M42" s="1" t="e">
        <f>IF(L42="","",VLOOKUP(L42,#REF!,2))</f>
        <v>#REF!</v>
      </c>
      <c r="N42" s="27" t="s">
        <v>152</v>
      </c>
      <c r="O42" s="1" t="str">
        <f>IF(N42="","",VLOOKUP(N42,[1]Composition!$A$1:$B$398,2))</f>
        <v>Pâte  de cacao, sucre beurre de cacao, Matière grasse laitière, anhydre de lait, émulsifiant, lécithine de soja E322 arôme naturel de vanille cacao 50% poudre de lait entier poudre de lactosérum, lactose huile de palme</v>
      </c>
      <c r="P42" s="27" t="s">
        <v>153</v>
      </c>
      <c r="Q42" s="1" t="str">
        <f>IF(P42="","",VLOOKUP(P42,[1]Composition!$A$1:$B$398,2))</f>
        <v>Eau, Sirop de glucose, Sucre, Fructose, Gélifiant ( Pectine caraghénane)  acidifiant, acide citrique, arômes abricot colorant: carotène</v>
      </c>
      <c r="R42" s="27" t="s">
        <v>16</v>
      </c>
      <c r="S42" s="1" t="str">
        <f>IF(R42="","",VLOOKUP(R42,[1]Composition!$A$1:$B$398,2))</f>
        <v>Crème de lait 35% de matières grasse, stabilisant E407 0,02% sucre</v>
      </c>
      <c r="T42" s="27" t="s">
        <v>15</v>
      </c>
      <c r="U42" s="1" t="str">
        <f>IF(T42="","",VLOOKUP(T42,[1]Composition!$A$1:$B$398,2))</f>
        <v>Eau, Poudre a lait, Sucre, Œufs, Poudre a crème: Amidon de mais,modifié, Arômes, colorants: caroténoïdes, Riboflavines ce produit a pu être en contact avec: Blé, Lait, Œuf, Amandes et Noisette</v>
      </c>
      <c r="V42" s="27"/>
      <c r="W42" s="1" t="str">
        <f>IF(V42="","",VLOOKUP(V42,[1]Composition!$A$1:$B$398,2))</f>
        <v/>
      </c>
      <c r="X42" s="27"/>
      <c r="Y42" s="1" t="str">
        <f>IF(X42="","",VLOOKUP(X42,[1]Composition!$A$1:$B$398,2))</f>
        <v/>
      </c>
      <c r="Z42" s="27"/>
      <c r="AA42" s="1" t="str">
        <f>IF(Z42="","",VLOOKUP(Z42,[1]Composition!$A$1:$B$398,2))</f>
        <v/>
      </c>
      <c r="AB42" s="27"/>
      <c r="AC42" s="1" t="str">
        <f>IF(AB42="","",VLOOKUP(AB42,[1]Composition!$A$1:$B$398,2))</f>
        <v/>
      </c>
      <c r="AD42" s="27"/>
      <c r="AE42" s="1" t="str">
        <f>IF(AD42="","",VLOOKUP(AD42,[1]Composition!$A$1:$B$398,2))</f>
        <v/>
      </c>
      <c r="AF42" s="27"/>
      <c r="AG42" s="1" t="str">
        <f>IF(AF42="","",VLOOKUP(AF42,[1]Composition!$A$1:$B$398,2))</f>
        <v/>
      </c>
      <c r="AH42" s="27"/>
      <c r="AI42" s="1" t="str">
        <f>IF(AH42="","",VLOOKUP(AH42,[1]Composition!$A$1:$B$398,2))</f>
        <v/>
      </c>
      <c r="AJ42" s="27"/>
      <c r="AK42" s="1" t="str">
        <f>IF(AJ42="","",VLOOKUP(AJ42,[1]Composition!$A$1:$B$398,2))</f>
        <v/>
      </c>
      <c r="AL42" s="27"/>
      <c r="AM42" s="1" t="str">
        <f>IF(AL42="","",VLOOKUP(AL42,[1]Composition!$A$1:$B$398,2))</f>
        <v/>
      </c>
      <c r="AN42" s="27"/>
      <c r="AO42" s="1" t="str">
        <f>IF(AN42="","",VLOOKUP(AN42,[1]Composition!$A$1:$B$398,2))</f>
        <v/>
      </c>
      <c r="AP42" s="27"/>
      <c r="AQ42" s="1" t="str">
        <f>IF(AP42="","",VLOOKUP(AP42,[1]Composition!$A$1:$B$398,2))</f>
        <v/>
      </c>
      <c r="AR42" s="27"/>
      <c r="AS42" s="1" t="str">
        <f>IF(AR42="","",VLOOKUP(AR42,[1]Composition!$A$1:$B$398,2))</f>
        <v/>
      </c>
      <c r="AT42" s="27"/>
      <c r="AU42" s="1" t="str">
        <f>IF(AT42="","",VLOOKUP(AT42,[1]Composition!$A$1:$B$398,2))</f>
        <v/>
      </c>
      <c r="AV42" s="27"/>
      <c r="AW42" s="1" t="str">
        <f>IF(AV42="","",VLOOKUP(AV42,[1]Composition!$A$1:$B$398,2))</f>
        <v/>
      </c>
      <c r="AX42" s="27"/>
      <c r="AY42" s="1" t="str">
        <f>IF(AX42="","",VLOOKUP(AX42,[1]Composition!$A$1:$B$398,2))</f>
        <v/>
      </c>
      <c r="AZ42" s="27"/>
      <c r="BA42" s="1" t="str">
        <f>IF(AZ42="","",VLOOKUP(AZ42,[1]Composition!$A$1:$B$398,2))</f>
        <v/>
      </c>
      <c r="BB42" s="27"/>
      <c r="BC42" s="1" t="str">
        <f>IF(BB42="","",VLOOKUP(BB42,[1]Composition!$A$1:$B$398,2))</f>
        <v/>
      </c>
      <c r="BD42" s="27"/>
      <c r="BE42" s="1" t="str">
        <f>IF(BD42="","",VLOOKUP(BD42,[1]Composition!$A$1:$B$398,2))</f>
        <v/>
      </c>
      <c r="BF42" s="27"/>
      <c r="BG42" s="1" t="str">
        <f>IF(BF42="","",VLOOKUP(BF42,[1]Composition!$A$1:$B$398,2))</f>
        <v/>
      </c>
      <c r="BH42" s="27"/>
      <c r="BI42" s="1" t="str">
        <f>IF(BH42="","",VLOOKUP(BH42,[1]Composition!$A$1:$B$398,2))</f>
        <v/>
      </c>
      <c r="BJ42" s="27"/>
      <c r="BK42" s="1" t="str">
        <f>IF(BJ42="","",VLOOKUP(BJ42,[1]Composition!$A$1:$B$398,2))</f>
        <v/>
      </c>
      <c r="BL42" s="27"/>
      <c r="BM42" s="1" t="str">
        <f>IF(BL42="","",VLOOKUP(BL42,[1]Composition!$A$1:$B$398,2))</f>
        <v/>
      </c>
      <c r="BN42" s="27"/>
      <c r="BO42" s="1" t="str">
        <f>IF(BN42="","",VLOOKUP(BN42,[1]Composition!$A$1:$B$398,2))</f>
        <v/>
      </c>
      <c r="BP42" s="27"/>
      <c r="BQ42" s="1" t="str">
        <f>IF(BP42="","",VLOOKUP(BP42,[1]Composition!$A$1:$B$398,2))</f>
        <v/>
      </c>
      <c r="BR42" s="27"/>
      <c r="BS42" s="1" t="str">
        <f>IF(BR42="","",VLOOKUP(BR42,[1]Composition!$A$1:$B$398,2))</f>
        <v/>
      </c>
      <c r="BT42" s="27"/>
      <c r="BU42" s="1" t="str">
        <f>IF(BT42="","",VLOOKUP(BT42,[1]Composition!$A$1:$B$398,2))</f>
        <v/>
      </c>
      <c r="BV42" s="27"/>
      <c r="BW42" s="1" t="str">
        <f>IF(BV42="","",VLOOKUP(BV42,[1]Composition!$A$1:$B$398,2))</f>
        <v/>
      </c>
      <c r="BX42" s="27"/>
      <c r="BY42" s="1" t="str">
        <f>IF(BX42="","",VLOOKUP(BX42,[1]Composition!$A$1:$B$398,2))</f>
        <v/>
      </c>
      <c r="BZ42" s="27"/>
      <c r="CA42" s="1" t="str">
        <f>IF(BZ42="","",VLOOKUP(BZ42,[1]Composition!$A$1:$B$398,2))</f>
        <v/>
      </c>
      <c r="CB42" s="27"/>
      <c r="CC42" s="1" t="str">
        <f>IF(CB42="","",VLOOKUP(CB42,[1]Composition!$A$1:$B$398,2))</f>
        <v/>
      </c>
      <c r="CD42" s="1" t="str">
        <f t="shared" si="1"/>
        <v>Fond de pâtes sablé :</v>
      </c>
      <c r="CE42" s="1" t="e">
        <f t="shared" si="21"/>
        <v>#REF!</v>
      </c>
      <c r="CF42" s="1" t="e">
        <f t="shared" si="21"/>
        <v>#REF!</v>
      </c>
      <c r="CG42" s="1" t="e">
        <f t="shared" si="21"/>
        <v>#REF!</v>
      </c>
      <c r="CH42" s="1" t="e">
        <f t="shared" si="21"/>
        <v>#REF!</v>
      </c>
      <c r="CI42" s="1" t="e">
        <f t="shared" si="21"/>
        <v>#REF!</v>
      </c>
      <c r="CJ42" s="1" t="e">
        <f t="shared" si="21"/>
        <v>#REF!</v>
      </c>
      <c r="CK42" s="1" t="e">
        <f t="shared" si="21"/>
        <v>#REF!</v>
      </c>
      <c r="CL42" s="1" t="e">
        <f t="shared" si="21"/>
        <v>#REF!</v>
      </c>
      <c r="CM42" s="1" t="e">
        <f t="shared" si="21"/>
        <v>#REF!</v>
      </c>
      <c r="CN42" s="1" t="e">
        <f t="shared" si="21"/>
        <v>#REF!</v>
      </c>
      <c r="CO42" s="1" t="e">
        <f t="shared" si="21"/>
        <v>#REF!</v>
      </c>
      <c r="CP42" s="1" t="e">
        <f t="shared" si="21"/>
        <v>#REF!</v>
      </c>
      <c r="CQ42" s="1" t="e">
        <f t="shared" si="21"/>
        <v>#REF!</v>
      </c>
      <c r="CR42" s="1" t="e">
        <f t="shared" si="21"/>
        <v>#REF!</v>
      </c>
      <c r="CS42" s="1" t="e">
        <f t="shared" si="21"/>
        <v>#REF!</v>
      </c>
      <c r="CT42" s="1" t="e">
        <f t="shared" si="20"/>
        <v>#REF!</v>
      </c>
      <c r="CU42" s="1" t="e">
        <f t="shared" si="15"/>
        <v>#REF!</v>
      </c>
      <c r="CV42" s="1" t="e">
        <f t="shared" si="15"/>
        <v>#REF!</v>
      </c>
      <c r="CW42" s="1" t="e">
        <f t="shared" si="15"/>
        <v>#REF!</v>
      </c>
      <c r="CX42" s="1" t="e">
        <f t="shared" si="15"/>
        <v>#REF!</v>
      </c>
      <c r="CY42" s="1" t="e">
        <f t="shared" si="15"/>
        <v>#REF!</v>
      </c>
      <c r="CZ42" s="1" t="e">
        <f t="shared" si="15"/>
        <v>#REF!</v>
      </c>
      <c r="DA42" s="1" t="e">
        <f t="shared" si="15"/>
        <v>#REF!</v>
      </c>
      <c r="DB42" s="1" t="e">
        <f t="shared" si="15"/>
        <v>#REF!</v>
      </c>
      <c r="DC42" s="1" t="e">
        <f t="shared" si="15"/>
        <v>#REF!</v>
      </c>
      <c r="DD42" s="1" t="e">
        <f t="shared" si="15"/>
        <v>#REF!</v>
      </c>
      <c r="DE42" s="1" t="e">
        <f t="shared" si="15"/>
        <v>#REF!</v>
      </c>
      <c r="DF42" s="1" t="e">
        <f t="shared" si="15"/>
        <v>#REF!</v>
      </c>
      <c r="DG42" s="1" t="e">
        <f t="shared" si="15"/>
        <v>#REF!</v>
      </c>
      <c r="DH42" s="1" t="e">
        <f t="shared" si="15"/>
        <v>#REF!</v>
      </c>
      <c r="DI42" s="1" t="e">
        <f t="shared" si="15"/>
        <v>#REF!</v>
      </c>
      <c r="DJ42" s="1" t="e">
        <f t="shared" si="15"/>
        <v>#REF!</v>
      </c>
      <c r="DK42" s="1" t="e">
        <f t="shared" si="18"/>
        <v>#REF!</v>
      </c>
      <c r="DL42" s="1" t="e">
        <f t="shared" si="18"/>
        <v>#REF!</v>
      </c>
      <c r="DM42" s="1" t="e">
        <f t="shared" si="18"/>
        <v>#REF!</v>
      </c>
      <c r="DN42" s="1" t="e">
        <f t="shared" si="18"/>
        <v>#REF!</v>
      </c>
      <c r="DO42" s="1" t="e">
        <f t="shared" si="18"/>
        <v>#REF!</v>
      </c>
      <c r="DP42" s="1" t="e">
        <f t="shared" si="18"/>
        <v>#REF!</v>
      </c>
      <c r="DQ42" s="1" t="e">
        <f t="shared" si="18"/>
        <v>#REF!</v>
      </c>
      <c r="DR42" s="1" t="e">
        <f t="shared" si="18"/>
        <v>#REF!</v>
      </c>
      <c r="DS42" s="1" t="e">
        <f t="shared" si="18"/>
        <v>#REF!</v>
      </c>
      <c r="DT42" s="1" t="e">
        <f t="shared" si="18"/>
        <v>#REF!</v>
      </c>
      <c r="DU42" s="1" t="e">
        <f t="shared" si="18"/>
        <v>#REF!</v>
      </c>
      <c r="DV42" s="1" t="e">
        <f t="shared" si="18"/>
        <v>#REF!</v>
      </c>
      <c r="DW42" s="1" t="e">
        <f t="shared" si="18"/>
        <v>#REF!</v>
      </c>
      <c r="DX42" s="1" t="e">
        <f t="shared" si="18"/>
        <v>#REF!</v>
      </c>
      <c r="DY42" s="1" t="e">
        <f t="shared" si="18"/>
        <v>#REF!</v>
      </c>
      <c r="DZ42" s="1" t="e">
        <f t="shared" si="17"/>
        <v>#REF!</v>
      </c>
      <c r="EA42" s="1" t="e">
        <f t="shared" si="17"/>
        <v>#REF!</v>
      </c>
      <c r="EB42" s="1" t="e">
        <f t="shared" si="17"/>
        <v>#REF!</v>
      </c>
      <c r="EC42" s="1" t="e">
        <f t="shared" si="17"/>
        <v>#REF!</v>
      </c>
      <c r="ED42" s="1" t="e">
        <f t="shared" si="17"/>
        <v>#REF!</v>
      </c>
      <c r="EE42" s="1" t="e">
        <f t="shared" si="17"/>
        <v>#REF!</v>
      </c>
      <c r="EF42" s="1" t="e">
        <f t="shared" si="17"/>
        <v>#REF!</v>
      </c>
      <c r="EG42" s="1" t="e">
        <f t="shared" si="17"/>
        <v>#REF!</v>
      </c>
      <c r="EH42" s="1" t="e">
        <f t="shared" si="17"/>
        <v>#REF!</v>
      </c>
      <c r="EI42" s="1" t="e">
        <f t="shared" si="17"/>
        <v>#REF!</v>
      </c>
      <c r="EJ42" s="1" t="e">
        <f t="shared" si="17"/>
        <v>#REF!</v>
      </c>
      <c r="EK42" s="1" t="e">
        <f t="shared" si="17"/>
        <v>#REF!</v>
      </c>
      <c r="EL42" s="1" t="e">
        <f t="shared" si="17"/>
        <v>#REF!</v>
      </c>
      <c r="EM42" s="1" t="e">
        <f t="shared" si="17"/>
        <v>#REF!</v>
      </c>
      <c r="EN42" s="1" t="e">
        <f t="shared" si="17"/>
        <v>#REF!</v>
      </c>
      <c r="EO42" s="1" t="e">
        <f t="shared" si="17"/>
        <v>#REF!</v>
      </c>
      <c r="EP42" s="1" t="e">
        <f t="shared" si="17"/>
        <v>#REF!</v>
      </c>
      <c r="EQ42" s="1" t="e">
        <f t="shared" si="19"/>
        <v>#REF!</v>
      </c>
      <c r="ER42" s="1" t="e">
        <f t="shared" si="19"/>
        <v>#REF!</v>
      </c>
      <c r="ES42" s="1" t="e">
        <f t="shared" si="19"/>
        <v>#REF!</v>
      </c>
      <c r="ET42" s="1" t="e">
        <f t="shared" si="19"/>
        <v>#REF!</v>
      </c>
      <c r="EU42" s="1" t="e">
        <f t="shared" si="19"/>
        <v>#REF!</v>
      </c>
      <c r="EV42" s="1" t="e">
        <f t="shared" si="19"/>
        <v>#REF!</v>
      </c>
      <c r="EW42" s="1" t="e">
        <f t="shared" si="19"/>
        <v>#REF!</v>
      </c>
      <c r="GX42" s="22"/>
    </row>
    <row r="43" spans="1:206" ht="12.75" customHeight="1" x14ac:dyDescent="0.2">
      <c r="A43" s="2">
        <v>544</v>
      </c>
      <c r="B43" s="2" t="s">
        <v>109</v>
      </c>
      <c r="C43" s="19">
        <v>9.9499999999999993</v>
      </c>
      <c r="D43" s="2" t="s">
        <v>78</v>
      </c>
      <c r="E43" s="20" t="s">
        <v>6</v>
      </c>
      <c r="I43" s="28" t="e">
        <f t="shared" si="16"/>
        <v>#REF!</v>
      </c>
      <c r="J43" s="27" t="s">
        <v>46</v>
      </c>
      <c r="K43" s="1" t="e">
        <f>IF(J43="","",VLOOKUP(J43,#REF!,2))</f>
        <v>#REF!</v>
      </c>
      <c r="L43" s="27" t="s">
        <v>9</v>
      </c>
      <c r="M43" s="1" t="e">
        <f>IF(L43="","",VLOOKUP(L43,#REF!,2))</f>
        <v>#REF!</v>
      </c>
      <c r="N43" s="27" t="s">
        <v>152</v>
      </c>
      <c r="O43" s="1" t="str">
        <f>IF(N43="","",VLOOKUP(N43,[1]Composition!$A$1:$B$398,2))</f>
        <v>Pâte  de cacao, sucre beurre de cacao, Matière grasse laitière, anhydre de lait, émulsifiant, lécithine de soja E322 arôme naturel de vanille cacao 50% poudre de lait entier poudre de lactosérum, lactose huile de palme</v>
      </c>
      <c r="P43" s="27" t="s">
        <v>153</v>
      </c>
      <c r="Q43" s="1" t="str">
        <f>IF(P43="","",VLOOKUP(P43,[1]Composition!$A$1:$B$398,2))</f>
        <v>Eau, Sirop de glucose, Sucre, Fructose, Gélifiant ( Pectine caraghénane)  acidifiant, acide citrique, arômes abricot colorant: carotène</v>
      </c>
      <c r="R43" s="27" t="s">
        <v>16</v>
      </c>
      <c r="S43" s="1" t="str">
        <f>IF(R43="","",VLOOKUP(R43,[1]Composition!$A$1:$B$398,2))</f>
        <v>Crème de lait 35% de matières grasse, stabilisant E407 0,02% sucre</v>
      </c>
      <c r="T43" s="27" t="s">
        <v>15</v>
      </c>
      <c r="U43" s="1" t="str">
        <f>IF(T43="","",VLOOKUP(T43,[1]Composition!$A$1:$B$398,2))</f>
        <v>Eau, Poudre a lait, Sucre, Œufs, Poudre a crème: Amidon de mais,modifié, Arômes, colorants: caroténoïdes, Riboflavines ce produit a pu être en contact avec: Blé, Lait, Œuf, Amandes et Noisette</v>
      </c>
      <c r="V43" s="27"/>
      <c r="W43" s="1" t="str">
        <f>IF(V43="","",VLOOKUP(V43,[1]Composition!$A$1:$B$398,2))</f>
        <v/>
      </c>
      <c r="X43" s="27"/>
      <c r="Y43" s="1" t="str">
        <f>IF(X43="","",VLOOKUP(X43,[1]Composition!$A$1:$B$398,2))</f>
        <v/>
      </c>
      <c r="Z43" s="27"/>
      <c r="AA43" s="1" t="str">
        <f>IF(Z43="","",VLOOKUP(Z43,[1]Composition!$A$1:$B$398,2))</f>
        <v/>
      </c>
      <c r="AB43" s="27"/>
      <c r="AC43" s="1" t="str">
        <f>IF(AB43="","",VLOOKUP(AB43,[1]Composition!$A$1:$B$398,2))</f>
        <v/>
      </c>
      <c r="AD43" s="27"/>
      <c r="AE43" s="1" t="str">
        <f>IF(AD43="","",VLOOKUP(AD43,[1]Composition!$A$1:$B$398,2))</f>
        <v/>
      </c>
      <c r="AF43" s="27"/>
      <c r="AG43" s="1" t="str">
        <f>IF(AF43="","",VLOOKUP(AF43,[1]Composition!$A$1:$B$398,2))</f>
        <v/>
      </c>
      <c r="AH43" s="27"/>
      <c r="AI43" s="1" t="str">
        <f>IF(AH43="","",VLOOKUP(AH43,[1]Composition!$A$1:$B$398,2))</f>
        <v/>
      </c>
      <c r="AJ43" s="27"/>
      <c r="AK43" s="1" t="str">
        <f>IF(AJ43="","",VLOOKUP(AJ43,[1]Composition!$A$1:$B$398,2))</f>
        <v/>
      </c>
      <c r="AL43" s="27"/>
      <c r="AM43" s="1" t="str">
        <f>IF(AL43="","",VLOOKUP(AL43,[1]Composition!$A$1:$B$398,2))</f>
        <v/>
      </c>
      <c r="AN43" s="27"/>
      <c r="AO43" s="1" t="str">
        <f>IF(AN43="","",VLOOKUP(AN43,[1]Composition!$A$1:$B$398,2))</f>
        <v/>
      </c>
      <c r="AP43" s="27"/>
      <c r="AQ43" s="1" t="str">
        <f>IF(AP43="","",VLOOKUP(AP43,[1]Composition!$A$1:$B$398,2))</f>
        <v/>
      </c>
      <c r="AR43" s="27"/>
      <c r="AS43" s="1" t="str">
        <f>IF(AR43="","",VLOOKUP(AR43,[1]Composition!$A$1:$B$398,2))</f>
        <v/>
      </c>
      <c r="AT43" s="27"/>
      <c r="AU43" s="1" t="str">
        <f>IF(AT43="","",VLOOKUP(AT43,[1]Composition!$A$1:$B$398,2))</f>
        <v/>
      </c>
      <c r="AV43" s="27"/>
      <c r="AW43" s="1" t="str">
        <f>IF(AV43="","",VLOOKUP(AV43,[1]Composition!$A$1:$B$398,2))</f>
        <v/>
      </c>
      <c r="AX43" s="27"/>
      <c r="AY43" s="1" t="str">
        <f>IF(AX43="","",VLOOKUP(AX43,[1]Composition!$A$1:$B$398,2))</f>
        <v/>
      </c>
      <c r="AZ43" s="27"/>
      <c r="BA43" s="1" t="str">
        <f>IF(AZ43="","",VLOOKUP(AZ43,[1]Composition!$A$1:$B$398,2))</f>
        <v/>
      </c>
      <c r="BB43" s="27"/>
      <c r="BC43" s="1" t="str">
        <f>IF(BB43="","",VLOOKUP(BB43,[1]Composition!$A$1:$B$398,2))</f>
        <v/>
      </c>
      <c r="BD43" s="27"/>
      <c r="BE43" s="1" t="str">
        <f>IF(BD43="","",VLOOKUP(BD43,[1]Composition!$A$1:$B$398,2))</f>
        <v/>
      </c>
      <c r="BF43" s="27"/>
      <c r="BG43" s="1" t="str">
        <f>IF(BF43="","",VLOOKUP(BF43,[1]Composition!$A$1:$B$398,2))</f>
        <v/>
      </c>
      <c r="BH43" s="27"/>
      <c r="BI43" s="1" t="str">
        <f>IF(BH43="","",VLOOKUP(BH43,[1]Composition!$A$1:$B$398,2))</f>
        <v/>
      </c>
      <c r="BJ43" s="27"/>
      <c r="BK43" s="1" t="str">
        <f>IF(BJ43="","",VLOOKUP(BJ43,[1]Composition!$A$1:$B$398,2))</f>
        <v/>
      </c>
      <c r="BL43" s="27"/>
      <c r="BM43" s="1" t="str">
        <f>IF(BL43="","",VLOOKUP(BL43,[1]Composition!$A$1:$B$398,2))</f>
        <v/>
      </c>
      <c r="BN43" s="27"/>
      <c r="BO43" s="1" t="str">
        <f>IF(BN43="","",VLOOKUP(BN43,[1]Composition!$A$1:$B$398,2))</f>
        <v/>
      </c>
      <c r="BP43" s="27"/>
      <c r="BQ43" s="1" t="str">
        <f>IF(BP43="","",VLOOKUP(BP43,[1]Composition!$A$1:$B$398,2))</f>
        <v/>
      </c>
      <c r="BR43" s="27"/>
      <c r="BS43" s="1" t="str">
        <f>IF(BR43="","",VLOOKUP(BR43,[1]Composition!$A$1:$B$398,2))</f>
        <v/>
      </c>
      <c r="BT43" s="27"/>
      <c r="BU43" s="1" t="str">
        <f>IF(BT43="","",VLOOKUP(BT43,[1]Composition!$A$1:$B$398,2))</f>
        <v/>
      </c>
      <c r="BV43" s="27"/>
      <c r="BW43" s="1" t="str">
        <f>IF(BV43="","",VLOOKUP(BV43,[1]Composition!$A$1:$B$398,2))</f>
        <v/>
      </c>
      <c r="BX43" s="27"/>
      <c r="BY43" s="1" t="str">
        <f>IF(BX43="","",VLOOKUP(BX43,[1]Composition!$A$1:$B$398,2))</f>
        <v/>
      </c>
      <c r="BZ43" s="27"/>
      <c r="CA43" s="1" t="str">
        <f>IF(BZ43="","",VLOOKUP(BZ43,[1]Composition!$A$1:$B$398,2))</f>
        <v/>
      </c>
      <c r="CB43" s="27"/>
      <c r="CC43" s="1" t="str">
        <f>IF(CB43="","",VLOOKUP(CB43,[1]Composition!$A$1:$B$398,2))</f>
        <v/>
      </c>
      <c r="CD43" s="1" t="str">
        <f t="shared" si="1"/>
        <v>Fond de pâtes sablé :</v>
      </c>
      <c r="CE43" s="1" t="e">
        <f t="shared" si="21"/>
        <v>#REF!</v>
      </c>
      <c r="CF43" s="1" t="e">
        <f t="shared" si="21"/>
        <v>#REF!</v>
      </c>
      <c r="CG43" s="1" t="e">
        <f t="shared" si="21"/>
        <v>#REF!</v>
      </c>
      <c r="CH43" s="1" t="e">
        <f t="shared" si="21"/>
        <v>#REF!</v>
      </c>
      <c r="CI43" s="1" t="e">
        <f t="shared" si="21"/>
        <v>#REF!</v>
      </c>
      <c r="CJ43" s="1" t="e">
        <f t="shared" si="21"/>
        <v>#REF!</v>
      </c>
      <c r="CK43" s="1" t="e">
        <f t="shared" si="21"/>
        <v>#REF!</v>
      </c>
      <c r="CL43" s="1" t="e">
        <f t="shared" si="21"/>
        <v>#REF!</v>
      </c>
      <c r="CM43" s="1" t="e">
        <f t="shared" si="21"/>
        <v>#REF!</v>
      </c>
      <c r="CN43" s="1" t="e">
        <f t="shared" si="21"/>
        <v>#REF!</v>
      </c>
      <c r="CO43" s="1" t="e">
        <f t="shared" si="21"/>
        <v>#REF!</v>
      </c>
      <c r="CP43" s="1" t="e">
        <f t="shared" si="21"/>
        <v>#REF!</v>
      </c>
      <c r="CQ43" s="1" t="e">
        <f t="shared" si="21"/>
        <v>#REF!</v>
      </c>
      <c r="CR43" s="1" t="e">
        <f t="shared" si="21"/>
        <v>#REF!</v>
      </c>
      <c r="CS43" s="1" t="e">
        <f t="shared" si="21"/>
        <v>#REF!</v>
      </c>
      <c r="CT43" s="1" t="e">
        <f t="shared" si="20"/>
        <v>#REF!</v>
      </c>
      <c r="CU43" s="1" t="e">
        <f t="shared" si="15"/>
        <v>#REF!</v>
      </c>
      <c r="CV43" s="1" t="e">
        <f t="shared" si="15"/>
        <v>#REF!</v>
      </c>
      <c r="CW43" s="1" t="e">
        <f t="shared" si="15"/>
        <v>#REF!</v>
      </c>
      <c r="CX43" s="1" t="e">
        <f t="shared" si="15"/>
        <v>#REF!</v>
      </c>
      <c r="CY43" s="1" t="e">
        <f t="shared" si="15"/>
        <v>#REF!</v>
      </c>
      <c r="CZ43" s="1" t="e">
        <f t="shared" si="15"/>
        <v>#REF!</v>
      </c>
      <c r="DA43" s="1" t="e">
        <f t="shared" si="15"/>
        <v>#REF!</v>
      </c>
      <c r="DB43" s="1" t="e">
        <f t="shared" si="15"/>
        <v>#REF!</v>
      </c>
      <c r="DC43" s="1" t="e">
        <f t="shared" si="15"/>
        <v>#REF!</v>
      </c>
      <c r="DD43" s="1" t="e">
        <f t="shared" si="15"/>
        <v>#REF!</v>
      </c>
      <c r="DE43" s="1" t="e">
        <f t="shared" si="15"/>
        <v>#REF!</v>
      </c>
      <c r="DF43" s="1" t="e">
        <f t="shared" si="15"/>
        <v>#REF!</v>
      </c>
      <c r="DG43" s="1" t="e">
        <f t="shared" si="15"/>
        <v>#REF!</v>
      </c>
      <c r="DH43" s="1" t="e">
        <f t="shared" si="15"/>
        <v>#REF!</v>
      </c>
      <c r="DI43" s="1" t="e">
        <f t="shared" si="15"/>
        <v>#REF!</v>
      </c>
      <c r="DJ43" s="1" t="e">
        <f t="shared" si="15"/>
        <v>#REF!</v>
      </c>
      <c r="DK43" s="1" t="e">
        <f t="shared" si="18"/>
        <v>#REF!</v>
      </c>
      <c r="DL43" s="1" t="e">
        <f t="shared" si="18"/>
        <v>#REF!</v>
      </c>
      <c r="DM43" s="1" t="e">
        <f t="shared" si="18"/>
        <v>#REF!</v>
      </c>
      <c r="DN43" s="1" t="e">
        <f t="shared" si="18"/>
        <v>#REF!</v>
      </c>
      <c r="DO43" s="1" t="e">
        <f t="shared" si="18"/>
        <v>#REF!</v>
      </c>
      <c r="DP43" s="1" t="e">
        <f t="shared" si="18"/>
        <v>#REF!</v>
      </c>
      <c r="DQ43" s="1" t="e">
        <f t="shared" si="18"/>
        <v>#REF!</v>
      </c>
      <c r="DR43" s="1" t="e">
        <f t="shared" si="18"/>
        <v>#REF!</v>
      </c>
      <c r="DS43" s="1" t="e">
        <f t="shared" si="18"/>
        <v>#REF!</v>
      </c>
      <c r="DT43" s="1" t="e">
        <f t="shared" si="18"/>
        <v>#REF!</v>
      </c>
      <c r="DU43" s="1" t="e">
        <f t="shared" si="18"/>
        <v>#REF!</v>
      </c>
      <c r="DV43" s="1" t="e">
        <f t="shared" si="18"/>
        <v>#REF!</v>
      </c>
      <c r="DW43" s="1" t="e">
        <f t="shared" si="18"/>
        <v>#REF!</v>
      </c>
      <c r="DX43" s="1" t="e">
        <f t="shared" si="18"/>
        <v>#REF!</v>
      </c>
      <c r="DY43" s="1" t="e">
        <f t="shared" si="18"/>
        <v>#REF!</v>
      </c>
      <c r="DZ43" s="1" t="e">
        <f t="shared" si="17"/>
        <v>#REF!</v>
      </c>
      <c r="EA43" s="1" t="e">
        <f t="shared" si="17"/>
        <v>#REF!</v>
      </c>
      <c r="EB43" s="1" t="e">
        <f t="shared" si="17"/>
        <v>#REF!</v>
      </c>
      <c r="EC43" s="1" t="e">
        <f t="shared" si="17"/>
        <v>#REF!</v>
      </c>
      <c r="ED43" s="1" t="e">
        <f t="shared" si="17"/>
        <v>#REF!</v>
      </c>
      <c r="EE43" s="1" t="e">
        <f t="shared" si="17"/>
        <v>#REF!</v>
      </c>
      <c r="EF43" s="1" t="e">
        <f t="shared" si="17"/>
        <v>#REF!</v>
      </c>
      <c r="EG43" s="1" t="e">
        <f t="shared" si="17"/>
        <v>#REF!</v>
      </c>
      <c r="EH43" s="1" t="e">
        <f t="shared" si="17"/>
        <v>#REF!</v>
      </c>
      <c r="EI43" s="1" t="e">
        <f t="shared" si="17"/>
        <v>#REF!</v>
      </c>
      <c r="EJ43" s="1" t="e">
        <f t="shared" si="17"/>
        <v>#REF!</v>
      </c>
      <c r="EK43" s="1" t="e">
        <f t="shared" si="17"/>
        <v>#REF!</v>
      </c>
      <c r="EL43" s="1" t="e">
        <f t="shared" si="17"/>
        <v>#REF!</v>
      </c>
      <c r="EM43" s="1" t="e">
        <f t="shared" si="17"/>
        <v>#REF!</v>
      </c>
      <c r="EN43" s="1" t="e">
        <f t="shared" si="17"/>
        <v>#REF!</v>
      </c>
      <c r="EO43" s="1" t="e">
        <f t="shared" si="17"/>
        <v>#REF!</v>
      </c>
      <c r="EP43" s="1" t="e">
        <f t="shared" si="17"/>
        <v>#REF!</v>
      </c>
      <c r="EQ43" s="1" t="e">
        <f t="shared" si="19"/>
        <v>#REF!</v>
      </c>
      <c r="ER43" s="1" t="e">
        <f t="shared" si="19"/>
        <v>#REF!</v>
      </c>
      <c r="ES43" s="1" t="e">
        <f t="shared" si="19"/>
        <v>#REF!</v>
      </c>
      <c r="ET43" s="1" t="e">
        <f t="shared" si="19"/>
        <v>#REF!</v>
      </c>
      <c r="EU43" s="1" t="e">
        <f t="shared" si="19"/>
        <v>#REF!</v>
      </c>
      <c r="EV43" s="1" t="e">
        <f t="shared" si="19"/>
        <v>#REF!</v>
      </c>
      <c r="EW43" s="1" t="e">
        <f t="shared" si="19"/>
        <v>#REF!</v>
      </c>
      <c r="GX43" s="22"/>
    </row>
    <row r="44" spans="1:206" ht="12.75" customHeight="1" x14ac:dyDescent="0.2">
      <c r="A44" s="2">
        <v>599</v>
      </c>
      <c r="B44" s="2" t="s">
        <v>110</v>
      </c>
      <c r="C44" s="19">
        <v>2.9</v>
      </c>
      <c r="D44" s="2" t="s">
        <v>5</v>
      </c>
      <c r="E44" s="20" t="s">
        <v>6</v>
      </c>
      <c r="I44" s="28" t="e">
        <f t="shared" si="16"/>
        <v>#REF!</v>
      </c>
      <c r="J44" s="27" t="s">
        <v>30</v>
      </c>
      <c r="K44" s="1" t="e">
        <f>IF(J44="","",VLOOKUP(J44,#REF!,2))</f>
        <v>#REF!</v>
      </c>
      <c r="L44" s="27" t="s">
        <v>31</v>
      </c>
      <c r="M44" s="1" t="e">
        <f>IF(L44="","",VLOOKUP(L44,#REF!,2))</f>
        <v>#REF!</v>
      </c>
      <c r="N44" s="27" t="s">
        <v>32</v>
      </c>
      <c r="O44" s="1" t="str">
        <f>IF(N44="","",VLOOKUP(N44,[1]Composition!$A$1:$B$398,2))</f>
        <v>Jambon de Porc, Sirop de glucose de blé, arômes, bouillon de porc( eau, os et viande de porc)antioxydant: érythroblaste de sodium conservateur nitrite de sodium</v>
      </c>
      <c r="P44" s="27" t="s">
        <v>43</v>
      </c>
      <c r="Q44" s="1" t="str">
        <f>IF(P44="","",VLOOKUP(P44,[1]Composition!$A$1:$B$398,2))</f>
        <v>Emmental, sel</v>
      </c>
      <c r="R44" s="27"/>
      <c r="S44" s="1" t="str">
        <f>IF(R44="","",VLOOKUP(R44,[1]Composition!$A$1:$B$398,2))</f>
        <v/>
      </c>
      <c r="T44" s="27"/>
      <c r="U44" s="1" t="str">
        <f>IF(T44="","",VLOOKUP(T44,[1]Composition!$A$1:$B$398,2))</f>
        <v/>
      </c>
      <c r="V44" s="27"/>
      <c r="W44" s="1" t="str">
        <f>IF(V44="","",VLOOKUP(V44,[1]Composition!$A$1:$B$398,2))</f>
        <v/>
      </c>
      <c r="X44" s="27"/>
      <c r="Y44" s="1" t="str">
        <f>IF(X44="","",VLOOKUP(X44,[1]Composition!$A$1:$B$398,2))</f>
        <v/>
      </c>
      <c r="Z44" s="27"/>
      <c r="AA44" s="1" t="str">
        <f>IF(Z44="","",VLOOKUP(Z44,[1]Composition!$A$1:$B$398,2))</f>
        <v/>
      </c>
      <c r="AB44" s="27"/>
      <c r="AC44" s="1" t="str">
        <f>IF(AB44="","",VLOOKUP(AB44,[1]Composition!$A$1:$B$398,2))</f>
        <v/>
      </c>
      <c r="AD44" s="27"/>
      <c r="AE44" s="1" t="str">
        <f>IF(AD44="","",VLOOKUP(AD44,[1]Composition!$A$1:$B$398,2))</f>
        <v/>
      </c>
      <c r="AF44" s="27"/>
      <c r="AG44" s="1" t="str">
        <f>IF(AF44="","",VLOOKUP(AF44,[1]Composition!$A$1:$B$398,2))</f>
        <v/>
      </c>
      <c r="AH44" s="27"/>
      <c r="AI44" s="1" t="str">
        <f>IF(AH44="","",VLOOKUP(AH44,[1]Composition!$A$1:$B$398,2))</f>
        <v/>
      </c>
      <c r="AJ44" s="27"/>
      <c r="AK44" s="1" t="str">
        <f>IF(AJ44="","",VLOOKUP(AJ44,[1]Composition!$A$1:$B$398,2))</f>
        <v/>
      </c>
      <c r="AL44" s="27"/>
      <c r="AM44" s="1" t="str">
        <f>IF(AL44="","",VLOOKUP(AL44,[1]Composition!$A$1:$B$398,2))</f>
        <v/>
      </c>
      <c r="AN44" s="27"/>
      <c r="AO44" s="1" t="str">
        <f>IF(AN44="","",VLOOKUP(AN44,[1]Composition!$A$1:$B$398,2))</f>
        <v/>
      </c>
      <c r="AP44" s="27"/>
      <c r="AQ44" s="1" t="str">
        <f>IF(AP44="","",VLOOKUP(AP44,[1]Composition!$A$1:$B$398,2))</f>
        <v/>
      </c>
      <c r="AR44" s="27"/>
      <c r="AS44" s="1" t="str">
        <f>IF(AR44="","",VLOOKUP(AR44,[1]Composition!$A$1:$B$398,2))</f>
        <v/>
      </c>
      <c r="AT44" s="27"/>
      <c r="AU44" s="1" t="str">
        <f>IF(AT44="","",VLOOKUP(AT44,[1]Composition!$A$1:$B$398,2))</f>
        <v/>
      </c>
      <c r="AV44" s="27"/>
      <c r="AW44" s="1" t="str">
        <f>IF(AV44="","",VLOOKUP(AV44,[1]Composition!$A$1:$B$398,2))</f>
        <v/>
      </c>
      <c r="AX44" s="27"/>
      <c r="AY44" s="1" t="str">
        <f>IF(AX44="","",VLOOKUP(AX44,[1]Composition!$A$1:$B$398,2))</f>
        <v/>
      </c>
      <c r="AZ44" s="27"/>
      <c r="BA44" s="1" t="str">
        <f>IF(AZ44="","",VLOOKUP(AZ44,[1]Composition!$A$1:$B$398,2))</f>
        <v/>
      </c>
      <c r="BB44" s="27"/>
      <c r="BC44" s="1" t="str">
        <f>IF(BB44="","",VLOOKUP(BB44,[1]Composition!$A$1:$B$398,2))</f>
        <v/>
      </c>
      <c r="BD44" s="27"/>
      <c r="BE44" s="1" t="str">
        <f>IF(BD44="","",VLOOKUP(BD44,[1]Composition!$A$1:$B$398,2))</f>
        <v/>
      </c>
      <c r="BF44" s="27"/>
      <c r="BG44" s="1" t="str">
        <f>IF(BF44="","",VLOOKUP(BF44,[1]Composition!$A$1:$B$398,2))</f>
        <v/>
      </c>
      <c r="BH44" s="27"/>
      <c r="BI44" s="1" t="str">
        <f>IF(BH44="","",VLOOKUP(BH44,[1]Composition!$A$1:$B$398,2))</f>
        <v/>
      </c>
      <c r="BJ44" s="27"/>
      <c r="BK44" s="1" t="str">
        <f>IF(BJ44="","",VLOOKUP(BJ44,[1]Composition!$A$1:$B$398,2))</f>
        <v/>
      </c>
      <c r="BL44" s="27"/>
      <c r="BM44" s="1" t="str">
        <f>IF(BL44="","",VLOOKUP(BL44,[1]Composition!$A$1:$B$398,2))</f>
        <v/>
      </c>
      <c r="BN44" s="27"/>
      <c r="BO44" s="1" t="str">
        <f>IF(BN44="","",VLOOKUP(BN44,[1]Composition!$A$1:$B$398,2))</f>
        <v/>
      </c>
      <c r="BP44" s="27"/>
      <c r="BQ44" s="1" t="str">
        <f>IF(BP44="","",VLOOKUP(BP44,[1]Composition!$A$1:$B$398,2))</f>
        <v/>
      </c>
      <c r="BR44" s="27"/>
      <c r="BS44" s="1" t="str">
        <f>IF(BR44="","",VLOOKUP(BR44,[1]Composition!$A$1:$B$398,2))</f>
        <v/>
      </c>
      <c r="BT44" s="27"/>
      <c r="BU44" s="1" t="str">
        <f>IF(BT44="","",VLOOKUP(BT44,[1]Composition!$A$1:$B$398,2))</f>
        <v/>
      </c>
      <c r="BV44" s="27"/>
      <c r="BW44" s="1" t="str">
        <f>IF(BV44="","",VLOOKUP(BV44,[1]Composition!$A$1:$B$398,2))</f>
        <v/>
      </c>
      <c r="BX44" s="27"/>
      <c r="BY44" s="1" t="str">
        <f>IF(BX44="","",VLOOKUP(BX44,[1]Composition!$A$1:$B$398,2))</f>
        <v/>
      </c>
      <c r="BZ44" s="27"/>
      <c r="CA44" s="1" t="str">
        <f>IF(BZ44="","",VLOOKUP(BZ44,[1]Composition!$A$1:$B$398,2))</f>
        <v/>
      </c>
      <c r="CB44" s="27"/>
      <c r="CC44" s="1" t="str">
        <f>IF(CB44="","",VLOOKUP(CB44,[1]Composition!$A$1:$B$398,2))</f>
        <v/>
      </c>
      <c r="CD44" s="1" t="str">
        <f t="shared" si="1"/>
        <v xml:space="preserve">Baguette : </v>
      </c>
      <c r="CE44" s="1" t="e">
        <f t="shared" si="21"/>
        <v>#REF!</v>
      </c>
      <c r="CF44" s="1" t="e">
        <f t="shared" si="21"/>
        <v>#REF!</v>
      </c>
      <c r="CG44" s="1" t="e">
        <f t="shared" si="21"/>
        <v>#REF!</v>
      </c>
      <c r="CH44" s="1" t="e">
        <f t="shared" si="21"/>
        <v>#REF!</v>
      </c>
      <c r="CI44" s="1" t="e">
        <f t="shared" si="21"/>
        <v>#REF!</v>
      </c>
      <c r="CJ44" s="1" t="e">
        <f t="shared" si="21"/>
        <v>#REF!</v>
      </c>
      <c r="CK44" s="1" t="e">
        <f t="shared" si="21"/>
        <v>#REF!</v>
      </c>
      <c r="CL44" s="1" t="e">
        <f t="shared" si="21"/>
        <v>#REF!</v>
      </c>
      <c r="CM44" s="1" t="e">
        <f t="shared" si="21"/>
        <v>#REF!</v>
      </c>
      <c r="CN44" s="1" t="e">
        <f t="shared" si="21"/>
        <v>#REF!</v>
      </c>
      <c r="CO44" s="1" t="e">
        <f t="shared" si="21"/>
        <v>#REF!</v>
      </c>
      <c r="CP44" s="1" t="e">
        <f t="shared" si="21"/>
        <v>#REF!</v>
      </c>
      <c r="CQ44" s="1" t="e">
        <f t="shared" si="21"/>
        <v>#REF!</v>
      </c>
      <c r="CR44" s="1" t="e">
        <f t="shared" si="21"/>
        <v>#REF!</v>
      </c>
      <c r="CS44" s="1" t="e">
        <f t="shared" si="21"/>
        <v>#REF!</v>
      </c>
      <c r="CT44" s="1" t="e">
        <f t="shared" si="20"/>
        <v>#REF!</v>
      </c>
      <c r="CU44" s="1" t="e">
        <f t="shared" si="15"/>
        <v>#REF!</v>
      </c>
      <c r="CV44" s="1" t="e">
        <f t="shared" si="15"/>
        <v>#REF!</v>
      </c>
      <c r="CW44" s="1" t="e">
        <f t="shared" si="15"/>
        <v>#REF!</v>
      </c>
      <c r="CX44" s="1" t="e">
        <f t="shared" si="15"/>
        <v>#REF!</v>
      </c>
      <c r="CY44" s="1" t="e">
        <f t="shared" si="15"/>
        <v>#REF!</v>
      </c>
      <c r="CZ44" s="1" t="e">
        <f t="shared" si="15"/>
        <v>#REF!</v>
      </c>
      <c r="DA44" s="1" t="e">
        <f t="shared" si="15"/>
        <v>#REF!</v>
      </c>
      <c r="DB44" s="1" t="e">
        <f t="shared" si="15"/>
        <v>#REF!</v>
      </c>
      <c r="DC44" s="1" t="e">
        <f t="shared" si="15"/>
        <v>#REF!</v>
      </c>
      <c r="DD44" s="1" t="e">
        <f t="shared" si="15"/>
        <v>#REF!</v>
      </c>
      <c r="DE44" s="1" t="e">
        <f t="shared" si="15"/>
        <v>#REF!</v>
      </c>
      <c r="DF44" s="1" t="e">
        <f t="shared" si="15"/>
        <v>#REF!</v>
      </c>
      <c r="DG44" s="1" t="e">
        <f t="shared" si="15"/>
        <v>#REF!</v>
      </c>
      <c r="DH44" s="1" t="e">
        <f t="shared" si="15"/>
        <v>#REF!</v>
      </c>
      <c r="DI44" s="1" t="e">
        <f t="shared" si="15"/>
        <v>#REF!</v>
      </c>
      <c r="DJ44" s="1" t="e">
        <f t="shared" ref="DJ44:DY59" si="22">DI44&amp;" "&amp;AP44</f>
        <v>#REF!</v>
      </c>
      <c r="DK44" s="1" t="e">
        <f t="shared" si="18"/>
        <v>#REF!</v>
      </c>
      <c r="DL44" s="1" t="e">
        <f t="shared" si="18"/>
        <v>#REF!</v>
      </c>
      <c r="DM44" s="1" t="e">
        <f t="shared" si="18"/>
        <v>#REF!</v>
      </c>
      <c r="DN44" s="1" t="e">
        <f t="shared" si="18"/>
        <v>#REF!</v>
      </c>
      <c r="DO44" s="1" t="e">
        <f t="shared" si="18"/>
        <v>#REF!</v>
      </c>
      <c r="DP44" s="1" t="e">
        <f t="shared" si="18"/>
        <v>#REF!</v>
      </c>
      <c r="DQ44" s="1" t="e">
        <f t="shared" si="18"/>
        <v>#REF!</v>
      </c>
      <c r="DR44" s="1" t="e">
        <f t="shared" si="18"/>
        <v>#REF!</v>
      </c>
      <c r="DS44" s="1" t="e">
        <f t="shared" si="18"/>
        <v>#REF!</v>
      </c>
      <c r="DT44" s="1" t="e">
        <f t="shared" si="18"/>
        <v>#REF!</v>
      </c>
      <c r="DU44" s="1" t="e">
        <f t="shared" si="18"/>
        <v>#REF!</v>
      </c>
      <c r="DV44" s="1" t="e">
        <f t="shared" si="18"/>
        <v>#REF!</v>
      </c>
      <c r="DW44" s="1" t="e">
        <f t="shared" si="18"/>
        <v>#REF!</v>
      </c>
      <c r="DX44" s="1" t="e">
        <f t="shared" si="18"/>
        <v>#REF!</v>
      </c>
      <c r="DY44" s="1" t="e">
        <f t="shared" si="18"/>
        <v>#REF!</v>
      </c>
      <c r="DZ44" s="1" t="e">
        <f t="shared" si="17"/>
        <v>#REF!</v>
      </c>
      <c r="EA44" s="1" t="e">
        <f t="shared" si="17"/>
        <v>#REF!</v>
      </c>
      <c r="EB44" s="1" t="e">
        <f t="shared" si="17"/>
        <v>#REF!</v>
      </c>
      <c r="EC44" s="1" t="e">
        <f t="shared" si="17"/>
        <v>#REF!</v>
      </c>
      <c r="ED44" s="1" t="e">
        <f t="shared" si="17"/>
        <v>#REF!</v>
      </c>
      <c r="EE44" s="1" t="e">
        <f t="shared" si="17"/>
        <v>#REF!</v>
      </c>
      <c r="EF44" s="1" t="e">
        <f t="shared" si="17"/>
        <v>#REF!</v>
      </c>
      <c r="EG44" s="1" t="e">
        <f t="shared" si="17"/>
        <v>#REF!</v>
      </c>
      <c r="EH44" s="1" t="e">
        <f t="shared" si="17"/>
        <v>#REF!</v>
      </c>
      <c r="EI44" s="1" t="e">
        <f t="shared" si="17"/>
        <v>#REF!</v>
      </c>
      <c r="EJ44" s="1" t="e">
        <f t="shared" si="17"/>
        <v>#REF!</v>
      </c>
      <c r="EK44" s="1" t="e">
        <f t="shared" si="17"/>
        <v>#REF!</v>
      </c>
      <c r="EL44" s="1" t="e">
        <f t="shared" si="17"/>
        <v>#REF!</v>
      </c>
      <c r="EM44" s="1" t="e">
        <f t="shared" si="17"/>
        <v>#REF!</v>
      </c>
      <c r="EN44" s="1" t="e">
        <f t="shared" si="17"/>
        <v>#REF!</v>
      </c>
      <c r="EO44" s="1" t="e">
        <f t="shared" si="17"/>
        <v>#REF!</v>
      </c>
      <c r="EP44" s="1" t="e">
        <f t="shared" si="17"/>
        <v>#REF!</v>
      </c>
      <c r="EQ44" s="1" t="e">
        <f t="shared" si="19"/>
        <v>#REF!</v>
      </c>
      <c r="ER44" s="1" t="e">
        <f t="shared" si="19"/>
        <v>#REF!</v>
      </c>
      <c r="ES44" s="1" t="e">
        <f t="shared" si="19"/>
        <v>#REF!</v>
      </c>
      <c r="ET44" s="1" t="e">
        <f t="shared" si="19"/>
        <v>#REF!</v>
      </c>
      <c r="EU44" s="1" t="e">
        <f t="shared" si="19"/>
        <v>#REF!</v>
      </c>
      <c r="EV44" s="1" t="e">
        <f t="shared" si="19"/>
        <v>#REF!</v>
      </c>
      <c r="EW44" s="1" t="e">
        <f t="shared" si="19"/>
        <v>#REF!</v>
      </c>
      <c r="GX44" s="22"/>
    </row>
    <row r="45" spans="1:206" ht="12.75" customHeight="1" x14ac:dyDescent="0.2">
      <c r="A45" s="2">
        <v>601</v>
      </c>
      <c r="B45" s="2" t="s">
        <v>111</v>
      </c>
      <c r="C45" s="19">
        <v>2.9</v>
      </c>
      <c r="D45" s="2" t="s">
        <v>5</v>
      </c>
      <c r="E45" s="20" t="s">
        <v>6</v>
      </c>
      <c r="I45" s="28" t="e">
        <f t="shared" si="16"/>
        <v>#REF!</v>
      </c>
      <c r="J45" s="27" t="s">
        <v>44</v>
      </c>
      <c r="K45" s="1" t="e">
        <f>IF(J45="","",VLOOKUP(J45,#REF!,2))</f>
        <v>#REF!</v>
      </c>
      <c r="L45" s="27" t="s">
        <v>49</v>
      </c>
      <c r="M45" s="1" t="e">
        <f>IF(L45="","",VLOOKUP(L45,#REF!,2))</f>
        <v>#REF!</v>
      </c>
      <c r="N45" s="27" t="s">
        <v>53</v>
      </c>
      <c r="O45" s="1" t="str">
        <f>IF(N45="","",VLOOKUP(N45,[1]Composition!$A$1:$B$398,2))</f>
        <v>thon eau sel</v>
      </c>
      <c r="P45" s="27" t="s">
        <v>48</v>
      </c>
      <c r="Q45" s="1" t="str">
        <f>IF(P45="","",VLOOKUP(P45,[1]Composition!$A$1:$B$398,2))</f>
        <v>salades "cœur de laitues" , tomates</v>
      </c>
      <c r="R45" s="27"/>
      <c r="S45" s="1" t="str">
        <f>IF(R45="","",VLOOKUP(R45,[1]Composition!$A$1:$B$398,2))</f>
        <v/>
      </c>
      <c r="T45" s="27"/>
      <c r="U45" s="1" t="str">
        <f>IF(T45="","",VLOOKUP(T45,[1]Composition!$A$1:$B$398,2))</f>
        <v/>
      </c>
      <c r="V45" s="27"/>
      <c r="W45" s="1" t="str">
        <f>IF(V45="","",VLOOKUP(V45,[1]Composition!$A$1:$B$398,2))</f>
        <v/>
      </c>
      <c r="X45" s="27"/>
      <c r="Y45" s="1" t="str">
        <f>IF(X45="","",VLOOKUP(X45,[1]Composition!$A$1:$B$398,2))</f>
        <v/>
      </c>
      <c r="Z45" s="27"/>
      <c r="AA45" s="1" t="str">
        <f>IF(Z45="","",VLOOKUP(Z45,[1]Composition!$A$1:$B$398,2))</f>
        <v/>
      </c>
      <c r="AB45" s="27"/>
      <c r="AC45" s="1" t="str">
        <f>IF(AB45="","",VLOOKUP(AB45,[1]Composition!$A$1:$B$398,2))</f>
        <v/>
      </c>
      <c r="AD45" s="27"/>
      <c r="AE45" s="1" t="str">
        <f>IF(AD45="","",VLOOKUP(AD45,[1]Composition!$A$1:$B$398,2))</f>
        <v/>
      </c>
      <c r="AF45" s="27"/>
      <c r="AG45" s="1" t="str">
        <f>IF(AF45="","",VLOOKUP(AF45,[1]Composition!$A$1:$B$398,2))</f>
        <v/>
      </c>
      <c r="AH45" s="27"/>
      <c r="AI45" s="1" t="str">
        <f>IF(AH45="","",VLOOKUP(AH45,[1]Composition!$A$1:$B$398,2))</f>
        <v/>
      </c>
      <c r="AJ45" s="27"/>
      <c r="AK45" s="1" t="str">
        <f>IF(AJ45="","",VLOOKUP(AJ45,[1]Composition!$A$1:$B$398,2))</f>
        <v/>
      </c>
      <c r="AL45" s="27"/>
      <c r="AM45" s="1" t="str">
        <f>IF(AL45="","",VLOOKUP(AL45,[1]Composition!$A$1:$B$398,2))</f>
        <v/>
      </c>
      <c r="AN45" s="27"/>
      <c r="AO45" s="1" t="str">
        <f>IF(AN45="","",VLOOKUP(AN45,[1]Composition!$A$1:$B$398,2))</f>
        <v/>
      </c>
      <c r="AP45" s="27"/>
      <c r="AQ45" s="1" t="str">
        <f>IF(AP45="","",VLOOKUP(AP45,[1]Composition!$A$1:$B$398,2))</f>
        <v/>
      </c>
      <c r="AR45" s="27"/>
      <c r="AS45" s="1" t="str">
        <f>IF(AR45="","",VLOOKUP(AR45,[1]Composition!$A$1:$B$398,2))</f>
        <v/>
      </c>
      <c r="AT45" s="27"/>
      <c r="AU45" s="1" t="str">
        <f>IF(AT45="","",VLOOKUP(AT45,[1]Composition!$A$1:$B$398,2))</f>
        <v/>
      </c>
      <c r="AV45" s="27"/>
      <c r="AW45" s="1" t="str">
        <f>IF(AV45="","",VLOOKUP(AV45,[1]Composition!$A$1:$B$398,2))</f>
        <v/>
      </c>
      <c r="AX45" s="27"/>
      <c r="AY45" s="1" t="str">
        <f>IF(AX45="","",VLOOKUP(AX45,[1]Composition!$A$1:$B$398,2))</f>
        <v/>
      </c>
      <c r="AZ45" s="27"/>
      <c r="BA45" s="1" t="str">
        <f>IF(AZ45="","",VLOOKUP(AZ45,[1]Composition!$A$1:$B$398,2))</f>
        <v/>
      </c>
      <c r="BB45" s="27"/>
      <c r="BC45" s="1" t="str">
        <f>IF(BB45="","",VLOOKUP(BB45,[1]Composition!$A$1:$B$398,2))</f>
        <v/>
      </c>
      <c r="BD45" s="27"/>
      <c r="BE45" s="1" t="str">
        <f>IF(BD45="","",VLOOKUP(BD45,[1]Composition!$A$1:$B$398,2))</f>
        <v/>
      </c>
      <c r="BF45" s="27"/>
      <c r="BG45" s="1" t="str">
        <f>IF(BF45="","",VLOOKUP(BF45,[1]Composition!$A$1:$B$398,2))</f>
        <v/>
      </c>
      <c r="BH45" s="27"/>
      <c r="BI45" s="1" t="str">
        <f>IF(BH45="","",VLOOKUP(BH45,[1]Composition!$A$1:$B$398,2))</f>
        <v/>
      </c>
      <c r="BJ45" s="27"/>
      <c r="BK45" s="1" t="str">
        <f>IF(BJ45="","",VLOOKUP(BJ45,[1]Composition!$A$1:$B$398,2))</f>
        <v/>
      </c>
      <c r="BL45" s="27"/>
      <c r="BM45" s="1" t="str">
        <f>IF(BL45="","",VLOOKUP(BL45,[1]Composition!$A$1:$B$398,2))</f>
        <v/>
      </c>
      <c r="BN45" s="27"/>
      <c r="BO45" s="1" t="str">
        <f>IF(BN45="","",VLOOKUP(BN45,[1]Composition!$A$1:$B$398,2))</f>
        <v/>
      </c>
      <c r="BP45" s="27"/>
      <c r="BQ45" s="1" t="str">
        <f>IF(BP45="","",VLOOKUP(BP45,[1]Composition!$A$1:$B$398,2))</f>
        <v/>
      </c>
      <c r="BR45" s="27"/>
      <c r="BS45" s="1" t="str">
        <f>IF(BR45="","",VLOOKUP(BR45,[1]Composition!$A$1:$B$398,2))</f>
        <v/>
      </c>
      <c r="BT45" s="27"/>
      <c r="BU45" s="1" t="str">
        <f>IF(BT45="","",VLOOKUP(BT45,[1]Composition!$A$1:$B$398,2))</f>
        <v/>
      </c>
      <c r="BV45" s="27"/>
      <c r="BW45" s="1" t="str">
        <f>IF(BV45="","",VLOOKUP(BV45,[1]Composition!$A$1:$B$398,2))</f>
        <v/>
      </c>
      <c r="BX45" s="27"/>
      <c r="BY45" s="1" t="str">
        <f>IF(BX45="","",VLOOKUP(BX45,[1]Composition!$A$1:$B$398,2))</f>
        <v/>
      </c>
      <c r="BZ45" s="27"/>
      <c r="CA45" s="1" t="str">
        <f>IF(BZ45="","",VLOOKUP(BZ45,[1]Composition!$A$1:$B$398,2))</f>
        <v/>
      </c>
      <c r="CB45" s="27"/>
      <c r="CC45" s="1" t="str">
        <f>IF(CB45="","",VLOOKUP(CB45,[1]Composition!$A$1:$B$398,2))</f>
        <v/>
      </c>
      <c r="CD45" s="1" t="str">
        <f t="shared" si="1"/>
        <v xml:space="preserve">Faluche : </v>
      </c>
      <c r="CE45" s="1" t="e">
        <f t="shared" si="21"/>
        <v>#REF!</v>
      </c>
      <c r="CF45" s="1" t="e">
        <f t="shared" si="21"/>
        <v>#REF!</v>
      </c>
      <c r="CG45" s="1" t="e">
        <f t="shared" si="21"/>
        <v>#REF!</v>
      </c>
      <c r="CH45" s="1" t="e">
        <f t="shared" si="21"/>
        <v>#REF!</v>
      </c>
      <c r="CI45" s="1" t="e">
        <f t="shared" si="21"/>
        <v>#REF!</v>
      </c>
      <c r="CJ45" s="1" t="e">
        <f t="shared" si="21"/>
        <v>#REF!</v>
      </c>
      <c r="CK45" s="1" t="e">
        <f t="shared" si="21"/>
        <v>#REF!</v>
      </c>
      <c r="CL45" s="1" t="e">
        <f t="shared" si="21"/>
        <v>#REF!</v>
      </c>
      <c r="CM45" s="1" t="e">
        <f t="shared" si="21"/>
        <v>#REF!</v>
      </c>
      <c r="CN45" s="1" t="e">
        <f t="shared" si="21"/>
        <v>#REF!</v>
      </c>
      <c r="CO45" s="1" t="e">
        <f t="shared" si="21"/>
        <v>#REF!</v>
      </c>
      <c r="CP45" s="1" t="e">
        <f t="shared" si="21"/>
        <v>#REF!</v>
      </c>
      <c r="CQ45" s="1" t="e">
        <f t="shared" si="21"/>
        <v>#REF!</v>
      </c>
      <c r="CR45" s="1" t="e">
        <f t="shared" si="21"/>
        <v>#REF!</v>
      </c>
      <c r="CS45" s="1" t="e">
        <f t="shared" si="21"/>
        <v>#REF!</v>
      </c>
      <c r="CT45" s="1" t="e">
        <f t="shared" si="20"/>
        <v>#REF!</v>
      </c>
      <c r="CU45" s="1" t="e">
        <f t="shared" si="20"/>
        <v>#REF!</v>
      </c>
      <c r="CV45" s="1" t="e">
        <f t="shared" si="20"/>
        <v>#REF!</v>
      </c>
      <c r="CW45" s="1" t="e">
        <f t="shared" si="20"/>
        <v>#REF!</v>
      </c>
      <c r="CX45" s="1" t="e">
        <f t="shared" si="20"/>
        <v>#REF!</v>
      </c>
      <c r="CY45" s="1" t="e">
        <f t="shared" si="20"/>
        <v>#REF!</v>
      </c>
      <c r="CZ45" s="1" t="e">
        <f t="shared" si="20"/>
        <v>#REF!</v>
      </c>
      <c r="DA45" s="1" t="e">
        <f t="shared" si="20"/>
        <v>#REF!</v>
      </c>
      <c r="DB45" s="1" t="e">
        <f t="shared" si="20"/>
        <v>#REF!</v>
      </c>
      <c r="DC45" s="1" t="e">
        <f t="shared" si="20"/>
        <v>#REF!</v>
      </c>
      <c r="DD45" s="1" t="e">
        <f t="shared" si="20"/>
        <v>#REF!</v>
      </c>
      <c r="DE45" s="1" t="e">
        <f t="shared" si="20"/>
        <v>#REF!</v>
      </c>
      <c r="DF45" s="1" t="e">
        <f t="shared" si="20"/>
        <v>#REF!</v>
      </c>
      <c r="DG45" s="1" t="e">
        <f t="shared" si="20"/>
        <v>#REF!</v>
      </c>
      <c r="DH45" s="1" t="e">
        <f t="shared" si="20"/>
        <v>#REF!</v>
      </c>
      <c r="DI45" s="1" t="e">
        <f t="shared" si="20"/>
        <v>#REF!</v>
      </c>
      <c r="DJ45" s="1" t="e">
        <f t="shared" si="22"/>
        <v>#REF!</v>
      </c>
      <c r="DK45" s="1" t="e">
        <f t="shared" si="18"/>
        <v>#REF!</v>
      </c>
      <c r="DL45" s="1" t="e">
        <f t="shared" si="18"/>
        <v>#REF!</v>
      </c>
      <c r="DM45" s="1" t="e">
        <f t="shared" si="18"/>
        <v>#REF!</v>
      </c>
      <c r="DN45" s="1" t="e">
        <f t="shared" si="18"/>
        <v>#REF!</v>
      </c>
      <c r="DO45" s="1" t="e">
        <f t="shared" si="18"/>
        <v>#REF!</v>
      </c>
      <c r="DP45" s="1" t="e">
        <f t="shared" si="18"/>
        <v>#REF!</v>
      </c>
      <c r="DQ45" s="1" t="e">
        <f t="shared" si="18"/>
        <v>#REF!</v>
      </c>
      <c r="DR45" s="1" t="e">
        <f t="shared" si="18"/>
        <v>#REF!</v>
      </c>
      <c r="DS45" s="1" t="e">
        <f t="shared" si="18"/>
        <v>#REF!</v>
      </c>
      <c r="DT45" s="1" t="e">
        <f t="shared" si="18"/>
        <v>#REF!</v>
      </c>
      <c r="DU45" s="1" t="e">
        <f t="shared" si="18"/>
        <v>#REF!</v>
      </c>
      <c r="DV45" s="1" t="e">
        <f t="shared" si="18"/>
        <v>#REF!</v>
      </c>
      <c r="DW45" s="1" t="e">
        <f t="shared" si="18"/>
        <v>#REF!</v>
      </c>
      <c r="DX45" s="1" t="e">
        <f t="shared" si="18"/>
        <v>#REF!</v>
      </c>
      <c r="DY45" s="1" t="e">
        <f t="shared" si="18"/>
        <v>#REF!</v>
      </c>
      <c r="DZ45" s="1" t="e">
        <f t="shared" si="17"/>
        <v>#REF!</v>
      </c>
      <c r="EA45" s="1" t="e">
        <f t="shared" si="17"/>
        <v>#REF!</v>
      </c>
      <c r="EB45" s="1" t="e">
        <f t="shared" si="17"/>
        <v>#REF!</v>
      </c>
      <c r="EC45" s="1" t="e">
        <f t="shared" si="17"/>
        <v>#REF!</v>
      </c>
      <c r="ED45" s="1" t="e">
        <f t="shared" si="17"/>
        <v>#REF!</v>
      </c>
      <c r="EE45" s="1" t="e">
        <f t="shared" si="17"/>
        <v>#REF!</v>
      </c>
      <c r="EF45" s="1" t="e">
        <f t="shared" si="17"/>
        <v>#REF!</v>
      </c>
      <c r="EG45" s="1" t="e">
        <f t="shared" si="17"/>
        <v>#REF!</v>
      </c>
      <c r="EH45" s="1" t="e">
        <f t="shared" si="17"/>
        <v>#REF!</v>
      </c>
      <c r="EI45" s="1" t="e">
        <f t="shared" si="17"/>
        <v>#REF!</v>
      </c>
      <c r="EJ45" s="1" t="e">
        <f t="shared" si="17"/>
        <v>#REF!</v>
      </c>
      <c r="EK45" s="1" t="e">
        <f t="shared" si="17"/>
        <v>#REF!</v>
      </c>
      <c r="EL45" s="1" t="e">
        <f t="shared" si="17"/>
        <v>#REF!</v>
      </c>
      <c r="EM45" s="1" t="e">
        <f t="shared" si="17"/>
        <v>#REF!</v>
      </c>
      <c r="EN45" s="1" t="e">
        <f t="shared" si="17"/>
        <v>#REF!</v>
      </c>
      <c r="EO45" s="1" t="e">
        <f t="shared" si="17"/>
        <v>#REF!</v>
      </c>
      <c r="EP45" s="1" t="e">
        <f t="shared" si="17"/>
        <v>#REF!</v>
      </c>
      <c r="EQ45" s="1" t="e">
        <f t="shared" si="19"/>
        <v>#REF!</v>
      </c>
      <c r="ER45" s="1" t="e">
        <f t="shared" si="19"/>
        <v>#REF!</v>
      </c>
      <c r="ES45" s="1" t="e">
        <f t="shared" si="19"/>
        <v>#REF!</v>
      </c>
      <c r="ET45" s="1" t="e">
        <f t="shared" si="19"/>
        <v>#REF!</v>
      </c>
      <c r="EU45" s="1" t="e">
        <f t="shared" si="19"/>
        <v>#REF!</v>
      </c>
      <c r="EV45" s="1" t="e">
        <f t="shared" si="19"/>
        <v>#REF!</v>
      </c>
      <c r="EW45" s="1" t="e">
        <f t="shared" si="19"/>
        <v>#REF!</v>
      </c>
      <c r="GX45" s="22"/>
    </row>
    <row r="46" spans="1:206" ht="12.75" customHeight="1" x14ac:dyDescent="0.2">
      <c r="A46" s="2">
        <v>602</v>
      </c>
      <c r="B46" s="2" t="s">
        <v>112</v>
      </c>
      <c r="C46" s="19">
        <v>1.9</v>
      </c>
      <c r="D46" s="2" t="s">
        <v>5</v>
      </c>
      <c r="E46" s="20" t="s">
        <v>6</v>
      </c>
      <c r="I46" s="28" t="e">
        <f t="shared" si="16"/>
        <v>#REF!</v>
      </c>
      <c r="J46" s="27" t="s">
        <v>30</v>
      </c>
      <c r="K46" s="1" t="e">
        <f>IF(J46="","",VLOOKUP(J46,#REF!,2))</f>
        <v>#REF!</v>
      </c>
      <c r="L46" s="27" t="s">
        <v>49</v>
      </c>
      <c r="M46" s="1" t="e">
        <f>IF(L46="","",VLOOKUP(L46,#REF!,2))</f>
        <v>#REF!</v>
      </c>
      <c r="N46" s="27" t="s">
        <v>32</v>
      </c>
      <c r="O46" s="1" t="str">
        <f>IF(N46="","",VLOOKUP(N46,[1]Composition!$A$1:$B$398,2))</f>
        <v>Jambon de Porc, Sirop de glucose de blé, arômes, bouillon de porc( eau, os et viande de porc)antioxydant: érythroblaste de sodium conservateur nitrite de sodium</v>
      </c>
      <c r="P46" s="27" t="s">
        <v>48</v>
      </c>
      <c r="Q46" s="1" t="str">
        <f>IF(P46="","",VLOOKUP(P46,[1]Composition!$A$1:$B$398,2))</f>
        <v>salades "cœur de laitues" , tomates</v>
      </c>
      <c r="R46" s="27"/>
      <c r="S46" s="1" t="str">
        <f>IF(R46="","",VLOOKUP(R46,[1]Composition!$A$1:$B$398,2))</f>
        <v/>
      </c>
      <c r="T46" s="27"/>
      <c r="U46" s="1" t="str">
        <f>IF(T46="","",VLOOKUP(T46,[1]Composition!$A$1:$B$398,2))</f>
        <v/>
      </c>
      <c r="V46" s="27"/>
      <c r="W46" s="1" t="str">
        <f>IF(V46="","",VLOOKUP(V46,[1]Composition!$A$1:$B$398,2))</f>
        <v/>
      </c>
      <c r="X46" s="27"/>
      <c r="Y46" s="1" t="str">
        <f>IF(X46="","",VLOOKUP(X46,[1]Composition!$A$1:$B$398,2))</f>
        <v/>
      </c>
      <c r="Z46" s="27"/>
      <c r="AA46" s="1" t="str">
        <f>IF(Z46="","",VLOOKUP(Z46,[1]Composition!$A$1:$B$398,2))</f>
        <v/>
      </c>
      <c r="AB46" s="27"/>
      <c r="AC46" s="1" t="str">
        <f>IF(AB46="","",VLOOKUP(AB46,[1]Composition!$A$1:$B$398,2))</f>
        <v/>
      </c>
      <c r="AD46" s="27"/>
      <c r="AE46" s="1" t="str">
        <f>IF(AD46="","",VLOOKUP(AD46,[1]Composition!$A$1:$B$398,2))</f>
        <v/>
      </c>
      <c r="AF46" s="27"/>
      <c r="AG46" s="1" t="str">
        <f>IF(AF46="","",VLOOKUP(AF46,[1]Composition!$A$1:$B$398,2))</f>
        <v/>
      </c>
      <c r="AH46" s="27"/>
      <c r="AI46" s="1" t="str">
        <f>IF(AH46="","",VLOOKUP(AH46,[1]Composition!$A$1:$B$398,2))</f>
        <v/>
      </c>
      <c r="AJ46" s="27"/>
      <c r="AK46" s="1" t="str">
        <f>IF(AJ46="","",VLOOKUP(AJ46,[1]Composition!$A$1:$B$398,2))</f>
        <v/>
      </c>
      <c r="AL46" s="27"/>
      <c r="AM46" s="1" t="str">
        <f>IF(AL46="","",VLOOKUP(AL46,[1]Composition!$A$1:$B$398,2))</f>
        <v/>
      </c>
      <c r="AN46" s="27"/>
      <c r="AO46" s="1" t="str">
        <f>IF(AN46="","",VLOOKUP(AN46,[1]Composition!$A$1:$B$398,2))</f>
        <v/>
      </c>
      <c r="AP46" s="27"/>
      <c r="AQ46" s="1" t="str">
        <f>IF(AP46="","",VLOOKUP(AP46,[1]Composition!$A$1:$B$398,2))</f>
        <v/>
      </c>
      <c r="AR46" s="27"/>
      <c r="AS46" s="1" t="str">
        <f>IF(AR46="","",VLOOKUP(AR46,[1]Composition!$A$1:$B$398,2))</f>
        <v/>
      </c>
      <c r="AT46" s="27"/>
      <c r="AU46" s="1" t="str">
        <f>IF(AT46="","",VLOOKUP(AT46,[1]Composition!$A$1:$B$398,2))</f>
        <v/>
      </c>
      <c r="AV46" s="27"/>
      <c r="AW46" s="1" t="str">
        <f>IF(AV46="","",VLOOKUP(AV46,[1]Composition!$A$1:$B$398,2))</f>
        <v/>
      </c>
      <c r="AX46" s="27"/>
      <c r="AY46" s="1" t="str">
        <f>IF(AX46="","",VLOOKUP(AX46,[1]Composition!$A$1:$B$398,2))</f>
        <v/>
      </c>
      <c r="AZ46" s="27"/>
      <c r="BA46" s="1" t="str">
        <f>IF(AZ46="","",VLOOKUP(AZ46,[1]Composition!$A$1:$B$398,2))</f>
        <v/>
      </c>
      <c r="BB46" s="27"/>
      <c r="BC46" s="1" t="str">
        <f>IF(BB46="","",VLOOKUP(BB46,[1]Composition!$A$1:$B$398,2))</f>
        <v/>
      </c>
      <c r="BD46" s="27"/>
      <c r="BE46" s="1" t="str">
        <f>IF(BD46="","",VLOOKUP(BD46,[1]Composition!$A$1:$B$398,2))</f>
        <v/>
      </c>
      <c r="BF46" s="27"/>
      <c r="BG46" s="1" t="str">
        <f>IF(BF46="","",VLOOKUP(BF46,[1]Composition!$A$1:$B$398,2))</f>
        <v/>
      </c>
      <c r="BH46" s="27"/>
      <c r="BI46" s="1" t="str">
        <f>IF(BH46="","",VLOOKUP(BH46,[1]Composition!$A$1:$B$398,2))</f>
        <v/>
      </c>
      <c r="BJ46" s="27"/>
      <c r="BK46" s="1" t="str">
        <f>IF(BJ46="","",VLOOKUP(BJ46,[1]Composition!$A$1:$B$398,2))</f>
        <v/>
      </c>
      <c r="BL46" s="27"/>
      <c r="BM46" s="1" t="str">
        <f>IF(BL46="","",VLOOKUP(BL46,[1]Composition!$A$1:$B$398,2))</f>
        <v/>
      </c>
      <c r="BN46" s="27"/>
      <c r="BO46" s="1" t="str">
        <f>IF(BN46="","",VLOOKUP(BN46,[1]Composition!$A$1:$B$398,2))</f>
        <v/>
      </c>
      <c r="BP46" s="27"/>
      <c r="BQ46" s="1" t="str">
        <f>IF(BP46="","",VLOOKUP(BP46,[1]Composition!$A$1:$B$398,2))</f>
        <v/>
      </c>
      <c r="BR46" s="27"/>
      <c r="BS46" s="1" t="str">
        <f>IF(BR46="","",VLOOKUP(BR46,[1]Composition!$A$1:$B$398,2))</f>
        <v/>
      </c>
      <c r="BT46" s="27"/>
      <c r="BU46" s="1" t="str">
        <f>IF(BT46="","",VLOOKUP(BT46,[1]Composition!$A$1:$B$398,2))</f>
        <v/>
      </c>
      <c r="BV46" s="27"/>
      <c r="BW46" s="1" t="str">
        <f>IF(BV46="","",VLOOKUP(BV46,[1]Composition!$A$1:$B$398,2))</f>
        <v/>
      </c>
      <c r="BX46" s="27"/>
      <c r="BY46" s="1" t="str">
        <f>IF(BX46="","",VLOOKUP(BX46,[1]Composition!$A$1:$B$398,2))</f>
        <v/>
      </c>
      <c r="BZ46" s="27"/>
      <c r="CA46" s="1" t="str">
        <f>IF(BZ46="","",VLOOKUP(BZ46,[1]Composition!$A$1:$B$398,2))</f>
        <v/>
      </c>
      <c r="CB46" s="27"/>
      <c r="CC46" s="1" t="str">
        <f>IF(CB46="","",VLOOKUP(CB46,[1]Composition!$A$1:$B$398,2))</f>
        <v/>
      </c>
      <c r="CD46" s="1" t="str">
        <f t="shared" si="1"/>
        <v xml:space="preserve">Baguette : </v>
      </c>
      <c r="CE46" s="1" t="e">
        <f t="shared" si="21"/>
        <v>#REF!</v>
      </c>
      <c r="CF46" s="1" t="e">
        <f t="shared" si="21"/>
        <v>#REF!</v>
      </c>
      <c r="CG46" s="1" t="e">
        <f t="shared" si="21"/>
        <v>#REF!</v>
      </c>
      <c r="CH46" s="1" t="e">
        <f t="shared" si="21"/>
        <v>#REF!</v>
      </c>
      <c r="CI46" s="1" t="e">
        <f t="shared" si="21"/>
        <v>#REF!</v>
      </c>
      <c r="CJ46" s="1" t="e">
        <f t="shared" si="21"/>
        <v>#REF!</v>
      </c>
      <c r="CK46" s="1" t="e">
        <f t="shared" si="21"/>
        <v>#REF!</v>
      </c>
      <c r="CL46" s="1" t="e">
        <f t="shared" si="21"/>
        <v>#REF!</v>
      </c>
      <c r="CM46" s="1" t="e">
        <f t="shared" si="21"/>
        <v>#REF!</v>
      </c>
      <c r="CN46" s="1" t="e">
        <f t="shared" si="21"/>
        <v>#REF!</v>
      </c>
      <c r="CO46" s="1" t="e">
        <f t="shared" si="21"/>
        <v>#REF!</v>
      </c>
      <c r="CP46" s="1" t="e">
        <f t="shared" si="21"/>
        <v>#REF!</v>
      </c>
      <c r="CQ46" s="1" t="e">
        <f t="shared" si="21"/>
        <v>#REF!</v>
      </c>
      <c r="CR46" s="1" t="e">
        <f t="shared" si="21"/>
        <v>#REF!</v>
      </c>
      <c r="CS46" s="1" t="e">
        <f t="shared" si="21"/>
        <v>#REF!</v>
      </c>
      <c r="CT46" s="1" t="e">
        <f t="shared" si="20"/>
        <v>#REF!</v>
      </c>
      <c r="CU46" s="1" t="e">
        <f t="shared" si="20"/>
        <v>#REF!</v>
      </c>
      <c r="CV46" s="1" t="e">
        <f t="shared" si="20"/>
        <v>#REF!</v>
      </c>
      <c r="CW46" s="1" t="e">
        <f t="shared" si="20"/>
        <v>#REF!</v>
      </c>
      <c r="CX46" s="1" t="e">
        <f t="shared" si="20"/>
        <v>#REF!</v>
      </c>
      <c r="CY46" s="1" t="e">
        <f t="shared" si="20"/>
        <v>#REF!</v>
      </c>
      <c r="CZ46" s="1" t="e">
        <f t="shared" si="20"/>
        <v>#REF!</v>
      </c>
      <c r="DA46" s="1" t="e">
        <f t="shared" si="20"/>
        <v>#REF!</v>
      </c>
      <c r="DB46" s="1" t="e">
        <f t="shared" si="20"/>
        <v>#REF!</v>
      </c>
      <c r="DC46" s="1" t="e">
        <f t="shared" si="20"/>
        <v>#REF!</v>
      </c>
      <c r="DD46" s="1" t="e">
        <f t="shared" si="20"/>
        <v>#REF!</v>
      </c>
      <c r="DE46" s="1" t="e">
        <f t="shared" si="20"/>
        <v>#REF!</v>
      </c>
      <c r="DF46" s="1" t="e">
        <f t="shared" si="20"/>
        <v>#REF!</v>
      </c>
      <c r="DG46" s="1" t="e">
        <f t="shared" si="20"/>
        <v>#REF!</v>
      </c>
      <c r="DH46" s="1" t="e">
        <f t="shared" si="20"/>
        <v>#REF!</v>
      </c>
      <c r="DI46" s="1" t="e">
        <f t="shared" si="20"/>
        <v>#REF!</v>
      </c>
      <c r="DJ46" s="1" t="e">
        <f t="shared" si="22"/>
        <v>#REF!</v>
      </c>
      <c r="DK46" s="1" t="e">
        <f t="shared" si="18"/>
        <v>#REF!</v>
      </c>
      <c r="DL46" s="1" t="e">
        <f t="shared" si="18"/>
        <v>#REF!</v>
      </c>
      <c r="DM46" s="1" t="e">
        <f t="shared" si="18"/>
        <v>#REF!</v>
      </c>
      <c r="DN46" s="1" t="e">
        <f t="shared" si="18"/>
        <v>#REF!</v>
      </c>
      <c r="DO46" s="1" t="e">
        <f t="shared" si="18"/>
        <v>#REF!</v>
      </c>
      <c r="DP46" s="1" t="e">
        <f t="shared" si="18"/>
        <v>#REF!</v>
      </c>
      <c r="DQ46" s="1" t="e">
        <f t="shared" si="18"/>
        <v>#REF!</v>
      </c>
      <c r="DR46" s="1" t="e">
        <f t="shared" si="18"/>
        <v>#REF!</v>
      </c>
      <c r="DS46" s="1" t="e">
        <f t="shared" si="18"/>
        <v>#REF!</v>
      </c>
      <c r="DT46" s="1" t="e">
        <f t="shared" si="18"/>
        <v>#REF!</v>
      </c>
      <c r="DU46" s="1" t="e">
        <f t="shared" si="18"/>
        <v>#REF!</v>
      </c>
      <c r="DV46" s="1" t="e">
        <f t="shared" si="18"/>
        <v>#REF!</v>
      </c>
      <c r="DW46" s="1" t="e">
        <f t="shared" si="18"/>
        <v>#REF!</v>
      </c>
      <c r="DX46" s="1" t="e">
        <f t="shared" si="18"/>
        <v>#REF!</v>
      </c>
      <c r="DY46" s="1" t="e">
        <f t="shared" si="18"/>
        <v>#REF!</v>
      </c>
      <c r="DZ46" s="1" t="e">
        <f t="shared" si="17"/>
        <v>#REF!</v>
      </c>
      <c r="EA46" s="1" t="e">
        <f t="shared" si="17"/>
        <v>#REF!</v>
      </c>
      <c r="EB46" s="1" t="e">
        <f t="shared" si="17"/>
        <v>#REF!</v>
      </c>
      <c r="EC46" s="1" t="e">
        <f t="shared" si="17"/>
        <v>#REF!</v>
      </c>
      <c r="ED46" s="1" t="e">
        <f t="shared" si="17"/>
        <v>#REF!</v>
      </c>
      <c r="EE46" s="1" t="e">
        <f t="shared" si="17"/>
        <v>#REF!</v>
      </c>
      <c r="EF46" s="1" t="e">
        <f t="shared" si="17"/>
        <v>#REF!</v>
      </c>
      <c r="EG46" s="1" t="e">
        <f t="shared" si="17"/>
        <v>#REF!</v>
      </c>
      <c r="EH46" s="1" t="e">
        <f t="shared" si="17"/>
        <v>#REF!</v>
      </c>
      <c r="EI46" s="1" t="e">
        <f t="shared" si="17"/>
        <v>#REF!</v>
      </c>
      <c r="EJ46" s="1" t="e">
        <f t="shared" si="17"/>
        <v>#REF!</v>
      </c>
      <c r="EK46" s="1" t="e">
        <f t="shared" si="17"/>
        <v>#REF!</v>
      </c>
      <c r="EL46" s="1" t="e">
        <f t="shared" si="17"/>
        <v>#REF!</v>
      </c>
      <c r="EM46" s="1" t="e">
        <f t="shared" si="17"/>
        <v>#REF!</v>
      </c>
      <c r="EN46" s="1" t="e">
        <f t="shared" si="17"/>
        <v>#REF!</v>
      </c>
      <c r="EO46" s="1" t="e">
        <f t="shared" si="17"/>
        <v>#REF!</v>
      </c>
      <c r="EP46" s="1" t="e">
        <f t="shared" si="17"/>
        <v>#REF!</v>
      </c>
      <c r="EQ46" s="1" t="e">
        <f t="shared" si="19"/>
        <v>#REF!</v>
      </c>
      <c r="ER46" s="1" t="e">
        <f t="shared" si="19"/>
        <v>#REF!</v>
      </c>
      <c r="ES46" s="1" t="e">
        <f t="shared" si="19"/>
        <v>#REF!</v>
      </c>
      <c r="ET46" s="1" t="e">
        <f t="shared" si="19"/>
        <v>#REF!</v>
      </c>
      <c r="EU46" s="1" t="e">
        <f t="shared" si="19"/>
        <v>#REF!</v>
      </c>
      <c r="EV46" s="1" t="e">
        <f t="shared" si="19"/>
        <v>#REF!</v>
      </c>
      <c r="EW46" s="1" t="e">
        <f t="shared" si="19"/>
        <v>#REF!</v>
      </c>
      <c r="GX46" s="22"/>
    </row>
    <row r="47" spans="1:206" ht="12.75" customHeight="1" x14ac:dyDescent="0.2">
      <c r="A47" s="2">
        <v>603</v>
      </c>
      <c r="B47" s="2" t="s">
        <v>113</v>
      </c>
      <c r="C47" s="19">
        <v>2.9</v>
      </c>
      <c r="D47" s="2" t="s">
        <v>5</v>
      </c>
      <c r="E47" s="20" t="s">
        <v>6</v>
      </c>
      <c r="I47" s="28" t="e">
        <f t="shared" si="16"/>
        <v>#REF!</v>
      </c>
      <c r="J47" s="27" t="s">
        <v>30</v>
      </c>
      <c r="K47" s="1" t="e">
        <f>IF(J47="","",VLOOKUP(J47,#REF!,2))</f>
        <v>#REF!</v>
      </c>
      <c r="L47" s="27" t="s">
        <v>49</v>
      </c>
      <c r="M47" s="1" t="e">
        <f>IF(L47="","",VLOOKUP(L47,#REF!,2))</f>
        <v>#REF!</v>
      </c>
      <c r="N47" s="27" t="s">
        <v>50</v>
      </c>
      <c r="O47" s="1" t="str">
        <f>IF(N47="","",VLOOKUP(N47,[1]Composition!$A$1:$B$398,2))</f>
        <v>Filet de poulet (94%), amidon,de riz, dextrose, sel, stabilisant: E451, épaississant: carrageenan</v>
      </c>
      <c r="P47" s="27" t="s">
        <v>48</v>
      </c>
      <c r="Q47" s="1" t="str">
        <f>IF(P47="","",VLOOKUP(P47,[1]Composition!$A$1:$B$398,2))</f>
        <v>salades "cœur de laitues" , tomates</v>
      </c>
      <c r="R47" s="27"/>
      <c r="S47" s="1" t="str">
        <f>IF(R47="","",VLOOKUP(R47,[1]Composition!$A$1:$B$398,2))</f>
        <v/>
      </c>
      <c r="T47" s="27"/>
      <c r="U47" s="1" t="str">
        <f>IF(T47="","",VLOOKUP(T47,[1]Composition!$A$1:$B$398,2))</f>
        <v/>
      </c>
      <c r="V47" s="27"/>
      <c r="W47" s="1" t="str">
        <f>IF(V47="","",VLOOKUP(V47,[1]Composition!$A$1:$B$398,2))</f>
        <v/>
      </c>
      <c r="X47" s="27"/>
      <c r="Y47" s="1" t="str">
        <f>IF(X47="","",VLOOKUP(X47,[1]Composition!$A$1:$B$398,2))</f>
        <v/>
      </c>
      <c r="Z47" s="27"/>
      <c r="AA47" s="1" t="str">
        <f>IF(Z47="","",VLOOKUP(Z47,[1]Composition!$A$1:$B$398,2))</f>
        <v/>
      </c>
      <c r="AB47" s="27"/>
      <c r="AC47" s="1" t="str">
        <f>IF(AB47="","",VLOOKUP(AB47,[1]Composition!$A$1:$B$398,2))</f>
        <v/>
      </c>
      <c r="AD47" s="27"/>
      <c r="AE47" s="1" t="str">
        <f>IF(AD47="","",VLOOKUP(AD47,[1]Composition!$A$1:$B$398,2))</f>
        <v/>
      </c>
      <c r="AF47" s="27"/>
      <c r="AG47" s="1" t="str">
        <f>IF(AF47="","",VLOOKUP(AF47,[1]Composition!$A$1:$B$398,2))</f>
        <v/>
      </c>
      <c r="AH47" s="27"/>
      <c r="AI47" s="1" t="str">
        <f>IF(AH47="","",VLOOKUP(AH47,[1]Composition!$A$1:$B$398,2))</f>
        <v/>
      </c>
      <c r="AJ47" s="27"/>
      <c r="AK47" s="1" t="str">
        <f>IF(AJ47="","",VLOOKUP(AJ47,[1]Composition!$A$1:$B$398,2))</f>
        <v/>
      </c>
      <c r="AL47" s="27"/>
      <c r="AM47" s="1" t="str">
        <f>IF(AL47="","",VLOOKUP(AL47,[1]Composition!$A$1:$B$398,2))</f>
        <v/>
      </c>
      <c r="AN47" s="27"/>
      <c r="AO47" s="1" t="str">
        <f>IF(AN47="","",VLOOKUP(AN47,[1]Composition!$A$1:$B$398,2))</f>
        <v/>
      </c>
      <c r="AP47" s="27"/>
      <c r="AQ47" s="1" t="str">
        <f>IF(AP47="","",VLOOKUP(AP47,[1]Composition!$A$1:$B$398,2))</f>
        <v/>
      </c>
      <c r="AR47" s="27"/>
      <c r="AS47" s="1" t="str">
        <f>IF(AR47="","",VLOOKUP(AR47,[1]Composition!$A$1:$B$398,2))</f>
        <v/>
      </c>
      <c r="AT47" s="27"/>
      <c r="AU47" s="1" t="str">
        <f>IF(AT47="","",VLOOKUP(AT47,[1]Composition!$A$1:$B$398,2))</f>
        <v/>
      </c>
      <c r="AV47" s="27"/>
      <c r="AW47" s="1" t="str">
        <f>IF(AV47="","",VLOOKUP(AV47,[1]Composition!$A$1:$B$398,2))</f>
        <v/>
      </c>
      <c r="AX47" s="27"/>
      <c r="AY47" s="1" t="str">
        <f>IF(AX47="","",VLOOKUP(AX47,[1]Composition!$A$1:$B$398,2))</f>
        <v/>
      </c>
      <c r="AZ47" s="27"/>
      <c r="BA47" s="1" t="str">
        <f>IF(AZ47="","",VLOOKUP(AZ47,[1]Composition!$A$1:$B$398,2))</f>
        <v/>
      </c>
      <c r="BB47" s="27"/>
      <c r="BC47" s="1" t="str">
        <f>IF(BB47="","",VLOOKUP(BB47,[1]Composition!$A$1:$B$398,2))</f>
        <v/>
      </c>
      <c r="BD47" s="27"/>
      <c r="BE47" s="1" t="str">
        <f>IF(BD47="","",VLOOKUP(BD47,[1]Composition!$A$1:$B$398,2))</f>
        <v/>
      </c>
      <c r="BF47" s="27"/>
      <c r="BG47" s="1" t="str">
        <f>IF(BF47="","",VLOOKUP(BF47,[1]Composition!$A$1:$B$398,2))</f>
        <v/>
      </c>
      <c r="BH47" s="27"/>
      <c r="BI47" s="1" t="str">
        <f>IF(BH47="","",VLOOKUP(BH47,[1]Composition!$A$1:$B$398,2))</f>
        <v/>
      </c>
      <c r="BJ47" s="27"/>
      <c r="BK47" s="1" t="str">
        <f>IF(BJ47="","",VLOOKUP(BJ47,[1]Composition!$A$1:$B$398,2))</f>
        <v/>
      </c>
      <c r="BL47" s="27"/>
      <c r="BM47" s="1" t="str">
        <f>IF(BL47="","",VLOOKUP(BL47,[1]Composition!$A$1:$B$398,2))</f>
        <v/>
      </c>
      <c r="BN47" s="27"/>
      <c r="BO47" s="1" t="str">
        <f>IF(BN47="","",VLOOKUP(BN47,[1]Composition!$A$1:$B$398,2))</f>
        <v/>
      </c>
      <c r="BP47" s="27"/>
      <c r="BQ47" s="1" t="str">
        <f>IF(BP47="","",VLOOKUP(BP47,[1]Composition!$A$1:$B$398,2))</f>
        <v/>
      </c>
      <c r="BR47" s="27"/>
      <c r="BS47" s="1" t="str">
        <f>IF(BR47="","",VLOOKUP(BR47,[1]Composition!$A$1:$B$398,2))</f>
        <v/>
      </c>
      <c r="BT47" s="27"/>
      <c r="BU47" s="1" t="str">
        <f>IF(BT47="","",VLOOKUP(BT47,[1]Composition!$A$1:$B$398,2))</f>
        <v/>
      </c>
      <c r="BV47" s="27"/>
      <c r="BW47" s="1" t="str">
        <f>IF(BV47="","",VLOOKUP(BV47,[1]Composition!$A$1:$B$398,2))</f>
        <v/>
      </c>
      <c r="BX47" s="27"/>
      <c r="BY47" s="1" t="str">
        <f>IF(BX47="","",VLOOKUP(BX47,[1]Composition!$A$1:$B$398,2))</f>
        <v/>
      </c>
      <c r="BZ47" s="27"/>
      <c r="CA47" s="1" t="str">
        <f>IF(BZ47="","",VLOOKUP(BZ47,[1]Composition!$A$1:$B$398,2))</f>
        <v/>
      </c>
      <c r="CB47" s="27"/>
      <c r="CC47" s="1" t="str">
        <f>IF(CB47="","",VLOOKUP(CB47,[1]Composition!$A$1:$B$398,2))</f>
        <v/>
      </c>
      <c r="CD47" s="1" t="str">
        <f t="shared" si="1"/>
        <v xml:space="preserve">Baguette : </v>
      </c>
      <c r="CE47" s="1" t="e">
        <f t="shared" si="21"/>
        <v>#REF!</v>
      </c>
      <c r="CF47" s="1" t="e">
        <f t="shared" si="21"/>
        <v>#REF!</v>
      </c>
      <c r="CG47" s="1" t="e">
        <f t="shared" si="21"/>
        <v>#REF!</v>
      </c>
      <c r="CH47" s="1" t="e">
        <f t="shared" si="21"/>
        <v>#REF!</v>
      </c>
      <c r="CI47" s="1" t="e">
        <f t="shared" si="21"/>
        <v>#REF!</v>
      </c>
      <c r="CJ47" s="1" t="e">
        <f t="shared" si="21"/>
        <v>#REF!</v>
      </c>
      <c r="CK47" s="1" t="e">
        <f t="shared" si="21"/>
        <v>#REF!</v>
      </c>
      <c r="CL47" s="1" t="e">
        <f t="shared" si="21"/>
        <v>#REF!</v>
      </c>
      <c r="CM47" s="1" t="e">
        <f t="shared" si="21"/>
        <v>#REF!</v>
      </c>
      <c r="CN47" s="1" t="e">
        <f t="shared" si="21"/>
        <v>#REF!</v>
      </c>
      <c r="CO47" s="1" t="e">
        <f t="shared" si="21"/>
        <v>#REF!</v>
      </c>
      <c r="CP47" s="1" t="e">
        <f t="shared" si="21"/>
        <v>#REF!</v>
      </c>
      <c r="CQ47" s="1" t="e">
        <f t="shared" si="21"/>
        <v>#REF!</v>
      </c>
      <c r="CR47" s="1" t="e">
        <f t="shared" si="21"/>
        <v>#REF!</v>
      </c>
      <c r="CS47" s="1" t="e">
        <f t="shared" si="21"/>
        <v>#REF!</v>
      </c>
      <c r="CT47" s="1" t="e">
        <f t="shared" si="20"/>
        <v>#REF!</v>
      </c>
      <c r="CU47" s="1" t="e">
        <f t="shared" si="20"/>
        <v>#REF!</v>
      </c>
      <c r="CV47" s="1" t="e">
        <f t="shared" si="20"/>
        <v>#REF!</v>
      </c>
      <c r="CW47" s="1" t="e">
        <f t="shared" si="20"/>
        <v>#REF!</v>
      </c>
      <c r="CX47" s="1" t="e">
        <f t="shared" si="20"/>
        <v>#REF!</v>
      </c>
      <c r="CY47" s="1" t="e">
        <f t="shared" si="20"/>
        <v>#REF!</v>
      </c>
      <c r="CZ47" s="1" t="e">
        <f t="shared" si="20"/>
        <v>#REF!</v>
      </c>
      <c r="DA47" s="1" t="e">
        <f t="shared" si="20"/>
        <v>#REF!</v>
      </c>
      <c r="DB47" s="1" t="e">
        <f t="shared" si="20"/>
        <v>#REF!</v>
      </c>
      <c r="DC47" s="1" t="e">
        <f t="shared" si="20"/>
        <v>#REF!</v>
      </c>
      <c r="DD47" s="1" t="e">
        <f t="shared" si="20"/>
        <v>#REF!</v>
      </c>
      <c r="DE47" s="1" t="e">
        <f t="shared" si="20"/>
        <v>#REF!</v>
      </c>
      <c r="DF47" s="1" t="e">
        <f t="shared" si="20"/>
        <v>#REF!</v>
      </c>
      <c r="DG47" s="1" t="e">
        <f t="shared" si="20"/>
        <v>#REF!</v>
      </c>
      <c r="DH47" s="1" t="e">
        <f t="shared" si="20"/>
        <v>#REF!</v>
      </c>
      <c r="DI47" s="1" t="e">
        <f t="shared" si="20"/>
        <v>#REF!</v>
      </c>
      <c r="DJ47" s="1" t="e">
        <f t="shared" si="22"/>
        <v>#REF!</v>
      </c>
      <c r="DK47" s="1" t="e">
        <f t="shared" si="18"/>
        <v>#REF!</v>
      </c>
      <c r="DL47" s="1" t="e">
        <f t="shared" si="18"/>
        <v>#REF!</v>
      </c>
      <c r="DM47" s="1" t="e">
        <f t="shared" si="18"/>
        <v>#REF!</v>
      </c>
      <c r="DN47" s="1" t="e">
        <f t="shared" si="18"/>
        <v>#REF!</v>
      </c>
      <c r="DO47" s="1" t="e">
        <f t="shared" si="18"/>
        <v>#REF!</v>
      </c>
      <c r="DP47" s="1" t="e">
        <f t="shared" si="18"/>
        <v>#REF!</v>
      </c>
      <c r="DQ47" s="1" t="e">
        <f t="shared" si="18"/>
        <v>#REF!</v>
      </c>
      <c r="DR47" s="1" t="e">
        <f t="shared" si="18"/>
        <v>#REF!</v>
      </c>
      <c r="DS47" s="1" t="e">
        <f t="shared" si="18"/>
        <v>#REF!</v>
      </c>
      <c r="DT47" s="1" t="e">
        <f t="shared" si="18"/>
        <v>#REF!</v>
      </c>
      <c r="DU47" s="1" t="e">
        <f t="shared" si="18"/>
        <v>#REF!</v>
      </c>
      <c r="DV47" s="1" t="e">
        <f t="shared" si="18"/>
        <v>#REF!</v>
      </c>
      <c r="DW47" s="1" t="e">
        <f t="shared" si="18"/>
        <v>#REF!</v>
      </c>
      <c r="DX47" s="1" t="e">
        <f t="shared" si="18"/>
        <v>#REF!</v>
      </c>
      <c r="DY47" s="1" t="e">
        <f t="shared" si="18"/>
        <v>#REF!</v>
      </c>
      <c r="DZ47" s="1" t="e">
        <f t="shared" si="17"/>
        <v>#REF!</v>
      </c>
      <c r="EA47" s="1" t="e">
        <f t="shared" si="17"/>
        <v>#REF!</v>
      </c>
      <c r="EB47" s="1" t="e">
        <f t="shared" si="17"/>
        <v>#REF!</v>
      </c>
      <c r="EC47" s="1" t="e">
        <f t="shared" si="17"/>
        <v>#REF!</v>
      </c>
      <c r="ED47" s="1" t="e">
        <f t="shared" si="17"/>
        <v>#REF!</v>
      </c>
      <c r="EE47" s="1" t="e">
        <f t="shared" si="17"/>
        <v>#REF!</v>
      </c>
      <c r="EF47" s="1" t="e">
        <f t="shared" si="17"/>
        <v>#REF!</v>
      </c>
      <c r="EG47" s="1" t="e">
        <f t="shared" si="17"/>
        <v>#REF!</v>
      </c>
      <c r="EH47" s="1" t="e">
        <f t="shared" si="17"/>
        <v>#REF!</v>
      </c>
      <c r="EI47" s="1" t="e">
        <f t="shared" si="17"/>
        <v>#REF!</v>
      </c>
      <c r="EJ47" s="1" t="e">
        <f t="shared" si="17"/>
        <v>#REF!</v>
      </c>
      <c r="EK47" s="1" t="e">
        <f t="shared" si="17"/>
        <v>#REF!</v>
      </c>
      <c r="EL47" s="1" t="e">
        <f t="shared" si="17"/>
        <v>#REF!</v>
      </c>
      <c r="EM47" s="1" t="e">
        <f t="shared" si="17"/>
        <v>#REF!</v>
      </c>
      <c r="EN47" s="1" t="e">
        <f t="shared" si="17"/>
        <v>#REF!</v>
      </c>
      <c r="EO47" s="1" t="e">
        <f t="shared" si="17"/>
        <v>#REF!</v>
      </c>
      <c r="EP47" s="1" t="e">
        <f t="shared" si="17"/>
        <v>#REF!</v>
      </c>
      <c r="EQ47" s="1" t="e">
        <f t="shared" si="19"/>
        <v>#REF!</v>
      </c>
      <c r="ER47" s="1" t="e">
        <f t="shared" si="19"/>
        <v>#REF!</v>
      </c>
      <c r="ES47" s="1" t="e">
        <f t="shared" si="19"/>
        <v>#REF!</v>
      </c>
      <c r="ET47" s="1" t="e">
        <f t="shared" si="19"/>
        <v>#REF!</v>
      </c>
      <c r="EU47" s="1" t="e">
        <f t="shared" si="19"/>
        <v>#REF!</v>
      </c>
      <c r="EV47" s="1" t="e">
        <f t="shared" si="19"/>
        <v>#REF!</v>
      </c>
      <c r="EW47" s="1" t="e">
        <f t="shared" si="19"/>
        <v>#REF!</v>
      </c>
      <c r="GX47" s="22"/>
    </row>
    <row r="48" spans="1:206" ht="12.75" customHeight="1" x14ac:dyDescent="0.2">
      <c r="A48" s="2">
        <v>604</v>
      </c>
      <c r="B48" s="2" t="s">
        <v>29</v>
      </c>
      <c r="C48" s="19">
        <v>1.9</v>
      </c>
      <c r="D48" s="2" t="s">
        <v>5</v>
      </c>
      <c r="E48" s="20" t="s">
        <v>6</v>
      </c>
      <c r="I48" s="28" t="e">
        <f t="shared" si="16"/>
        <v>#REF!</v>
      </c>
      <c r="J48" s="27" t="s">
        <v>30</v>
      </c>
      <c r="K48" s="1" t="e">
        <f>IF(J48="","",VLOOKUP(J48,#REF!,2))</f>
        <v>#REF!</v>
      </c>
      <c r="L48" s="27" t="s">
        <v>31</v>
      </c>
      <c r="M48" s="1" t="e">
        <f>IF(L48="","",VLOOKUP(L48,#REF!,2))</f>
        <v>#REF!</v>
      </c>
      <c r="N48" s="27" t="s">
        <v>32</v>
      </c>
      <c r="O48" s="1" t="str">
        <f>IF(N48="","",VLOOKUP(N48,[1]Composition!$A$1:$B$398,2))</f>
        <v>Jambon de Porc, Sirop de glucose de blé, arômes, bouillon de porc( eau, os et viande de porc)antioxydant: érythroblaste de sodium conservateur nitrite de sodium</v>
      </c>
      <c r="P48" s="27"/>
      <c r="Q48" s="1" t="str">
        <f>IF(P48="","",VLOOKUP(P48,[1]Composition!$A$1:$B$398,2))</f>
        <v/>
      </c>
      <c r="R48" s="27"/>
      <c r="S48" s="1" t="str">
        <f>IF(R48="","",VLOOKUP(R48,[1]Composition!$A$1:$B$398,2))</f>
        <v/>
      </c>
      <c r="T48" s="27"/>
      <c r="U48" s="1" t="str">
        <f>IF(T48="","",VLOOKUP(T48,[1]Composition!$A$1:$B$398,2))</f>
        <v/>
      </c>
      <c r="V48" s="27"/>
      <c r="W48" s="1" t="str">
        <f>IF(V48="","",VLOOKUP(V48,[1]Composition!$A$1:$B$398,2))</f>
        <v/>
      </c>
      <c r="X48" s="27"/>
      <c r="Y48" s="1" t="str">
        <f>IF(X48="","",VLOOKUP(X48,[1]Composition!$A$1:$B$398,2))</f>
        <v/>
      </c>
      <c r="Z48" s="27"/>
      <c r="AA48" s="1" t="str">
        <f>IF(Z48="","",VLOOKUP(Z48,[1]Composition!$A$1:$B$398,2))</f>
        <v/>
      </c>
      <c r="AB48" s="27"/>
      <c r="AC48" s="1" t="str">
        <f>IF(AB48="","",VLOOKUP(AB48,[1]Composition!$A$1:$B$398,2))</f>
        <v/>
      </c>
      <c r="AD48" s="27"/>
      <c r="AE48" s="1" t="str">
        <f>IF(AD48="","",VLOOKUP(AD48,[1]Composition!$A$1:$B$398,2))</f>
        <v/>
      </c>
      <c r="AF48" s="27"/>
      <c r="AG48" s="1" t="str">
        <f>IF(AF48="","",VLOOKUP(AF48,[1]Composition!$A$1:$B$398,2))</f>
        <v/>
      </c>
      <c r="AH48" s="27"/>
      <c r="AI48" s="1" t="str">
        <f>IF(AH48="","",VLOOKUP(AH48,[1]Composition!$A$1:$B$398,2))</f>
        <v/>
      </c>
      <c r="AJ48" s="27"/>
      <c r="AK48" s="1" t="str">
        <f>IF(AJ48="","",VLOOKUP(AJ48,[1]Composition!$A$1:$B$398,2))</f>
        <v/>
      </c>
      <c r="AL48" s="27"/>
      <c r="AM48" s="1" t="str">
        <f>IF(AL48="","",VLOOKUP(AL48,[1]Composition!$A$1:$B$398,2))</f>
        <v/>
      </c>
      <c r="AN48" s="27"/>
      <c r="AO48" s="1" t="str">
        <f>IF(AN48="","",VLOOKUP(AN48,[1]Composition!$A$1:$B$398,2))</f>
        <v/>
      </c>
      <c r="AP48" s="27"/>
      <c r="AQ48" s="1" t="str">
        <f>IF(AP48="","",VLOOKUP(AP48,[1]Composition!$A$1:$B$398,2))</f>
        <v/>
      </c>
      <c r="AR48" s="27"/>
      <c r="AS48" s="1" t="str">
        <f>IF(AR48="","",VLOOKUP(AR48,[1]Composition!$A$1:$B$398,2))</f>
        <v/>
      </c>
      <c r="AT48" s="27"/>
      <c r="AU48" s="1" t="str">
        <f>IF(AT48="","",VLOOKUP(AT48,[1]Composition!$A$1:$B$398,2))</f>
        <v/>
      </c>
      <c r="AV48" s="27"/>
      <c r="AW48" s="1" t="str">
        <f>IF(AV48="","",VLOOKUP(AV48,[1]Composition!$A$1:$B$398,2))</f>
        <v/>
      </c>
      <c r="AX48" s="27"/>
      <c r="AY48" s="1" t="str">
        <f>IF(AX48="","",VLOOKUP(AX48,[1]Composition!$A$1:$B$398,2))</f>
        <v/>
      </c>
      <c r="AZ48" s="27"/>
      <c r="BA48" s="1" t="str">
        <f>IF(AZ48="","",VLOOKUP(AZ48,[1]Composition!$A$1:$B$398,2))</f>
        <v/>
      </c>
      <c r="BB48" s="27"/>
      <c r="BC48" s="1" t="str">
        <f>IF(BB48="","",VLOOKUP(BB48,[1]Composition!$A$1:$B$398,2))</f>
        <v/>
      </c>
      <c r="BD48" s="27"/>
      <c r="BE48" s="1" t="str">
        <f>IF(BD48="","",VLOOKUP(BD48,[1]Composition!$A$1:$B$398,2))</f>
        <v/>
      </c>
      <c r="BF48" s="27"/>
      <c r="BG48" s="1" t="str">
        <f>IF(BF48="","",VLOOKUP(BF48,[1]Composition!$A$1:$B$398,2))</f>
        <v/>
      </c>
      <c r="BH48" s="27"/>
      <c r="BI48" s="1" t="str">
        <f>IF(BH48="","",VLOOKUP(BH48,[1]Composition!$A$1:$B$398,2))</f>
        <v/>
      </c>
      <c r="BJ48" s="27"/>
      <c r="BK48" s="1" t="str">
        <f>IF(BJ48="","",VLOOKUP(BJ48,[1]Composition!$A$1:$B$398,2))</f>
        <v/>
      </c>
      <c r="BL48" s="27"/>
      <c r="BM48" s="1" t="str">
        <f>IF(BL48="","",VLOOKUP(BL48,[1]Composition!$A$1:$B$398,2))</f>
        <v/>
      </c>
      <c r="BN48" s="27"/>
      <c r="BO48" s="1" t="str">
        <f>IF(BN48="","",VLOOKUP(BN48,[1]Composition!$A$1:$B$398,2))</f>
        <v/>
      </c>
      <c r="BP48" s="27"/>
      <c r="BQ48" s="1" t="str">
        <f>IF(BP48="","",VLOOKUP(BP48,[1]Composition!$A$1:$B$398,2))</f>
        <v/>
      </c>
      <c r="BR48" s="27"/>
      <c r="BS48" s="1" t="str">
        <f>IF(BR48="","",VLOOKUP(BR48,[1]Composition!$A$1:$B$398,2))</f>
        <v/>
      </c>
      <c r="BT48" s="27"/>
      <c r="BU48" s="1" t="str">
        <f>IF(BT48="","",VLOOKUP(BT48,[1]Composition!$A$1:$B$398,2))</f>
        <v/>
      </c>
      <c r="BV48" s="27"/>
      <c r="BW48" s="1" t="str">
        <f>IF(BV48="","",VLOOKUP(BV48,[1]Composition!$A$1:$B$398,2))</f>
        <v/>
      </c>
      <c r="BX48" s="27"/>
      <c r="BY48" s="1" t="str">
        <f>IF(BX48="","",VLOOKUP(BX48,[1]Composition!$A$1:$B$398,2))</f>
        <v/>
      </c>
      <c r="BZ48" s="27"/>
      <c r="CA48" s="1" t="str">
        <f>IF(BZ48="","",VLOOKUP(BZ48,[1]Composition!$A$1:$B$398,2))</f>
        <v/>
      </c>
      <c r="CB48" s="27"/>
      <c r="CC48" s="1" t="str">
        <f>IF(CB48="","",VLOOKUP(CB48,[1]Composition!$A$1:$B$398,2))</f>
        <v/>
      </c>
      <c r="CD48" s="1" t="str">
        <f t="shared" si="1"/>
        <v xml:space="preserve">Baguette : </v>
      </c>
      <c r="CE48" s="1" t="e">
        <f t="shared" si="21"/>
        <v>#REF!</v>
      </c>
      <c r="CF48" s="1" t="e">
        <f t="shared" si="21"/>
        <v>#REF!</v>
      </c>
      <c r="CG48" s="1" t="e">
        <f t="shared" si="21"/>
        <v>#REF!</v>
      </c>
      <c r="CH48" s="1" t="e">
        <f t="shared" si="21"/>
        <v>#REF!</v>
      </c>
      <c r="CI48" s="1" t="e">
        <f t="shared" si="21"/>
        <v>#REF!</v>
      </c>
      <c r="CJ48" s="1" t="e">
        <f t="shared" si="21"/>
        <v>#REF!</v>
      </c>
      <c r="CK48" s="1" t="e">
        <f t="shared" si="21"/>
        <v>#REF!</v>
      </c>
      <c r="CL48" s="1" t="e">
        <f t="shared" si="21"/>
        <v>#REF!</v>
      </c>
      <c r="CM48" s="1" t="e">
        <f t="shared" si="21"/>
        <v>#REF!</v>
      </c>
      <c r="CN48" s="1" t="e">
        <f t="shared" si="21"/>
        <v>#REF!</v>
      </c>
      <c r="CO48" s="1" t="e">
        <f t="shared" si="21"/>
        <v>#REF!</v>
      </c>
      <c r="CP48" s="1" t="e">
        <f t="shared" si="21"/>
        <v>#REF!</v>
      </c>
      <c r="CQ48" s="1" t="e">
        <f t="shared" si="21"/>
        <v>#REF!</v>
      </c>
      <c r="CR48" s="1" t="e">
        <f t="shared" si="21"/>
        <v>#REF!</v>
      </c>
      <c r="CS48" s="1" t="e">
        <f t="shared" si="21"/>
        <v>#REF!</v>
      </c>
      <c r="CT48" s="1" t="e">
        <f t="shared" si="20"/>
        <v>#REF!</v>
      </c>
      <c r="CU48" s="1" t="e">
        <f t="shared" si="20"/>
        <v>#REF!</v>
      </c>
      <c r="CV48" s="1" t="e">
        <f t="shared" si="20"/>
        <v>#REF!</v>
      </c>
      <c r="CW48" s="1" t="e">
        <f t="shared" si="20"/>
        <v>#REF!</v>
      </c>
      <c r="CX48" s="1" t="e">
        <f t="shared" si="20"/>
        <v>#REF!</v>
      </c>
      <c r="CY48" s="1" t="e">
        <f t="shared" si="20"/>
        <v>#REF!</v>
      </c>
      <c r="CZ48" s="1" t="e">
        <f t="shared" si="20"/>
        <v>#REF!</v>
      </c>
      <c r="DA48" s="1" t="e">
        <f t="shared" si="20"/>
        <v>#REF!</v>
      </c>
      <c r="DB48" s="1" t="e">
        <f t="shared" si="20"/>
        <v>#REF!</v>
      </c>
      <c r="DC48" s="1" t="e">
        <f t="shared" si="20"/>
        <v>#REF!</v>
      </c>
      <c r="DD48" s="1" t="e">
        <f t="shared" si="20"/>
        <v>#REF!</v>
      </c>
      <c r="DE48" s="1" t="e">
        <f t="shared" si="20"/>
        <v>#REF!</v>
      </c>
      <c r="DF48" s="1" t="e">
        <f t="shared" si="20"/>
        <v>#REF!</v>
      </c>
      <c r="DG48" s="1" t="e">
        <f t="shared" si="20"/>
        <v>#REF!</v>
      </c>
      <c r="DH48" s="1" t="e">
        <f t="shared" si="20"/>
        <v>#REF!</v>
      </c>
      <c r="DI48" s="1" t="e">
        <f t="shared" si="20"/>
        <v>#REF!</v>
      </c>
      <c r="DJ48" s="1" t="e">
        <f t="shared" si="22"/>
        <v>#REF!</v>
      </c>
      <c r="DK48" s="1" t="e">
        <f t="shared" si="18"/>
        <v>#REF!</v>
      </c>
      <c r="DL48" s="1" t="e">
        <f t="shared" si="18"/>
        <v>#REF!</v>
      </c>
      <c r="DM48" s="1" t="e">
        <f t="shared" si="18"/>
        <v>#REF!</v>
      </c>
      <c r="DN48" s="1" t="e">
        <f t="shared" si="18"/>
        <v>#REF!</v>
      </c>
      <c r="DO48" s="1" t="e">
        <f t="shared" si="18"/>
        <v>#REF!</v>
      </c>
      <c r="DP48" s="1" t="e">
        <f t="shared" si="18"/>
        <v>#REF!</v>
      </c>
      <c r="DQ48" s="1" t="e">
        <f t="shared" si="18"/>
        <v>#REF!</v>
      </c>
      <c r="DR48" s="1" t="e">
        <f t="shared" si="18"/>
        <v>#REF!</v>
      </c>
      <c r="DS48" s="1" t="e">
        <f t="shared" si="18"/>
        <v>#REF!</v>
      </c>
      <c r="DT48" s="1" t="e">
        <f t="shared" si="18"/>
        <v>#REF!</v>
      </c>
      <c r="DU48" s="1" t="e">
        <f t="shared" si="18"/>
        <v>#REF!</v>
      </c>
      <c r="DV48" s="1" t="e">
        <f t="shared" si="18"/>
        <v>#REF!</v>
      </c>
      <c r="DW48" s="1" t="e">
        <f t="shared" si="18"/>
        <v>#REF!</v>
      </c>
      <c r="DX48" s="1" t="e">
        <f t="shared" si="18"/>
        <v>#REF!</v>
      </c>
      <c r="DY48" s="1" t="e">
        <f t="shared" si="18"/>
        <v>#REF!</v>
      </c>
      <c r="DZ48" s="1" t="e">
        <f t="shared" si="18"/>
        <v>#REF!</v>
      </c>
      <c r="EA48" s="1" t="e">
        <f t="shared" ref="EA48:EP63" si="23">DZ48&amp;" "&amp;BG48</f>
        <v>#REF!</v>
      </c>
      <c r="EB48" s="1" t="e">
        <f t="shared" si="23"/>
        <v>#REF!</v>
      </c>
      <c r="EC48" s="1" t="e">
        <f t="shared" si="23"/>
        <v>#REF!</v>
      </c>
      <c r="ED48" s="1" t="e">
        <f t="shared" si="23"/>
        <v>#REF!</v>
      </c>
      <c r="EE48" s="1" t="e">
        <f t="shared" si="23"/>
        <v>#REF!</v>
      </c>
      <c r="EF48" s="1" t="e">
        <f t="shared" si="23"/>
        <v>#REF!</v>
      </c>
      <c r="EG48" s="1" t="e">
        <f t="shared" si="23"/>
        <v>#REF!</v>
      </c>
      <c r="EH48" s="1" t="e">
        <f t="shared" si="23"/>
        <v>#REF!</v>
      </c>
      <c r="EI48" s="1" t="e">
        <f t="shared" si="23"/>
        <v>#REF!</v>
      </c>
      <c r="EJ48" s="1" t="e">
        <f t="shared" si="23"/>
        <v>#REF!</v>
      </c>
      <c r="EK48" s="1" t="e">
        <f t="shared" si="23"/>
        <v>#REF!</v>
      </c>
      <c r="EL48" s="1" t="e">
        <f t="shared" si="23"/>
        <v>#REF!</v>
      </c>
      <c r="EM48" s="1" t="e">
        <f t="shared" si="23"/>
        <v>#REF!</v>
      </c>
      <c r="EN48" s="1" t="e">
        <f t="shared" si="23"/>
        <v>#REF!</v>
      </c>
      <c r="EO48" s="1" t="e">
        <f t="shared" si="23"/>
        <v>#REF!</v>
      </c>
      <c r="EP48" s="1" t="e">
        <f t="shared" si="23"/>
        <v>#REF!</v>
      </c>
      <c r="EQ48" s="1" t="e">
        <f t="shared" si="19"/>
        <v>#REF!</v>
      </c>
      <c r="ER48" s="1" t="e">
        <f t="shared" si="19"/>
        <v>#REF!</v>
      </c>
      <c r="ES48" s="1" t="e">
        <f t="shared" si="19"/>
        <v>#REF!</v>
      </c>
      <c r="ET48" s="1" t="e">
        <f t="shared" si="19"/>
        <v>#REF!</v>
      </c>
      <c r="EU48" s="1" t="e">
        <f t="shared" si="19"/>
        <v>#REF!</v>
      </c>
      <c r="EV48" s="1" t="e">
        <f t="shared" si="19"/>
        <v>#REF!</v>
      </c>
      <c r="EW48" s="1" t="e">
        <f t="shared" si="19"/>
        <v>#REF!</v>
      </c>
      <c r="GX48" s="22"/>
    </row>
    <row r="49" spans="1:206" ht="12.75" customHeight="1" x14ac:dyDescent="0.2">
      <c r="A49" s="2">
        <v>605</v>
      </c>
      <c r="B49" s="2" t="s">
        <v>114</v>
      </c>
      <c r="C49" s="19">
        <v>1.9</v>
      </c>
      <c r="D49" s="2" t="s">
        <v>5</v>
      </c>
      <c r="E49" s="20" t="s">
        <v>6</v>
      </c>
      <c r="I49" s="28" t="e">
        <f t="shared" si="16"/>
        <v>#REF!</v>
      </c>
      <c r="J49" s="27" t="s">
        <v>30</v>
      </c>
      <c r="K49" s="1" t="e">
        <f>IF(J49="","",VLOOKUP(J49,#REF!,2))</f>
        <v>#REF!</v>
      </c>
      <c r="L49" s="27" t="s">
        <v>31</v>
      </c>
      <c r="M49" s="1" t="e">
        <f>IF(L49="","",VLOOKUP(L49,#REF!,2))</f>
        <v>#REF!</v>
      </c>
      <c r="N49" s="27" t="s">
        <v>43</v>
      </c>
      <c r="O49" s="1" t="str">
        <f>IF(N49="","",VLOOKUP(N49,[1]Composition!$A$1:$B$398,2))</f>
        <v>Emmental, sel</v>
      </c>
      <c r="P49" s="27"/>
      <c r="Q49" s="1" t="str">
        <f>IF(P49="","",VLOOKUP(P49,[1]Composition!$A$1:$B$398,2))</f>
        <v/>
      </c>
      <c r="R49" s="27"/>
      <c r="S49" s="1" t="str">
        <f>IF(R49="","",VLOOKUP(R49,[1]Composition!$A$1:$B$398,2))</f>
        <v/>
      </c>
      <c r="T49" s="27"/>
      <c r="U49" s="1" t="str">
        <f>IF(T49="","",VLOOKUP(T49,[1]Composition!$A$1:$B$398,2))</f>
        <v/>
      </c>
      <c r="V49" s="27"/>
      <c r="W49" s="1" t="str">
        <f>IF(V49="","",VLOOKUP(V49,[1]Composition!$A$1:$B$398,2))</f>
        <v/>
      </c>
      <c r="X49" s="27"/>
      <c r="Y49" s="1" t="str">
        <f>IF(X49="","",VLOOKUP(X49,[1]Composition!$A$1:$B$398,2))</f>
        <v/>
      </c>
      <c r="Z49" s="27"/>
      <c r="AA49" s="1" t="str">
        <f>IF(Z49="","",VLOOKUP(Z49,[1]Composition!$A$1:$B$398,2))</f>
        <v/>
      </c>
      <c r="AB49" s="27"/>
      <c r="AC49" s="1" t="str">
        <f>IF(AB49="","",VLOOKUP(AB49,[1]Composition!$A$1:$B$398,2))</f>
        <v/>
      </c>
      <c r="AD49" s="27"/>
      <c r="AE49" s="1" t="str">
        <f>IF(AD49="","",VLOOKUP(AD49,[1]Composition!$A$1:$B$398,2))</f>
        <v/>
      </c>
      <c r="AF49" s="27"/>
      <c r="AG49" s="1" t="str">
        <f>IF(AF49="","",VLOOKUP(AF49,[1]Composition!$A$1:$B$398,2))</f>
        <v/>
      </c>
      <c r="AH49" s="27"/>
      <c r="AI49" s="1" t="str">
        <f>IF(AH49="","",VLOOKUP(AH49,[1]Composition!$A$1:$B$398,2))</f>
        <v/>
      </c>
      <c r="AJ49" s="27"/>
      <c r="AK49" s="1" t="str">
        <f>IF(AJ49="","",VLOOKUP(AJ49,[1]Composition!$A$1:$B$398,2))</f>
        <v/>
      </c>
      <c r="AL49" s="27"/>
      <c r="AM49" s="1" t="str">
        <f>IF(AL49="","",VLOOKUP(AL49,[1]Composition!$A$1:$B$398,2))</f>
        <v/>
      </c>
      <c r="AN49" s="27"/>
      <c r="AO49" s="1" t="str">
        <f>IF(AN49="","",VLOOKUP(AN49,[1]Composition!$A$1:$B$398,2))</f>
        <v/>
      </c>
      <c r="AP49" s="27"/>
      <c r="AQ49" s="1" t="str">
        <f>IF(AP49="","",VLOOKUP(AP49,[1]Composition!$A$1:$B$398,2))</f>
        <v/>
      </c>
      <c r="AR49" s="27"/>
      <c r="AS49" s="1" t="str">
        <f>IF(AR49="","",VLOOKUP(AR49,[1]Composition!$A$1:$B$398,2))</f>
        <v/>
      </c>
      <c r="AT49" s="27"/>
      <c r="AU49" s="1" t="str">
        <f>IF(AT49="","",VLOOKUP(AT49,[1]Composition!$A$1:$B$398,2))</f>
        <v/>
      </c>
      <c r="AV49" s="27"/>
      <c r="AW49" s="1" t="str">
        <f>IF(AV49="","",VLOOKUP(AV49,[1]Composition!$A$1:$B$398,2))</f>
        <v/>
      </c>
      <c r="AX49" s="27"/>
      <c r="AY49" s="1" t="str">
        <f>IF(AX49="","",VLOOKUP(AX49,[1]Composition!$A$1:$B$398,2))</f>
        <v/>
      </c>
      <c r="AZ49" s="27"/>
      <c r="BA49" s="1" t="str">
        <f>IF(AZ49="","",VLOOKUP(AZ49,[1]Composition!$A$1:$B$398,2))</f>
        <v/>
      </c>
      <c r="BB49" s="27"/>
      <c r="BC49" s="1" t="str">
        <f>IF(BB49="","",VLOOKUP(BB49,[1]Composition!$A$1:$B$398,2))</f>
        <v/>
      </c>
      <c r="BD49" s="27"/>
      <c r="BE49" s="1" t="str">
        <f>IF(BD49="","",VLOOKUP(BD49,[1]Composition!$A$1:$B$398,2))</f>
        <v/>
      </c>
      <c r="BF49" s="27"/>
      <c r="BG49" s="1" t="str">
        <f>IF(BF49="","",VLOOKUP(BF49,[1]Composition!$A$1:$B$398,2))</f>
        <v/>
      </c>
      <c r="BH49" s="27"/>
      <c r="BI49" s="1" t="str">
        <f>IF(BH49="","",VLOOKUP(BH49,[1]Composition!$A$1:$B$398,2))</f>
        <v/>
      </c>
      <c r="BJ49" s="27"/>
      <c r="BK49" s="1" t="str">
        <f>IF(BJ49="","",VLOOKUP(BJ49,[1]Composition!$A$1:$B$398,2))</f>
        <v/>
      </c>
      <c r="BL49" s="27"/>
      <c r="BM49" s="1" t="str">
        <f>IF(BL49="","",VLOOKUP(BL49,[1]Composition!$A$1:$B$398,2))</f>
        <v/>
      </c>
      <c r="BN49" s="27"/>
      <c r="BO49" s="1" t="str">
        <f>IF(BN49="","",VLOOKUP(BN49,[1]Composition!$A$1:$B$398,2))</f>
        <v/>
      </c>
      <c r="BP49" s="27"/>
      <c r="BQ49" s="1" t="str">
        <f>IF(BP49="","",VLOOKUP(BP49,[1]Composition!$A$1:$B$398,2))</f>
        <v/>
      </c>
      <c r="BR49" s="27"/>
      <c r="BS49" s="1" t="str">
        <f>IF(BR49="","",VLOOKUP(BR49,[1]Composition!$A$1:$B$398,2))</f>
        <v/>
      </c>
      <c r="BT49" s="27"/>
      <c r="BU49" s="1" t="str">
        <f>IF(BT49="","",VLOOKUP(BT49,[1]Composition!$A$1:$B$398,2))</f>
        <v/>
      </c>
      <c r="BV49" s="27"/>
      <c r="BW49" s="1" t="str">
        <f>IF(BV49="","",VLOOKUP(BV49,[1]Composition!$A$1:$B$398,2))</f>
        <v/>
      </c>
      <c r="BX49" s="27"/>
      <c r="BY49" s="1" t="str">
        <f>IF(BX49="","",VLOOKUP(BX49,[1]Composition!$A$1:$B$398,2))</f>
        <v/>
      </c>
      <c r="BZ49" s="27"/>
      <c r="CA49" s="1" t="str">
        <f>IF(BZ49="","",VLOOKUP(BZ49,[1]Composition!$A$1:$B$398,2))</f>
        <v/>
      </c>
      <c r="CB49" s="27"/>
      <c r="CC49" s="1" t="str">
        <f>IF(CB49="","",VLOOKUP(CB49,[1]Composition!$A$1:$B$398,2))</f>
        <v/>
      </c>
      <c r="CD49" s="1" t="str">
        <f t="shared" si="1"/>
        <v xml:space="preserve">Baguette : </v>
      </c>
      <c r="CE49" s="1" t="e">
        <f t="shared" si="21"/>
        <v>#REF!</v>
      </c>
      <c r="CF49" s="1" t="e">
        <f t="shared" si="21"/>
        <v>#REF!</v>
      </c>
      <c r="CG49" s="1" t="e">
        <f t="shared" si="21"/>
        <v>#REF!</v>
      </c>
      <c r="CH49" s="1" t="e">
        <f t="shared" si="21"/>
        <v>#REF!</v>
      </c>
      <c r="CI49" s="1" t="e">
        <f t="shared" si="21"/>
        <v>#REF!</v>
      </c>
      <c r="CJ49" s="1" t="e">
        <f t="shared" si="21"/>
        <v>#REF!</v>
      </c>
      <c r="CK49" s="1" t="e">
        <f t="shared" si="21"/>
        <v>#REF!</v>
      </c>
      <c r="CL49" s="1" t="e">
        <f t="shared" si="21"/>
        <v>#REF!</v>
      </c>
      <c r="CM49" s="1" t="e">
        <f t="shared" si="21"/>
        <v>#REF!</v>
      </c>
      <c r="CN49" s="1" t="e">
        <f t="shared" si="21"/>
        <v>#REF!</v>
      </c>
      <c r="CO49" s="1" t="e">
        <f t="shared" si="21"/>
        <v>#REF!</v>
      </c>
      <c r="CP49" s="1" t="e">
        <f t="shared" si="21"/>
        <v>#REF!</v>
      </c>
      <c r="CQ49" s="1" t="e">
        <f t="shared" si="21"/>
        <v>#REF!</v>
      </c>
      <c r="CR49" s="1" t="e">
        <f t="shared" si="21"/>
        <v>#REF!</v>
      </c>
      <c r="CS49" s="1" t="e">
        <f t="shared" si="21"/>
        <v>#REF!</v>
      </c>
      <c r="CT49" s="1" t="e">
        <f t="shared" si="20"/>
        <v>#REF!</v>
      </c>
      <c r="CU49" s="1" t="e">
        <f t="shared" si="20"/>
        <v>#REF!</v>
      </c>
      <c r="CV49" s="1" t="e">
        <f t="shared" si="20"/>
        <v>#REF!</v>
      </c>
      <c r="CW49" s="1" t="e">
        <f t="shared" si="20"/>
        <v>#REF!</v>
      </c>
      <c r="CX49" s="1" t="e">
        <f t="shared" si="20"/>
        <v>#REF!</v>
      </c>
      <c r="CY49" s="1" t="e">
        <f t="shared" si="20"/>
        <v>#REF!</v>
      </c>
      <c r="CZ49" s="1" t="e">
        <f t="shared" si="20"/>
        <v>#REF!</v>
      </c>
      <c r="DA49" s="1" t="e">
        <f t="shared" si="20"/>
        <v>#REF!</v>
      </c>
      <c r="DB49" s="1" t="e">
        <f t="shared" si="20"/>
        <v>#REF!</v>
      </c>
      <c r="DC49" s="1" t="e">
        <f t="shared" si="20"/>
        <v>#REF!</v>
      </c>
      <c r="DD49" s="1" t="e">
        <f t="shared" si="20"/>
        <v>#REF!</v>
      </c>
      <c r="DE49" s="1" t="e">
        <f t="shared" si="20"/>
        <v>#REF!</v>
      </c>
      <c r="DF49" s="1" t="e">
        <f t="shared" si="20"/>
        <v>#REF!</v>
      </c>
      <c r="DG49" s="1" t="e">
        <f t="shared" si="20"/>
        <v>#REF!</v>
      </c>
      <c r="DH49" s="1" t="e">
        <f t="shared" si="20"/>
        <v>#REF!</v>
      </c>
      <c r="DI49" s="1" t="e">
        <f t="shared" si="20"/>
        <v>#REF!</v>
      </c>
      <c r="DJ49" s="1" t="e">
        <f t="shared" si="22"/>
        <v>#REF!</v>
      </c>
      <c r="DK49" s="1" t="e">
        <f t="shared" si="18"/>
        <v>#REF!</v>
      </c>
      <c r="DL49" s="1" t="e">
        <f t="shared" si="18"/>
        <v>#REF!</v>
      </c>
      <c r="DM49" s="1" t="e">
        <f t="shared" si="18"/>
        <v>#REF!</v>
      </c>
      <c r="DN49" s="1" t="e">
        <f t="shared" si="18"/>
        <v>#REF!</v>
      </c>
      <c r="DO49" s="1" t="e">
        <f t="shared" si="18"/>
        <v>#REF!</v>
      </c>
      <c r="DP49" s="1" t="e">
        <f t="shared" si="18"/>
        <v>#REF!</v>
      </c>
      <c r="DQ49" s="1" t="e">
        <f t="shared" si="18"/>
        <v>#REF!</v>
      </c>
      <c r="DR49" s="1" t="e">
        <f t="shared" si="18"/>
        <v>#REF!</v>
      </c>
      <c r="DS49" s="1" t="e">
        <f t="shared" si="18"/>
        <v>#REF!</v>
      </c>
      <c r="DT49" s="1" t="e">
        <f t="shared" si="18"/>
        <v>#REF!</v>
      </c>
      <c r="DU49" s="1" t="e">
        <f t="shared" si="18"/>
        <v>#REF!</v>
      </c>
      <c r="DV49" s="1" t="e">
        <f t="shared" si="18"/>
        <v>#REF!</v>
      </c>
      <c r="DW49" s="1" t="e">
        <f t="shared" si="18"/>
        <v>#REF!</v>
      </c>
      <c r="DX49" s="1" t="e">
        <f t="shared" si="18"/>
        <v>#REF!</v>
      </c>
      <c r="DY49" s="1" t="e">
        <f t="shared" si="18"/>
        <v>#REF!</v>
      </c>
      <c r="DZ49" s="1" t="e">
        <f t="shared" si="18"/>
        <v>#REF!</v>
      </c>
      <c r="EA49" s="1" t="e">
        <f t="shared" si="23"/>
        <v>#REF!</v>
      </c>
      <c r="EB49" s="1" t="e">
        <f t="shared" si="23"/>
        <v>#REF!</v>
      </c>
      <c r="EC49" s="1" t="e">
        <f t="shared" si="23"/>
        <v>#REF!</v>
      </c>
      <c r="ED49" s="1" t="e">
        <f t="shared" si="23"/>
        <v>#REF!</v>
      </c>
      <c r="EE49" s="1" t="e">
        <f t="shared" si="23"/>
        <v>#REF!</v>
      </c>
      <c r="EF49" s="1" t="e">
        <f t="shared" si="23"/>
        <v>#REF!</v>
      </c>
      <c r="EG49" s="1" t="e">
        <f t="shared" si="23"/>
        <v>#REF!</v>
      </c>
      <c r="EH49" s="1" t="e">
        <f t="shared" si="23"/>
        <v>#REF!</v>
      </c>
      <c r="EI49" s="1" t="e">
        <f t="shared" si="23"/>
        <v>#REF!</v>
      </c>
      <c r="EJ49" s="1" t="e">
        <f t="shared" si="23"/>
        <v>#REF!</v>
      </c>
      <c r="EK49" s="1" t="e">
        <f t="shared" si="23"/>
        <v>#REF!</v>
      </c>
      <c r="EL49" s="1" t="e">
        <f t="shared" si="23"/>
        <v>#REF!</v>
      </c>
      <c r="EM49" s="1" t="e">
        <f t="shared" si="23"/>
        <v>#REF!</v>
      </c>
      <c r="EN49" s="1" t="e">
        <f t="shared" si="23"/>
        <v>#REF!</v>
      </c>
      <c r="EO49" s="1" t="e">
        <f t="shared" si="23"/>
        <v>#REF!</v>
      </c>
      <c r="EP49" s="1" t="e">
        <f t="shared" si="23"/>
        <v>#REF!</v>
      </c>
      <c r="EQ49" s="1" t="e">
        <f t="shared" si="19"/>
        <v>#REF!</v>
      </c>
      <c r="ER49" s="1" t="e">
        <f t="shared" si="19"/>
        <v>#REF!</v>
      </c>
      <c r="ES49" s="1" t="e">
        <f t="shared" si="19"/>
        <v>#REF!</v>
      </c>
      <c r="ET49" s="1" t="e">
        <f t="shared" si="19"/>
        <v>#REF!</v>
      </c>
      <c r="EU49" s="1" t="e">
        <f t="shared" si="19"/>
        <v>#REF!</v>
      </c>
      <c r="EV49" s="1" t="e">
        <f t="shared" si="19"/>
        <v>#REF!</v>
      </c>
      <c r="EW49" s="1" t="e">
        <f t="shared" si="19"/>
        <v>#REF!</v>
      </c>
      <c r="GX49" s="22"/>
    </row>
    <row r="50" spans="1:206" ht="12.75" customHeight="1" x14ac:dyDescent="0.2">
      <c r="A50" s="2">
        <v>606</v>
      </c>
      <c r="B50" s="2" t="s">
        <v>115</v>
      </c>
      <c r="C50" s="19">
        <v>1.75</v>
      </c>
      <c r="D50" s="2" t="s">
        <v>5</v>
      </c>
      <c r="E50" s="20" t="s">
        <v>6</v>
      </c>
      <c r="I50" s="28" t="e">
        <f t="shared" si="16"/>
        <v>#REF!</v>
      </c>
      <c r="J50" s="27" t="s">
        <v>7</v>
      </c>
      <c r="K50" s="1" t="e">
        <f>IF(J50="","",VLOOKUP(J50,#REF!,2))</f>
        <v>#REF!</v>
      </c>
      <c r="L50" s="27" t="s">
        <v>41</v>
      </c>
      <c r="M50" s="1" t="e">
        <f>IF(L50="","",VLOOKUP(L50,#REF!,2))</f>
        <v>#REF!</v>
      </c>
      <c r="N50" s="27" t="s">
        <v>16</v>
      </c>
      <c r="O50" s="1" t="str">
        <f>IF(N50="","",VLOOKUP(N50,[1]Composition!$A$1:$B$398,2))</f>
        <v>Crème de lait 35% de matières grasse, stabilisant E407 0,02% sucre</v>
      </c>
      <c r="P50" s="27" t="s">
        <v>162</v>
      </c>
      <c r="Q50" s="1" t="str">
        <f>IF(P50="","",VLOOKUP(P50,[1]Composition!$A$1:$B$398,2))</f>
        <v>sucre graisse végétales hydrogéné cacao maigre en poudre, sucre du lait émulsifiant lécithine de soja vanille arôme lait écrémé en poudre</v>
      </c>
      <c r="R50" s="27" t="s">
        <v>152</v>
      </c>
      <c r="S50" s="1" t="str">
        <f>IF(R50="","",VLOOKUP(R50,[1]Composition!$A$1:$B$398,2))</f>
        <v>Pâte  de cacao, sucre beurre de cacao, Matière grasse laitière, anhydre de lait, émulsifiant, lécithine de soja E322 arôme naturel de vanille cacao 50% poudre de lait entier poudre de lactosérum, lactose huile de palme</v>
      </c>
      <c r="T50" s="27" t="s">
        <v>9</v>
      </c>
      <c r="U50" s="1" t="str">
        <f>IF(T50="","",VLOOKUP(T50,[1]Composition!$A$1:$B$398,2))</f>
        <v xml:space="preserve">Fraise, framboise, physalis, mandarine, citron, kiwi, pomme, groseille, abricot, </v>
      </c>
      <c r="V50" s="27" t="s">
        <v>153</v>
      </c>
      <c r="W50" s="1" t="str">
        <f>IF(V50="","",VLOOKUP(V50,[1]Composition!$A$1:$B$398,2))</f>
        <v>Eau, Sirop de glucose, Sucre, Fructose, Gélifiant ( Pectine caraghénane)  acidifiant, acide citrique, arômes abricot colorant: carotène</v>
      </c>
      <c r="X50" s="27"/>
      <c r="Y50" s="1" t="str">
        <f>IF(X50="","",VLOOKUP(X50,[1]Composition!$A$1:$B$398,2))</f>
        <v/>
      </c>
      <c r="Z50" s="27"/>
      <c r="AA50" s="1" t="str">
        <f>IF(Z50="","",VLOOKUP(Z50,[1]Composition!$A$1:$B$398,2))</f>
        <v/>
      </c>
      <c r="AB50" s="27"/>
      <c r="AC50" s="1" t="str">
        <f>IF(AB50="","",VLOOKUP(AB50,[1]Composition!$A$1:$B$398,2))</f>
        <v/>
      </c>
      <c r="AD50" s="27"/>
      <c r="AE50" s="1" t="str">
        <f>IF(AD50="","",VLOOKUP(AD50,[1]Composition!$A$1:$B$398,2))</f>
        <v/>
      </c>
      <c r="AF50" s="27"/>
      <c r="AG50" s="1" t="str">
        <f>IF(AF50="","",VLOOKUP(AF50,[1]Composition!$A$1:$B$398,2))</f>
        <v/>
      </c>
      <c r="AH50" s="27"/>
      <c r="AI50" s="1" t="str">
        <f>IF(AH50="","",VLOOKUP(AH50,[1]Composition!$A$1:$B$398,2))</f>
        <v/>
      </c>
      <c r="AJ50" s="27"/>
      <c r="AK50" s="1" t="str">
        <f>IF(AJ50="","",VLOOKUP(AJ50,[1]Composition!$A$1:$B$398,2))</f>
        <v/>
      </c>
      <c r="AL50" s="27"/>
      <c r="AM50" s="1" t="str">
        <f>IF(AL50="","",VLOOKUP(AL50,[1]Composition!$A$1:$B$398,2))</f>
        <v/>
      </c>
      <c r="AN50" s="27"/>
      <c r="AO50" s="1" t="str">
        <f>IF(AN50="","",VLOOKUP(AN50,[1]Composition!$A$1:$B$398,2))</f>
        <v/>
      </c>
      <c r="AP50" s="27"/>
      <c r="AQ50" s="1" t="str">
        <f>IF(AP50="","",VLOOKUP(AP50,[1]Composition!$A$1:$B$398,2))</f>
        <v/>
      </c>
      <c r="AR50" s="27"/>
      <c r="AS50" s="1" t="str">
        <f>IF(AR50="","",VLOOKUP(AR50,[1]Composition!$A$1:$B$398,2))</f>
        <v/>
      </c>
      <c r="AT50" s="27"/>
      <c r="AU50" s="1" t="str">
        <f>IF(AT50="","",VLOOKUP(AT50,[1]Composition!$A$1:$B$398,2))</f>
        <v/>
      </c>
      <c r="AV50" s="27"/>
      <c r="AW50" s="1" t="str">
        <f>IF(AV50="","",VLOOKUP(AV50,[1]Composition!$A$1:$B$398,2))</f>
        <v/>
      </c>
      <c r="AX50" s="27"/>
      <c r="AY50" s="1" t="str">
        <f>IF(AX50="","",VLOOKUP(AX50,[1]Composition!$A$1:$B$398,2))</f>
        <v/>
      </c>
      <c r="AZ50" s="27"/>
      <c r="BA50" s="1" t="str">
        <f>IF(AZ50="","",VLOOKUP(AZ50,[1]Composition!$A$1:$B$398,2))</f>
        <v/>
      </c>
      <c r="BB50" s="27"/>
      <c r="BC50" s="1" t="str">
        <f>IF(BB50="","",VLOOKUP(BB50,[1]Composition!$A$1:$B$398,2))</f>
        <v/>
      </c>
      <c r="BD50" s="27"/>
      <c r="BE50" s="1" t="str">
        <f>IF(BD50="","",VLOOKUP(BD50,[1]Composition!$A$1:$B$398,2))</f>
        <v/>
      </c>
      <c r="BF50" s="27"/>
      <c r="BG50" s="1" t="str">
        <f>IF(BF50="","",VLOOKUP(BF50,[1]Composition!$A$1:$B$398,2))</f>
        <v/>
      </c>
      <c r="BH50" s="27"/>
      <c r="BI50" s="1" t="str">
        <f>IF(BH50="","",VLOOKUP(BH50,[1]Composition!$A$1:$B$398,2))</f>
        <v/>
      </c>
      <c r="BJ50" s="27"/>
      <c r="BK50" s="1" t="str">
        <f>IF(BJ50="","",VLOOKUP(BJ50,[1]Composition!$A$1:$B$398,2))</f>
        <v/>
      </c>
      <c r="BL50" s="27"/>
      <c r="BM50" s="1" t="str">
        <f>IF(BL50="","",VLOOKUP(BL50,[1]Composition!$A$1:$B$398,2))</f>
        <v/>
      </c>
      <c r="BN50" s="27"/>
      <c r="BO50" s="1" t="str">
        <f>IF(BN50="","",VLOOKUP(BN50,[1]Composition!$A$1:$B$398,2))</f>
        <v/>
      </c>
      <c r="BP50" s="27"/>
      <c r="BQ50" s="1" t="str">
        <f>IF(BP50="","",VLOOKUP(BP50,[1]Composition!$A$1:$B$398,2))</f>
        <v/>
      </c>
      <c r="BR50" s="27"/>
      <c r="BS50" s="1" t="str">
        <f>IF(BR50="","",VLOOKUP(BR50,[1]Composition!$A$1:$B$398,2))</f>
        <v/>
      </c>
      <c r="BT50" s="27"/>
      <c r="BU50" s="1" t="str">
        <f>IF(BT50="","",VLOOKUP(BT50,[1]Composition!$A$1:$B$398,2))</f>
        <v/>
      </c>
      <c r="BV50" s="27"/>
      <c r="BW50" s="1" t="str">
        <f>IF(BV50="","",VLOOKUP(BV50,[1]Composition!$A$1:$B$398,2))</f>
        <v/>
      </c>
      <c r="BX50" s="27"/>
      <c r="BY50" s="1" t="str">
        <f>IF(BX50="","",VLOOKUP(BX50,[1]Composition!$A$1:$B$398,2))</f>
        <v/>
      </c>
      <c r="BZ50" s="27"/>
      <c r="CA50" s="1" t="str">
        <f>IF(BZ50="","",VLOOKUP(BZ50,[1]Composition!$A$1:$B$398,2))</f>
        <v/>
      </c>
      <c r="CB50" s="27"/>
      <c r="CC50" s="1" t="str">
        <f>IF(CB50="","",VLOOKUP(CB50,[1]Composition!$A$1:$B$398,2))</f>
        <v/>
      </c>
      <c r="CD50" s="1" t="str">
        <f t="shared" si="1"/>
        <v>Pâte a choux :</v>
      </c>
      <c r="CE50" s="1" t="e">
        <f t="shared" si="21"/>
        <v>#REF!</v>
      </c>
      <c r="CF50" s="1" t="e">
        <f t="shared" si="21"/>
        <v>#REF!</v>
      </c>
      <c r="CG50" s="1" t="e">
        <f t="shared" si="21"/>
        <v>#REF!</v>
      </c>
      <c r="CH50" s="1" t="e">
        <f t="shared" si="21"/>
        <v>#REF!</v>
      </c>
      <c r="CI50" s="1" t="e">
        <f t="shared" si="21"/>
        <v>#REF!</v>
      </c>
      <c r="CJ50" s="1" t="e">
        <f t="shared" si="21"/>
        <v>#REF!</v>
      </c>
      <c r="CK50" s="1" t="e">
        <f t="shared" si="21"/>
        <v>#REF!</v>
      </c>
      <c r="CL50" s="1" t="e">
        <f t="shared" si="21"/>
        <v>#REF!</v>
      </c>
      <c r="CM50" s="1" t="e">
        <f t="shared" si="21"/>
        <v>#REF!</v>
      </c>
      <c r="CN50" s="1" t="e">
        <f t="shared" si="21"/>
        <v>#REF!</v>
      </c>
      <c r="CO50" s="1" t="e">
        <f t="shared" si="21"/>
        <v>#REF!</v>
      </c>
      <c r="CP50" s="1" t="e">
        <f t="shared" si="21"/>
        <v>#REF!</v>
      </c>
      <c r="CQ50" s="1" t="e">
        <f t="shared" si="21"/>
        <v>#REF!</v>
      </c>
      <c r="CR50" s="1" t="e">
        <f t="shared" si="21"/>
        <v>#REF!</v>
      </c>
      <c r="CS50" s="1" t="e">
        <f t="shared" si="21"/>
        <v>#REF!</v>
      </c>
      <c r="CT50" s="1" t="e">
        <f t="shared" si="20"/>
        <v>#REF!</v>
      </c>
      <c r="CU50" s="1" t="e">
        <f t="shared" si="20"/>
        <v>#REF!</v>
      </c>
      <c r="CV50" s="1" t="e">
        <f t="shared" si="20"/>
        <v>#REF!</v>
      </c>
      <c r="CW50" s="1" t="e">
        <f t="shared" si="20"/>
        <v>#REF!</v>
      </c>
      <c r="CX50" s="1" t="e">
        <f t="shared" si="20"/>
        <v>#REF!</v>
      </c>
      <c r="CY50" s="1" t="e">
        <f t="shared" si="20"/>
        <v>#REF!</v>
      </c>
      <c r="CZ50" s="1" t="e">
        <f t="shared" si="20"/>
        <v>#REF!</v>
      </c>
      <c r="DA50" s="1" t="e">
        <f t="shared" si="20"/>
        <v>#REF!</v>
      </c>
      <c r="DB50" s="1" t="e">
        <f t="shared" si="20"/>
        <v>#REF!</v>
      </c>
      <c r="DC50" s="1" t="e">
        <f t="shared" si="20"/>
        <v>#REF!</v>
      </c>
      <c r="DD50" s="1" t="e">
        <f t="shared" si="20"/>
        <v>#REF!</v>
      </c>
      <c r="DE50" s="1" t="e">
        <f t="shared" si="20"/>
        <v>#REF!</v>
      </c>
      <c r="DF50" s="1" t="e">
        <f t="shared" si="20"/>
        <v>#REF!</v>
      </c>
      <c r="DG50" s="1" t="e">
        <f t="shared" si="20"/>
        <v>#REF!</v>
      </c>
      <c r="DH50" s="1" t="e">
        <f t="shared" si="20"/>
        <v>#REF!</v>
      </c>
      <c r="DI50" s="1" t="e">
        <f t="shared" si="20"/>
        <v>#REF!</v>
      </c>
      <c r="DJ50" s="1" t="e">
        <f t="shared" si="22"/>
        <v>#REF!</v>
      </c>
      <c r="DK50" s="1" t="e">
        <f t="shared" si="22"/>
        <v>#REF!</v>
      </c>
      <c r="DL50" s="1" t="e">
        <f t="shared" si="22"/>
        <v>#REF!</v>
      </c>
      <c r="DM50" s="1" t="e">
        <f t="shared" si="22"/>
        <v>#REF!</v>
      </c>
      <c r="DN50" s="1" t="e">
        <f t="shared" si="22"/>
        <v>#REF!</v>
      </c>
      <c r="DO50" s="1" t="e">
        <f t="shared" si="22"/>
        <v>#REF!</v>
      </c>
      <c r="DP50" s="1" t="e">
        <f t="shared" si="22"/>
        <v>#REF!</v>
      </c>
      <c r="DQ50" s="1" t="e">
        <f t="shared" si="22"/>
        <v>#REF!</v>
      </c>
      <c r="DR50" s="1" t="e">
        <f t="shared" si="22"/>
        <v>#REF!</v>
      </c>
      <c r="DS50" s="1" t="e">
        <f t="shared" si="22"/>
        <v>#REF!</v>
      </c>
      <c r="DT50" s="1" t="e">
        <f t="shared" si="22"/>
        <v>#REF!</v>
      </c>
      <c r="DU50" s="1" t="e">
        <f t="shared" si="22"/>
        <v>#REF!</v>
      </c>
      <c r="DV50" s="1" t="e">
        <f t="shared" si="22"/>
        <v>#REF!</v>
      </c>
      <c r="DW50" s="1" t="e">
        <f t="shared" si="22"/>
        <v>#REF!</v>
      </c>
      <c r="DX50" s="1" t="e">
        <f t="shared" si="22"/>
        <v>#REF!</v>
      </c>
      <c r="DY50" s="1" t="e">
        <f t="shared" si="22"/>
        <v>#REF!</v>
      </c>
      <c r="DZ50" s="1" t="e">
        <f t="shared" ref="DZ50:DZ65" si="24">DY50&amp;" "&amp;BF50</f>
        <v>#REF!</v>
      </c>
      <c r="EA50" s="1" t="e">
        <f t="shared" si="23"/>
        <v>#REF!</v>
      </c>
      <c r="EB50" s="1" t="e">
        <f t="shared" si="23"/>
        <v>#REF!</v>
      </c>
      <c r="EC50" s="1" t="e">
        <f t="shared" si="23"/>
        <v>#REF!</v>
      </c>
      <c r="ED50" s="1" t="e">
        <f t="shared" si="23"/>
        <v>#REF!</v>
      </c>
      <c r="EE50" s="1" t="e">
        <f t="shared" si="23"/>
        <v>#REF!</v>
      </c>
      <c r="EF50" s="1" t="e">
        <f t="shared" si="23"/>
        <v>#REF!</v>
      </c>
      <c r="EG50" s="1" t="e">
        <f t="shared" si="23"/>
        <v>#REF!</v>
      </c>
      <c r="EH50" s="1" t="e">
        <f t="shared" si="23"/>
        <v>#REF!</v>
      </c>
      <c r="EI50" s="1" t="e">
        <f t="shared" si="23"/>
        <v>#REF!</v>
      </c>
      <c r="EJ50" s="1" t="e">
        <f t="shared" si="23"/>
        <v>#REF!</v>
      </c>
      <c r="EK50" s="1" t="e">
        <f t="shared" si="23"/>
        <v>#REF!</v>
      </c>
      <c r="EL50" s="1" t="e">
        <f t="shared" si="23"/>
        <v>#REF!</v>
      </c>
      <c r="EM50" s="1" t="e">
        <f t="shared" si="23"/>
        <v>#REF!</v>
      </c>
      <c r="EN50" s="1" t="e">
        <f t="shared" si="23"/>
        <v>#REF!</v>
      </c>
      <c r="EO50" s="1" t="e">
        <f t="shared" si="23"/>
        <v>#REF!</v>
      </c>
      <c r="EP50" s="1" t="e">
        <f t="shared" si="23"/>
        <v>#REF!</v>
      </c>
      <c r="EQ50" s="1" t="e">
        <f t="shared" si="19"/>
        <v>#REF!</v>
      </c>
      <c r="ER50" s="1" t="e">
        <f t="shared" si="19"/>
        <v>#REF!</v>
      </c>
      <c r="ES50" s="1" t="e">
        <f t="shared" si="19"/>
        <v>#REF!</v>
      </c>
      <c r="ET50" s="1" t="e">
        <f t="shared" si="19"/>
        <v>#REF!</v>
      </c>
      <c r="EU50" s="1" t="e">
        <f t="shared" si="19"/>
        <v>#REF!</v>
      </c>
      <c r="EV50" s="1" t="e">
        <f t="shared" si="19"/>
        <v>#REF!</v>
      </c>
      <c r="EW50" s="1" t="e">
        <f t="shared" si="19"/>
        <v>#REF!</v>
      </c>
      <c r="GX50" s="22"/>
    </row>
    <row r="51" spans="1:206" ht="12.75" customHeight="1" x14ac:dyDescent="0.2">
      <c r="A51" s="2">
        <v>607</v>
      </c>
      <c r="B51" s="2" t="s">
        <v>116</v>
      </c>
      <c r="C51" s="19">
        <v>1.75</v>
      </c>
      <c r="D51" s="2" t="s">
        <v>5</v>
      </c>
      <c r="E51" s="20" t="s">
        <v>6</v>
      </c>
      <c r="I51" s="28" t="e">
        <f t="shared" si="16"/>
        <v>#REF!</v>
      </c>
      <c r="J51" s="27" t="s">
        <v>37</v>
      </c>
      <c r="K51" s="1" t="e">
        <f>IF(J51="","",VLOOKUP(J51,#REF!,2))</f>
        <v>#REF!</v>
      </c>
      <c r="L51" s="27" t="s">
        <v>41</v>
      </c>
      <c r="M51" s="1" t="e">
        <f>IF(L51="","",VLOOKUP(L51,#REF!,2))</f>
        <v>#REF!</v>
      </c>
      <c r="N51" s="27" t="s">
        <v>9</v>
      </c>
      <c r="O51" s="1" t="str">
        <f>IF(N51="","",VLOOKUP(N51,[1]Composition!$A$1:$B$398,2))</f>
        <v xml:space="preserve">Fraise, framboise, physalis, mandarine, citron, kiwi, pomme, groseille, abricot, </v>
      </c>
      <c r="P51" s="27" t="s">
        <v>152</v>
      </c>
      <c r="Q51" s="1" t="str">
        <f>IF(P51="","",VLOOKUP(P51,[1]Composition!$A$1:$B$398,2))</f>
        <v>Pâte  de cacao, sucre beurre de cacao, Matière grasse laitière, anhydre de lait, émulsifiant, lécithine de soja E322 arôme naturel de vanille cacao 50% poudre de lait entier poudre de lactosérum, lactose huile de palme</v>
      </c>
      <c r="R51" s="27" t="s">
        <v>153</v>
      </c>
      <c r="S51" s="1" t="str">
        <f>IF(R51="","",VLOOKUP(R51,[1]Composition!$A$1:$B$398,2))</f>
        <v>Eau, Sirop de glucose, Sucre, Fructose, Gélifiant ( Pectine caraghénane)  acidifiant, acide citrique, arômes abricot colorant: carotène</v>
      </c>
      <c r="T51" s="27" t="s">
        <v>16</v>
      </c>
      <c r="U51" s="1" t="str">
        <f>IF(T51="","",VLOOKUP(T51,[1]Composition!$A$1:$B$398,2))</f>
        <v>Crème de lait 35% de matières grasse, stabilisant E407 0,02% sucre</v>
      </c>
      <c r="V51" s="27"/>
      <c r="W51" s="1" t="str">
        <f>IF(V51="","",VLOOKUP(V51,[1]Composition!$A$1:$B$398,2))</f>
        <v/>
      </c>
      <c r="X51" s="27"/>
      <c r="Y51" s="1" t="str">
        <f>IF(X51="","",VLOOKUP(X51,[1]Composition!$A$1:$B$398,2))</f>
        <v/>
      </c>
      <c r="Z51" s="27"/>
      <c r="AA51" s="1" t="str">
        <f>IF(Z51="","",VLOOKUP(Z51,[1]Composition!$A$1:$B$398,2))</f>
        <v/>
      </c>
      <c r="AB51" s="27"/>
      <c r="AC51" s="1" t="str">
        <f>IF(AB51="","",VLOOKUP(AB51,[1]Composition!$A$1:$B$398,2))</f>
        <v/>
      </c>
      <c r="AD51" s="27"/>
      <c r="AE51" s="1" t="str">
        <f>IF(AD51="","",VLOOKUP(AD51,[1]Composition!$A$1:$B$398,2))</f>
        <v/>
      </c>
      <c r="AF51" s="27"/>
      <c r="AG51" s="1" t="str">
        <f>IF(AF51="","",VLOOKUP(AF51,[1]Composition!$A$1:$B$398,2))</f>
        <v/>
      </c>
      <c r="AH51" s="27"/>
      <c r="AI51" s="1" t="str">
        <f>IF(AH51="","",VLOOKUP(AH51,[1]Composition!$A$1:$B$398,2))</f>
        <v/>
      </c>
      <c r="AJ51" s="27"/>
      <c r="AK51" s="1" t="str">
        <f>IF(AJ51="","",VLOOKUP(AJ51,[1]Composition!$A$1:$B$398,2))</f>
        <v/>
      </c>
      <c r="AL51" s="27"/>
      <c r="AM51" s="1" t="str">
        <f>IF(AL51="","",VLOOKUP(AL51,[1]Composition!$A$1:$B$398,2))</f>
        <v/>
      </c>
      <c r="AN51" s="27"/>
      <c r="AO51" s="1" t="str">
        <f>IF(AN51="","",VLOOKUP(AN51,[1]Composition!$A$1:$B$398,2))</f>
        <v/>
      </c>
      <c r="AP51" s="27"/>
      <c r="AQ51" s="1" t="str">
        <f>IF(AP51="","",VLOOKUP(AP51,[1]Composition!$A$1:$B$398,2))</f>
        <v/>
      </c>
      <c r="AR51" s="27"/>
      <c r="AS51" s="1" t="str">
        <f>IF(AR51="","",VLOOKUP(AR51,[1]Composition!$A$1:$B$398,2))</f>
        <v/>
      </c>
      <c r="AT51" s="27"/>
      <c r="AU51" s="1" t="str">
        <f>IF(AT51="","",VLOOKUP(AT51,[1]Composition!$A$1:$B$398,2))</f>
        <v/>
      </c>
      <c r="AV51" s="27"/>
      <c r="AW51" s="1" t="str">
        <f>IF(AV51="","",VLOOKUP(AV51,[1]Composition!$A$1:$B$398,2))</f>
        <v/>
      </c>
      <c r="AX51" s="27"/>
      <c r="AY51" s="1" t="str">
        <f>IF(AX51="","",VLOOKUP(AX51,[1]Composition!$A$1:$B$398,2))</f>
        <v/>
      </c>
      <c r="AZ51" s="27"/>
      <c r="BA51" s="1" t="str">
        <f>IF(AZ51="","",VLOOKUP(AZ51,[1]Composition!$A$1:$B$398,2))</f>
        <v/>
      </c>
      <c r="BB51" s="27"/>
      <c r="BC51" s="1" t="str">
        <f>IF(BB51="","",VLOOKUP(BB51,[1]Composition!$A$1:$B$398,2))</f>
        <v/>
      </c>
      <c r="BD51" s="27"/>
      <c r="BE51" s="1" t="str">
        <f>IF(BD51="","",VLOOKUP(BD51,[1]Composition!$A$1:$B$398,2))</f>
        <v/>
      </c>
      <c r="BF51" s="27"/>
      <c r="BG51" s="1" t="str">
        <f>IF(BF51="","",VLOOKUP(BF51,[1]Composition!$A$1:$B$398,2))</f>
        <v/>
      </c>
      <c r="BH51" s="27"/>
      <c r="BI51" s="1" t="str">
        <f>IF(BH51="","",VLOOKUP(BH51,[1]Composition!$A$1:$B$398,2))</f>
        <v/>
      </c>
      <c r="BJ51" s="27"/>
      <c r="BK51" s="1" t="str">
        <f>IF(BJ51="","",VLOOKUP(BJ51,[1]Composition!$A$1:$B$398,2))</f>
        <v/>
      </c>
      <c r="BL51" s="27"/>
      <c r="BM51" s="1" t="str">
        <f>IF(BL51="","",VLOOKUP(BL51,[1]Composition!$A$1:$B$398,2))</f>
        <v/>
      </c>
      <c r="BN51" s="27"/>
      <c r="BO51" s="1" t="str">
        <f>IF(BN51="","",VLOOKUP(BN51,[1]Composition!$A$1:$B$398,2))</f>
        <v/>
      </c>
      <c r="BP51" s="27"/>
      <c r="BQ51" s="1" t="str">
        <f>IF(BP51="","",VLOOKUP(BP51,[1]Composition!$A$1:$B$398,2))</f>
        <v/>
      </c>
      <c r="BR51" s="27"/>
      <c r="BS51" s="1" t="str">
        <f>IF(BR51="","",VLOOKUP(BR51,[1]Composition!$A$1:$B$398,2))</f>
        <v/>
      </c>
      <c r="BT51" s="27"/>
      <c r="BU51" s="1" t="str">
        <f>IF(BT51="","",VLOOKUP(BT51,[1]Composition!$A$1:$B$398,2))</f>
        <v/>
      </c>
      <c r="BV51" s="27"/>
      <c r="BW51" s="1" t="str">
        <f>IF(BV51="","",VLOOKUP(BV51,[1]Composition!$A$1:$B$398,2))</f>
        <v/>
      </c>
      <c r="BX51" s="27"/>
      <c r="BY51" s="1" t="str">
        <f>IF(BX51="","",VLOOKUP(BX51,[1]Composition!$A$1:$B$398,2))</f>
        <v/>
      </c>
      <c r="BZ51" s="27"/>
      <c r="CA51" s="1" t="str">
        <f>IF(BZ51="","",VLOOKUP(BZ51,[1]Composition!$A$1:$B$398,2))</f>
        <v/>
      </c>
      <c r="CB51" s="27"/>
      <c r="CC51" s="1" t="str">
        <f>IF(CB51="","",VLOOKUP(CB51,[1]Composition!$A$1:$B$398,2))</f>
        <v/>
      </c>
      <c r="CD51" s="1" t="str">
        <f t="shared" si="1"/>
        <v xml:space="preserve">Baba au Rhum : </v>
      </c>
      <c r="CE51" s="1" t="e">
        <f t="shared" si="21"/>
        <v>#REF!</v>
      </c>
      <c r="CF51" s="1" t="e">
        <f t="shared" si="21"/>
        <v>#REF!</v>
      </c>
      <c r="CG51" s="1" t="e">
        <f t="shared" si="21"/>
        <v>#REF!</v>
      </c>
      <c r="CH51" s="1" t="e">
        <f t="shared" si="21"/>
        <v>#REF!</v>
      </c>
      <c r="CI51" s="1" t="e">
        <f t="shared" si="21"/>
        <v>#REF!</v>
      </c>
      <c r="CJ51" s="1" t="e">
        <f t="shared" si="21"/>
        <v>#REF!</v>
      </c>
      <c r="CK51" s="1" t="e">
        <f t="shared" si="21"/>
        <v>#REF!</v>
      </c>
      <c r="CL51" s="1" t="e">
        <f t="shared" si="21"/>
        <v>#REF!</v>
      </c>
      <c r="CM51" s="1" t="e">
        <f t="shared" si="21"/>
        <v>#REF!</v>
      </c>
      <c r="CN51" s="1" t="e">
        <f t="shared" si="21"/>
        <v>#REF!</v>
      </c>
      <c r="CO51" s="1" t="e">
        <f t="shared" si="21"/>
        <v>#REF!</v>
      </c>
      <c r="CP51" s="1" t="e">
        <f t="shared" si="21"/>
        <v>#REF!</v>
      </c>
      <c r="CQ51" s="1" t="e">
        <f t="shared" si="21"/>
        <v>#REF!</v>
      </c>
      <c r="CR51" s="1" t="e">
        <f t="shared" si="21"/>
        <v>#REF!</v>
      </c>
      <c r="CS51" s="1" t="e">
        <f t="shared" si="21"/>
        <v>#REF!</v>
      </c>
      <c r="CT51" s="1" t="e">
        <f t="shared" si="20"/>
        <v>#REF!</v>
      </c>
      <c r="CU51" s="1" t="e">
        <f t="shared" si="20"/>
        <v>#REF!</v>
      </c>
      <c r="CV51" s="1" t="e">
        <f t="shared" si="20"/>
        <v>#REF!</v>
      </c>
      <c r="CW51" s="1" t="e">
        <f t="shared" si="20"/>
        <v>#REF!</v>
      </c>
      <c r="CX51" s="1" t="e">
        <f t="shared" si="20"/>
        <v>#REF!</v>
      </c>
      <c r="CY51" s="1" t="e">
        <f t="shared" si="20"/>
        <v>#REF!</v>
      </c>
      <c r="CZ51" s="1" t="e">
        <f t="shared" si="20"/>
        <v>#REF!</v>
      </c>
      <c r="DA51" s="1" t="e">
        <f t="shared" si="20"/>
        <v>#REF!</v>
      </c>
      <c r="DB51" s="1" t="e">
        <f t="shared" si="20"/>
        <v>#REF!</v>
      </c>
      <c r="DC51" s="1" t="e">
        <f t="shared" si="20"/>
        <v>#REF!</v>
      </c>
      <c r="DD51" s="1" t="e">
        <f t="shared" si="20"/>
        <v>#REF!</v>
      </c>
      <c r="DE51" s="1" t="e">
        <f t="shared" si="20"/>
        <v>#REF!</v>
      </c>
      <c r="DF51" s="1" t="e">
        <f t="shared" si="20"/>
        <v>#REF!</v>
      </c>
      <c r="DG51" s="1" t="e">
        <f t="shared" si="20"/>
        <v>#REF!</v>
      </c>
      <c r="DH51" s="1" t="e">
        <f t="shared" si="20"/>
        <v>#REF!</v>
      </c>
      <c r="DI51" s="1" t="e">
        <f t="shared" si="20"/>
        <v>#REF!</v>
      </c>
      <c r="DJ51" s="1" t="e">
        <f t="shared" si="22"/>
        <v>#REF!</v>
      </c>
      <c r="DK51" s="1" t="e">
        <f t="shared" si="22"/>
        <v>#REF!</v>
      </c>
      <c r="DL51" s="1" t="e">
        <f t="shared" si="22"/>
        <v>#REF!</v>
      </c>
      <c r="DM51" s="1" t="e">
        <f t="shared" si="22"/>
        <v>#REF!</v>
      </c>
      <c r="DN51" s="1" t="e">
        <f t="shared" si="22"/>
        <v>#REF!</v>
      </c>
      <c r="DO51" s="1" t="e">
        <f t="shared" si="22"/>
        <v>#REF!</v>
      </c>
      <c r="DP51" s="1" t="e">
        <f t="shared" si="22"/>
        <v>#REF!</v>
      </c>
      <c r="DQ51" s="1" t="e">
        <f t="shared" si="22"/>
        <v>#REF!</v>
      </c>
      <c r="DR51" s="1" t="e">
        <f t="shared" si="22"/>
        <v>#REF!</v>
      </c>
      <c r="DS51" s="1" t="e">
        <f t="shared" si="22"/>
        <v>#REF!</v>
      </c>
      <c r="DT51" s="1" t="e">
        <f t="shared" si="22"/>
        <v>#REF!</v>
      </c>
      <c r="DU51" s="1" t="e">
        <f t="shared" si="22"/>
        <v>#REF!</v>
      </c>
      <c r="DV51" s="1" t="e">
        <f t="shared" si="22"/>
        <v>#REF!</v>
      </c>
      <c r="DW51" s="1" t="e">
        <f t="shared" si="22"/>
        <v>#REF!</v>
      </c>
      <c r="DX51" s="1" t="e">
        <f t="shared" si="22"/>
        <v>#REF!</v>
      </c>
      <c r="DY51" s="1" t="e">
        <f t="shared" si="22"/>
        <v>#REF!</v>
      </c>
      <c r="DZ51" s="1" t="e">
        <f t="shared" si="24"/>
        <v>#REF!</v>
      </c>
      <c r="EA51" s="1" t="e">
        <f t="shared" si="23"/>
        <v>#REF!</v>
      </c>
      <c r="EB51" s="1" t="e">
        <f t="shared" si="23"/>
        <v>#REF!</v>
      </c>
      <c r="EC51" s="1" t="e">
        <f t="shared" si="23"/>
        <v>#REF!</v>
      </c>
      <c r="ED51" s="1" t="e">
        <f t="shared" si="23"/>
        <v>#REF!</v>
      </c>
      <c r="EE51" s="1" t="e">
        <f t="shared" si="23"/>
        <v>#REF!</v>
      </c>
      <c r="EF51" s="1" t="e">
        <f t="shared" si="23"/>
        <v>#REF!</v>
      </c>
      <c r="EG51" s="1" t="e">
        <f t="shared" si="23"/>
        <v>#REF!</v>
      </c>
      <c r="EH51" s="1" t="e">
        <f t="shared" si="23"/>
        <v>#REF!</v>
      </c>
      <c r="EI51" s="1" t="e">
        <f t="shared" si="23"/>
        <v>#REF!</v>
      </c>
      <c r="EJ51" s="1" t="e">
        <f t="shared" si="23"/>
        <v>#REF!</v>
      </c>
      <c r="EK51" s="1" t="e">
        <f t="shared" si="23"/>
        <v>#REF!</v>
      </c>
      <c r="EL51" s="1" t="e">
        <f t="shared" si="23"/>
        <v>#REF!</v>
      </c>
      <c r="EM51" s="1" t="e">
        <f t="shared" si="23"/>
        <v>#REF!</v>
      </c>
      <c r="EN51" s="1" t="e">
        <f t="shared" si="23"/>
        <v>#REF!</v>
      </c>
      <c r="EO51" s="1" t="e">
        <f t="shared" si="23"/>
        <v>#REF!</v>
      </c>
      <c r="EP51" s="1" t="e">
        <f t="shared" si="23"/>
        <v>#REF!</v>
      </c>
      <c r="EQ51" s="1" t="e">
        <f t="shared" ref="EQ51:EW66" si="25">EP51&amp;" "&amp;BW51</f>
        <v>#REF!</v>
      </c>
      <c r="ER51" s="1" t="e">
        <f t="shared" si="25"/>
        <v>#REF!</v>
      </c>
      <c r="ES51" s="1" t="e">
        <f t="shared" si="25"/>
        <v>#REF!</v>
      </c>
      <c r="ET51" s="1" t="e">
        <f t="shared" si="25"/>
        <v>#REF!</v>
      </c>
      <c r="EU51" s="1" t="e">
        <f t="shared" si="25"/>
        <v>#REF!</v>
      </c>
      <c r="EV51" s="1" t="e">
        <f t="shared" si="25"/>
        <v>#REF!</v>
      </c>
      <c r="EW51" s="1" t="e">
        <f t="shared" si="25"/>
        <v>#REF!</v>
      </c>
      <c r="GX51" s="22"/>
    </row>
    <row r="52" spans="1:206" ht="12.75" customHeight="1" x14ac:dyDescent="0.2">
      <c r="A52" s="2">
        <v>608</v>
      </c>
      <c r="B52" s="2" t="s">
        <v>33</v>
      </c>
      <c r="C52" s="19">
        <v>1.75</v>
      </c>
      <c r="D52" s="2" t="s">
        <v>5</v>
      </c>
      <c r="E52" s="20" t="s">
        <v>6</v>
      </c>
      <c r="I52" s="28" t="e">
        <f t="shared" si="16"/>
        <v>#REF!</v>
      </c>
      <c r="J52" s="27" t="s">
        <v>34</v>
      </c>
      <c r="K52" s="1" t="e">
        <f>IF(J52="","",VLOOKUP(J52,#REF!,2))</f>
        <v>#REF!</v>
      </c>
      <c r="L52" s="27" t="s">
        <v>153</v>
      </c>
      <c r="M52" s="1" t="e">
        <f>IF(L52="","",VLOOKUP(L52,#REF!,2))</f>
        <v>#REF!</v>
      </c>
      <c r="N52" s="27"/>
      <c r="O52" s="1" t="str">
        <f>IF(N52="","",VLOOKUP(N52,[1]Composition!$A$1:$B$398,2))</f>
        <v/>
      </c>
      <c r="P52" s="27"/>
      <c r="Q52" s="1" t="str">
        <f>IF(P52="","",VLOOKUP(P52,[1]Composition!$A$1:$B$398,2))</f>
        <v/>
      </c>
      <c r="R52" s="27"/>
      <c r="S52" s="1" t="str">
        <f>IF(R52="","",VLOOKUP(R52,[1]Composition!$A$1:$B$398,2))</f>
        <v/>
      </c>
      <c r="T52" s="27"/>
      <c r="U52" s="1" t="str">
        <f>IF(T52="","",VLOOKUP(T52,[1]Composition!$A$1:$B$398,2))</f>
        <v/>
      </c>
      <c r="V52" s="27"/>
      <c r="W52" s="1" t="str">
        <f>IF(V52="","",VLOOKUP(V52,[1]Composition!$A$1:$B$398,2))</f>
        <v/>
      </c>
      <c r="X52" s="27"/>
      <c r="Y52" s="1" t="str">
        <f>IF(X52="","",VLOOKUP(X52,[1]Composition!$A$1:$B$398,2))</f>
        <v/>
      </c>
      <c r="Z52" s="27"/>
      <c r="AA52" s="1" t="str">
        <f>IF(Z52="","",VLOOKUP(Z52,[1]Composition!$A$1:$B$398,2))</f>
        <v/>
      </c>
      <c r="AB52" s="27"/>
      <c r="AC52" s="1" t="str">
        <f>IF(AB52="","",VLOOKUP(AB52,[1]Composition!$A$1:$B$398,2))</f>
        <v/>
      </c>
      <c r="AD52" s="27"/>
      <c r="AE52" s="1" t="str">
        <f>IF(AD52="","",VLOOKUP(AD52,[1]Composition!$A$1:$B$398,2))</f>
        <v/>
      </c>
      <c r="AF52" s="27"/>
      <c r="AG52" s="1" t="str">
        <f>IF(AF52="","",VLOOKUP(AF52,[1]Composition!$A$1:$B$398,2))</f>
        <v/>
      </c>
      <c r="AH52" s="27"/>
      <c r="AI52" s="1" t="str">
        <f>IF(AH52="","",VLOOKUP(AH52,[1]Composition!$A$1:$B$398,2))</f>
        <v/>
      </c>
      <c r="AJ52" s="27"/>
      <c r="AK52" s="1" t="str">
        <f>IF(AJ52="","",VLOOKUP(AJ52,[1]Composition!$A$1:$B$398,2))</f>
        <v/>
      </c>
      <c r="AL52" s="27"/>
      <c r="AM52" s="1" t="str">
        <f>IF(AL52="","",VLOOKUP(AL52,[1]Composition!$A$1:$B$398,2))</f>
        <v/>
      </c>
      <c r="AN52" s="27"/>
      <c r="AO52" s="1" t="str">
        <f>IF(AN52="","",VLOOKUP(AN52,[1]Composition!$A$1:$B$398,2))</f>
        <v/>
      </c>
      <c r="AP52" s="27"/>
      <c r="AQ52" s="1" t="str">
        <f>IF(AP52="","",VLOOKUP(AP52,[1]Composition!$A$1:$B$398,2))</f>
        <v/>
      </c>
      <c r="AR52" s="27"/>
      <c r="AS52" s="1" t="str">
        <f>IF(AR52="","",VLOOKUP(AR52,[1]Composition!$A$1:$B$398,2))</f>
        <v/>
      </c>
      <c r="AT52" s="27"/>
      <c r="AU52" s="1" t="str">
        <f>IF(AT52="","",VLOOKUP(AT52,[1]Composition!$A$1:$B$398,2))</f>
        <v/>
      </c>
      <c r="AV52" s="27"/>
      <c r="AW52" s="1" t="str">
        <f>IF(AV52="","",VLOOKUP(AV52,[1]Composition!$A$1:$B$398,2))</f>
        <v/>
      </c>
      <c r="AX52" s="27"/>
      <c r="AY52" s="1" t="str">
        <f>IF(AX52="","",VLOOKUP(AX52,[1]Composition!$A$1:$B$398,2))</f>
        <v/>
      </c>
      <c r="AZ52" s="27"/>
      <c r="BA52" s="1" t="str">
        <f>IF(AZ52="","",VLOOKUP(AZ52,[1]Composition!$A$1:$B$398,2))</f>
        <v/>
      </c>
      <c r="BB52" s="27"/>
      <c r="BC52" s="1" t="str">
        <f>IF(BB52="","",VLOOKUP(BB52,[1]Composition!$A$1:$B$398,2))</f>
        <v/>
      </c>
      <c r="BD52" s="27"/>
      <c r="BE52" s="1" t="str">
        <f>IF(BD52="","",VLOOKUP(BD52,[1]Composition!$A$1:$B$398,2))</f>
        <v/>
      </c>
      <c r="BF52" s="27"/>
      <c r="BG52" s="1" t="str">
        <f>IF(BF52="","",VLOOKUP(BF52,[1]Composition!$A$1:$B$398,2))</f>
        <v/>
      </c>
      <c r="BH52" s="27"/>
      <c r="BI52" s="1" t="str">
        <f>IF(BH52="","",VLOOKUP(BH52,[1]Composition!$A$1:$B$398,2))</f>
        <v/>
      </c>
      <c r="BJ52" s="27"/>
      <c r="BK52" s="1" t="str">
        <f>IF(BJ52="","",VLOOKUP(BJ52,[1]Composition!$A$1:$B$398,2))</f>
        <v/>
      </c>
      <c r="BL52" s="27"/>
      <c r="BM52" s="1" t="str">
        <f>IF(BL52="","",VLOOKUP(BL52,[1]Composition!$A$1:$B$398,2))</f>
        <v/>
      </c>
      <c r="BN52" s="27"/>
      <c r="BO52" s="1" t="str">
        <f>IF(BN52="","",VLOOKUP(BN52,[1]Composition!$A$1:$B$398,2))</f>
        <v/>
      </c>
      <c r="BP52" s="27"/>
      <c r="BQ52" s="1" t="str">
        <f>IF(BP52="","",VLOOKUP(BP52,[1]Composition!$A$1:$B$398,2))</f>
        <v/>
      </c>
      <c r="BR52" s="27"/>
      <c r="BS52" s="1" t="str">
        <f>IF(BR52="","",VLOOKUP(BR52,[1]Composition!$A$1:$B$398,2))</f>
        <v/>
      </c>
      <c r="BT52" s="27"/>
      <c r="BU52" s="1" t="str">
        <f>IF(BT52="","",VLOOKUP(BT52,[1]Composition!$A$1:$B$398,2))</f>
        <v/>
      </c>
      <c r="BV52" s="27"/>
      <c r="BW52" s="1" t="str">
        <f>IF(BV52="","",VLOOKUP(BV52,[1]Composition!$A$1:$B$398,2))</f>
        <v/>
      </c>
      <c r="BX52" s="27"/>
      <c r="BY52" s="1" t="str">
        <f>IF(BX52="","",VLOOKUP(BX52,[1]Composition!$A$1:$B$398,2))</f>
        <v/>
      </c>
      <c r="BZ52" s="27"/>
      <c r="CA52" s="1" t="str">
        <f>IF(BZ52="","",VLOOKUP(BZ52,[1]Composition!$A$1:$B$398,2))</f>
        <v/>
      </c>
      <c r="CB52" s="27"/>
      <c r="CC52" s="1" t="str">
        <f>IF(CB52="","",VLOOKUP(CB52,[1]Composition!$A$1:$B$398,2))</f>
        <v/>
      </c>
      <c r="CD52" s="1" t="str">
        <f t="shared" si="1"/>
        <v xml:space="preserve">Bandalou : </v>
      </c>
      <c r="CE52" s="1" t="e">
        <f t="shared" si="21"/>
        <v>#REF!</v>
      </c>
      <c r="CF52" s="1" t="e">
        <f t="shared" si="21"/>
        <v>#REF!</v>
      </c>
      <c r="CG52" s="1" t="e">
        <f t="shared" si="21"/>
        <v>#REF!</v>
      </c>
      <c r="CH52" s="1" t="e">
        <f t="shared" si="21"/>
        <v>#REF!</v>
      </c>
      <c r="CI52" s="1" t="e">
        <f t="shared" si="21"/>
        <v>#REF!</v>
      </c>
      <c r="CJ52" s="1" t="e">
        <f t="shared" si="21"/>
        <v>#REF!</v>
      </c>
      <c r="CK52" s="1" t="e">
        <f t="shared" si="21"/>
        <v>#REF!</v>
      </c>
      <c r="CL52" s="1" t="e">
        <f t="shared" si="21"/>
        <v>#REF!</v>
      </c>
      <c r="CM52" s="1" t="e">
        <f t="shared" si="21"/>
        <v>#REF!</v>
      </c>
      <c r="CN52" s="1" t="e">
        <f t="shared" si="21"/>
        <v>#REF!</v>
      </c>
      <c r="CO52" s="1" t="e">
        <f t="shared" si="21"/>
        <v>#REF!</v>
      </c>
      <c r="CP52" s="1" t="e">
        <f t="shared" si="21"/>
        <v>#REF!</v>
      </c>
      <c r="CQ52" s="1" t="e">
        <f t="shared" si="21"/>
        <v>#REF!</v>
      </c>
      <c r="CR52" s="1" t="e">
        <f t="shared" si="21"/>
        <v>#REF!</v>
      </c>
      <c r="CS52" s="1" t="e">
        <f t="shared" si="21"/>
        <v>#REF!</v>
      </c>
      <c r="CT52" s="1" t="e">
        <f t="shared" si="20"/>
        <v>#REF!</v>
      </c>
      <c r="CU52" s="1" t="e">
        <f t="shared" si="20"/>
        <v>#REF!</v>
      </c>
      <c r="CV52" s="1" t="e">
        <f t="shared" si="20"/>
        <v>#REF!</v>
      </c>
      <c r="CW52" s="1" t="e">
        <f t="shared" si="20"/>
        <v>#REF!</v>
      </c>
      <c r="CX52" s="1" t="e">
        <f t="shared" si="20"/>
        <v>#REF!</v>
      </c>
      <c r="CY52" s="1" t="e">
        <f t="shared" si="20"/>
        <v>#REF!</v>
      </c>
      <c r="CZ52" s="1" t="e">
        <f t="shared" si="20"/>
        <v>#REF!</v>
      </c>
      <c r="DA52" s="1" t="e">
        <f t="shared" si="20"/>
        <v>#REF!</v>
      </c>
      <c r="DB52" s="1" t="e">
        <f t="shared" si="20"/>
        <v>#REF!</v>
      </c>
      <c r="DC52" s="1" t="e">
        <f t="shared" si="20"/>
        <v>#REF!</v>
      </c>
      <c r="DD52" s="1" t="e">
        <f t="shared" si="20"/>
        <v>#REF!</v>
      </c>
      <c r="DE52" s="1" t="e">
        <f t="shared" si="20"/>
        <v>#REF!</v>
      </c>
      <c r="DF52" s="1" t="e">
        <f t="shared" si="20"/>
        <v>#REF!</v>
      </c>
      <c r="DG52" s="1" t="e">
        <f t="shared" si="20"/>
        <v>#REF!</v>
      </c>
      <c r="DH52" s="1" t="e">
        <f t="shared" si="20"/>
        <v>#REF!</v>
      </c>
      <c r="DI52" s="1" t="e">
        <f t="shared" si="20"/>
        <v>#REF!</v>
      </c>
      <c r="DJ52" s="1" t="e">
        <f t="shared" si="22"/>
        <v>#REF!</v>
      </c>
      <c r="DK52" s="1" t="e">
        <f t="shared" si="22"/>
        <v>#REF!</v>
      </c>
      <c r="DL52" s="1" t="e">
        <f t="shared" si="22"/>
        <v>#REF!</v>
      </c>
      <c r="DM52" s="1" t="e">
        <f t="shared" si="22"/>
        <v>#REF!</v>
      </c>
      <c r="DN52" s="1" t="e">
        <f t="shared" si="22"/>
        <v>#REF!</v>
      </c>
      <c r="DO52" s="1" t="e">
        <f t="shared" si="22"/>
        <v>#REF!</v>
      </c>
      <c r="DP52" s="1" t="e">
        <f t="shared" si="22"/>
        <v>#REF!</v>
      </c>
      <c r="DQ52" s="1" t="e">
        <f t="shared" si="22"/>
        <v>#REF!</v>
      </c>
      <c r="DR52" s="1" t="e">
        <f t="shared" si="22"/>
        <v>#REF!</v>
      </c>
      <c r="DS52" s="1" t="e">
        <f t="shared" si="22"/>
        <v>#REF!</v>
      </c>
      <c r="DT52" s="1" t="e">
        <f t="shared" si="22"/>
        <v>#REF!</v>
      </c>
      <c r="DU52" s="1" t="e">
        <f t="shared" si="22"/>
        <v>#REF!</v>
      </c>
      <c r="DV52" s="1" t="e">
        <f t="shared" si="22"/>
        <v>#REF!</v>
      </c>
      <c r="DW52" s="1" t="e">
        <f t="shared" si="22"/>
        <v>#REF!</v>
      </c>
      <c r="DX52" s="1" t="e">
        <f t="shared" si="22"/>
        <v>#REF!</v>
      </c>
      <c r="DY52" s="1" t="e">
        <f t="shared" si="22"/>
        <v>#REF!</v>
      </c>
      <c r="DZ52" s="1" t="e">
        <f t="shared" si="24"/>
        <v>#REF!</v>
      </c>
      <c r="EA52" s="1" t="e">
        <f t="shared" si="23"/>
        <v>#REF!</v>
      </c>
      <c r="EB52" s="1" t="e">
        <f t="shared" si="23"/>
        <v>#REF!</v>
      </c>
      <c r="EC52" s="1" t="e">
        <f t="shared" si="23"/>
        <v>#REF!</v>
      </c>
      <c r="ED52" s="1" t="e">
        <f t="shared" si="23"/>
        <v>#REF!</v>
      </c>
      <c r="EE52" s="1" t="e">
        <f t="shared" si="23"/>
        <v>#REF!</v>
      </c>
      <c r="EF52" s="1" t="e">
        <f t="shared" si="23"/>
        <v>#REF!</v>
      </c>
      <c r="EG52" s="1" t="e">
        <f t="shared" si="23"/>
        <v>#REF!</v>
      </c>
      <c r="EH52" s="1" t="e">
        <f t="shared" si="23"/>
        <v>#REF!</v>
      </c>
      <c r="EI52" s="1" t="e">
        <f t="shared" si="23"/>
        <v>#REF!</v>
      </c>
      <c r="EJ52" s="1" t="e">
        <f t="shared" si="23"/>
        <v>#REF!</v>
      </c>
      <c r="EK52" s="1" t="e">
        <f t="shared" si="23"/>
        <v>#REF!</v>
      </c>
      <c r="EL52" s="1" t="e">
        <f t="shared" si="23"/>
        <v>#REF!</v>
      </c>
      <c r="EM52" s="1" t="e">
        <f t="shared" si="23"/>
        <v>#REF!</v>
      </c>
      <c r="EN52" s="1" t="e">
        <f t="shared" si="23"/>
        <v>#REF!</v>
      </c>
      <c r="EO52" s="1" t="e">
        <f t="shared" si="23"/>
        <v>#REF!</v>
      </c>
      <c r="EP52" s="1" t="e">
        <f t="shared" si="23"/>
        <v>#REF!</v>
      </c>
      <c r="EQ52" s="1" t="e">
        <f t="shared" si="25"/>
        <v>#REF!</v>
      </c>
      <c r="ER52" s="1" t="e">
        <f t="shared" si="25"/>
        <v>#REF!</v>
      </c>
      <c r="ES52" s="1" t="e">
        <f t="shared" si="25"/>
        <v>#REF!</v>
      </c>
      <c r="ET52" s="1" t="e">
        <f t="shared" si="25"/>
        <v>#REF!</v>
      </c>
      <c r="EU52" s="1" t="e">
        <f t="shared" si="25"/>
        <v>#REF!</v>
      </c>
      <c r="EV52" s="1" t="e">
        <f t="shared" si="25"/>
        <v>#REF!</v>
      </c>
      <c r="EW52" s="1" t="e">
        <f t="shared" si="25"/>
        <v>#REF!</v>
      </c>
      <c r="GX52" s="22"/>
    </row>
    <row r="53" spans="1:206" ht="12.75" customHeight="1" x14ac:dyDescent="0.2">
      <c r="A53" s="2">
        <v>609</v>
      </c>
      <c r="B53" s="2" t="s">
        <v>117</v>
      </c>
      <c r="C53" s="19">
        <v>2.2999999999999998</v>
      </c>
      <c r="D53" s="2" t="s">
        <v>5</v>
      </c>
      <c r="E53" s="20" t="s">
        <v>6</v>
      </c>
      <c r="I53" s="28" t="e">
        <f t="shared" si="16"/>
        <v>#REF!</v>
      </c>
      <c r="J53" s="27" t="s">
        <v>46</v>
      </c>
      <c r="K53" s="1" t="e">
        <f>IF(J53="","",VLOOKUP(J53,#REF!,2))</f>
        <v>#REF!</v>
      </c>
      <c r="L53" s="27" t="s">
        <v>41</v>
      </c>
      <c r="M53" s="1" t="e">
        <f>IF(L53="","",VLOOKUP(L53,#REF!,2))</f>
        <v>#REF!</v>
      </c>
      <c r="N53" s="27" t="s">
        <v>7</v>
      </c>
      <c r="O53" s="1" t="str">
        <f>IF(N53="","",VLOOKUP(N53,[1]Composition!$A$1:$B$398,2))</f>
        <v>Œufs, Eau, Farine de blé, Huile de palme, Sel, Poudre a lever: Déphosphate disodique et carbonate acide de sodium contient: Œufs et Gluten ce produit a pu être en contact avec: Lait, Fruits a coques,</v>
      </c>
      <c r="P53" s="27" t="s">
        <v>16</v>
      </c>
      <c r="Q53" s="1" t="str">
        <f>IF(P53="","",VLOOKUP(P53,[1]Composition!$A$1:$B$398,2))</f>
        <v>Crème de lait 35% de matières grasse, stabilisant E407 0,02% sucre</v>
      </c>
      <c r="R53" s="27" t="s">
        <v>162</v>
      </c>
      <c r="S53" s="1" t="str">
        <f>IF(R53="","",VLOOKUP(R53,[1]Composition!$A$1:$B$398,2))</f>
        <v>sucre graisse végétales hydrogéné cacao maigre en poudre, sucre du lait émulsifiant lécithine de soja vanille arôme lait écrémé en poudre</v>
      </c>
      <c r="T53" s="27" t="s">
        <v>152</v>
      </c>
      <c r="U53" s="1" t="str">
        <f>IF(T53="","",VLOOKUP(T53,[1]Composition!$A$1:$B$398,2))</f>
        <v>Pâte  de cacao, sucre beurre de cacao, Matière grasse laitière, anhydre de lait, émulsifiant, lécithine de soja E322 arôme naturel de vanille cacao 50% poudre de lait entier poudre de lactosérum, lactose huile de palme</v>
      </c>
      <c r="V53" s="27" t="s">
        <v>9</v>
      </c>
      <c r="W53" s="1" t="str">
        <f>IF(V53="","",VLOOKUP(V53,[1]Composition!$A$1:$B$398,2))</f>
        <v xml:space="preserve">Fraise, framboise, physalis, mandarine, citron, kiwi, pomme, groseille, abricot, </v>
      </c>
      <c r="X53" s="27"/>
      <c r="Y53" s="1" t="str">
        <f>IF(X53="","",VLOOKUP(X53,[1]Composition!$A$1:$B$398,2))</f>
        <v/>
      </c>
      <c r="Z53" s="27"/>
      <c r="AA53" s="1" t="str">
        <f>IF(Z53="","",VLOOKUP(Z53,[1]Composition!$A$1:$B$398,2))</f>
        <v/>
      </c>
      <c r="AB53" s="27"/>
      <c r="AC53" s="1" t="str">
        <f>IF(AB53="","",VLOOKUP(AB53,[1]Composition!$A$1:$B$398,2))</f>
        <v/>
      </c>
      <c r="AD53" s="27"/>
      <c r="AE53" s="1" t="str">
        <f>IF(AD53="","",VLOOKUP(AD53,[1]Composition!$A$1:$B$398,2))</f>
        <v/>
      </c>
      <c r="AF53" s="27"/>
      <c r="AG53" s="1" t="str">
        <f>IF(AF53="","",VLOOKUP(AF53,[1]Composition!$A$1:$B$398,2))</f>
        <v/>
      </c>
      <c r="AH53" s="27"/>
      <c r="AI53" s="1" t="str">
        <f>IF(AH53="","",VLOOKUP(AH53,[1]Composition!$A$1:$B$398,2))</f>
        <v/>
      </c>
      <c r="AJ53" s="27"/>
      <c r="AK53" s="1" t="str">
        <f>IF(AJ53="","",VLOOKUP(AJ53,[1]Composition!$A$1:$B$398,2))</f>
        <v/>
      </c>
      <c r="AL53" s="27"/>
      <c r="AM53" s="1" t="str">
        <f>IF(AL53="","",VLOOKUP(AL53,[1]Composition!$A$1:$B$398,2))</f>
        <v/>
      </c>
      <c r="AN53" s="27"/>
      <c r="AO53" s="1" t="str">
        <f>IF(AN53="","",VLOOKUP(AN53,[1]Composition!$A$1:$B$398,2))</f>
        <v/>
      </c>
      <c r="AP53" s="27"/>
      <c r="AQ53" s="1" t="str">
        <f>IF(AP53="","",VLOOKUP(AP53,[1]Composition!$A$1:$B$398,2))</f>
        <v/>
      </c>
      <c r="AR53" s="27"/>
      <c r="AS53" s="1" t="str">
        <f>IF(AR53="","",VLOOKUP(AR53,[1]Composition!$A$1:$B$398,2))</f>
        <v/>
      </c>
      <c r="AT53" s="27"/>
      <c r="AU53" s="1" t="str">
        <f>IF(AT53="","",VLOOKUP(AT53,[1]Composition!$A$1:$B$398,2))</f>
        <v/>
      </c>
      <c r="AV53" s="27"/>
      <c r="AW53" s="1" t="str">
        <f>IF(AV53="","",VLOOKUP(AV53,[1]Composition!$A$1:$B$398,2))</f>
        <v/>
      </c>
      <c r="AX53" s="27"/>
      <c r="AY53" s="1" t="str">
        <f>IF(AX53="","",VLOOKUP(AX53,[1]Composition!$A$1:$B$398,2))</f>
        <v/>
      </c>
      <c r="AZ53" s="27"/>
      <c r="BA53" s="1" t="str">
        <f>IF(AZ53="","",VLOOKUP(AZ53,[1]Composition!$A$1:$B$398,2))</f>
        <v/>
      </c>
      <c r="BB53" s="27"/>
      <c r="BC53" s="1" t="str">
        <f>IF(BB53="","",VLOOKUP(BB53,[1]Composition!$A$1:$B$398,2))</f>
        <v/>
      </c>
      <c r="BD53" s="27"/>
      <c r="BE53" s="1" t="str">
        <f>IF(BD53="","",VLOOKUP(BD53,[1]Composition!$A$1:$B$398,2))</f>
        <v/>
      </c>
      <c r="BF53" s="27"/>
      <c r="BG53" s="1" t="str">
        <f>IF(BF53="","",VLOOKUP(BF53,[1]Composition!$A$1:$B$398,2))</f>
        <v/>
      </c>
      <c r="BH53" s="27"/>
      <c r="BI53" s="1" t="str">
        <f>IF(BH53="","",VLOOKUP(BH53,[1]Composition!$A$1:$B$398,2))</f>
        <v/>
      </c>
      <c r="BJ53" s="27"/>
      <c r="BK53" s="1" t="str">
        <f>IF(BJ53="","",VLOOKUP(BJ53,[1]Composition!$A$1:$B$398,2))</f>
        <v/>
      </c>
      <c r="BL53" s="27"/>
      <c r="BM53" s="1" t="str">
        <f>IF(BL53="","",VLOOKUP(BL53,[1]Composition!$A$1:$B$398,2))</f>
        <v/>
      </c>
      <c r="BN53" s="27"/>
      <c r="BO53" s="1" t="str">
        <f>IF(BN53="","",VLOOKUP(BN53,[1]Composition!$A$1:$B$398,2))</f>
        <v/>
      </c>
      <c r="BP53" s="27"/>
      <c r="BQ53" s="1" t="str">
        <f>IF(BP53="","",VLOOKUP(BP53,[1]Composition!$A$1:$B$398,2))</f>
        <v/>
      </c>
      <c r="BR53" s="27"/>
      <c r="BS53" s="1" t="str">
        <f>IF(BR53="","",VLOOKUP(BR53,[1]Composition!$A$1:$B$398,2))</f>
        <v/>
      </c>
      <c r="BT53" s="27"/>
      <c r="BU53" s="1" t="str">
        <f>IF(BT53="","",VLOOKUP(BT53,[1]Composition!$A$1:$B$398,2))</f>
        <v/>
      </c>
      <c r="BV53" s="27"/>
      <c r="BW53" s="1" t="str">
        <f>IF(BV53="","",VLOOKUP(BV53,[1]Composition!$A$1:$B$398,2))</f>
        <v/>
      </c>
      <c r="BX53" s="27"/>
      <c r="BY53" s="1" t="str">
        <f>IF(BX53="","",VLOOKUP(BX53,[1]Composition!$A$1:$B$398,2))</f>
        <v/>
      </c>
      <c r="BZ53" s="27"/>
      <c r="CA53" s="1" t="str">
        <f>IF(BZ53="","",VLOOKUP(BZ53,[1]Composition!$A$1:$B$398,2))</f>
        <v/>
      </c>
      <c r="CB53" s="27"/>
      <c r="CC53" s="1" t="str">
        <f>IF(CB53="","",VLOOKUP(CB53,[1]Composition!$A$1:$B$398,2))</f>
        <v/>
      </c>
      <c r="CD53" s="1" t="str">
        <f t="shared" si="1"/>
        <v>Fond de pâtes sablé :</v>
      </c>
      <c r="CE53" s="1" t="e">
        <f t="shared" si="21"/>
        <v>#REF!</v>
      </c>
      <c r="CF53" s="1" t="e">
        <f t="shared" si="21"/>
        <v>#REF!</v>
      </c>
      <c r="CG53" s="1" t="e">
        <f t="shared" si="21"/>
        <v>#REF!</v>
      </c>
      <c r="CH53" s="1" t="e">
        <f t="shared" si="21"/>
        <v>#REF!</v>
      </c>
      <c r="CI53" s="1" t="e">
        <f t="shared" si="21"/>
        <v>#REF!</v>
      </c>
      <c r="CJ53" s="1" t="e">
        <f t="shared" si="21"/>
        <v>#REF!</v>
      </c>
      <c r="CK53" s="1" t="e">
        <f t="shared" si="21"/>
        <v>#REF!</v>
      </c>
      <c r="CL53" s="1" t="e">
        <f t="shared" si="21"/>
        <v>#REF!</v>
      </c>
      <c r="CM53" s="1" t="e">
        <f t="shared" si="21"/>
        <v>#REF!</v>
      </c>
      <c r="CN53" s="1" t="e">
        <f t="shared" si="21"/>
        <v>#REF!</v>
      </c>
      <c r="CO53" s="1" t="e">
        <f t="shared" si="21"/>
        <v>#REF!</v>
      </c>
      <c r="CP53" s="1" t="e">
        <f t="shared" si="21"/>
        <v>#REF!</v>
      </c>
      <c r="CQ53" s="1" t="e">
        <f t="shared" si="21"/>
        <v>#REF!</v>
      </c>
      <c r="CR53" s="1" t="e">
        <f t="shared" si="21"/>
        <v>#REF!</v>
      </c>
      <c r="CS53" s="1" t="e">
        <f t="shared" si="21"/>
        <v>#REF!</v>
      </c>
      <c r="CT53" s="1" t="e">
        <f t="shared" si="20"/>
        <v>#REF!</v>
      </c>
      <c r="CU53" s="1" t="e">
        <f t="shared" si="20"/>
        <v>#REF!</v>
      </c>
      <c r="CV53" s="1" t="e">
        <f t="shared" si="20"/>
        <v>#REF!</v>
      </c>
      <c r="CW53" s="1" t="e">
        <f t="shared" si="20"/>
        <v>#REF!</v>
      </c>
      <c r="CX53" s="1" t="e">
        <f t="shared" si="20"/>
        <v>#REF!</v>
      </c>
      <c r="CY53" s="1" t="e">
        <f t="shared" si="20"/>
        <v>#REF!</v>
      </c>
      <c r="CZ53" s="1" t="e">
        <f t="shared" si="20"/>
        <v>#REF!</v>
      </c>
      <c r="DA53" s="1" t="e">
        <f t="shared" si="20"/>
        <v>#REF!</v>
      </c>
      <c r="DB53" s="1" t="e">
        <f t="shared" si="20"/>
        <v>#REF!</v>
      </c>
      <c r="DC53" s="1" t="e">
        <f t="shared" si="20"/>
        <v>#REF!</v>
      </c>
      <c r="DD53" s="1" t="e">
        <f t="shared" si="20"/>
        <v>#REF!</v>
      </c>
      <c r="DE53" s="1" t="e">
        <f t="shared" si="20"/>
        <v>#REF!</v>
      </c>
      <c r="DF53" s="1" t="e">
        <f t="shared" si="20"/>
        <v>#REF!</v>
      </c>
      <c r="DG53" s="1" t="e">
        <f t="shared" si="20"/>
        <v>#REF!</v>
      </c>
      <c r="DH53" s="1" t="e">
        <f t="shared" si="20"/>
        <v>#REF!</v>
      </c>
      <c r="DI53" s="1" t="e">
        <f t="shared" si="20"/>
        <v>#REF!</v>
      </c>
      <c r="DJ53" s="1" t="e">
        <f t="shared" si="22"/>
        <v>#REF!</v>
      </c>
      <c r="DK53" s="1" t="e">
        <f t="shared" si="22"/>
        <v>#REF!</v>
      </c>
      <c r="DL53" s="1" t="e">
        <f t="shared" si="22"/>
        <v>#REF!</v>
      </c>
      <c r="DM53" s="1" t="e">
        <f t="shared" si="22"/>
        <v>#REF!</v>
      </c>
      <c r="DN53" s="1" t="e">
        <f t="shared" si="22"/>
        <v>#REF!</v>
      </c>
      <c r="DO53" s="1" t="e">
        <f t="shared" si="22"/>
        <v>#REF!</v>
      </c>
      <c r="DP53" s="1" t="e">
        <f t="shared" si="22"/>
        <v>#REF!</v>
      </c>
      <c r="DQ53" s="1" t="e">
        <f t="shared" si="22"/>
        <v>#REF!</v>
      </c>
      <c r="DR53" s="1" t="e">
        <f t="shared" si="22"/>
        <v>#REF!</v>
      </c>
      <c r="DS53" s="1" t="e">
        <f t="shared" si="22"/>
        <v>#REF!</v>
      </c>
      <c r="DT53" s="1" t="e">
        <f t="shared" si="22"/>
        <v>#REF!</v>
      </c>
      <c r="DU53" s="1" t="e">
        <f t="shared" si="22"/>
        <v>#REF!</v>
      </c>
      <c r="DV53" s="1" t="e">
        <f t="shared" si="22"/>
        <v>#REF!</v>
      </c>
      <c r="DW53" s="1" t="e">
        <f t="shared" si="22"/>
        <v>#REF!</v>
      </c>
      <c r="DX53" s="1" t="e">
        <f t="shared" si="22"/>
        <v>#REF!</v>
      </c>
      <c r="DY53" s="1" t="e">
        <f t="shared" si="22"/>
        <v>#REF!</v>
      </c>
      <c r="DZ53" s="1" t="e">
        <f t="shared" si="24"/>
        <v>#REF!</v>
      </c>
      <c r="EA53" s="1" t="e">
        <f t="shared" si="23"/>
        <v>#REF!</v>
      </c>
      <c r="EB53" s="1" t="e">
        <f t="shared" si="23"/>
        <v>#REF!</v>
      </c>
      <c r="EC53" s="1" t="e">
        <f t="shared" si="23"/>
        <v>#REF!</v>
      </c>
      <c r="ED53" s="1" t="e">
        <f t="shared" si="23"/>
        <v>#REF!</v>
      </c>
      <c r="EE53" s="1" t="e">
        <f t="shared" si="23"/>
        <v>#REF!</v>
      </c>
      <c r="EF53" s="1" t="e">
        <f t="shared" si="23"/>
        <v>#REF!</v>
      </c>
      <c r="EG53" s="1" t="e">
        <f t="shared" si="23"/>
        <v>#REF!</v>
      </c>
      <c r="EH53" s="1" t="e">
        <f t="shared" si="23"/>
        <v>#REF!</v>
      </c>
      <c r="EI53" s="1" t="e">
        <f t="shared" si="23"/>
        <v>#REF!</v>
      </c>
      <c r="EJ53" s="1" t="e">
        <f t="shared" si="23"/>
        <v>#REF!</v>
      </c>
      <c r="EK53" s="1" t="e">
        <f t="shared" si="23"/>
        <v>#REF!</v>
      </c>
      <c r="EL53" s="1" t="e">
        <f t="shared" si="23"/>
        <v>#REF!</v>
      </c>
      <c r="EM53" s="1" t="e">
        <f t="shared" si="23"/>
        <v>#REF!</v>
      </c>
      <c r="EN53" s="1" t="e">
        <f t="shared" si="23"/>
        <v>#REF!</v>
      </c>
      <c r="EO53" s="1" t="e">
        <f t="shared" si="23"/>
        <v>#REF!</v>
      </c>
      <c r="EP53" s="1" t="e">
        <f t="shared" si="23"/>
        <v>#REF!</v>
      </c>
      <c r="EQ53" s="1" t="e">
        <f t="shared" si="25"/>
        <v>#REF!</v>
      </c>
      <c r="ER53" s="1" t="e">
        <f t="shared" si="25"/>
        <v>#REF!</v>
      </c>
      <c r="ES53" s="1" t="e">
        <f t="shared" si="25"/>
        <v>#REF!</v>
      </c>
      <c r="ET53" s="1" t="e">
        <f t="shared" si="25"/>
        <v>#REF!</v>
      </c>
      <c r="EU53" s="1" t="e">
        <f t="shared" si="25"/>
        <v>#REF!</v>
      </c>
      <c r="EV53" s="1" t="e">
        <f t="shared" si="25"/>
        <v>#REF!</v>
      </c>
      <c r="EW53" s="1" t="e">
        <f t="shared" si="25"/>
        <v>#REF!</v>
      </c>
      <c r="GX53" s="22"/>
    </row>
    <row r="54" spans="1:206" ht="12.75" customHeight="1" x14ac:dyDescent="0.2">
      <c r="A54" s="2">
        <v>610</v>
      </c>
      <c r="B54" s="2" t="s">
        <v>12</v>
      </c>
      <c r="C54" s="19">
        <v>14.9</v>
      </c>
      <c r="D54" s="2" t="s">
        <v>78</v>
      </c>
      <c r="E54" s="20" t="s">
        <v>6</v>
      </c>
      <c r="I54" s="28" t="e">
        <f t="shared" si="16"/>
        <v>#REF!</v>
      </c>
      <c r="J54" s="27" t="s">
        <v>7</v>
      </c>
      <c r="K54" s="1" t="e">
        <f>IF(J54="","",VLOOKUP(J54,#REF!,2))</f>
        <v>#REF!</v>
      </c>
      <c r="L54" s="27" t="s">
        <v>8</v>
      </c>
      <c r="M54" s="1" t="e">
        <f>IF(L54="","",VLOOKUP(L54,#REF!,2))</f>
        <v>#REF!</v>
      </c>
      <c r="N54" s="27" t="s">
        <v>162</v>
      </c>
      <c r="O54" s="1" t="str">
        <f>IF(N54="","",VLOOKUP(N54,[1]Composition!$A$1:$B$398,2))</f>
        <v>sucre graisse végétales hydrogéné cacao maigre en poudre, sucre du lait émulsifiant lécithine de soja vanille arôme lait écrémé en poudre</v>
      </c>
      <c r="P54" s="27" t="s">
        <v>9</v>
      </c>
      <c r="Q54" s="1" t="str">
        <f>IF(P54="","",VLOOKUP(P54,[1]Composition!$A$1:$B$398,2))</f>
        <v xml:space="preserve">Fraise, framboise, physalis, mandarine, citron, kiwi, pomme, groseille, abricot, </v>
      </c>
      <c r="R54" s="27" t="s">
        <v>10</v>
      </c>
      <c r="S54" s="1" t="str">
        <f>IF(R54="","",VLOOKUP(R54,[1]Composition!$A$1:$B$398,2))</f>
        <v>Sirop de glucose-fructose, sucre, eau, poudre de lait entier, stabilisant (E420), Poudre de jaune d'œuf, Émulsifiant (E472c), Arôme, Beurre</v>
      </c>
      <c r="T54" s="27" t="s">
        <v>151</v>
      </c>
      <c r="U54" s="1" t="str">
        <f>IF(T54="","",VLOOKUP(T54,[1]Composition!$A$1:$B$398,2))</f>
        <v>Sucre caramélisé, eau, sirop de glucose, sirop de sucre inverti, propylène glycol</v>
      </c>
      <c r="V54" s="27" t="s">
        <v>13</v>
      </c>
      <c r="W54" s="1" t="str">
        <f>IF(V54="","",VLOOKUP(V54,[1]Composition!$A$1:$B$398,2))</f>
        <v>Original spéculoos 57% farine de blé sucre huile et graisse végétales, sirop de sucre candi, poudre a lever carbonate acide de sodium farine de soja sel cannelle hile de colza, sucre émulsifiant, lécithine acidifiant acide citrique contient blé soja</v>
      </c>
      <c r="X54" s="27" t="s">
        <v>152</v>
      </c>
      <c r="Y54" s="1" t="str">
        <f>IF(X54="","",VLOOKUP(X54,[1]Composition!$A$1:$B$398,2))</f>
        <v>Pâte  de cacao, sucre beurre de cacao, Matière grasse laitière, anhydre de lait, émulsifiant, lécithine de soja E322 arôme naturel de vanille cacao 50% poudre de lait entier poudre de lactosérum, lactose huile de palme</v>
      </c>
      <c r="Z54" s="27"/>
      <c r="AA54" s="1" t="str">
        <f>IF(Z54="","",VLOOKUP(Z54,[1]Composition!$A$1:$B$398,2))</f>
        <v/>
      </c>
      <c r="AB54" s="27"/>
      <c r="AC54" s="1" t="str">
        <f>IF(AB54="","",VLOOKUP(AB54,[1]Composition!$A$1:$B$398,2))</f>
        <v/>
      </c>
      <c r="AD54" s="27"/>
      <c r="AE54" s="1" t="str">
        <f>IF(AD54="","",VLOOKUP(AD54,[1]Composition!$A$1:$B$398,2))</f>
        <v/>
      </c>
      <c r="AF54" s="27"/>
      <c r="AG54" s="1" t="str">
        <f>IF(AF54="","",VLOOKUP(AF54,[1]Composition!$A$1:$B$398,2))</f>
        <v/>
      </c>
      <c r="AH54" s="27"/>
      <c r="AI54" s="1" t="str">
        <f>IF(AH54="","",VLOOKUP(AH54,[1]Composition!$A$1:$B$398,2))</f>
        <v/>
      </c>
      <c r="AJ54" s="27"/>
      <c r="AK54" s="1" t="str">
        <f>IF(AJ54="","",VLOOKUP(AJ54,[1]Composition!$A$1:$B$398,2))</f>
        <v/>
      </c>
      <c r="AL54" s="27"/>
      <c r="AM54" s="1" t="str">
        <f>IF(AL54="","",VLOOKUP(AL54,[1]Composition!$A$1:$B$398,2))</f>
        <v/>
      </c>
      <c r="AN54" s="27"/>
      <c r="AO54" s="1" t="str">
        <f>IF(AN54="","",VLOOKUP(AN54,[1]Composition!$A$1:$B$398,2))</f>
        <v/>
      </c>
      <c r="AP54" s="27"/>
      <c r="AQ54" s="1" t="str">
        <f>IF(AP54="","",VLOOKUP(AP54,[1]Composition!$A$1:$B$398,2))</f>
        <v/>
      </c>
      <c r="AR54" s="27"/>
      <c r="AS54" s="1" t="str">
        <f>IF(AR54="","",VLOOKUP(AR54,[1]Composition!$A$1:$B$398,2))</f>
        <v/>
      </c>
      <c r="AT54" s="27"/>
      <c r="AU54" s="1" t="str">
        <f>IF(AT54="","",VLOOKUP(AT54,[1]Composition!$A$1:$B$398,2))</f>
        <v/>
      </c>
      <c r="AV54" s="27"/>
      <c r="AW54" s="1" t="str">
        <f>IF(AV54="","",VLOOKUP(AV54,[1]Composition!$A$1:$B$398,2))</f>
        <v/>
      </c>
      <c r="AX54" s="27"/>
      <c r="AY54" s="1" t="str">
        <f>IF(AX54="","",VLOOKUP(AX54,[1]Composition!$A$1:$B$398,2))</f>
        <v/>
      </c>
      <c r="AZ54" s="27"/>
      <c r="BA54" s="1" t="str">
        <f>IF(AZ54="","",VLOOKUP(AZ54,[1]Composition!$A$1:$B$398,2))</f>
        <v/>
      </c>
      <c r="BB54" s="27"/>
      <c r="BC54" s="1" t="str">
        <f>IF(BB54="","",VLOOKUP(BB54,[1]Composition!$A$1:$B$398,2))</f>
        <v/>
      </c>
      <c r="BD54" s="27"/>
      <c r="BE54" s="1" t="str">
        <f>IF(BD54="","",VLOOKUP(BD54,[1]Composition!$A$1:$B$398,2))</f>
        <v/>
      </c>
      <c r="BF54" s="27"/>
      <c r="BG54" s="1" t="str">
        <f>IF(BF54="","",VLOOKUP(BF54,[1]Composition!$A$1:$B$398,2))</f>
        <v/>
      </c>
      <c r="BH54" s="27"/>
      <c r="BI54" s="1" t="str">
        <f>IF(BH54="","",VLOOKUP(BH54,[1]Composition!$A$1:$B$398,2))</f>
        <v/>
      </c>
      <c r="BJ54" s="27"/>
      <c r="BK54" s="1" t="str">
        <f>IF(BJ54="","",VLOOKUP(BJ54,[1]Composition!$A$1:$B$398,2))</f>
        <v/>
      </c>
      <c r="BL54" s="27"/>
      <c r="BM54" s="1" t="str">
        <f>IF(BL54="","",VLOOKUP(BL54,[1]Composition!$A$1:$B$398,2))</f>
        <v/>
      </c>
      <c r="BN54" s="27"/>
      <c r="BO54" s="1" t="str">
        <f>IF(BN54="","",VLOOKUP(BN54,[1]Composition!$A$1:$B$398,2))</f>
        <v/>
      </c>
      <c r="BP54" s="27"/>
      <c r="BQ54" s="1" t="str">
        <f>IF(BP54="","",VLOOKUP(BP54,[1]Composition!$A$1:$B$398,2))</f>
        <v/>
      </c>
      <c r="BR54" s="27"/>
      <c r="BS54" s="1" t="str">
        <f>IF(BR54="","",VLOOKUP(BR54,[1]Composition!$A$1:$B$398,2))</f>
        <v/>
      </c>
      <c r="BT54" s="27"/>
      <c r="BU54" s="1" t="str">
        <f>IF(BT54="","",VLOOKUP(BT54,[1]Composition!$A$1:$B$398,2))</f>
        <v/>
      </c>
      <c r="BV54" s="27"/>
      <c r="BW54" s="1" t="str">
        <f>IF(BV54="","",VLOOKUP(BV54,[1]Composition!$A$1:$B$398,2))</f>
        <v/>
      </c>
      <c r="BX54" s="27"/>
      <c r="BY54" s="1" t="str">
        <f>IF(BX54="","",VLOOKUP(BX54,[1]Composition!$A$1:$B$398,2))</f>
        <v/>
      </c>
      <c r="BZ54" s="27"/>
      <c r="CA54" s="1" t="str">
        <f>IF(BZ54="","",VLOOKUP(BZ54,[1]Composition!$A$1:$B$398,2))</f>
        <v/>
      </c>
      <c r="CB54" s="27"/>
      <c r="CC54" s="1" t="str">
        <f>IF(CB54="","",VLOOKUP(CB54,[1]Composition!$A$1:$B$398,2))</f>
        <v/>
      </c>
      <c r="CD54" s="1" t="str">
        <f t="shared" si="1"/>
        <v>Pâte a choux :</v>
      </c>
      <c r="CE54" s="1" t="e">
        <f t="shared" si="21"/>
        <v>#REF!</v>
      </c>
      <c r="CF54" s="1" t="e">
        <f t="shared" si="21"/>
        <v>#REF!</v>
      </c>
      <c r="CG54" s="1" t="e">
        <f t="shared" si="21"/>
        <v>#REF!</v>
      </c>
      <c r="CH54" s="1" t="e">
        <f t="shared" si="21"/>
        <v>#REF!</v>
      </c>
      <c r="CI54" s="1" t="e">
        <f t="shared" si="21"/>
        <v>#REF!</v>
      </c>
      <c r="CJ54" s="1" t="e">
        <f t="shared" si="21"/>
        <v>#REF!</v>
      </c>
      <c r="CK54" s="1" t="e">
        <f t="shared" si="21"/>
        <v>#REF!</v>
      </c>
      <c r="CL54" s="1" t="e">
        <f t="shared" si="21"/>
        <v>#REF!</v>
      </c>
      <c r="CM54" s="1" t="e">
        <f t="shared" si="21"/>
        <v>#REF!</v>
      </c>
      <c r="CN54" s="1" t="e">
        <f t="shared" si="21"/>
        <v>#REF!</v>
      </c>
      <c r="CO54" s="1" t="e">
        <f t="shared" si="21"/>
        <v>#REF!</v>
      </c>
      <c r="CP54" s="1" t="e">
        <f t="shared" si="21"/>
        <v>#REF!</v>
      </c>
      <c r="CQ54" s="1" t="e">
        <f t="shared" si="21"/>
        <v>#REF!</v>
      </c>
      <c r="CR54" s="1" t="e">
        <f t="shared" si="21"/>
        <v>#REF!</v>
      </c>
      <c r="CS54" s="1" t="e">
        <f t="shared" si="21"/>
        <v>#REF!</v>
      </c>
      <c r="CT54" s="1" t="e">
        <f t="shared" si="20"/>
        <v>#REF!</v>
      </c>
      <c r="CU54" s="1" t="e">
        <f t="shared" si="20"/>
        <v>#REF!</v>
      </c>
      <c r="CV54" s="1" t="e">
        <f t="shared" si="20"/>
        <v>#REF!</v>
      </c>
      <c r="CW54" s="1" t="e">
        <f t="shared" si="20"/>
        <v>#REF!</v>
      </c>
      <c r="CX54" s="1" t="e">
        <f t="shared" si="20"/>
        <v>#REF!</v>
      </c>
      <c r="CY54" s="1" t="e">
        <f t="shared" si="20"/>
        <v>#REF!</v>
      </c>
      <c r="CZ54" s="1" t="e">
        <f t="shared" si="20"/>
        <v>#REF!</v>
      </c>
      <c r="DA54" s="1" t="e">
        <f t="shared" si="20"/>
        <v>#REF!</v>
      </c>
      <c r="DB54" s="1" t="e">
        <f t="shared" si="20"/>
        <v>#REF!</v>
      </c>
      <c r="DC54" s="1" t="e">
        <f t="shared" si="20"/>
        <v>#REF!</v>
      </c>
      <c r="DD54" s="1" t="e">
        <f t="shared" si="20"/>
        <v>#REF!</v>
      </c>
      <c r="DE54" s="1" t="e">
        <f t="shared" si="20"/>
        <v>#REF!</v>
      </c>
      <c r="DF54" s="1" t="e">
        <f t="shared" si="20"/>
        <v>#REF!</v>
      </c>
      <c r="DG54" s="1" t="e">
        <f t="shared" si="20"/>
        <v>#REF!</v>
      </c>
      <c r="DH54" s="1" t="e">
        <f t="shared" si="20"/>
        <v>#REF!</v>
      </c>
      <c r="DI54" s="1" t="e">
        <f t="shared" si="20"/>
        <v>#REF!</v>
      </c>
      <c r="DJ54" s="1" t="e">
        <f t="shared" si="22"/>
        <v>#REF!</v>
      </c>
      <c r="DK54" s="1" t="e">
        <f t="shared" si="22"/>
        <v>#REF!</v>
      </c>
      <c r="DL54" s="1" t="e">
        <f t="shared" si="22"/>
        <v>#REF!</v>
      </c>
      <c r="DM54" s="1" t="e">
        <f t="shared" si="22"/>
        <v>#REF!</v>
      </c>
      <c r="DN54" s="1" t="e">
        <f t="shared" si="22"/>
        <v>#REF!</v>
      </c>
      <c r="DO54" s="1" t="e">
        <f t="shared" si="22"/>
        <v>#REF!</v>
      </c>
      <c r="DP54" s="1" t="e">
        <f t="shared" si="22"/>
        <v>#REF!</v>
      </c>
      <c r="DQ54" s="1" t="e">
        <f t="shared" si="22"/>
        <v>#REF!</v>
      </c>
      <c r="DR54" s="1" t="e">
        <f t="shared" si="22"/>
        <v>#REF!</v>
      </c>
      <c r="DS54" s="1" t="e">
        <f t="shared" si="22"/>
        <v>#REF!</v>
      </c>
      <c r="DT54" s="1" t="e">
        <f t="shared" si="22"/>
        <v>#REF!</v>
      </c>
      <c r="DU54" s="1" t="e">
        <f t="shared" si="22"/>
        <v>#REF!</v>
      </c>
      <c r="DV54" s="1" t="e">
        <f t="shared" si="22"/>
        <v>#REF!</v>
      </c>
      <c r="DW54" s="1" t="e">
        <f t="shared" si="22"/>
        <v>#REF!</v>
      </c>
      <c r="DX54" s="1" t="e">
        <f t="shared" si="22"/>
        <v>#REF!</v>
      </c>
      <c r="DY54" s="1" t="e">
        <f t="shared" si="22"/>
        <v>#REF!</v>
      </c>
      <c r="DZ54" s="1" t="e">
        <f t="shared" si="24"/>
        <v>#REF!</v>
      </c>
      <c r="EA54" s="1" t="e">
        <f t="shared" si="23"/>
        <v>#REF!</v>
      </c>
      <c r="EB54" s="1" t="e">
        <f t="shared" si="23"/>
        <v>#REF!</v>
      </c>
      <c r="EC54" s="1" t="e">
        <f t="shared" si="23"/>
        <v>#REF!</v>
      </c>
      <c r="ED54" s="1" t="e">
        <f t="shared" si="23"/>
        <v>#REF!</v>
      </c>
      <c r="EE54" s="1" t="e">
        <f t="shared" si="23"/>
        <v>#REF!</v>
      </c>
      <c r="EF54" s="1" t="e">
        <f t="shared" si="23"/>
        <v>#REF!</v>
      </c>
      <c r="EG54" s="1" t="e">
        <f t="shared" si="23"/>
        <v>#REF!</v>
      </c>
      <c r="EH54" s="1" t="e">
        <f t="shared" si="23"/>
        <v>#REF!</v>
      </c>
      <c r="EI54" s="1" t="e">
        <f t="shared" si="23"/>
        <v>#REF!</v>
      </c>
      <c r="EJ54" s="1" t="e">
        <f t="shared" si="23"/>
        <v>#REF!</v>
      </c>
      <c r="EK54" s="1" t="e">
        <f t="shared" si="23"/>
        <v>#REF!</v>
      </c>
      <c r="EL54" s="1" t="e">
        <f t="shared" si="23"/>
        <v>#REF!</v>
      </c>
      <c r="EM54" s="1" t="e">
        <f t="shared" si="23"/>
        <v>#REF!</v>
      </c>
      <c r="EN54" s="1" t="e">
        <f t="shared" si="23"/>
        <v>#REF!</v>
      </c>
      <c r="EO54" s="1" t="e">
        <f t="shared" si="23"/>
        <v>#REF!</v>
      </c>
      <c r="EP54" s="1" t="e">
        <f t="shared" si="23"/>
        <v>#REF!</v>
      </c>
      <c r="EQ54" s="1" t="e">
        <f t="shared" si="25"/>
        <v>#REF!</v>
      </c>
      <c r="ER54" s="1" t="e">
        <f t="shared" si="25"/>
        <v>#REF!</v>
      </c>
      <c r="ES54" s="1" t="e">
        <f t="shared" si="25"/>
        <v>#REF!</v>
      </c>
      <c r="ET54" s="1" t="e">
        <f t="shared" si="25"/>
        <v>#REF!</v>
      </c>
      <c r="EU54" s="1" t="e">
        <f t="shared" si="25"/>
        <v>#REF!</v>
      </c>
      <c r="EV54" s="1" t="e">
        <f t="shared" si="25"/>
        <v>#REF!</v>
      </c>
      <c r="EW54" s="1" t="e">
        <f t="shared" si="25"/>
        <v>#REF!</v>
      </c>
      <c r="GX54" s="22"/>
    </row>
    <row r="55" spans="1:206" ht="12.75" customHeight="1" x14ac:dyDescent="0.2">
      <c r="A55" s="2">
        <v>622</v>
      </c>
      <c r="B55" s="2" t="s">
        <v>118</v>
      </c>
      <c r="C55" s="19">
        <v>1.9</v>
      </c>
      <c r="D55" s="2" t="s">
        <v>5</v>
      </c>
      <c r="E55" s="20" t="s">
        <v>6</v>
      </c>
      <c r="I55" s="28" t="e">
        <f t="shared" si="16"/>
        <v>#REF!</v>
      </c>
      <c r="J55" s="27" t="s">
        <v>30</v>
      </c>
      <c r="K55" s="1" t="e">
        <f>IF(J55="","",VLOOKUP(J55,#REF!,2))</f>
        <v>#REF!</v>
      </c>
      <c r="L55" s="27" t="s">
        <v>31</v>
      </c>
      <c r="M55" s="1" t="e">
        <f>IF(L55="","",VLOOKUP(L55,#REF!,2))</f>
        <v>#REF!</v>
      </c>
      <c r="N55" s="27" t="s">
        <v>51</v>
      </c>
      <c r="O55" s="1" t="str">
        <f>IF(N55="","",VLOOKUP(N55,[1]Composition!$A$1:$B$398,2))</f>
        <v>Viande porc (115g pour chaque 100g de saucisson), lactose, sel, protéine de lait, dextrose, épices, émulsifiant (E451, E452, E450 et E339) arôme naturel, antioxydant E316 conservateur E250 et E252 et colorant E120</v>
      </c>
      <c r="P55" s="27"/>
      <c r="Q55" s="1" t="str">
        <f>IF(P55="","",VLOOKUP(P55,[1]Composition!$A$1:$B$398,2))</f>
        <v/>
      </c>
      <c r="R55" s="27"/>
      <c r="S55" s="1" t="str">
        <f>IF(R55="","",VLOOKUP(R55,[1]Composition!$A$1:$B$398,2))</f>
        <v/>
      </c>
      <c r="T55" s="27"/>
      <c r="U55" s="1" t="str">
        <f>IF(T55="","",VLOOKUP(T55,[1]Composition!$A$1:$B$398,2))</f>
        <v/>
      </c>
      <c r="V55" s="27"/>
      <c r="W55" s="1" t="str">
        <f>IF(V55="","",VLOOKUP(V55,[1]Composition!$A$1:$B$398,2))</f>
        <v/>
      </c>
      <c r="X55" s="27"/>
      <c r="Y55" s="1" t="str">
        <f>IF(X55="","",VLOOKUP(X55,[1]Composition!$A$1:$B$398,2))</f>
        <v/>
      </c>
      <c r="Z55" s="27"/>
      <c r="AA55" s="1" t="str">
        <f>IF(Z55="","",VLOOKUP(Z55,[1]Composition!$A$1:$B$398,2))</f>
        <v/>
      </c>
      <c r="AB55" s="27"/>
      <c r="AC55" s="1" t="str">
        <f>IF(AB55="","",VLOOKUP(AB55,[1]Composition!$A$1:$B$398,2))</f>
        <v/>
      </c>
      <c r="AD55" s="27"/>
      <c r="AE55" s="1" t="str">
        <f>IF(AD55="","",VLOOKUP(AD55,[1]Composition!$A$1:$B$398,2))</f>
        <v/>
      </c>
      <c r="AF55" s="27"/>
      <c r="AG55" s="1" t="str">
        <f>IF(AF55="","",VLOOKUP(AF55,[1]Composition!$A$1:$B$398,2))</f>
        <v/>
      </c>
      <c r="AH55" s="27"/>
      <c r="AI55" s="1" t="str">
        <f>IF(AH55="","",VLOOKUP(AH55,[1]Composition!$A$1:$B$398,2))</f>
        <v/>
      </c>
      <c r="AJ55" s="27"/>
      <c r="AK55" s="1" t="str">
        <f>IF(AJ55="","",VLOOKUP(AJ55,[1]Composition!$A$1:$B$398,2))</f>
        <v/>
      </c>
      <c r="AL55" s="27"/>
      <c r="AM55" s="1" t="str">
        <f>IF(AL55="","",VLOOKUP(AL55,[1]Composition!$A$1:$B$398,2))</f>
        <v/>
      </c>
      <c r="AN55" s="27"/>
      <c r="AO55" s="1" t="str">
        <f>IF(AN55="","",VLOOKUP(AN55,[1]Composition!$A$1:$B$398,2))</f>
        <v/>
      </c>
      <c r="AP55" s="27"/>
      <c r="AQ55" s="1" t="str">
        <f>IF(AP55="","",VLOOKUP(AP55,[1]Composition!$A$1:$B$398,2))</f>
        <v/>
      </c>
      <c r="AR55" s="27"/>
      <c r="AS55" s="1" t="str">
        <f>IF(AR55="","",VLOOKUP(AR55,[1]Composition!$A$1:$B$398,2))</f>
        <v/>
      </c>
      <c r="AT55" s="27"/>
      <c r="AU55" s="1" t="str">
        <f>IF(AT55="","",VLOOKUP(AT55,[1]Composition!$A$1:$B$398,2))</f>
        <v/>
      </c>
      <c r="AV55" s="27"/>
      <c r="AW55" s="1" t="str">
        <f>IF(AV55="","",VLOOKUP(AV55,[1]Composition!$A$1:$B$398,2))</f>
        <v/>
      </c>
      <c r="AX55" s="27"/>
      <c r="AY55" s="1" t="str">
        <f>IF(AX55="","",VLOOKUP(AX55,[1]Composition!$A$1:$B$398,2))</f>
        <v/>
      </c>
      <c r="AZ55" s="27"/>
      <c r="BA55" s="1" t="str">
        <f>IF(AZ55="","",VLOOKUP(AZ55,[1]Composition!$A$1:$B$398,2))</f>
        <v/>
      </c>
      <c r="BB55" s="27"/>
      <c r="BC55" s="1" t="str">
        <f>IF(BB55="","",VLOOKUP(BB55,[1]Composition!$A$1:$B$398,2))</f>
        <v/>
      </c>
      <c r="BD55" s="27"/>
      <c r="BE55" s="1" t="str">
        <f>IF(BD55="","",VLOOKUP(BD55,[1]Composition!$A$1:$B$398,2))</f>
        <v/>
      </c>
      <c r="BF55" s="27"/>
      <c r="BG55" s="1" t="str">
        <f>IF(BF55="","",VLOOKUP(BF55,[1]Composition!$A$1:$B$398,2))</f>
        <v/>
      </c>
      <c r="BH55" s="27"/>
      <c r="BI55" s="1" t="str">
        <f>IF(BH55="","",VLOOKUP(BH55,[1]Composition!$A$1:$B$398,2))</f>
        <v/>
      </c>
      <c r="BJ55" s="27"/>
      <c r="BK55" s="1" t="str">
        <f>IF(BJ55="","",VLOOKUP(BJ55,[1]Composition!$A$1:$B$398,2))</f>
        <v/>
      </c>
      <c r="BL55" s="27"/>
      <c r="BM55" s="1" t="str">
        <f>IF(BL55="","",VLOOKUP(BL55,[1]Composition!$A$1:$B$398,2))</f>
        <v/>
      </c>
      <c r="BN55" s="27"/>
      <c r="BO55" s="1" t="str">
        <f>IF(BN55="","",VLOOKUP(BN55,[1]Composition!$A$1:$B$398,2))</f>
        <v/>
      </c>
      <c r="BP55" s="27"/>
      <c r="BQ55" s="1" t="str">
        <f>IF(BP55="","",VLOOKUP(BP55,[1]Composition!$A$1:$B$398,2))</f>
        <v/>
      </c>
      <c r="BR55" s="27"/>
      <c r="BS55" s="1" t="str">
        <f>IF(BR55="","",VLOOKUP(BR55,[1]Composition!$A$1:$B$398,2))</f>
        <v/>
      </c>
      <c r="BT55" s="27"/>
      <c r="BU55" s="1" t="str">
        <f>IF(BT55="","",VLOOKUP(BT55,[1]Composition!$A$1:$B$398,2))</f>
        <v/>
      </c>
      <c r="BV55" s="27"/>
      <c r="BW55" s="1" t="str">
        <f>IF(BV55="","",VLOOKUP(BV55,[1]Composition!$A$1:$B$398,2))</f>
        <v/>
      </c>
      <c r="BX55" s="27"/>
      <c r="BY55" s="1" t="str">
        <f>IF(BX55="","",VLOOKUP(BX55,[1]Composition!$A$1:$B$398,2))</f>
        <v/>
      </c>
      <c r="BZ55" s="27"/>
      <c r="CA55" s="1" t="str">
        <f>IF(BZ55="","",VLOOKUP(BZ55,[1]Composition!$A$1:$B$398,2))</f>
        <v/>
      </c>
      <c r="CB55" s="27"/>
      <c r="CC55" s="1" t="str">
        <f>IF(CB55="","",VLOOKUP(CB55,[1]Composition!$A$1:$B$398,2))</f>
        <v/>
      </c>
      <c r="CD55" s="1" t="str">
        <f t="shared" si="1"/>
        <v xml:space="preserve">Baguette : </v>
      </c>
      <c r="CE55" s="1" t="e">
        <f t="shared" si="21"/>
        <v>#REF!</v>
      </c>
      <c r="CF55" s="1" t="e">
        <f t="shared" si="21"/>
        <v>#REF!</v>
      </c>
      <c r="CG55" s="1" t="e">
        <f t="shared" si="21"/>
        <v>#REF!</v>
      </c>
      <c r="CH55" s="1" t="e">
        <f t="shared" si="21"/>
        <v>#REF!</v>
      </c>
      <c r="CI55" s="1" t="e">
        <f t="shared" si="21"/>
        <v>#REF!</v>
      </c>
      <c r="CJ55" s="1" t="e">
        <f t="shared" si="21"/>
        <v>#REF!</v>
      </c>
      <c r="CK55" s="1" t="e">
        <f t="shared" si="21"/>
        <v>#REF!</v>
      </c>
      <c r="CL55" s="1" t="e">
        <f t="shared" si="21"/>
        <v>#REF!</v>
      </c>
      <c r="CM55" s="1" t="e">
        <f t="shared" si="21"/>
        <v>#REF!</v>
      </c>
      <c r="CN55" s="1" t="e">
        <f t="shared" si="21"/>
        <v>#REF!</v>
      </c>
      <c r="CO55" s="1" t="e">
        <f t="shared" si="21"/>
        <v>#REF!</v>
      </c>
      <c r="CP55" s="1" t="e">
        <f t="shared" si="21"/>
        <v>#REF!</v>
      </c>
      <c r="CQ55" s="1" t="e">
        <f t="shared" si="21"/>
        <v>#REF!</v>
      </c>
      <c r="CR55" s="1" t="e">
        <f t="shared" si="21"/>
        <v>#REF!</v>
      </c>
      <c r="CS55" s="1" t="e">
        <f t="shared" si="21"/>
        <v>#REF!</v>
      </c>
      <c r="CT55" s="1" t="e">
        <f t="shared" si="20"/>
        <v>#REF!</v>
      </c>
      <c r="CU55" s="1" t="e">
        <f t="shared" si="20"/>
        <v>#REF!</v>
      </c>
      <c r="CV55" s="1" t="e">
        <f t="shared" si="20"/>
        <v>#REF!</v>
      </c>
      <c r="CW55" s="1" t="e">
        <f t="shared" si="20"/>
        <v>#REF!</v>
      </c>
      <c r="CX55" s="1" t="e">
        <f t="shared" si="20"/>
        <v>#REF!</v>
      </c>
      <c r="CY55" s="1" t="e">
        <f t="shared" si="20"/>
        <v>#REF!</v>
      </c>
      <c r="CZ55" s="1" t="e">
        <f t="shared" si="20"/>
        <v>#REF!</v>
      </c>
      <c r="DA55" s="1" t="e">
        <f t="shared" si="20"/>
        <v>#REF!</v>
      </c>
      <c r="DB55" s="1" t="e">
        <f t="shared" si="20"/>
        <v>#REF!</v>
      </c>
      <c r="DC55" s="1" t="e">
        <f t="shared" si="20"/>
        <v>#REF!</v>
      </c>
      <c r="DD55" s="1" t="e">
        <f t="shared" si="20"/>
        <v>#REF!</v>
      </c>
      <c r="DE55" s="1" t="e">
        <f t="shared" si="20"/>
        <v>#REF!</v>
      </c>
      <c r="DF55" s="1" t="e">
        <f t="shared" si="20"/>
        <v>#REF!</v>
      </c>
      <c r="DG55" s="1" t="e">
        <f t="shared" si="20"/>
        <v>#REF!</v>
      </c>
      <c r="DH55" s="1" t="e">
        <f t="shared" si="20"/>
        <v>#REF!</v>
      </c>
      <c r="DI55" s="1" t="e">
        <f t="shared" si="20"/>
        <v>#REF!</v>
      </c>
      <c r="DJ55" s="1" t="e">
        <f t="shared" si="22"/>
        <v>#REF!</v>
      </c>
      <c r="DK55" s="1" t="e">
        <f t="shared" si="22"/>
        <v>#REF!</v>
      </c>
      <c r="DL55" s="1" t="e">
        <f t="shared" si="22"/>
        <v>#REF!</v>
      </c>
      <c r="DM55" s="1" t="e">
        <f t="shared" si="22"/>
        <v>#REF!</v>
      </c>
      <c r="DN55" s="1" t="e">
        <f t="shared" si="22"/>
        <v>#REF!</v>
      </c>
      <c r="DO55" s="1" t="e">
        <f t="shared" si="22"/>
        <v>#REF!</v>
      </c>
      <c r="DP55" s="1" t="e">
        <f t="shared" si="22"/>
        <v>#REF!</v>
      </c>
      <c r="DQ55" s="1" t="e">
        <f t="shared" si="22"/>
        <v>#REF!</v>
      </c>
      <c r="DR55" s="1" t="e">
        <f t="shared" si="22"/>
        <v>#REF!</v>
      </c>
      <c r="DS55" s="1" t="e">
        <f t="shared" si="22"/>
        <v>#REF!</v>
      </c>
      <c r="DT55" s="1" t="e">
        <f t="shared" si="22"/>
        <v>#REF!</v>
      </c>
      <c r="DU55" s="1" t="e">
        <f t="shared" si="22"/>
        <v>#REF!</v>
      </c>
      <c r="DV55" s="1" t="e">
        <f t="shared" si="22"/>
        <v>#REF!</v>
      </c>
      <c r="DW55" s="1" t="e">
        <f t="shared" si="22"/>
        <v>#REF!</v>
      </c>
      <c r="DX55" s="1" t="e">
        <f t="shared" si="22"/>
        <v>#REF!</v>
      </c>
      <c r="DY55" s="1" t="e">
        <f t="shared" si="22"/>
        <v>#REF!</v>
      </c>
      <c r="DZ55" s="1" t="e">
        <f t="shared" si="24"/>
        <v>#REF!</v>
      </c>
      <c r="EA55" s="1" t="e">
        <f t="shared" si="23"/>
        <v>#REF!</v>
      </c>
      <c r="EB55" s="1" t="e">
        <f t="shared" si="23"/>
        <v>#REF!</v>
      </c>
      <c r="EC55" s="1" t="e">
        <f t="shared" si="23"/>
        <v>#REF!</v>
      </c>
      <c r="ED55" s="1" t="e">
        <f t="shared" si="23"/>
        <v>#REF!</v>
      </c>
      <c r="EE55" s="1" t="e">
        <f t="shared" si="23"/>
        <v>#REF!</v>
      </c>
      <c r="EF55" s="1" t="e">
        <f t="shared" si="23"/>
        <v>#REF!</v>
      </c>
      <c r="EG55" s="1" t="e">
        <f t="shared" si="23"/>
        <v>#REF!</v>
      </c>
      <c r="EH55" s="1" t="e">
        <f t="shared" si="23"/>
        <v>#REF!</v>
      </c>
      <c r="EI55" s="1" t="e">
        <f t="shared" si="23"/>
        <v>#REF!</v>
      </c>
      <c r="EJ55" s="1" t="e">
        <f t="shared" si="23"/>
        <v>#REF!</v>
      </c>
      <c r="EK55" s="1" t="e">
        <f t="shared" si="23"/>
        <v>#REF!</v>
      </c>
      <c r="EL55" s="1" t="e">
        <f t="shared" si="23"/>
        <v>#REF!</v>
      </c>
      <c r="EM55" s="1" t="e">
        <f t="shared" si="23"/>
        <v>#REF!</v>
      </c>
      <c r="EN55" s="1" t="e">
        <f t="shared" si="23"/>
        <v>#REF!</v>
      </c>
      <c r="EO55" s="1" t="e">
        <f t="shared" si="23"/>
        <v>#REF!</v>
      </c>
      <c r="EP55" s="1" t="e">
        <f t="shared" si="23"/>
        <v>#REF!</v>
      </c>
      <c r="EQ55" s="1" t="e">
        <f t="shared" si="25"/>
        <v>#REF!</v>
      </c>
      <c r="ER55" s="1" t="e">
        <f t="shared" si="25"/>
        <v>#REF!</v>
      </c>
      <c r="ES55" s="1" t="e">
        <f t="shared" si="25"/>
        <v>#REF!</v>
      </c>
      <c r="ET55" s="1" t="e">
        <f t="shared" si="25"/>
        <v>#REF!</v>
      </c>
      <c r="EU55" s="1" t="e">
        <f t="shared" si="25"/>
        <v>#REF!</v>
      </c>
      <c r="EV55" s="1" t="e">
        <f t="shared" si="25"/>
        <v>#REF!</v>
      </c>
      <c r="EW55" s="1" t="e">
        <f t="shared" si="25"/>
        <v>#REF!</v>
      </c>
      <c r="GX55" s="22"/>
    </row>
    <row r="56" spans="1:206" ht="12.75" customHeight="1" x14ac:dyDescent="0.2">
      <c r="A56" s="2">
        <v>633</v>
      </c>
      <c r="B56" s="2" t="s">
        <v>100</v>
      </c>
      <c r="C56" s="19">
        <v>2.2999999999999998</v>
      </c>
      <c r="D56" s="2" t="s">
        <v>5</v>
      </c>
      <c r="E56" s="20" t="s">
        <v>6</v>
      </c>
      <c r="I56" s="28" t="e">
        <f t="shared" si="16"/>
        <v>#REF!</v>
      </c>
      <c r="J56" s="27" t="s">
        <v>155</v>
      </c>
      <c r="K56" s="1" t="e">
        <f>IF(J56="","",VLOOKUP(J56,#REF!,2))</f>
        <v>#REF!</v>
      </c>
      <c r="L56" s="27" t="s">
        <v>10</v>
      </c>
      <c r="M56" s="1" t="e">
        <f>IF(L56="","",VLOOKUP(L56,#REF!,2))</f>
        <v>#REF!</v>
      </c>
      <c r="N56" s="27" t="s">
        <v>41</v>
      </c>
      <c r="O56" s="1" t="str">
        <f>IF(N56="","",VLOOKUP(N56,[1]Composition!$A$1:$B$398,2))</f>
        <v>Eau, Poudre a lait, Sucre, Œufs, Poudre a crème: Amidon de mais,modifié, Arômes, colorants: caroténoïdes, Riboflavines ce produit a pu être en contact avec: Blé, Lait, Œuf, Amandes et Noisette</v>
      </c>
      <c r="P56" s="27" t="s">
        <v>152</v>
      </c>
      <c r="Q56" s="1" t="str">
        <f>IF(P56="","",VLOOKUP(P56,[1]Composition!$A$1:$B$398,2))</f>
        <v>Pâte  de cacao, sucre beurre de cacao, Matière grasse laitière, anhydre de lait, émulsifiant, lécithine de soja E322 arôme naturel de vanille cacao 50% poudre de lait entier poudre de lactosérum, lactose huile de palme</v>
      </c>
      <c r="R56" s="27" t="s">
        <v>9</v>
      </c>
      <c r="S56" s="1" t="str">
        <f>IF(R56="","",VLOOKUP(R56,[1]Composition!$A$1:$B$398,2))</f>
        <v xml:space="preserve">Fraise, framboise, physalis, mandarine, citron, kiwi, pomme, groseille, abricot, </v>
      </c>
      <c r="T56" s="27" t="s">
        <v>150</v>
      </c>
      <c r="U56" s="1" t="str">
        <f>IF(T56="","",VLOOKUP(T56,[1]Composition!$A$1:$B$398,2))</f>
        <v>Sirop de glucose eau stabilisant E422 fructose sucre gélifiant E440 acidifiant E330</v>
      </c>
      <c r="V56" s="27" t="s">
        <v>16</v>
      </c>
      <c r="W56" s="1" t="str">
        <f>IF(V56="","",VLOOKUP(V56,[1]Composition!$A$1:$B$398,2))</f>
        <v>Crème de lait 35% de matières grasse, stabilisant E407 0,02% sucre</v>
      </c>
      <c r="X56" s="27" t="s">
        <v>153</v>
      </c>
      <c r="Y56" s="1" t="str">
        <f>IF(X56="","",VLOOKUP(X56,[1]Composition!$A$1:$B$398,2))</f>
        <v>Eau, Sirop de glucose, Sucre, Fructose, Gélifiant ( Pectine caraghénane)  acidifiant, acide citrique, arômes abricot colorant: carotène</v>
      </c>
      <c r="Z56" s="27"/>
      <c r="AA56" s="1" t="str">
        <f>IF(Z56="","",VLOOKUP(Z56,[1]Composition!$A$1:$B$398,2))</f>
        <v/>
      </c>
      <c r="AB56" s="27"/>
      <c r="AC56" s="1" t="str">
        <f>IF(AB56="","",VLOOKUP(AB56,[1]Composition!$A$1:$B$398,2))</f>
        <v/>
      </c>
      <c r="AD56" s="27"/>
      <c r="AE56" s="1" t="str">
        <f>IF(AD56="","",VLOOKUP(AD56,[1]Composition!$A$1:$B$398,2))</f>
        <v/>
      </c>
      <c r="AF56" s="27"/>
      <c r="AG56" s="1" t="str">
        <f>IF(AF56="","",VLOOKUP(AF56,[1]Composition!$A$1:$B$398,2))</f>
        <v/>
      </c>
      <c r="AH56" s="27"/>
      <c r="AI56" s="1" t="str">
        <f>IF(AH56="","",VLOOKUP(AH56,[1]Composition!$A$1:$B$398,2))</f>
        <v/>
      </c>
      <c r="AJ56" s="27"/>
      <c r="AK56" s="1" t="str">
        <f>IF(AJ56="","",VLOOKUP(AJ56,[1]Composition!$A$1:$B$398,2))</f>
        <v/>
      </c>
      <c r="AL56" s="27"/>
      <c r="AM56" s="1" t="str">
        <f>IF(AL56="","",VLOOKUP(AL56,[1]Composition!$A$1:$B$398,2))</f>
        <v/>
      </c>
      <c r="AN56" s="27"/>
      <c r="AO56" s="1" t="str">
        <f>IF(AN56="","",VLOOKUP(AN56,[1]Composition!$A$1:$B$398,2))</f>
        <v/>
      </c>
      <c r="AP56" s="27"/>
      <c r="AQ56" s="1" t="str">
        <f>IF(AP56="","",VLOOKUP(AP56,[1]Composition!$A$1:$B$398,2))</f>
        <v/>
      </c>
      <c r="AR56" s="27"/>
      <c r="AS56" s="1" t="str">
        <f>IF(AR56="","",VLOOKUP(AR56,[1]Composition!$A$1:$B$398,2))</f>
        <v/>
      </c>
      <c r="AT56" s="27"/>
      <c r="AU56" s="1" t="str">
        <f>IF(AT56="","",VLOOKUP(AT56,[1]Composition!$A$1:$B$398,2))</f>
        <v/>
      </c>
      <c r="AV56" s="27"/>
      <c r="AW56" s="1" t="str">
        <f>IF(AV56="","",VLOOKUP(AV56,[1]Composition!$A$1:$B$398,2))</f>
        <v/>
      </c>
      <c r="AX56" s="27"/>
      <c r="AY56" s="1" t="str">
        <f>IF(AX56="","",VLOOKUP(AX56,[1]Composition!$A$1:$B$398,2))</f>
        <v/>
      </c>
      <c r="AZ56" s="27"/>
      <c r="BA56" s="1" t="str">
        <f>IF(AZ56="","",VLOOKUP(AZ56,[1]Composition!$A$1:$B$398,2))</f>
        <v/>
      </c>
      <c r="BB56" s="27"/>
      <c r="BC56" s="1" t="str">
        <f>IF(BB56="","",VLOOKUP(BB56,[1]Composition!$A$1:$B$398,2))</f>
        <v/>
      </c>
      <c r="BD56" s="27"/>
      <c r="BE56" s="1" t="str">
        <f>IF(BD56="","",VLOOKUP(BD56,[1]Composition!$A$1:$B$398,2))</f>
        <v/>
      </c>
      <c r="BF56" s="27"/>
      <c r="BG56" s="1" t="str">
        <f>IF(BF56="","",VLOOKUP(BF56,[1]Composition!$A$1:$B$398,2))</f>
        <v/>
      </c>
      <c r="BH56" s="27"/>
      <c r="BI56" s="1" t="str">
        <f>IF(BH56="","",VLOOKUP(BH56,[1]Composition!$A$1:$B$398,2))</f>
        <v/>
      </c>
      <c r="BJ56" s="27"/>
      <c r="BK56" s="1" t="str">
        <f>IF(BJ56="","",VLOOKUP(BJ56,[1]Composition!$A$1:$B$398,2))</f>
        <v/>
      </c>
      <c r="BL56" s="27"/>
      <c r="BM56" s="1" t="str">
        <f>IF(BL56="","",VLOOKUP(BL56,[1]Composition!$A$1:$B$398,2))</f>
        <v/>
      </c>
      <c r="BN56" s="27"/>
      <c r="BO56" s="1" t="str">
        <f>IF(BN56="","",VLOOKUP(BN56,[1]Composition!$A$1:$B$398,2))</f>
        <v/>
      </c>
      <c r="BP56" s="27"/>
      <c r="BQ56" s="1" t="str">
        <f>IF(BP56="","",VLOOKUP(BP56,[1]Composition!$A$1:$B$398,2))</f>
        <v/>
      </c>
      <c r="BR56" s="27"/>
      <c r="BS56" s="1" t="str">
        <f>IF(BR56="","",VLOOKUP(BR56,[1]Composition!$A$1:$B$398,2))</f>
        <v/>
      </c>
      <c r="BT56" s="27"/>
      <c r="BU56" s="1" t="str">
        <f>IF(BT56="","",VLOOKUP(BT56,[1]Composition!$A$1:$B$398,2))</f>
        <v/>
      </c>
      <c r="BV56" s="27"/>
      <c r="BW56" s="1" t="str">
        <f>IF(BV56="","",VLOOKUP(BV56,[1]Composition!$A$1:$B$398,2))</f>
        <v/>
      </c>
      <c r="BX56" s="27"/>
      <c r="BY56" s="1" t="str">
        <f>IF(BX56="","",VLOOKUP(BX56,[1]Composition!$A$1:$B$398,2))</f>
        <v/>
      </c>
      <c r="BZ56" s="27"/>
      <c r="CA56" s="1" t="str">
        <f>IF(BZ56="","",VLOOKUP(BZ56,[1]Composition!$A$1:$B$398,2))</f>
        <v/>
      </c>
      <c r="CB56" s="27"/>
      <c r="CC56" s="1" t="str">
        <f>IF(CB56="","",VLOOKUP(CB56,[1]Composition!$A$1:$B$398,2))</f>
        <v/>
      </c>
      <c r="CD56" s="1" t="str">
        <f t="shared" si="1"/>
        <v xml:space="preserve">Feuille de génoise :  </v>
      </c>
      <c r="CE56" s="1" t="e">
        <f t="shared" si="21"/>
        <v>#REF!</v>
      </c>
      <c r="CF56" s="1" t="e">
        <f t="shared" si="21"/>
        <v>#REF!</v>
      </c>
      <c r="CG56" s="1" t="e">
        <f t="shared" si="21"/>
        <v>#REF!</v>
      </c>
      <c r="CH56" s="1" t="e">
        <f t="shared" si="21"/>
        <v>#REF!</v>
      </c>
      <c r="CI56" s="1" t="e">
        <f t="shared" si="21"/>
        <v>#REF!</v>
      </c>
      <c r="CJ56" s="1" t="e">
        <f t="shared" si="21"/>
        <v>#REF!</v>
      </c>
      <c r="CK56" s="1" t="e">
        <f t="shared" si="21"/>
        <v>#REF!</v>
      </c>
      <c r="CL56" s="1" t="e">
        <f t="shared" si="21"/>
        <v>#REF!</v>
      </c>
      <c r="CM56" s="1" t="e">
        <f t="shared" si="21"/>
        <v>#REF!</v>
      </c>
      <c r="CN56" s="1" t="e">
        <f t="shared" si="21"/>
        <v>#REF!</v>
      </c>
      <c r="CO56" s="1" t="e">
        <f t="shared" si="21"/>
        <v>#REF!</v>
      </c>
      <c r="CP56" s="1" t="e">
        <f t="shared" si="21"/>
        <v>#REF!</v>
      </c>
      <c r="CQ56" s="1" t="e">
        <f t="shared" si="21"/>
        <v>#REF!</v>
      </c>
      <c r="CR56" s="1" t="e">
        <f t="shared" si="21"/>
        <v>#REF!</v>
      </c>
      <c r="CS56" s="1" t="e">
        <f t="shared" si="21"/>
        <v>#REF!</v>
      </c>
      <c r="CT56" s="1" t="e">
        <f t="shared" si="21"/>
        <v>#REF!</v>
      </c>
      <c r="CU56" s="1" t="e">
        <f t="shared" ref="CU56:DJ71" si="26">CT56&amp;" "&amp;AA56</f>
        <v>#REF!</v>
      </c>
      <c r="CV56" s="1" t="e">
        <f t="shared" si="26"/>
        <v>#REF!</v>
      </c>
      <c r="CW56" s="1" t="e">
        <f t="shared" si="26"/>
        <v>#REF!</v>
      </c>
      <c r="CX56" s="1" t="e">
        <f t="shared" si="26"/>
        <v>#REF!</v>
      </c>
      <c r="CY56" s="1" t="e">
        <f t="shared" si="26"/>
        <v>#REF!</v>
      </c>
      <c r="CZ56" s="1" t="e">
        <f t="shared" si="26"/>
        <v>#REF!</v>
      </c>
      <c r="DA56" s="1" t="e">
        <f t="shared" si="26"/>
        <v>#REF!</v>
      </c>
      <c r="DB56" s="1" t="e">
        <f t="shared" si="26"/>
        <v>#REF!</v>
      </c>
      <c r="DC56" s="1" t="e">
        <f t="shared" si="26"/>
        <v>#REF!</v>
      </c>
      <c r="DD56" s="1" t="e">
        <f t="shared" si="26"/>
        <v>#REF!</v>
      </c>
      <c r="DE56" s="1" t="e">
        <f t="shared" si="26"/>
        <v>#REF!</v>
      </c>
      <c r="DF56" s="1" t="e">
        <f t="shared" si="26"/>
        <v>#REF!</v>
      </c>
      <c r="DG56" s="1" t="e">
        <f t="shared" si="26"/>
        <v>#REF!</v>
      </c>
      <c r="DH56" s="1" t="e">
        <f t="shared" si="26"/>
        <v>#REF!</v>
      </c>
      <c r="DI56" s="1" t="e">
        <f t="shared" si="26"/>
        <v>#REF!</v>
      </c>
      <c r="DJ56" s="1" t="e">
        <f t="shared" si="22"/>
        <v>#REF!</v>
      </c>
      <c r="DK56" s="1" t="e">
        <f t="shared" si="22"/>
        <v>#REF!</v>
      </c>
      <c r="DL56" s="1" t="e">
        <f t="shared" si="22"/>
        <v>#REF!</v>
      </c>
      <c r="DM56" s="1" t="e">
        <f t="shared" si="22"/>
        <v>#REF!</v>
      </c>
      <c r="DN56" s="1" t="e">
        <f t="shared" si="22"/>
        <v>#REF!</v>
      </c>
      <c r="DO56" s="1" t="e">
        <f t="shared" si="22"/>
        <v>#REF!</v>
      </c>
      <c r="DP56" s="1" t="e">
        <f t="shared" si="22"/>
        <v>#REF!</v>
      </c>
      <c r="DQ56" s="1" t="e">
        <f t="shared" si="22"/>
        <v>#REF!</v>
      </c>
      <c r="DR56" s="1" t="e">
        <f t="shared" si="22"/>
        <v>#REF!</v>
      </c>
      <c r="DS56" s="1" t="e">
        <f t="shared" si="22"/>
        <v>#REF!</v>
      </c>
      <c r="DT56" s="1" t="e">
        <f t="shared" si="22"/>
        <v>#REF!</v>
      </c>
      <c r="DU56" s="1" t="e">
        <f t="shared" si="22"/>
        <v>#REF!</v>
      </c>
      <c r="DV56" s="1" t="e">
        <f t="shared" si="22"/>
        <v>#REF!</v>
      </c>
      <c r="DW56" s="1" t="e">
        <f t="shared" si="22"/>
        <v>#REF!</v>
      </c>
      <c r="DX56" s="1" t="e">
        <f t="shared" si="22"/>
        <v>#REF!</v>
      </c>
      <c r="DY56" s="1" t="e">
        <f t="shared" si="22"/>
        <v>#REF!</v>
      </c>
      <c r="DZ56" s="1" t="e">
        <f t="shared" si="24"/>
        <v>#REF!</v>
      </c>
      <c r="EA56" s="1" t="e">
        <f t="shared" si="23"/>
        <v>#REF!</v>
      </c>
      <c r="EB56" s="1" t="e">
        <f t="shared" si="23"/>
        <v>#REF!</v>
      </c>
      <c r="EC56" s="1" t="e">
        <f t="shared" si="23"/>
        <v>#REF!</v>
      </c>
      <c r="ED56" s="1" t="e">
        <f t="shared" si="23"/>
        <v>#REF!</v>
      </c>
      <c r="EE56" s="1" t="e">
        <f t="shared" si="23"/>
        <v>#REF!</v>
      </c>
      <c r="EF56" s="1" t="e">
        <f t="shared" si="23"/>
        <v>#REF!</v>
      </c>
      <c r="EG56" s="1" t="e">
        <f t="shared" si="23"/>
        <v>#REF!</v>
      </c>
      <c r="EH56" s="1" t="e">
        <f t="shared" si="23"/>
        <v>#REF!</v>
      </c>
      <c r="EI56" s="1" t="e">
        <f t="shared" si="23"/>
        <v>#REF!</v>
      </c>
      <c r="EJ56" s="1" t="e">
        <f t="shared" si="23"/>
        <v>#REF!</v>
      </c>
      <c r="EK56" s="1" t="e">
        <f t="shared" si="23"/>
        <v>#REF!</v>
      </c>
      <c r="EL56" s="1" t="e">
        <f t="shared" si="23"/>
        <v>#REF!</v>
      </c>
      <c r="EM56" s="1" t="e">
        <f t="shared" si="23"/>
        <v>#REF!</v>
      </c>
      <c r="EN56" s="1" t="e">
        <f t="shared" si="23"/>
        <v>#REF!</v>
      </c>
      <c r="EO56" s="1" t="e">
        <f t="shared" si="23"/>
        <v>#REF!</v>
      </c>
      <c r="EP56" s="1" t="e">
        <f t="shared" si="23"/>
        <v>#REF!</v>
      </c>
      <c r="EQ56" s="1" t="e">
        <f t="shared" si="25"/>
        <v>#REF!</v>
      </c>
      <c r="ER56" s="1" t="e">
        <f t="shared" si="25"/>
        <v>#REF!</v>
      </c>
      <c r="ES56" s="1" t="e">
        <f t="shared" si="25"/>
        <v>#REF!</v>
      </c>
      <c r="ET56" s="1" t="e">
        <f t="shared" si="25"/>
        <v>#REF!</v>
      </c>
      <c r="EU56" s="1" t="e">
        <f t="shared" si="25"/>
        <v>#REF!</v>
      </c>
      <c r="EV56" s="1" t="e">
        <f t="shared" si="25"/>
        <v>#REF!</v>
      </c>
      <c r="EW56" s="1" t="e">
        <f t="shared" si="25"/>
        <v>#REF!</v>
      </c>
      <c r="GX56" s="22"/>
    </row>
    <row r="57" spans="1:206" ht="12.75" customHeight="1" x14ac:dyDescent="0.2">
      <c r="A57" s="2">
        <v>634</v>
      </c>
      <c r="B57" s="2" t="s">
        <v>119</v>
      </c>
      <c r="C57" s="19">
        <v>2.2999999999999998</v>
      </c>
      <c r="D57" s="2" t="s">
        <v>5</v>
      </c>
      <c r="E57" s="20" t="s">
        <v>6</v>
      </c>
      <c r="I57" s="28" t="e">
        <f t="shared" si="16"/>
        <v>#REF!</v>
      </c>
      <c r="J57" s="27" t="s">
        <v>155</v>
      </c>
      <c r="K57" s="1" t="e">
        <f>IF(J57="","",VLOOKUP(J57,#REF!,2))</f>
        <v>#REF!</v>
      </c>
      <c r="L57" s="27" t="s">
        <v>10</v>
      </c>
      <c r="M57" s="1" t="e">
        <f>IF(L57="","",VLOOKUP(L57,#REF!,2))</f>
        <v>#REF!</v>
      </c>
      <c r="N57" s="27" t="s">
        <v>151</v>
      </c>
      <c r="O57" s="1" t="str">
        <f>IF(N57="","",VLOOKUP(N57,[1]Composition!$A$1:$B$398,2))</f>
        <v>Sucre caramélisé, eau, sirop de glucose, sirop de sucre inverti, propylène glycol</v>
      </c>
      <c r="P57" s="27" t="s">
        <v>16</v>
      </c>
      <c r="Q57" s="1" t="str">
        <f>IF(P57="","",VLOOKUP(P57,[1]Composition!$A$1:$B$398,2))</f>
        <v>Crème de lait 35% de matières grasse, stabilisant E407 0,02% sucre</v>
      </c>
      <c r="R57" s="27" t="s">
        <v>157</v>
      </c>
      <c r="S57" s="1" t="str">
        <f>IF(R57="","",VLOOKUP(R57,[1]Composition!$A$1:$B$398,2))</f>
        <v>Sucre pâte de cacao Beurre de cacao, Émulsifiant: Lécithine, (Lait en poudre, poudre de lait écrémé, arômes  vanille peut contenir traces de fruit a coque et gluten</v>
      </c>
      <c r="T57" s="27" t="s">
        <v>167</v>
      </c>
      <c r="U57" s="1" t="str">
        <f>IF(T57="","",VLOOKUP(T57,[1]Composition!$A$1:$B$398,2))</f>
        <v>Sirop de glucose, fructose, eau sucre 5% chocolat :  en poudre de cacao sucre stabilisant E422 arôme modifié gélifiant E440 colorant caramel E150 D arôme naturel conservateur E202 acidifiant E330 sel</v>
      </c>
      <c r="V57" s="27" t="s">
        <v>16</v>
      </c>
      <c r="W57" s="1" t="str">
        <f>IF(V57="","",VLOOKUP(V57,[1]Composition!$A$1:$B$398,2))</f>
        <v>Crème de lait 35% de matières grasse, stabilisant E407 0,02% sucre</v>
      </c>
      <c r="X57" s="27" t="s">
        <v>152</v>
      </c>
      <c r="Y57" s="1" t="str">
        <f>IF(X57="","",VLOOKUP(X57,[1]Composition!$A$1:$B$398,2))</f>
        <v>Pâte  de cacao, sucre beurre de cacao, Matière grasse laitière, anhydre de lait, émulsifiant, lécithine de soja E322 arôme naturel de vanille cacao 50% poudre de lait entier poudre de lactosérum, lactose huile de palme</v>
      </c>
      <c r="Z57" s="27" t="s">
        <v>9</v>
      </c>
      <c r="AA57" s="1" t="str">
        <f>IF(Z57="","",VLOOKUP(Z57,[1]Composition!$A$1:$B$398,2))</f>
        <v xml:space="preserve">Fraise, framboise, physalis, mandarine, citron, kiwi, pomme, groseille, abricot, </v>
      </c>
      <c r="AB57" s="27" t="s">
        <v>153</v>
      </c>
      <c r="AC57" s="1" t="str">
        <f>IF(AB57="","",VLOOKUP(AB57,[1]Composition!$A$1:$B$398,2))</f>
        <v>Eau, Sirop de glucose, Sucre, Fructose, Gélifiant ( Pectine caraghénane)  acidifiant, acide citrique, arômes abricot colorant: carotène</v>
      </c>
      <c r="AD57" s="27"/>
      <c r="AE57" s="1" t="str">
        <f>IF(AD57="","",VLOOKUP(AD57,[1]Composition!$A$1:$B$398,2))</f>
        <v/>
      </c>
      <c r="AF57" s="27"/>
      <c r="AG57" s="1" t="str">
        <f>IF(AF57="","",VLOOKUP(AF57,[1]Composition!$A$1:$B$398,2))</f>
        <v/>
      </c>
      <c r="AH57" s="27"/>
      <c r="AI57" s="1" t="str">
        <f>IF(AH57="","",VLOOKUP(AH57,[1]Composition!$A$1:$B$398,2))</f>
        <v/>
      </c>
      <c r="AJ57" s="27"/>
      <c r="AK57" s="1" t="str">
        <f>IF(AJ57="","",VLOOKUP(AJ57,[1]Composition!$A$1:$B$398,2))</f>
        <v/>
      </c>
      <c r="AL57" s="27"/>
      <c r="AM57" s="1" t="str">
        <f>IF(AL57="","",VLOOKUP(AL57,[1]Composition!$A$1:$B$398,2))</f>
        <v/>
      </c>
      <c r="AN57" s="27"/>
      <c r="AO57" s="1" t="str">
        <f>IF(AN57="","",VLOOKUP(AN57,[1]Composition!$A$1:$B$398,2))</f>
        <v/>
      </c>
      <c r="AP57" s="27"/>
      <c r="AQ57" s="1" t="str">
        <f>IF(AP57="","",VLOOKUP(AP57,[1]Composition!$A$1:$B$398,2))</f>
        <v/>
      </c>
      <c r="AR57" s="27"/>
      <c r="AS57" s="1" t="str">
        <f>IF(AR57="","",VLOOKUP(AR57,[1]Composition!$A$1:$B$398,2))</f>
        <v/>
      </c>
      <c r="AT57" s="27"/>
      <c r="AU57" s="1" t="str">
        <f>IF(AT57="","",VLOOKUP(AT57,[1]Composition!$A$1:$B$398,2))</f>
        <v/>
      </c>
      <c r="AV57" s="27"/>
      <c r="AW57" s="1" t="str">
        <f>IF(AV57="","",VLOOKUP(AV57,[1]Composition!$A$1:$B$398,2))</f>
        <v/>
      </c>
      <c r="AX57" s="27"/>
      <c r="AY57" s="1" t="str">
        <f>IF(AX57="","",VLOOKUP(AX57,[1]Composition!$A$1:$B$398,2))</f>
        <v/>
      </c>
      <c r="AZ57" s="27"/>
      <c r="BA57" s="1" t="str">
        <f>IF(AZ57="","",VLOOKUP(AZ57,[1]Composition!$A$1:$B$398,2))</f>
        <v/>
      </c>
      <c r="BB57" s="27"/>
      <c r="BC57" s="1" t="str">
        <f>IF(BB57="","",VLOOKUP(BB57,[1]Composition!$A$1:$B$398,2))</f>
        <v/>
      </c>
      <c r="BD57" s="27"/>
      <c r="BE57" s="1" t="str">
        <f>IF(BD57="","",VLOOKUP(BD57,[1]Composition!$A$1:$B$398,2))</f>
        <v/>
      </c>
      <c r="BF57" s="27"/>
      <c r="BG57" s="1" t="str">
        <f>IF(BF57="","",VLOOKUP(BF57,[1]Composition!$A$1:$B$398,2))</f>
        <v/>
      </c>
      <c r="BH57" s="27"/>
      <c r="BI57" s="1" t="str">
        <f>IF(BH57="","",VLOOKUP(BH57,[1]Composition!$A$1:$B$398,2))</f>
        <v/>
      </c>
      <c r="BJ57" s="27"/>
      <c r="BK57" s="1" t="str">
        <f>IF(BJ57="","",VLOOKUP(BJ57,[1]Composition!$A$1:$B$398,2))</f>
        <v/>
      </c>
      <c r="BL57" s="27"/>
      <c r="BM57" s="1" t="str">
        <f>IF(BL57="","",VLOOKUP(BL57,[1]Composition!$A$1:$B$398,2))</f>
        <v/>
      </c>
      <c r="BN57" s="27"/>
      <c r="BO57" s="1" t="str">
        <f>IF(BN57="","",VLOOKUP(BN57,[1]Composition!$A$1:$B$398,2))</f>
        <v/>
      </c>
      <c r="BP57" s="27"/>
      <c r="BQ57" s="1" t="str">
        <f>IF(BP57="","",VLOOKUP(BP57,[1]Composition!$A$1:$B$398,2))</f>
        <v/>
      </c>
      <c r="BR57" s="27"/>
      <c r="BS57" s="1" t="str">
        <f>IF(BR57="","",VLOOKUP(BR57,[1]Composition!$A$1:$B$398,2))</f>
        <v/>
      </c>
      <c r="BT57" s="27"/>
      <c r="BU57" s="1" t="str">
        <f>IF(BT57="","",VLOOKUP(BT57,[1]Composition!$A$1:$B$398,2))</f>
        <v/>
      </c>
      <c r="BV57" s="27"/>
      <c r="BW57" s="1" t="str">
        <f>IF(BV57="","",VLOOKUP(BV57,[1]Composition!$A$1:$B$398,2))</f>
        <v/>
      </c>
      <c r="BX57" s="27"/>
      <c r="BY57" s="1" t="str">
        <f>IF(BX57="","",VLOOKUP(BX57,[1]Composition!$A$1:$B$398,2))</f>
        <v/>
      </c>
      <c r="BZ57" s="27"/>
      <c r="CA57" s="1" t="str">
        <f>IF(BZ57="","",VLOOKUP(BZ57,[1]Composition!$A$1:$B$398,2))</f>
        <v/>
      </c>
      <c r="CB57" s="27"/>
      <c r="CC57" s="1" t="str">
        <f>IF(CB57="","",VLOOKUP(CB57,[1]Composition!$A$1:$B$398,2))</f>
        <v/>
      </c>
      <c r="CD57" s="1" t="str">
        <f t="shared" si="1"/>
        <v xml:space="preserve">Feuille de génoise :  </v>
      </c>
      <c r="CE57" s="1" t="e">
        <f t="shared" ref="CE57:CT72" si="27">CD57&amp;" "&amp;K57</f>
        <v>#REF!</v>
      </c>
      <c r="CF57" s="1" t="e">
        <f t="shared" si="27"/>
        <v>#REF!</v>
      </c>
      <c r="CG57" s="1" t="e">
        <f t="shared" si="27"/>
        <v>#REF!</v>
      </c>
      <c r="CH57" s="1" t="e">
        <f t="shared" si="27"/>
        <v>#REF!</v>
      </c>
      <c r="CI57" s="1" t="e">
        <f t="shared" si="27"/>
        <v>#REF!</v>
      </c>
      <c r="CJ57" s="1" t="e">
        <f t="shared" si="27"/>
        <v>#REF!</v>
      </c>
      <c r="CK57" s="1" t="e">
        <f t="shared" si="27"/>
        <v>#REF!</v>
      </c>
      <c r="CL57" s="1" t="e">
        <f t="shared" si="27"/>
        <v>#REF!</v>
      </c>
      <c r="CM57" s="1" t="e">
        <f t="shared" si="27"/>
        <v>#REF!</v>
      </c>
      <c r="CN57" s="1" t="e">
        <f t="shared" si="27"/>
        <v>#REF!</v>
      </c>
      <c r="CO57" s="1" t="e">
        <f t="shared" si="27"/>
        <v>#REF!</v>
      </c>
      <c r="CP57" s="1" t="e">
        <f t="shared" si="27"/>
        <v>#REF!</v>
      </c>
      <c r="CQ57" s="1" t="e">
        <f t="shared" si="27"/>
        <v>#REF!</v>
      </c>
      <c r="CR57" s="1" t="e">
        <f t="shared" si="27"/>
        <v>#REF!</v>
      </c>
      <c r="CS57" s="1" t="e">
        <f t="shared" si="27"/>
        <v>#REF!</v>
      </c>
      <c r="CT57" s="1" t="e">
        <f t="shared" si="27"/>
        <v>#REF!</v>
      </c>
      <c r="CU57" s="1" t="e">
        <f t="shared" si="26"/>
        <v>#REF!</v>
      </c>
      <c r="CV57" s="1" t="e">
        <f t="shared" si="26"/>
        <v>#REF!</v>
      </c>
      <c r="CW57" s="1" t="e">
        <f t="shared" si="26"/>
        <v>#REF!</v>
      </c>
      <c r="CX57" s="1" t="e">
        <f t="shared" si="26"/>
        <v>#REF!</v>
      </c>
      <c r="CY57" s="1" t="e">
        <f t="shared" si="26"/>
        <v>#REF!</v>
      </c>
      <c r="CZ57" s="1" t="e">
        <f t="shared" si="26"/>
        <v>#REF!</v>
      </c>
      <c r="DA57" s="1" t="e">
        <f t="shared" si="26"/>
        <v>#REF!</v>
      </c>
      <c r="DB57" s="1" t="e">
        <f t="shared" si="26"/>
        <v>#REF!</v>
      </c>
      <c r="DC57" s="1" t="e">
        <f t="shared" si="26"/>
        <v>#REF!</v>
      </c>
      <c r="DD57" s="1" t="e">
        <f t="shared" si="26"/>
        <v>#REF!</v>
      </c>
      <c r="DE57" s="1" t="e">
        <f t="shared" si="26"/>
        <v>#REF!</v>
      </c>
      <c r="DF57" s="1" t="e">
        <f t="shared" si="26"/>
        <v>#REF!</v>
      </c>
      <c r="DG57" s="1" t="e">
        <f t="shared" si="26"/>
        <v>#REF!</v>
      </c>
      <c r="DH57" s="1" t="e">
        <f t="shared" si="26"/>
        <v>#REF!</v>
      </c>
      <c r="DI57" s="1" t="e">
        <f t="shared" si="26"/>
        <v>#REF!</v>
      </c>
      <c r="DJ57" s="1" t="e">
        <f t="shared" si="22"/>
        <v>#REF!</v>
      </c>
      <c r="DK57" s="1" t="e">
        <f t="shared" si="22"/>
        <v>#REF!</v>
      </c>
      <c r="DL57" s="1" t="e">
        <f t="shared" si="22"/>
        <v>#REF!</v>
      </c>
      <c r="DM57" s="1" t="e">
        <f t="shared" si="22"/>
        <v>#REF!</v>
      </c>
      <c r="DN57" s="1" t="e">
        <f t="shared" si="22"/>
        <v>#REF!</v>
      </c>
      <c r="DO57" s="1" t="e">
        <f t="shared" si="22"/>
        <v>#REF!</v>
      </c>
      <c r="DP57" s="1" t="e">
        <f t="shared" si="22"/>
        <v>#REF!</v>
      </c>
      <c r="DQ57" s="1" t="e">
        <f t="shared" si="22"/>
        <v>#REF!</v>
      </c>
      <c r="DR57" s="1" t="e">
        <f t="shared" si="22"/>
        <v>#REF!</v>
      </c>
      <c r="DS57" s="1" t="e">
        <f t="shared" si="22"/>
        <v>#REF!</v>
      </c>
      <c r="DT57" s="1" t="e">
        <f t="shared" si="22"/>
        <v>#REF!</v>
      </c>
      <c r="DU57" s="1" t="e">
        <f t="shared" si="22"/>
        <v>#REF!</v>
      </c>
      <c r="DV57" s="1" t="e">
        <f t="shared" si="22"/>
        <v>#REF!</v>
      </c>
      <c r="DW57" s="1" t="e">
        <f t="shared" si="22"/>
        <v>#REF!</v>
      </c>
      <c r="DX57" s="1" t="e">
        <f t="shared" si="22"/>
        <v>#REF!</v>
      </c>
      <c r="DY57" s="1" t="e">
        <f t="shared" si="22"/>
        <v>#REF!</v>
      </c>
      <c r="DZ57" s="1" t="e">
        <f t="shared" si="24"/>
        <v>#REF!</v>
      </c>
      <c r="EA57" s="1" t="e">
        <f t="shared" si="23"/>
        <v>#REF!</v>
      </c>
      <c r="EB57" s="1" t="e">
        <f t="shared" si="23"/>
        <v>#REF!</v>
      </c>
      <c r="EC57" s="1" t="e">
        <f t="shared" si="23"/>
        <v>#REF!</v>
      </c>
      <c r="ED57" s="1" t="e">
        <f t="shared" si="23"/>
        <v>#REF!</v>
      </c>
      <c r="EE57" s="1" t="e">
        <f t="shared" si="23"/>
        <v>#REF!</v>
      </c>
      <c r="EF57" s="1" t="e">
        <f t="shared" si="23"/>
        <v>#REF!</v>
      </c>
      <c r="EG57" s="1" t="e">
        <f t="shared" si="23"/>
        <v>#REF!</v>
      </c>
      <c r="EH57" s="1" t="e">
        <f t="shared" si="23"/>
        <v>#REF!</v>
      </c>
      <c r="EI57" s="1" t="e">
        <f t="shared" si="23"/>
        <v>#REF!</v>
      </c>
      <c r="EJ57" s="1" t="e">
        <f t="shared" si="23"/>
        <v>#REF!</v>
      </c>
      <c r="EK57" s="1" t="e">
        <f t="shared" si="23"/>
        <v>#REF!</v>
      </c>
      <c r="EL57" s="1" t="e">
        <f t="shared" si="23"/>
        <v>#REF!</v>
      </c>
      <c r="EM57" s="1" t="e">
        <f t="shared" si="23"/>
        <v>#REF!</v>
      </c>
      <c r="EN57" s="1" t="e">
        <f t="shared" si="23"/>
        <v>#REF!</v>
      </c>
      <c r="EO57" s="1" t="e">
        <f t="shared" si="23"/>
        <v>#REF!</v>
      </c>
      <c r="EP57" s="1" t="e">
        <f t="shared" si="23"/>
        <v>#REF!</v>
      </c>
      <c r="EQ57" s="1" t="e">
        <f t="shared" si="25"/>
        <v>#REF!</v>
      </c>
      <c r="ER57" s="1" t="e">
        <f t="shared" si="25"/>
        <v>#REF!</v>
      </c>
      <c r="ES57" s="1" t="e">
        <f t="shared" si="25"/>
        <v>#REF!</v>
      </c>
      <c r="ET57" s="1" t="e">
        <f t="shared" si="25"/>
        <v>#REF!</v>
      </c>
      <c r="EU57" s="1" t="e">
        <f t="shared" si="25"/>
        <v>#REF!</v>
      </c>
      <c r="EV57" s="1" t="e">
        <f t="shared" si="25"/>
        <v>#REF!</v>
      </c>
      <c r="EW57" s="1" t="e">
        <f t="shared" si="25"/>
        <v>#REF!</v>
      </c>
      <c r="GX57" s="22"/>
    </row>
    <row r="58" spans="1:206" ht="12.75" customHeight="1" x14ac:dyDescent="0.2">
      <c r="A58" s="2">
        <v>635</v>
      </c>
      <c r="B58" s="2" t="s">
        <v>119</v>
      </c>
      <c r="C58" s="19">
        <v>14.9</v>
      </c>
      <c r="D58" s="2" t="s">
        <v>78</v>
      </c>
      <c r="E58" s="20" t="s">
        <v>6</v>
      </c>
      <c r="I58" s="28" t="e">
        <f t="shared" si="16"/>
        <v>#REF!</v>
      </c>
      <c r="J58" s="27" t="s">
        <v>155</v>
      </c>
      <c r="K58" s="1" t="e">
        <f>IF(J58="","",VLOOKUP(J58,#REF!,2))</f>
        <v>#REF!</v>
      </c>
      <c r="L58" s="27" t="s">
        <v>10</v>
      </c>
      <c r="M58" s="1" t="e">
        <f>IF(L58="","",VLOOKUP(L58,#REF!,2))</f>
        <v>#REF!</v>
      </c>
      <c r="N58" s="27" t="s">
        <v>151</v>
      </c>
      <c r="O58" s="1" t="str">
        <f>IF(N58="","",VLOOKUP(N58,[1]Composition!$A$1:$B$398,2))</f>
        <v>Sucre caramélisé, eau, sirop de glucose, sirop de sucre inverti, propylène glycol</v>
      </c>
      <c r="P58" s="27" t="s">
        <v>16</v>
      </c>
      <c r="Q58" s="1" t="str">
        <f>IF(P58="","",VLOOKUP(P58,[1]Composition!$A$1:$B$398,2))</f>
        <v>Crème de lait 35% de matières grasse, stabilisant E407 0,02% sucre</v>
      </c>
      <c r="R58" s="27" t="s">
        <v>157</v>
      </c>
      <c r="S58" s="1" t="str">
        <f>IF(R58="","",VLOOKUP(R58,[1]Composition!$A$1:$B$398,2))</f>
        <v>Sucre pâte de cacao Beurre de cacao, Émulsifiant: Lécithine, (Lait en poudre, poudre de lait écrémé, arômes  vanille peut contenir traces de fruit a coque et gluten</v>
      </c>
      <c r="T58" s="27" t="s">
        <v>167</v>
      </c>
      <c r="U58" s="1" t="str">
        <f>IF(T58="","",VLOOKUP(T58,[1]Composition!$A$1:$B$398,2))</f>
        <v>Sirop de glucose, fructose, eau sucre 5% chocolat :  en poudre de cacao sucre stabilisant E422 arôme modifié gélifiant E440 colorant caramel E150 D arôme naturel conservateur E202 acidifiant E330 sel</v>
      </c>
      <c r="V58" s="27" t="s">
        <v>16</v>
      </c>
      <c r="W58" s="1" t="str">
        <f>IF(V58="","",VLOOKUP(V58,[1]Composition!$A$1:$B$398,2))</f>
        <v>Crème de lait 35% de matières grasse, stabilisant E407 0,02% sucre</v>
      </c>
      <c r="X58" s="27" t="s">
        <v>152</v>
      </c>
      <c r="Y58" s="1" t="str">
        <f>IF(X58="","",VLOOKUP(X58,[1]Composition!$A$1:$B$398,2))</f>
        <v>Pâte  de cacao, sucre beurre de cacao, Matière grasse laitière, anhydre de lait, émulsifiant, lécithine de soja E322 arôme naturel de vanille cacao 50% poudre de lait entier poudre de lactosérum, lactose huile de palme</v>
      </c>
      <c r="Z58" s="27" t="s">
        <v>9</v>
      </c>
      <c r="AA58" s="1" t="str">
        <f>IF(Z58="","",VLOOKUP(Z58,[1]Composition!$A$1:$B$398,2))</f>
        <v xml:space="preserve">Fraise, framboise, physalis, mandarine, citron, kiwi, pomme, groseille, abricot, </v>
      </c>
      <c r="AB58" s="27" t="s">
        <v>153</v>
      </c>
      <c r="AC58" s="1" t="str">
        <f>IF(AB58="","",VLOOKUP(AB58,[1]Composition!$A$1:$B$398,2))</f>
        <v>Eau, Sirop de glucose, Sucre, Fructose, Gélifiant ( Pectine caraghénane)  acidifiant, acide citrique, arômes abricot colorant: carotène</v>
      </c>
      <c r="AD58" s="27"/>
      <c r="AE58" s="1" t="str">
        <f>IF(AD58="","",VLOOKUP(AD58,[1]Composition!$A$1:$B$398,2))</f>
        <v/>
      </c>
      <c r="AF58" s="27"/>
      <c r="AG58" s="1" t="str">
        <f>IF(AF58="","",VLOOKUP(AF58,[1]Composition!$A$1:$B$398,2))</f>
        <v/>
      </c>
      <c r="AH58" s="27"/>
      <c r="AI58" s="1" t="str">
        <f>IF(AH58="","",VLOOKUP(AH58,[1]Composition!$A$1:$B$398,2))</f>
        <v/>
      </c>
      <c r="AJ58" s="27"/>
      <c r="AK58" s="1" t="str">
        <f>IF(AJ58="","",VLOOKUP(AJ58,[1]Composition!$A$1:$B$398,2))</f>
        <v/>
      </c>
      <c r="AL58" s="27"/>
      <c r="AM58" s="1" t="str">
        <f>IF(AL58="","",VLOOKUP(AL58,[1]Composition!$A$1:$B$398,2))</f>
        <v/>
      </c>
      <c r="AN58" s="27"/>
      <c r="AO58" s="1" t="str">
        <f>IF(AN58="","",VLOOKUP(AN58,[1]Composition!$A$1:$B$398,2))</f>
        <v/>
      </c>
      <c r="AP58" s="27"/>
      <c r="AQ58" s="1" t="str">
        <f>IF(AP58="","",VLOOKUP(AP58,[1]Composition!$A$1:$B$398,2))</f>
        <v/>
      </c>
      <c r="AR58" s="27"/>
      <c r="AS58" s="1" t="str">
        <f>IF(AR58="","",VLOOKUP(AR58,[1]Composition!$A$1:$B$398,2))</f>
        <v/>
      </c>
      <c r="AT58" s="27"/>
      <c r="AU58" s="1" t="str">
        <f>IF(AT58="","",VLOOKUP(AT58,[1]Composition!$A$1:$B$398,2))</f>
        <v/>
      </c>
      <c r="AV58" s="27"/>
      <c r="AW58" s="1" t="str">
        <f>IF(AV58="","",VLOOKUP(AV58,[1]Composition!$A$1:$B$398,2))</f>
        <v/>
      </c>
      <c r="AX58" s="27"/>
      <c r="AY58" s="1" t="str">
        <f>IF(AX58="","",VLOOKUP(AX58,[1]Composition!$A$1:$B$398,2))</f>
        <v/>
      </c>
      <c r="AZ58" s="27"/>
      <c r="BA58" s="1" t="str">
        <f>IF(AZ58="","",VLOOKUP(AZ58,[1]Composition!$A$1:$B$398,2))</f>
        <v/>
      </c>
      <c r="BB58" s="27"/>
      <c r="BC58" s="1" t="str">
        <f>IF(BB58="","",VLOOKUP(BB58,[1]Composition!$A$1:$B$398,2))</f>
        <v/>
      </c>
      <c r="BD58" s="27"/>
      <c r="BE58" s="1" t="str">
        <f>IF(BD58="","",VLOOKUP(BD58,[1]Composition!$A$1:$B$398,2))</f>
        <v/>
      </c>
      <c r="BF58" s="27"/>
      <c r="BG58" s="1" t="str">
        <f>IF(BF58="","",VLOOKUP(BF58,[1]Composition!$A$1:$B$398,2))</f>
        <v/>
      </c>
      <c r="BH58" s="27"/>
      <c r="BI58" s="1" t="str">
        <f>IF(BH58="","",VLOOKUP(BH58,[1]Composition!$A$1:$B$398,2))</f>
        <v/>
      </c>
      <c r="BJ58" s="27"/>
      <c r="BK58" s="1" t="str">
        <f>IF(BJ58="","",VLOOKUP(BJ58,[1]Composition!$A$1:$B$398,2))</f>
        <v/>
      </c>
      <c r="BL58" s="27"/>
      <c r="BM58" s="1" t="str">
        <f>IF(BL58="","",VLOOKUP(BL58,[1]Composition!$A$1:$B$398,2))</f>
        <v/>
      </c>
      <c r="BN58" s="27"/>
      <c r="BO58" s="1" t="str">
        <f>IF(BN58="","",VLOOKUP(BN58,[1]Composition!$A$1:$B$398,2))</f>
        <v/>
      </c>
      <c r="BP58" s="27"/>
      <c r="BQ58" s="1" t="str">
        <f>IF(BP58="","",VLOOKUP(BP58,[1]Composition!$A$1:$B$398,2))</f>
        <v/>
      </c>
      <c r="BR58" s="27"/>
      <c r="BS58" s="1" t="str">
        <f>IF(BR58="","",VLOOKUP(BR58,[1]Composition!$A$1:$B$398,2))</f>
        <v/>
      </c>
      <c r="BT58" s="27"/>
      <c r="BU58" s="1" t="str">
        <f>IF(BT58="","",VLOOKUP(BT58,[1]Composition!$A$1:$B$398,2))</f>
        <v/>
      </c>
      <c r="BV58" s="27"/>
      <c r="BW58" s="1" t="str">
        <f>IF(BV58="","",VLOOKUP(BV58,[1]Composition!$A$1:$B$398,2))</f>
        <v/>
      </c>
      <c r="BX58" s="27"/>
      <c r="BY58" s="1" t="str">
        <f>IF(BX58="","",VLOOKUP(BX58,[1]Composition!$A$1:$B$398,2))</f>
        <v/>
      </c>
      <c r="BZ58" s="27"/>
      <c r="CA58" s="1" t="str">
        <f>IF(BZ58="","",VLOOKUP(BZ58,[1]Composition!$A$1:$B$398,2))</f>
        <v/>
      </c>
      <c r="CB58" s="27"/>
      <c r="CC58" s="1" t="str">
        <f>IF(CB58="","",VLOOKUP(CB58,[1]Composition!$A$1:$B$398,2))</f>
        <v/>
      </c>
      <c r="CD58" s="1" t="str">
        <f t="shared" si="1"/>
        <v xml:space="preserve">Feuille de génoise :  </v>
      </c>
      <c r="CE58" s="1" t="e">
        <f t="shared" si="27"/>
        <v>#REF!</v>
      </c>
      <c r="CF58" s="1" t="e">
        <f t="shared" si="27"/>
        <v>#REF!</v>
      </c>
      <c r="CG58" s="1" t="e">
        <f t="shared" si="27"/>
        <v>#REF!</v>
      </c>
      <c r="CH58" s="1" t="e">
        <f t="shared" si="27"/>
        <v>#REF!</v>
      </c>
      <c r="CI58" s="1" t="e">
        <f t="shared" si="27"/>
        <v>#REF!</v>
      </c>
      <c r="CJ58" s="1" t="e">
        <f t="shared" si="27"/>
        <v>#REF!</v>
      </c>
      <c r="CK58" s="1" t="e">
        <f t="shared" si="27"/>
        <v>#REF!</v>
      </c>
      <c r="CL58" s="1" t="e">
        <f t="shared" si="27"/>
        <v>#REF!</v>
      </c>
      <c r="CM58" s="1" t="e">
        <f t="shared" si="27"/>
        <v>#REF!</v>
      </c>
      <c r="CN58" s="1" t="e">
        <f t="shared" si="27"/>
        <v>#REF!</v>
      </c>
      <c r="CO58" s="1" t="e">
        <f t="shared" si="27"/>
        <v>#REF!</v>
      </c>
      <c r="CP58" s="1" t="e">
        <f t="shared" si="27"/>
        <v>#REF!</v>
      </c>
      <c r="CQ58" s="1" t="e">
        <f t="shared" si="27"/>
        <v>#REF!</v>
      </c>
      <c r="CR58" s="1" t="e">
        <f t="shared" si="27"/>
        <v>#REF!</v>
      </c>
      <c r="CS58" s="1" t="e">
        <f t="shared" si="27"/>
        <v>#REF!</v>
      </c>
      <c r="CT58" s="1" t="e">
        <f t="shared" si="27"/>
        <v>#REF!</v>
      </c>
      <c r="CU58" s="1" t="e">
        <f t="shared" si="26"/>
        <v>#REF!</v>
      </c>
      <c r="CV58" s="1" t="e">
        <f t="shared" si="26"/>
        <v>#REF!</v>
      </c>
      <c r="CW58" s="1" t="e">
        <f t="shared" si="26"/>
        <v>#REF!</v>
      </c>
      <c r="CX58" s="1" t="e">
        <f t="shared" si="26"/>
        <v>#REF!</v>
      </c>
      <c r="CY58" s="1" t="e">
        <f t="shared" si="26"/>
        <v>#REF!</v>
      </c>
      <c r="CZ58" s="1" t="e">
        <f t="shared" si="26"/>
        <v>#REF!</v>
      </c>
      <c r="DA58" s="1" t="e">
        <f t="shared" si="26"/>
        <v>#REF!</v>
      </c>
      <c r="DB58" s="1" t="e">
        <f t="shared" si="26"/>
        <v>#REF!</v>
      </c>
      <c r="DC58" s="1" t="e">
        <f t="shared" si="26"/>
        <v>#REF!</v>
      </c>
      <c r="DD58" s="1" t="e">
        <f t="shared" si="26"/>
        <v>#REF!</v>
      </c>
      <c r="DE58" s="1" t="e">
        <f t="shared" si="26"/>
        <v>#REF!</v>
      </c>
      <c r="DF58" s="1" t="e">
        <f t="shared" si="26"/>
        <v>#REF!</v>
      </c>
      <c r="DG58" s="1" t="e">
        <f t="shared" si="26"/>
        <v>#REF!</v>
      </c>
      <c r="DH58" s="1" t="e">
        <f t="shared" si="26"/>
        <v>#REF!</v>
      </c>
      <c r="DI58" s="1" t="e">
        <f t="shared" si="26"/>
        <v>#REF!</v>
      </c>
      <c r="DJ58" s="1" t="e">
        <f t="shared" si="22"/>
        <v>#REF!</v>
      </c>
      <c r="DK58" s="1" t="e">
        <f t="shared" si="22"/>
        <v>#REF!</v>
      </c>
      <c r="DL58" s="1" t="e">
        <f t="shared" si="22"/>
        <v>#REF!</v>
      </c>
      <c r="DM58" s="1" t="e">
        <f t="shared" si="22"/>
        <v>#REF!</v>
      </c>
      <c r="DN58" s="1" t="e">
        <f t="shared" si="22"/>
        <v>#REF!</v>
      </c>
      <c r="DO58" s="1" t="e">
        <f t="shared" si="22"/>
        <v>#REF!</v>
      </c>
      <c r="DP58" s="1" t="e">
        <f t="shared" si="22"/>
        <v>#REF!</v>
      </c>
      <c r="DQ58" s="1" t="e">
        <f t="shared" si="22"/>
        <v>#REF!</v>
      </c>
      <c r="DR58" s="1" t="e">
        <f t="shared" si="22"/>
        <v>#REF!</v>
      </c>
      <c r="DS58" s="1" t="e">
        <f t="shared" si="22"/>
        <v>#REF!</v>
      </c>
      <c r="DT58" s="1" t="e">
        <f t="shared" si="22"/>
        <v>#REF!</v>
      </c>
      <c r="DU58" s="1" t="e">
        <f t="shared" si="22"/>
        <v>#REF!</v>
      </c>
      <c r="DV58" s="1" t="e">
        <f t="shared" si="22"/>
        <v>#REF!</v>
      </c>
      <c r="DW58" s="1" t="e">
        <f t="shared" si="22"/>
        <v>#REF!</v>
      </c>
      <c r="DX58" s="1" t="e">
        <f t="shared" si="22"/>
        <v>#REF!</v>
      </c>
      <c r="DY58" s="1" t="e">
        <f t="shared" si="22"/>
        <v>#REF!</v>
      </c>
      <c r="DZ58" s="1" t="e">
        <f t="shared" si="24"/>
        <v>#REF!</v>
      </c>
      <c r="EA58" s="1" t="e">
        <f t="shared" si="23"/>
        <v>#REF!</v>
      </c>
      <c r="EB58" s="1" t="e">
        <f t="shared" si="23"/>
        <v>#REF!</v>
      </c>
      <c r="EC58" s="1" t="e">
        <f t="shared" si="23"/>
        <v>#REF!</v>
      </c>
      <c r="ED58" s="1" t="e">
        <f t="shared" si="23"/>
        <v>#REF!</v>
      </c>
      <c r="EE58" s="1" t="e">
        <f t="shared" si="23"/>
        <v>#REF!</v>
      </c>
      <c r="EF58" s="1" t="e">
        <f t="shared" si="23"/>
        <v>#REF!</v>
      </c>
      <c r="EG58" s="1" t="e">
        <f t="shared" si="23"/>
        <v>#REF!</v>
      </c>
      <c r="EH58" s="1" t="e">
        <f t="shared" si="23"/>
        <v>#REF!</v>
      </c>
      <c r="EI58" s="1" t="e">
        <f t="shared" si="23"/>
        <v>#REF!</v>
      </c>
      <c r="EJ58" s="1" t="e">
        <f t="shared" si="23"/>
        <v>#REF!</v>
      </c>
      <c r="EK58" s="1" t="e">
        <f t="shared" si="23"/>
        <v>#REF!</v>
      </c>
      <c r="EL58" s="1" t="e">
        <f t="shared" si="23"/>
        <v>#REF!</v>
      </c>
      <c r="EM58" s="1" t="e">
        <f t="shared" si="23"/>
        <v>#REF!</v>
      </c>
      <c r="EN58" s="1" t="e">
        <f t="shared" si="23"/>
        <v>#REF!</v>
      </c>
      <c r="EO58" s="1" t="e">
        <f t="shared" si="23"/>
        <v>#REF!</v>
      </c>
      <c r="EP58" s="1" t="e">
        <f t="shared" si="23"/>
        <v>#REF!</v>
      </c>
      <c r="EQ58" s="1" t="e">
        <f t="shared" si="25"/>
        <v>#REF!</v>
      </c>
      <c r="ER58" s="1" t="e">
        <f t="shared" si="25"/>
        <v>#REF!</v>
      </c>
      <c r="ES58" s="1" t="e">
        <f t="shared" si="25"/>
        <v>#REF!</v>
      </c>
      <c r="ET58" s="1" t="e">
        <f t="shared" si="25"/>
        <v>#REF!</v>
      </c>
      <c r="EU58" s="1" t="e">
        <f t="shared" si="25"/>
        <v>#REF!</v>
      </c>
      <c r="EV58" s="1" t="e">
        <f t="shared" si="25"/>
        <v>#REF!</v>
      </c>
      <c r="EW58" s="1" t="e">
        <f t="shared" si="25"/>
        <v>#REF!</v>
      </c>
      <c r="GX58" s="22"/>
    </row>
    <row r="59" spans="1:206" ht="12.75" customHeight="1" x14ac:dyDescent="0.2">
      <c r="A59" s="2">
        <v>637</v>
      </c>
      <c r="B59" s="2" t="s">
        <v>120</v>
      </c>
      <c r="C59" s="19">
        <v>14.9</v>
      </c>
      <c r="D59" s="2" t="s">
        <v>78</v>
      </c>
      <c r="E59" s="20" t="s">
        <v>6</v>
      </c>
      <c r="I59" s="28" t="e">
        <f t="shared" si="16"/>
        <v>#REF!</v>
      </c>
      <c r="J59" s="27" t="s">
        <v>38</v>
      </c>
      <c r="K59" s="1" t="e">
        <f>IF(J59="","",VLOOKUP(J59,#REF!,2))</f>
        <v>#REF!</v>
      </c>
      <c r="L59" s="27" t="s">
        <v>41</v>
      </c>
      <c r="M59" s="1" t="e">
        <f>IF(L59="","",VLOOKUP(L59,#REF!,2))</f>
        <v>#REF!</v>
      </c>
      <c r="N59" s="27" t="s">
        <v>10</v>
      </c>
      <c r="O59" s="1" t="str">
        <f>IF(N59="","",VLOOKUP(N59,[1]Composition!$A$1:$B$398,2))</f>
        <v>Sirop de glucose-fructose, sucre, eau, poudre de lait entier, stabilisant (E420), Poudre de jaune d'œuf, Émulsifiant (E472c), Arôme, Beurre</v>
      </c>
      <c r="P59" s="27" t="s">
        <v>9</v>
      </c>
      <c r="Q59" s="1" t="str">
        <f>IF(P59="","",VLOOKUP(P59,[1]Composition!$A$1:$B$398,2))</f>
        <v xml:space="preserve">Fraise, framboise, physalis, mandarine, citron, kiwi, pomme, groseille, abricot, </v>
      </c>
      <c r="R59" s="27" t="s">
        <v>152</v>
      </c>
      <c r="S59" s="1" t="str">
        <f>IF(R59="","",VLOOKUP(R59,[1]Composition!$A$1:$B$398,2))</f>
        <v>Pâte  de cacao, sucre beurre de cacao, Matière grasse laitière, anhydre de lait, émulsifiant, lécithine de soja E322 arôme naturel de vanille cacao 50% poudre de lait entier poudre de lactosérum, lactose huile de palme</v>
      </c>
      <c r="T59" s="27" t="s">
        <v>153</v>
      </c>
      <c r="U59" s="1" t="str">
        <f>IF(T59="","",VLOOKUP(T59,[1]Composition!$A$1:$B$398,2))</f>
        <v>Eau, Sirop de glucose, Sucre, Fructose, Gélifiant ( Pectine caraghénane)  acidifiant, acide citrique, arômes abricot colorant: carotène</v>
      </c>
      <c r="V59" s="27"/>
      <c r="W59" s="1" t="str">
        <f>IF(V59="","",VLOOKUP(V59,[1]Composition!$A$1:$B$398,2))</f>
        <v/>
      </c>
      <c r="X59" s="27"/>
      <c r="Y59" s="1" t="str">
        <f>IF(X59="","",VLOOKUP(X59,[1]Composition!$A$1:$B$398,2))</f>
        <v/>
      </c>
      <c r="Z59" s="27"/>
      <c r="AA59" s="1" t="str">
        <f>IF(Z59="","",VLOOKUP(Z59,[1]Composition!$A$1:$B$398,2))</f>
        <v/>
      </c>
      <c r="AB59" s="27"/>
      <c r="AC59" s="1" t="str">
        <f>IF(AB59="","",VLOOKUP(AB59,[1]Composition!$A$1:$B$398,2))</f>
        <v/>
      </c>
      <c r="AD59" s="27"/>
      <c r="AE59" s="1" t="str">
        <f>IF(AD59="","",VLOOKUP(AD59,[1]Composition!$A$1:$B$398,2))</f>
        <v/>
      </c>
      <c r="AF59" s="27"/>
      <c r="AG59" s="1" t="str">
        <f>IF(AF59="","",VLOOKUP(AF59,[1]Composition!$A$1:$B$398,2))</f>
        <v/>
      </c>
      <c r="AH59" s="27"/>
      <c r="AI59" s="1" t="str">
        <f>IF(AH59="","",VLOOKUP(AH59,[1]Composition!$A$1:$B$398,2))</f>
        <v/>
      </c>
      <c r="AJ59" s="27"/>
      <c r="AK59" s="1" t="str">
        <f>IF(AJ59="","",VLOOKUP(AJ59,[1]Composition!$A$1:$B$398,2))</f>
        <v/>
      </c>
      <c r="AL59" s="27"/>
      <c r="AM59" s="1" t="str">
        <f>IF(AL59="","",VLOOKUP(AL59,[1]Composition!$A$1:$B$398,2))</f>
        <v/>
      </c>
      <c r="AN59" s="27"/>
      <c r="AO59" s="1" t="str">
        <f>IF(AN59="","",VLOOKUP(AN59,[1]Composition!$A$1:$B$398,2))</f>
        <v/>
      </c>
      <c r="AP59" s="27"/>
      <c r="AQ59" s="1" t="str">
        <f>IF(AP59="","",VLOOKUP(AP59,[1]Composition!$A$1:$B$398,2))</f>
        <v/>
      </c>
      <c r="AR59" s="27"/>
      <c r="AS59" s="1" t="str">
        <f>IF(AR59="","",VLOOKUP(AR59,[1]Composition!$A$1:$B$398,2))</f>
        <v/>
      </c>
      <c r="AT59" s="27"/>
      <c r="AU59" s="1" t="str">
        <f>IF(AT59="","",VLOOKUP(AT59,[1]Composition!$A$1:$B$398,2))</f>
        <v/>
      </c>
      <c r="AV59" s="27"/>
      <c r="AW59" s="1" t="str">
        <f>IF(AV59="","",VLOOKUP(AV59,[1]Composition!$A$1:$B$398,2))</f>
        <v/>
      </c>
      <c r="AX59" s="27"/>
      <c r="AY59" s="1" t="str">
        <f>IF(AX59="","",VLOOKUP(AX59,[1]Composition!$A$1:$B$398,2))</f>
        <v/>
      </c>
      <c r="AZ59" s="27"/>
      <c r="BA59" s="1" t="str">
        <f>IF(AZ59="","",VLOOKUP(AZ59,[1]Composition!$A$1:$B$398,2))</f>
        <v/>
      </c>
      <c r="BB59" s="27"/>
      <c r="BC59" s="1" t="str">
        <f>IF(BB59="","",VLOOKUP(BB59,[1]Composition!$A$1:$B$398,2))</f>
        <v/>
      </c>
      <c r="BD59" s="27"/>
      <c r="BE59" s="1" t="str">
        <f>IF(BD59="","",VLOOKUP(BD59,[1]Composition!$A$1:$B$398,2))</f>
        <v/>
      </c>
      <c r="BF59" s="27"/>
      <c r="BG59" s="1" t="str">
        <f>IF(BF59="","",VLOOKUP(BF59,[1]Composition!$A$1:$B$398,2))</f>
        <v/>
      </c>
      <c r="BH59" s="27"/>
      <c r="BI59" s="1" t="str">
        <f>IF(BH59="","",VLOOKUP(BH59,[1]Composition!$A$1:$B$398,2))</f>
        <v/>
      </c>
      <c r="BJ59" s="27"/>
      <c r="BK59" s="1" t="str">
        <f>IF(BJ59="","",VLOOKUP(BJ59,[1]Composition!$A$1:$B$398,2))</f>
        <v/>
      </c>
      <c r="BL59" s="27"/>
      <c r="BM59" s="1" t="str">
        <f>IF(BL59="","",VLOOKUP(BL59,[1]Composition!$A$1:$B$398,2))</f>
        <v/>
      </c>
      <c r="BN59" s="27"/>
      <c r="BO59" s="1" t="str">
        <f>IF(BN59="","",VLOOKUP(BN59,[1]Composition!$A$1:$B$398,2))</f>
        <v/>
      </c>
      <c r="BP59" s="27"/>
      <c r="BQ59" s="1" t="str">
        <f>IF(BP59="","",VLOOKUP(BP59,[1]Composition!$A$1:$B$398,2))</f>
        <v/>
      </c>
      <c r="BR59" s="27"/>
      <c r="BS59" s="1" t="str">
        <f>IF(BR59="","",VLOOKUP(BR59,[1]Composition!$A$1:$B$398,2))</f>
        <v/>
      </c>
      <c r="BT59" s="27"/>
      <c r="BU59" s="1" t="str">
        <f>IF(BT59="","",VLOOKUP(BT59,[1]Composition!$A$1:$B$398,2))</f>
        <v/>
      </c>
      <c r="BV59" s="27"/>
      <c r="BW59" s="1" t="str">
        <f>IF(BV59="","",VLOOKUP(BV59,[1]Composition!$A$1:$B$398,2))</f>
        <v/>
      </c>
      <c r="BX59" s="27"/>
      <c r="BY59" s="1" t="str">
        <f>IF(BX59="","",VLOOKUP(BX59,[1]Composition!$A$1:$B$398,2))</f>
        <v/>
      </c>
      <c r="BZ59" s="27"/>
      <c r="CA59" s="1" t="str">
        <f>IF(BZ59="","",VLOOKUP(BZ59,[1]Composition!$A$1:$B$398,2))</f>
        <v/>
      </c>
      <c r="CB59" s="27"/>
      <c r="CC59" s="1" t="str">
        <f>IF(CB59="","",VLOOKUP(CB59,[1]Composition!$A$1:$B$398,2))</f>
        <v/>
      </c>
      <c r="CD59" s="1" t="str">
        <f t="shared" si="1"/>
        <v>Brioche :</v>
      </c>
      <c r="CE59" s="1" t="e">
        <f t="shared" si="27"/>
        <v>#REF!</v>
      </c>
      <c r="CF59" s="1" t="e">
        <f t="shared" si="27"/>
        <v>#REF!</v>
      </c>
      <c r="CG59" s="1" t="e">
        <f t="shared" si="27"/>
        <v>#REF!</v>
      </c>
      <c r="CH59" s="1" t="e">
        <f t="shared" si="27"/>
        <v>#REF!</v>
      </c>
      <c r="CI59" s="1" t="e">
        <f t="shared" si="27"/>
        <v>#REF!</v>
      </c>
      <c r="CJ59" s="1" t="e">
        <f t="shared" si="27"/>
        <v>#REF!</v>
      </c>
      <c r="CK59" s="1" t="e">
        <f t="shared" si="27"/>
        <v>#REF!</v>
      </c>
      <c r="CL59" s="1" t="e">
        <f t="shared" si="27"/>
        <v>#REF!</v>
      </c>
      <c r="CM59" s="1" t="e">
        <f t="shared" si="27"/>
        <v>#REF!</v>
      </c>
      <c r="CN59" s="1" t="e">
        <f t="shared" si="27"/>
        <v>#REF!</v>
      </c>
      <c r="CO59" s="1" t="e">
        <f t="shared" si="27"/>
        <v>#REF!</v>
      </c>
      <c r="CP59" s="1" t="e">
        <f t="shared" si="27"/>
        <v>#REF!</v>
      </c>
      <c r="CQ59" s="1" t="e">
        <f t="shared" si="27"/>
        <v>#REF!</v>
      </c>
      <c r="CR59" s="1" t="e">
        <f t="shared" si="27"/>
        <v>#REF!</v>
      </c>
      <c r="CS59" s="1" t="e">
        <f t="shared" si="27"/>
        <v>#REF!</v>
      </c>
      <c r="CT59" s="1" t="e">
        <f t="shared" si="27"/>
        <v>#REF!</v>
      </c>
      <c r="CU59" s="1" t="e">
        <f t="shared" si="26"/>
        <v>#REF!</v>
      </c>
      <c r="CV59" s="1" t="e">
        <f t="shared" si="26"/>
        <v>#REF!</v>
      </c>
      <c r="CW59" s="1" t="e">
        <f t="shared" si="26"/>
        <v>#REF!</v>
      </c>
      <c r="CX59" s="1" t="e">
        <f t="shared" si="26"/>
        <v>#REF!</v>
      </c>
      <c r="CY59" s="1" t="e">
        <f t="shared" si="26"/>
        <v>#REF!</v>
      </c>
      <c r="CZ59" s="1" t="e">
        <f t="shared" si="26"/>
        <v>#REF!</v>
      </c>
      <c r="DA59" s="1" t="e">
        <f t="shared" si="26"/>
        <v>#REF!</v>
      </c>
      <c r="DB59" s="1" t="e">
        <f t="shared" si="26"/>
        <v>#REF!</v>
      </c>
      <c r="DC59" s="1" t="e">
        <f t="shared" si="26"/>
        <v>#REF!</v>
      </c>
      <c r="DD59" s="1" t="e">
        <f t="shared" si="26"/>
        <v>#REF!</v>
      </c>
      <c r="DE59" s="1" t="e">
        <f t="shared" si="26"/>
        <v>#REF!</v>
      </c>
      <c r="DF59" s="1" t="e">
        <f t="shared" si="26"/>
        <v>#REF!</v>
      </c>
      <c r="DG59" s="1" t="e">
        <f t="shared" si="26"/>
        <v>#REF!</v>
      </c>
      <c r="DH59" s="1" t="e">
        <f t="shared" si="26"/>
        <v>#REF!</v>
      </c>
      <c r="DI59" s="1" t="e">
        <f t="shared" si="26"/>
        <v>#REF!</v>
      </c>
      <c r="DJ59" s="1" t="e">
        <f t="shared" si="22"/>
        <v>#REF!</v>
      </c>
      <c r="DK59" s="1" t="e">
        <f t="shared" si="22"/>
        <v>#REF!</v>
      </c>
      <c r="DL59" s="1" t="e">
        <f t="shared" si="22"/>
        <v>#REF!</v>
      </c>
      <c r="DM59" s="1" t="e">
        <f t="shared" si="22"/>
        <v>#REF!</v>
      </c>
      <c r="DN59" s="1" t="e">
        <f t="shared" si="22"/>
        <v>#REF!</v>
      </c>
      <c r="DO59" s="1" t="e">
        <f t="shared" si="22"/>
        <v>#REF!</v>
      </c>
      <c r="DP59" s="1" t="e">
        <f t="shared" si="22"/>
        <v>#REF!</v>
      </c>
      <c r="DQ59" s="1" t="e">
        <f t="shared" si="22"/>
        <v>#REF!</v>
      </c>
      <c r="DR59" s="1" t="e">
        <f t="shared" si="22"/>
        <v>#REF!</v>
      </c>
      <c r="DS59" s="1" t="e">
        <f t="shared" si="22"/>
        <v>#REF!</v>
      </c>
      <c r="DT59" s="1" t="e">
        <f t="shared" si="22"/>
        <v>#REF!</v>
      </c>
      <c r="DU59" s="1" t="e">
        <f t="shared" si="22"/>
        <v>#REF!</v>
      </c>
      <c r="DV59" s="1" t="e">
        <f t="shared" si="22"/>
        <v>#REF!</v>
      </c>
      <c r="DW59" s="1" t="e">
        <f t="shared" si="22"/>
        <v>#REF!</v>
      </c>
      <c r="DX59" s="1" t="e">
        <f t="shared" si="22"/>
        <v>#REF!</v>
      </c>
      <c r="DY59" s="1" t="e">
        <f t="shared" si="22"/>
        <v>#REF!</v>
      </c>
      <c r="DZ59" s="1" t="e">
        <f t="shared" si="24"/>
        <v>#REF!</v>
      </c>
      <c r="EA59" s="1" t="e">
        <f t="shared" si="23"/>
        <v>#REF!</v>
      </c>
      <c r="EB59" s="1" t="e">
        <f t="shared" si="23"/>
        <v>#REF!</v>
      </c>
      <c r="EC59" s="1" t="e">
        <f t="shared" si="23"/>
        <v>#REF!</v>
      </c>
      <c r="ED59" s="1" t="e">
        <f t="shared" si="23"/>
        <v>#REF!</v>
      </c>
      <c r="EE59" s="1" t="e">
        <f t="shared" si="23"/>
        <v>#REF!</v>
      </c>
      <c r="EF59" s="1" t="e">
        <f t="shared" si="23"/>
        <v>#REF!</v>
      </c>
      <c r="EG59" s="1" t="e">
        <f t="shared" si="23"/>
        <v>#REF!</v>
      </c>
      <c r="EH59" s="1" t="e">
        <f t="shared" si="23"/>
        <v>#REF!</v>
      </c>
      <c r="EI59" s="1" t="e">
        <f t="shared" si="23"/>
        <v>#REF!</v>
      </c>
      <c r="EJ59" s="1" t="e">
        <f t="shared" si="23"/>
        <v>#REF!</v>
      </c>
      <c r="EK59" s="1" t="e">
        <f t="shared" si="23"/>
        <v>#REF!</v>
      </c>
      <c r="EL59" s="1" t="e">
        <f t="shared" si="23"/>
        <v>#REF!</v>
      </c>
      <c r="EM59" s="1" t="e">
        <f t="shared" si="23"/>
        <v>#REF!</v>
      </c>
      <c r="EN59" s="1" t="e">
        <f t="shared" si="23"/>
        <v>#REF!</v>
      </c>
      <c r="EO59" s="1" t="e">
        <f t="shared" si="23"/>
        <v>#REF!</v>
      </c>
      <c r="EP59" s="1" t="e">
        <f t="shared" si="23"/>
        <v>#REF!</v>
      </c>
      <c r="EQ59" s="1" t="e">
        <f t="shared" si="25"/>
        <v>#REF!</v>
      </c>
      <c r="ER59" s="1" t="e">
        <f t="shared" si="25"/>
        <v>#REF!</v>
      </c>
      <c r="ES59" s="1" t="e">
        <f t="shared" si="25"/>
        <v>#REF!</v>
      </c>
      <c r="ET59" s="1" t="e">
        <f t="shared" si="25"/>
        <v>#REF!</v>
      </c>
      <c r="EU59" s="1" t="e">
        <f t="shared" si="25"/>
        <v>#REF!</v>
      </c>
      <c r="EV59" s="1" t="e">
        <f t="shared" si="25"/>
        <v>#REF!</v>
      </c>
      <c r="EW59" s="1" t="e">
        <f t="shared" si="25"/>
        <v>#REF!</v>
      </c>
      <c r="GX59" s="22"/>
    </row>
    <row r="60" spans="1:206" ht="12.75" customHeight="1" x14ac:dyDescent="0.2">
      <c r="A60" s="2">
        <v>643</v>
      </c>
      <c r="B60" s="2" t="s">
        <v>121</v>
      </c>
      <c r="C60" s="19">
        <v>12</v>
      </c>
      <c r="D60" s="2" t="s">
        <v>122</v>
      </c>
      <c r="E60" s="20" t="s">
        <v>6</v>
      </c>
      <c r="I60" s="28" t="str">
        <f t="shared" si="16"/>
        <v xml:space="preserve">0                                                                       </v>
      </c>
      <c r="J60" s="27"/>
      <c r="K60" s="1" t="str">
        <f>IF(J60="","",VLOOKUP(J60,#REF!,2))</f>
        <v/>
      </c>
      <c r="L60" s="27"/>
      <c r="M60" s="1" t="str">
        <f>IF(L60="","",VLOOKUP(L60,#REF!,2))</f>
        <v/>
      </c>
      <c r="N60" s="27"/>
      <c r="O60" s="1" t="str">
        <f>IF(N60="","",VLOOKUP(N60,[1]Composition!$A$1:$B$398,2))</f>
        <v/>
      </c>
      <c r="P60" s="27"/>
      <c r="Q60" s="1" t="str">
        <f>IF(P60="","",VLOOKUP(P60,[1]Composition!$A$1:$B$398,2))</f>
        <v/>
      </c>
      <c r="R60" s="27"/>
      <c r="S60" s="1" t="str">
        <f>IF(R60="","",VLOOKUP(R60,[1]Composition!$A$1:$B$398,2))</f>
        <v/>
      </c>
      <c r="T60" s="27"/>
      <c r="U60" s="1" t="str">
        <f>IF(T60="","",VLOOKUP(T60,[1]Composition!$A$1:$B$398,2))</f>
        <v/>
      </c>
      <c r="V60" s="27"/>
      <c r="W60" s="1" t="str">
        <f>IF(V60="","",VLOOKUP(V60,[1]Composition!$A$1:$B$398,2))</f>
        <v/>
      </c>
      <c r="X60" s="27"/>
      <c r="Y60" s="1" t="str">
        <f>IF(X60="","",VLOOKUP(X60,[1]Composition!$A$1:$B$398,2))</f>
        <v/>
      </c>
      <c r="Z60" s="27"/>
      <c r="AA60" s="1" t="str">
        <f>IF(Z60="","",VLOOKUP(Z60,[1]Composition!$A$1:$B$398,2))</f>
        <v/>
      </c>
      <c r="AB60" s="27"/>
      <c r="AC60" s="1" t="str">
        <f>IF(AB60="","",VLOOKUP(AB60,[1]Composition!$A$1:$B$398,2))</f>
        <v/>
      </c>
      <c r="AD60" s="27"/>
      <c r="AE60" s="1" t="str">
        <f>IF(AD60="","",VLOOKUP(AD60,[1]Composition!$A$1:$B$398,2))</f>
        <v/>
      </c>
      <c r="AF60" s="27"/>
      <c r="AG60" s="1" t="str">
        <f>IF(AF60="","",VLOOKUP(AF60,[1]Composition!$A$1:$B$398,2))</f>
        <v/>
      </c>
      <c r="AH60" s="27"/>
      <c r="AI60" s="1" t="str">
        <f>IF(AH60="","",VLOOKUP(AH60,[1]Composition!$A$1:$B$398,2))</f>
        <v/>
      </c>
      <c r="AJ60" s="27"/>
      <c r="AK60" s="1" t="str">
        <f>IF(AJ60="","",VLOOKUP(AJ60,[1]Composition!$A$1:$B$398,2))</f>
        <v/>
      </c>
      <c r="AL60" s="27"/>
      <c r="AM60" s="1" t="str">
        <f>IF(AL60="","",VLOOKUP(AL60,[1]Composition!$A$1:$B$398,2))</f>
        <v/>
      </c>
      <c r="AN60" s="27"/>
      <c r="AO60" s="1" t="str">
        <f>IF(AN60="","",VLOOKUP(AN60,[1]Composition!$A$1:$B$398,2))</f>
        <v/>
      </c>
      <c r="AP60" s="27"/>
      <c r="AQ60" s="1" t="str">
        <f>IF(AP60="","",VLOOKUP(AP60,[1]Composition!$A$1:$B$398,2))</f>
        <v/>
      </c>
      <c r="AR60" s="27"/>
      <c r="AS60" s="1" t="str">
        <f>IF(AR60="","",VLOOKUP(AR60,[1]Composition!$A$1:$B$398,2))</f>
        <v/>
      </c>
      <c r="AT60" s="27"/>
      <c r="AU60" s="1" t="str">
        <f>IF(AT60="","",VLOOKUP(AT60,[1]Composition!$A$1:$B$398,2))</f>
        <v/>
      </c>
      <c r="AV60" s="27"/>
      <c r="AW60" s="1" t="str">
        <f>IF(AV60="","",VLOOKUP(AV60,[1]Composition!$A$1:$B$398,2))</f>
        <v/>
      </c>
      <c r="AX60" s="27"/>
      <c r="AY60" s="1" t="str">
        <f>IF(AX60="","",VLOOKUP(AX60,[1]Composition!$A$1:$B$398,2))</f>
        <v/>
      </c>
      <c r="AZ60" s="27"/>
      <c r="BA60" s="1" t="str">
        <f>IF(AZ60="","",VLOOKUP(AZ60,[1]Composition!$A$1:$B$398,2))</f>
        <v/>
      </c>
      <c r="BB60" s="27"/>
      <c r="BC60" s="1" t="str">
        <f>IF(BB60="","",VLOOKUP(BB60,[1]Composition!$A$1:$B$398,2))</f>
        <v/>
      </c>
      <c r="BD60" s="27"/>
      <c r="BE60" s="1" t="str">
        <f>IF(BD60="","",VLOOKUP(BD60,[1]Composition!$A$1:$B$398,2))</f>
        <v/>
      </c>
      <c r="BF60" s="27"/>
      <c r="BG60" s="1" t="str">
        <f>IF(BF60="","",VLOOKUP(BF60,[1]Composition!$A$1:$B$398,2))</f>
        <v/>
      </c>
      <c r="BH60" s="27"/>
      <c r="BI60" s="1" t="str">
        <f>IF(BH60="","",VLOOKUP(BH60,[1]Composition!$A$1:$B$398,2))</f>
        <v/>
      </c>
      <c r="BJ60" s="27"/>
      <c r="BK60" s="1" t="str">
        <f>IF(BJ60="","",VLOOKUP(BJ60,[1]Composition!$A$1:$B$398,2))</f>
        <v/>
      </c>
      <c r="BL60" s="27"/>
      <c r="BM60" s="1" t="str">
        <f>IF(BL60="","",VLOOKUP(BL60,[1]Composition!$A$1:$B$398,2))</f>
        <v/>
      </c>
      <c r="BN60" s="27"/>
      <c r="BO60" s="1" t="str">
        <f>IF(BN60="","",VLOOKUP(BN60,[1]Composition!$A$1:$B$398,2))</f>
        <v/>
      </c>
      <c r="BP60" s="27"/>
      <c r="BQ60" s="1" t="str">
        <f>IF(BP60="","",VLOOKUP(BP60,[1]Composition!$A$1:$B$398,2))</f>
        <v/>
      </c>
      <c r="BR60" s="27"/>
      <c r="BS60" s="1" t="str">
        <f>IF(BR60="","",VLOOKUP(BR60,[1]Composition!$A$1:$B$398,2))</f>
        <v/>
      </c>
      <c r="BT60" s="27"/>
      <c r="BU60" s="1" t="str">
        <f>IF(BT60="","",VLOOKUP(BT60,[1]Composition!$A$1:$B$398,2))</f>
        <v/>
      </c>
      <c r="BV60" s="27"/>
      <c r="BW60" s="1" t="str">
        <f>IF(BV60="","",VLOOKUP(BV60,[1]Composition!$A$1:$B$398,2))</f>
        <v/>
      </c>
      <c r="BX60" s="27"/>
      <c r="BY60" s="1" t="str">
        <f>IF(BX60="","",VLOOKUP(BX60,[1]Composition!$A$1:$B$398,2))</f>
        <v/>
      </c>
      <c r="BZ60" s="27"/>
      <c r="CA60" s="1" t="str">
        <f>IF(BZ60="","",VLOOKUP(BZ60,[1]Composition!$A$1:$B$398,2))</f>
        <v/>
      </c>
      <c r="CB60" s="27"/>
      <c r="CC60" s="1" t="str">
        <f>IF(CB60="","",VLOOKUP(CB60,[1]Composition!$A$1:$B$398,2))</f>
        <v/>
      </c>
      <c r="CD60" s="1">
        <f t="shared" si="1"/>
        <v>0</v>
      </c>
      <c r="CE60" s="1" t="str">
        <f t="shared" si="27"/>
        <v xml:space="preserve">0 </v>
      </c>
      <c r="CF60" s="1" t="str">
        <f t="shared" si="27"/>
        <v xml:space="preserve">0  </v>
      </c>
      <c r="CG60" s="1" t="str">
        <f t="shared" si="27"/>
        <v xml:space="preserve">0   </v>
      </c>
      <c r="CH60" s="1" t="str">
        <f t="shared" si="27"/>
        <v xml:space="preserve">0    </v>
      </c>
      <c r="CI60" s="1" t="str">
        <f t="shared" si="27"/>
        <v xml:space="preserve">0     </v>
      </c>
      <c r="CJ60" s="1" t="str">
        <f t="shared" si="27"/>
        <v xml:space="preserve">0      </v>
      </c>
      <c r="CK60" s="1" t="str">
        <f t="shared" si="27"/>
        <v xml:space="preserve">0       </v>
      </c>
      <c r="CL60" s="1" t="str">
        <f t="shared" si="27"/>
        <v xml:space="preserve">0        </v>
      </c>
      <c r="CM60" s="1" t="str">
        <f t="shared" si="27"/>
        <v xml:space="preserve">0         </v>
      </c>
      <c r="CN60" s="1" t="str">
        <f t="shared" si="27"/>
        <v xml:space="preserve">0          </v>
      </c>
      <c r="CO60" s="1" t="str">
        <f t="shared" si="27"/>
        <v xml:space="preserve">0           </v>
      </c>
      <c r="CP60" s="1" t="str">
        <f t="shared" si="27"/>
        <v xml:space="preserve">0            </v>
      </c>
      <c r="CQ60" s="1" t="str">
        <f t="shared" si="27"/>
        <v xml:space="preserve">0             </v>
      </c>
      <c r="CR60" s="1" t="str">
        <f t="shared" si="27"/>
        <v xml:space="preserve">0              </v>
      </c>
      <c r="CS60" s="1" t="str">
        <f t="shared" si="27"/>
        <v xml:space="preserve">0               </v>
      </c>
      <c r="CT60" s="1" t="str">
        <f t="shared" si="27"/>
        <v xml:space="preserve">0                </v>
      </c>
      <c r="CU60" s="1" t="str">
        <f t="shared" si="26"/>
        <v xml:space="preserve">0                 </v>
      </c>
      <c r="CV60" s="1" t="str">
        <f t="shared" si="26"/>
        <v xml:space="preserve">0                  </v>
      </c>
      <c r="CW60" s="1" t="str">
        <f t="shared" si="26"/>
        <v xml:space="preserve">0                   </v>
      </c>
      <c r="CX60" s="1" t="str">
        <f t="shared" si="26"/>
        <v xml:space="preserve">0                    </v>
      </c>
      <c r="CY60" s="1" t="str">
        <f t="shared" si="26"/>
        <v xml:space="preserve">0                     </v>
      </c>
      <c r="CZ60" s="1" t="str">
        <f t="shared" si="26"/>
        <v xml:space="preserve">0                      </v>
      </c>
      <c r="DA60" s="1" t="str">
        <f t="shared" si="26"/>
        <v xml:space="preserve">0                       </v>
      </c>
      <c r="DB60" s="1" t="str">
        <f t="shared" si="26"/>
        <v xml:space="preserve">0                        </v>
      </c>
      <c r="DC60" s="1" t="str">
        <f t="shared" si="26"/>
        <v xml:space="preserve">0                         </v>
      </c>
      <c r="DD60" s="1" t="str">
        <f t="shared" si="26"/>
        <v xml:space="preserve">0                          </v>
      </c>
      <c r="DE60" s="1" t="str">
        <f t="shared" si="26"/>
        <v xml:space="preserve">0                           </v>
      </c>
      <c r="DF60" s="1" t="str">
        <f t="shared" si="26"/>
        <v xml:space="preserve">0                            </v>
      </c>
      <c r="DG60" s="1" t="str">
        <f t="shared" si="26"/>
        <v xml:space="preserve">0                             </v>
      </c>
      <c r="DH60" s="1" t="str">
        <f t="shared" si="26"/>
        <v xml:space="preserve">0                              </v>
      </c>
      <c r="DI60" s="1" t="str">
        <f t="shared" si="26"/>
        <v xml:space="preserve">0                               </v>
      </c>
      <c r="DJ60" s="1" t="str">
        <f t="shared" si="26"/>
        <v xml:space="preserve">0                                </v>
      </c>
      <c r="DK60" s="1" t="str">
        <f t="shared" ref="DK60:DZ75" si="28">DJ60&amp;" "&amp;AQ60</f>
        <v xml:space="preserve">0                                 </v>
      </c>
      <c r="DL60" s="1" t="str">
        <f t="shared" si="28"/>
        <v xml:space="preserve">0                                  </v>
      </c>
      <c r="DM60" s="1" t="str">
        <f t="shared" si="28"/>
        <v xml:space="preserve">0                                   </v>
      </c>
      <c r="DN60" s="1" t="str">
        <f t="shared" si="28"/>
        <v xml:space="preserve">0                                    </v>
      </c>
      <c r="DO60" s="1" t="str">
        <f t="shared" si="28"/>
        <v xml:space="preserve">0                                     </v>
      </c>
      <c r="DP60" s="1" t="str">
        <f t="shared" si="28"/>
        <v xml:space="preserve">0                                      </v>
      </c>
      <c r="DQ60" s="1" t="str">
        <f t="shared" si="28"/>
        <v xml:space="preserve">0                                       </v>
      </c>
      <c r="DR60" s="1" t="str">
        <f t="shared" si="28"/>
        <v xml:space="preserve">0                                        </v>
      </c>
      <c r="DS60" s="1" t="str">
        <f t="shared" si="28"/>
        <v xml:space="preserve">0                                         </v>
      </c>
      <c r="DT60" s="1" t="str">
        <f t="shared" si="28"/>
        <v xml:space="preserve">0                                          </v>
      </c>
      <c r="DU60" s="1" t="str">
        <f t="shared" si="28"/>
        <v xml:space="preserve">0                                           </v>
      </c>
      <c r="DV60" s="1" t="str">
        <f t="shared" si="28"/>
        <v xml:space="preserve">0                                            </v>
      </c>
      <c r="DW60" s="1" t="str">
        <f t="shared" si="28"/>
        <v xml:space="preserve">0                                             </v>
      </c>
      <c r="DX60" s="1" t="str">
        <f t="shared" si="28"/>
        <v xml:space="preserve">0                                              </v>
      </c>
      <c r="DY60" s="1" t="str">
        <f t="shared" si="28"/>
        <v xml:space="preserve">0                                               </v>
      </c>
      <c r="DZ60" s="1" t="str">
        <f t="shared" si="24"/>
        <v xml:space="preserve">0                                                </v>
      </c>
      <c r="EA60" s="1" t="str">
        <f t="shared" si="23"/>
        <v xml:space="preserve">0                                                 </v>
      </c>
      <c r="EB60" s="1" t="str">
        <f t="shared" si="23"/>
        <v xml:space="preserve">0                                                  </v>
      </c>
      <c r="EC60" s="1" t="str">
        <f t="shared" si="23"/>
        <v xml:space="preserve">0                                                   </v>
      </c>
      <c r="ED60" s="1" t="str">
        <f t="shared" si="23"/>
        <v xml:space="preserve">0                                                    </v>
      </c>
      <c r="EE60" s="1" t="str">
        <f t="shared" si="23"/>
        <v xml:space="preserve">0                                                     </v>
      </c>
      <c r="EF60" s="1" t="str">
        <f t="shared" si="23"/>
        <v xml:space="preserve">0                                                      </v>
      </c>
      <c r="EG60" s="1" t="str">
        <f t="shared" si="23"/>
        <v xml:space="preserve">0                                                       </v>
      </c>
      <c r="EH60" s="1" t="str">
        <f t="shared" si="23"/>
        <v xml:space="preserve">0                                                        </v>
      </c>
      <c r="EI60" s="1" t="str">
        <f t="shared" si="23"/>
        <v xml:space="preserve">0                                                         </v>
      </c>
      <c r="EJ60" s="1" t="str">
        <f t="shared" si="23"/>
        <v xml:space="preserve">0                                                          </v>
      </c>
      <c r="EK60" s="1" t="str">
        <f t="shared" si="23"/>
        <v xml:space="preserve">0                                                           </v>
      </c>
      <c r="EL60" s="1" t="str">
        <f t="shared" si="23"/>
        <v xml:space="preserve">0                                                            </v>
      </c>
      <c r="EM60" s="1" t="str">
        <f t="shared" si="23"/>
        <v xml:space="preserve">0                                                             </v>
      </c>
      <c r="EN60" s="1" t="str">
        <f t="shared" si="23"/>
        <v xml:space="preserve">0                                                              </v>
      </c>
      <c r="EO60" s="1" t="str">
        <f t="shared" si="23"/>
        <v xml:space="preserve">0                                                               </v>
      </c>
      <c r="EP60" s="1" t="str">
        <f t="shared" si="23"/>
        <v xml:space="preserve">0                                                                </v>
      </c>
      <c r="EQ60" s="1" t="str">
        <f t="shared" si="25"/>
        <v xml:space="preserve">0                                                                 </v>
      </c>
      <c r="ER60" s="1" t="str">
        <f t="shared" si="25"/>
        <v xml:space="preserve">0                                                                  </v>
      </c>
      <c r="ES60" s="1" t="str">
        <f t="shared" si="25"/>
        <v xml:space="preserve">0                                                                   </v>
      </c>
      <c r="ET60" s="1" t="str">
        <f t="shared" si="25"/>
        <v xml:space="preserve">0                                                                    </v>
      </c>
      <c r="EU60" s="1" t="str">
        <f t="shared" si="25"/>
        <v xml:space="preserve">0                                                                     </v>
      </c>
      <c r="EV60" s="1" t="str">
        <f t="shared" si="25"/>
        <v xml:space="preserve">0                                                                      </v>
      </c>
      <c r="EW60" s="1" t="str">
        <f t="shared" si="25"/>
        <v xml:space="preserve">0                                                                       </v>
      </c>
      <c r="GX60" s="22"/>
    </row>
    <row r="61" spans="1:206" ht="12.75" customHeight="1" x14ac:dyDescent="0.2">
      <c r="A61" s="2">
        <v>651</v>
      </c>
      <c r="B61" s="2" t="s">
        <v>84</v>
      </c>
      <c r="C61" s="19">
        <v>14.9</v>
      </c>
      <c r="D61" s="2" t="s">
        <v>78</v>
      </c>
      <c r="E61" s="20" t="s">
        <v>6</v>
      </c>
      <c r="I61" s="28" t="str">
        <f t="shared" si="16"/>
        <v xml:space="preserve">0                                                                       </v>
      </c>
      <c r="J61" s="27"/>
      <c r="K61" s="1" t="str">
        <f>IF(J61="","",VLOOKUP(J61,#REF!,2))</f>
        <v/>
      </c>
      <c r="L61" s="27"/>
      <c r="M61" s="1" t="str">
        <f>IF(L61="","",VLOOKUP(L61,#REF!,2))</f>
        <v/>
      </c>
      <c r="N61" s="27"/>
      <c r="O61" s="1" t="str">
        <f>IF(N61="","",VLOOKUP(N61,[1]Composition!$A$1:$B$398,2))</f>
        <v/>
      </c>
      <c r="P61" s="27"/>
      <c r="Q61" s="1" t="str">
        <f>IF(P61="","",VLOOKUP(P61,[1]Composition!$A$1:$B$398,2))</f>
        <v/>
      </c>
      <c r="R61" s="27"/>
      <c r="S61" s="1" t="str">
        <f>IF(R61="","",VLOOKUP(R61,[1]Composition!$A$1:$B$398,2))</f>
        <v/>
      </c>
      <c r="T61" s="27"/>
      <c r="U61" s="1" t="str">
        <f>IF(T61="","",VLOOKUP(T61,[1]Composition!$A$1:$B$398,2))</f>
        <v/>
      </c>
      <c r="V61" s="27"/>
      <c r="W61" s="1" t="str">
        <f>IF(V61="","",VLOOKUP(V61,[1]Composition!$A$1:$B$398,2))</f>
        <v/>
      </c>
      <c r="X61" s="27"/>
      <c r="Y61" s="1" t="str">
        <f>IF(X61="","",VLOOKUP(X61,[1]Composition!$A$1:$B$398,2))</f>
        <v/>
      </c>
      <c r="Z61" s="27"/>
      <c r="AA61" s="1" t="str">
        <f>IF(Z61="","",VLOOKUP(Z61,[1]Composition!$A$1:$B$398,2))</f>
        <v/>
      </c>
      <c r="AB61" s="27"/>
      <c r="AC61" s="1" t="str">
        <f>IF(AB61="","",VLOOKUP(AB61,[1]Composition!$A$1:$B$398,2))</f>
        <v/>
      </c>
      <c r="AD61" s="27"/>
      <c r="AE61" s="1" t="str">
        <f>IF(AD61="","",VLOOKUP(AD61,[1]Composition!$A$1:$B$398,2))</f>
        <v/>
      </c>
      <c r="AF61" s="27"/>
      <c r="AG61" s="1" t="str">
        <f>IF(AF61="","",VLOOKUP(AF61,[1]Composition!$A$1:$B$398,2))</f>
        <v/>
      </c>
      <c r="AH61" s="27"/>
      <c r="AI61" s="1" t="str">
        <f>IF(AH61="","",VLOOKUP(AH61,[1]Composition!$A$1:$B$398,2))</f>
        <v/>
      </c>
      <c r="AJ61" s="27"/>
      <c r="AK61" s="1" t="str">
        <f>IF(AJ61="","",VLOOKUP(AJ61,[1]Composition!$A$1:$B$398,2))</f>
        <v/>
      </c>
      <c r="AL61" s="27"/>
      <c r="AM61" s="1" t="str">
        <f>IF(AL61="","",VLOOKUP(AL61,[1]Composition!$A$1:$B$398,2))</f>
        <v/>
      </c>
      <c r="AN61" s="27"/>
      <c r="AO61" s="1" t="str">
        <f>IF(AN61="","",VLOOKUP(AN61,[1]Composition!$A$1:$B$398,2))</f>
        <v/>
      </c>
      <c r="AP61" s="27"/>
      <c r="AQ61" s="1" t="str">
        <f>IF(AP61="","",VLOOKUP(AP61,[1]Composition!$A$1:$B$398,2))</f>
        <v/>
      </c>
      <c r="AR61" s="27"/>
      <c r="AS61" s="1" t="str">
        <f>IF(AR61="","",VLOOKUP(AR61,[1]Composition!$A$1:$B$398,2))</f>
        <v/>
      </c>
      <c r="AT61" s="27"/>
      <c r="AU61" s="1" t="str">
        <f>IF(AT61="","",VLOOKUP(AT61,[1]Composition!$A$1:$B$398,2))</f>
        <v/>
      </c>
      <c r="AV61" s="27"/>
      <c r="AW61" s="1" t="str">
        <f>IF(AV61="","",VLOOKUP(AV61,[1]Composition!$A$1:$B$398,2))</f>
        <v/>
      </c>
      <c r="AX61" s="27"/>
      <c r="AY61" s="1" t="str">
        <f>IF(AX61="","",VLOOKUP(AX61,[1]Composition!$A$1:$B$398,2))</f>
        <v/>
      </c>
      <c r="AZ61" s="27"/>
      <c r="BA61" s="1" t="str">
        <f>IF(AZ61="","",VLOOKUP(AZ61,[1]Composition!$A$1:$B$398,2))</f>
        <v/>
      </c>
      <c r="BB61" s="27"/>
      <c r="BC61" s="1" t="str">
        <f>IF(BB61="","",VLOOKUP(BB61,[1]Composition!$A$1:$B$398,2))</f>
        <v/>
      </c>
      <c r="BD61" s="27"/>
      <c r="BE61" s="1" t="str">
        <f>IF(BD61="","",VLOOKUP(BD61,[1]Composition!$A$1:$B$398,2))</f>
        <v/>
      </c>
      <c r="BF61" s="27"/>
      <c r="BG61" s="1" t="str">
        <f>IF(BF61="","",VLOOKUP(BF61,[1]Composition!$A$1:$B$398,2))</f>
        <v/>
      </c>
      <c r="BH61" s="27"/>
      <c r="BI61" s="1" t="str">
        <f>IF(BH61="","",VLOOKUP(BH61,[1]Composition!$A$1:$B$398,2))</f>
        <v/>
      </c>
      <c r="BJ61" s="27"/>
      <c r="BK61" s="1" t="str">
        <f>IF(BJ61="","",VLOOKUP(BJ61,[1]Composition!$A$1:$B$398,2))</f>
        <v/>
      </c>
      <c r="BL61" s="27"/>
      <c r="BM61" s="1" t="str">
        <f>IF(BL61="","",VLOOKUP(BL61,[1]Composition!$A$1:$B$398,2))</f>
        <v/>
      </c>
      <c r="BN61" s="27"/>
      <c r="BO61" s="1" t="str">
        <f>IF(BN61="","",VLOOKUP(BN61,[1]Composition!$A$1:$B$398,2))</f>
        <v/>
      </c>
      <c r="BP61" s="27"/>
      <c r="BQ61" s="1" t="str">
        <f>IF(BP61="","",VLOOKUP(BP61,[1]Composition!$A$1:$B$398,2))</f>
        <v/>
      </c>
      <c r="BR61" s="27"/>
      <c r="BS61" s="1" t="str">
        <f>IF(BR61="","",VLOOKUP(BR61,[1]Composition!$A$1:$B$398,2))</f>
        <v/>
      </c>
      <c r="BT61" s="27"/>
      <c r="BU61" s="1" t="str">
        <f>IF(BT61="","",VLOOKUP(BT61,[1]Composition!$A$1:$B$398,2))</f>
        <v/>
      </c>
      <c r="BV61" s="27"/>
      <c r="BW61" s="1" t="str">
        <f>IF(BV61="","",VLOOKUP(BV61,[1]Composition!$A$1:$B$398,2))</f>
        <v/>
      </c>
      <c r="BX61" s="27"/>
      <c r="BY61" s="1" t="str">
        <f>IF(BX61="","",VLOOKUP(BX61,[1]Composition!$A$1:$B$398,2))</f>
        <v/>
      </c>
      <c r="BZ61" s="27"/>
      <c r="CA61" s="1" t="str">
        <f>IF(BZ61="","",VLOOKUP(BZ61,[1]Composition!$A$1:$B$398,2))</f>
        <v/>
      </c>
      <c r="CB61" s="27"/>
      <c r="CC61" s="1" t="str">
        <f>IF(CB61="","",VLOOKUP(CB61,[1]Composition!$A$1:$B$398,2))</f>
        <v/>
      </c>
      <c r="CD61" s="1">
        <f t="shared" si="1"/>
        <v>0</v>
      </c>
      <c r="CE61" s="1" t="str">
        <f t="shared" si="27"/>
        <v xml:space="preserve">0 </v>
      </c>
      <c r="CF61" s="1" t="str">
        <f t="shared" si="27"/>
        <v xml:space="preserve">0  </v>
      </c>
      <c r="CG61" s="1" t="str">
        <f t="shared" si="27"/>
        <v xml:space="preserve">0   </v>
      </c>
      <c r="CH61" s="1" t="str">
        <f t="shared" si="27"/>
        <v xml:space="preserve">0    </v>
      </c>
      <c r="CI61" s="1" t="str">
        <f t="shared" si="27"/>
        <v xml:space="preserve">0     </v>
      </c>
      <c r="CJ61" s="1" t="str">
        <f t="shared" si="27"/>
        <v xml:space="preserve">0      </v>
      </c>
      <c r="CK61" s="1" t="str">
        <f t="shared" si="27"/>
        <v xml:space="preserve">0       </v>
      </c>
      <c r="CL61" s="1" t="str">
        <f t="shared" si="27"/>
        <v xml:space="preserve">0        </v>
      </c>
      <c r="CM61" s="1" t="str">
        <f t="shared" si="27"/>
        <v xml:space="preserve">0         </v>
      </c>
      <c r="CN61" s="1" t="str">
        <f t="shared" si="27"/>
        <v xml:space="preserve">0          </v>
      </c>
      <c r="CO61" s="1" t="str">
        <f t="shared" si="27"/>
        <v xml:space="preserve">0           </v>
      </c>
      <c r="CP61" s="1" t="str">
        <f t="shared" si="27"/>
        <v xml:space="preserve">0            </v>
      </c>
      <c r="CQ61" s="1" t="str">
        <f t="shared" si="27"/>
        <v xml:space="preserve">0             </v>
      </c>
      <c r="CR61" s="1" t="str">
        <f t="shared" si="27"/>
        <v xml:space="preserve">0              </v>
      </c>
      <c r="CS61" s="1" t="str">
        <f t="shared" si="27"/>
        <v xml:space="preserve">0               </v>
      </c>
      <c r="CT61" s="1" t="str">
        <f t="shared" si="27"/>
        <v xml:space="preserve">0                </v>
      </c>
      <c r="CU61" s="1" t="str">
        <f t="shared" si="26"/>
        <v xml:space="preserve">0                 </v>
      </c>
      <c r="CV61" s="1" t="str">
        <f t="shared" si="26"/>
        <v xml:space="preserve">0                  </v>
      </c>
      <c r="CW61" s="1" t="str">
        <f t="shared" si="26"/>
        <v xml:space="preserve">0                   </v>
      </c>
      <c r="CX61" s="1" t="str">
        <f t="shared" si="26"/>
        <v xml:space="preserve">0                    </v>
      </c>
      <c r="CY61" s="1" t="str">
        <f t="shared" si="26"/>
        <v xml:space="preserve">0                     </v>
      </c>
      <c r="CZ61" s="1" t="str">
        <f t="shared" si="26"/>
        <v xml:space="preserve">0                      </v>
      </c>
      <c r="DA61" s="1" t="str">
        <f t="shared" si="26"/>
        <v xml:space="preserve">0                       </v>
      </c>
      <c r="DB61" s="1" t="str">
        <f t="shared" si="26"/>
        <v xml:space="preserve">0                        </v>
      </c>
      <c r="DC61" s="1" t="str">
        <f t="shared" si="26"/>
        <v xml:space="preserve">0                         </v>
      </c>
      <c r="DD61" s="1" t="str">
        <f t="shared" si="26"/>
        <v xml:space="preserve">0                          </v>
      </c>
      <c r="DE61" s="1" t="str">
        <f t="shared" si="26"/>
        <v xml:space="preserve">0                           </v>
      </c>
      <c r="DF61" s="1" t="str">
        <f t="shared" si="26"/>
        <v xml:space="preserve">0                            </v>
      </c>
      <c r="DG61" s="1" t="str">
        <f t="shared" si="26"/>
        <v xml:space="preserve">0                             </v>
      </c>
      <c r="DH61" s="1" t="str">
        <f t="shared" si="26"/>
        <v xml:space="preserve">0                              </v>
      </c>
      <c r="DI61" s="1" t="str">
        <f t="shared" si="26"/>
        <v xml:space="preserve">0                               </v>
      </c>
      <c r="DJ61" s="1" t="str">
        <f t="shared" si="26"/>
        <v xml:space="preserve">0                                </v>
      </c>
      <c r="DK61" s="1" t="str">
        <f t="shared" si="28"/>
        <v xml:space="preserve">0                                 </v>
      </c>
      <c r="DL61" s="1" t="str">
        <f t="shared" si="28"/>
        <v xml:space="preserve">0                                  </v>
      </c>
      <c r="DM61" s="1" t="str">
        <f t="shared" si="28"/>
        <v xml:space="preserve">0                                   </v>
      </c>
      <c r="DN61" s="1" t="str">
        <f t="shared" si="28"/>
        <v xml:space="preserve">0                                    </v>
      </c>
      <c r="DO61" s="1" t="str">
        <f t="shared" si="28"/>
        <v xml:space="preserve">0                                     </v>
      </c>
      <c r="DP61" s="1" t="str">
        <f t="shared" si="28"/>
        <v xml:space="preserve">0                                      </v>
      </c>
      <c r="DQ61" s="1" t="str">
        <f t="shared" si="28"/>
        <v xml:space="preserve">0                                       </v>
      </c>
      <c r="DR61" s="1" t="str">
        <f t="shared" si="28"/>
        <v xml:space="preserve">0                                        </v>
      </c>
      <c r="DS61" s="1" t="str">
        <f t="shared" si="28"/>
        <v xml:space="preserve">0                                         </v>
      </c>
      <c r="DT61" s="1" t="str">
        <f t="shared" si="28"/>
        <v xml:space="preserve">0                                          </v>
      </c>
      <c r="DU61" s="1" t="str">
        <f t="shared" si="28"/>
        <v xml:space="preserve">0                                           </v>
      </c>
      <c r="DV61" s="1" t="str">
        <f t="shared" si="28"/>
        <v xml:space="preserve">0                                            </v>
      </c>
      <c r="DW61" s="1" t="str">
        <f t="shared" si="28"/>
        <v xml:space="preserve">0                                             </v>
      </c>
      <c r="DX61" s="1" t="str">
        <f t="shared" si="28"/>
        <v xml:space="preserve">0                                              </v>
      </c>
      <c r="DY61" s="1" t="str">
        <f t="shared" si="28"/>
        <v xml:space="preserve">0                                               </v>
      </c>
      <c r="DZ61" s="1" t="str">
        <f t="shared" si="24"/>
        <v xml:space="preserve">0                                                </v>
      </c>
      <c r="EA61" s="1" t="str">
        <f t="shared" si="23"/>
        <v xml:space="preserve">0                                                 </v>
      </c>
      <c r="EB61" s="1" t="str">
        <f t="shared" si="23"/>
        <v xml:space="preserve">0                                                  </v>
      </c>
      <c r="EC61" s="1" t="str">
        <f t="shared" si="23"/>
        <v xml:space="preserve">0                                                   </v>
      </c>
      <c r="ED61" s="1" t="str">
        <f t="shared" si="23"/>
        <v xml:space="preserve">0                                                    </v>
      </c>
      <c r="EE61" s="1" t="str">
        <f t="shared" si="23"/>
        <v xml:space="preserve">0                                                     </v>
      </c>
      <c r="EF61" s="1" t="str">
        <f t="shared" si="23"/>
        <v xml:space="preserve">0                                                      </v>
      </c>
      <c r="EG61" s="1" t="str">
        <f t="shared" si="23"/>
        <v xml:space="preserve">0                                                       </v>
      </c>
      <c r="EH61" s="1" t="str">
        <f t="shared" si="23"/>
        <v xml:space="preserve">0                                                        </v>
      </c>
      <c r="EI61" s="1" t="str">
        <f t="shared" si="23"/>
        <v xml:space="preserve">0                                                         </v>
      </c>
      <c r="EJ61" s="1" t="str">
        <f t="shared" si="23"/>
        <v xml:space="preserve">0                                                          </v>
      </c>
      <c r="EK61" s="1" t="str">
        <f t="shared" si="23"/>
        <v xml:space="preserve">0                                                           </v>
      </c>
      <c r="EL61" s="1" t="str">
        <f t="shared" si="23"/>
        <v xml:space="preserve">0                                                            </v>
      </c>
      <c r="EM61" s="1" t="str">
        <f t="shared" si="23"/>
        <v xml:space="preserve">0                                                             </v>
      </c>
      <c r="EN61" s="1" t="str">
        <f t="shared" si="23"/>
        <v xml:space="preserve">0                                                              </v>
      </c>
      <c r="EO61" s="1" t="str">
        <f t="shared" si="23"/>
        <v xml:space="preserve">0                                                               </v>
      </c>
      <c r="EP61" s="1" t="str">
        <f t="shared" si="23"/>
        <v xml:space="preserve">0                                                                </v>
      </c>
      <c r="EQ61" s="1" t="str">
        <f t="shared" si="25"/>
        <v xml:space="preserve">0                                                                 </v>
      </c>
      <c r="ER61" s="1" t="str">
        <f t="shared" si="25"/>
        <v xml:space="preserve">0                                                                  </v>
      </c>
      <c r="ES61" s="1" t="str">
        <f t="shared" si="25"/>
        <v xml:space="preserve">0                                                                   </v>
      </c>
      <c r="ET61" s="1" t="str">
        <f t="shared" si="25"/>
        <v xml:space="preserve">0                                                                    </v>
      </c>
      <c r="EU61" s="1" t="str">
        <f t="shared" si="25"/>
        <v xml:space="preserve">0                                                                     </v>
      </c>
      <c r="EV61" s="1" t="str">
        <f t="shared" si="25"/>
        <v xml:space="preserve">0                                                                      </v>
      </c>
      <c r="EW61" s="1" t="str">
        <f t="shared" si="25"/>
        <v xml:space="preserve">0                                                                       </v>
      </c>
      <c r="GX61" s="22"/>
    </row>
    <row r="62" spans="1:206" ht="12.75" customHeight="1" x14ac:dyDescent="0.2">
      <c r="A62" s="2">
        <v>722</v>
      </c>
      <c r="B62" s="2" t="s">
        <v>123</v>
      </c>
      <c r="C62" s="19">
        <v>2.2999999999999998</v>
      </c>
      <c r="D62" s="2" t="s">
        <v>5</v>
      </c>
      <c r="E62" s="20" t="s">
        <v>6</v>
      </c>
      <c r="I62" s="28" t="e">
        <f t="shared" si="16"/>
        <v>#REF!</v>
      </c>
      <c r="J62" s="27" t="s">
        <v>24</v>
      </c>
      <c r="K62" s="1" t="e">
        <f>IF(J62="","",VLOOKUP(J62,#REF!,2))</f>
        <v>#REF!</v>
      </c>
      <c r="L62" s="27" t="s">
        <v>9</v>
      </c>
      <c r="M62" s="1" t="e">
        <f>IF(L62="","",VLOOKUP(L62,#REF!,2))</f>
        <v>#REF!</v>
      </c>
      <c r="N62" s="27" t="s">
        <v>152</v>
      </c>
      <c r="O62" s="1" t="str">
        <f>IF(N62="","",VLOOKUP(N62,[1]Composition!$A$1:$B$398,2))</f>
        <v>Pâte  de cacao, sucre beurre de cacao, Matière grasse laitière, anhydre de lait, émulsifiant, lécithine de soja E322 arôme naturel de vanille cacao 50% poudre de lait entier poudre de lactosérum, lactose huile de palme</v>
      </c>
      <c r="P62" s="27" t="s">
        <v>16</v>
      </c>
      <c r="Q62" s="1" t="str">
        <f>IF(P62="","",VLOOKUP(P62,[1]Composition!$A$1:$B$398,2))</f>
        <v>Crème de lait 35% de matières grasse, stabilisant E407 0,02% sucre</v>
      </c>
      <c r="R62" s="27" t="s">
        <v>153</v>
      </c>
      <c r="S62" s="1" t="str">
        <f>IF(R62="","",VLOOKUP(R62,[1]Composition!$A$1:$B$398,2))</f>
        <v>Eau, Sirop de glucose, Sucre, Fructose, Gélifiant ( Pectine caraghénane)  acidifiant, acide citrique, arômes abricot colorant: carotène</v>
      </c>
      <c r="T62" s="27"/>
      <c r="U62" s="1" t="str">
        <f>IF(T62="","",VLOOKUP(T62,[1]Composition!$A$1:$B$398,2))</f>
        <v/>
      </c>
      <c r="V62" s="27"/>
      <c r="W62" s="1" t="str">
        <f>IF(V62="","",VLOOKUP(V62,[1]Composition!$A$1:$B$398,2))</f>
        <v/>
      </c>
      <c r="X62" s="27"/>
      <c r="Y62" s="1" t="str">
        <f>IF(X62="","",VLOOKUP(X62,[1]Composition!$A$1:$B$398,2))</f>
        <v/>
      </c>
      <c r="Z62" s="27"/>
      <c r="AA62" s="1" t="str">
        <f>IF(Z62="","",VLOOKUP(Z62,[1]Composition!$A$1:$B$398,2))</f>
        <v/>
      </c>
      <c r="AB62" s="27"/>
      <c r="AC62" s="1" t="str">
        <f>IF(AB62="","",VLOOKUP(AB62,[1]Composition!$A$1:$B$398,2))</f>
        <v/>
      </c>
      <c r="AD62" s="27"/>
      <c r="AE62" s="1" t="str">
        <f>IF(AD62="","",VLOOKUP(AD62,[1]Composition!$A$1:$B$398,2))</f>
        <v/>
      </c>
      <c r="AF62" s="27"/>
      <c r="AG62" s="1" t="str">
        <f>IF(AF62="","",VLOOKUP(AF62,[1]Composition!$A$1:$B$398,2))</f>
        <v/>
      </c>
      <c r="AH62" s="27"/>
      <c r="AI62" s="1" t="str">
        <f>IF(AH62="","",VLOOKUP(AH62,[1]Composition!$A$1:$B$398,2))</f>
        <v/>
      </c>
      <c r="AJ62" s="27"/>
      <c r="AK62" s="1" t="str">
        <f>IF(AJ62="","",VLOOKUP(AJ62,[1]Composition!$A$1:$B$398,2))</f>
        <v/>
      </c>
      <c r="AL62" s="27"/>
      <c r="AM62" s="1" t="str">
        <f>IF(AL62="","",VLOOKUP(AL62,[1]Composition!$A$1:$B$398,2))</f>
        <v/>
      </c>
      <c r="AN62" s="27"/>
      <c r="AO62" s="1" t="str">
        <f>IF(AN62="","",VLOOKUP(AN62,[1]Composition!$A$1:$B$398,2))</f>
        <v/>
      </c>
      <c r="AP62" s="27"/>
      <c r="AQ62" s="1" t="str">
        <f>IF(AP62="","",VLOOKUP(AP62,[1]Composition!$A$1:$B$398,2))</f>
        <v/>
      </c>
      <c r="AR62" s="27"/>
      <c r="AS62" s="1" t="str">
        <f>IF(AR62="","",VLOOKUP(AR62,[1]Composition!$A$1:$B$398,2))</f>
        <v/>
      </c>
      <c r="AT62" s="27"/>
      <c r="AU62" s="1" t="str">
        <f>IF(AT62="","",VLOOKUP(AT62,[1]Composition!$A$1:$B$398,2))</f>
        <v/>
      </c>
      <c r="AV62" s="27"/>
      <c r="AW62" s="1" t="str">
        <f>IF(AV62="","",VLOOKUP(AV62,[1]Composition!$A$1:$B$398,2))</f>
        <v/>
      </c>
      <c r="AX62" s="27"/>
      <c r="AY62" s="1" t="str">
        <f>IF(AX62="","",VLOOKUP(AX62,[1]Composition!$A$1:$B$398,2))</f>
        <v/>
      </c>
      <c r="AZ62" s="27"/>
      <c r="BA62" s="1" t="str">
        <f>IF(AZ62="","",VLOOKUP(AZ62,[1]Composition!$A$1:$B$398,2))</f>
        <v/>
      </c>
      <c r="BB62" s="27"/>
      <c r="BC62" s="1" t="str">
        <f>IF(BB62="","",VLOOKUP(BB62,[1]Composition!$A$1:$B$398,2))</f>
        <v/>
      </c>
      <c r="BD62" s="27"/>
      <c r="BE62" s="1" t="str">
        <f>IF(BD62="","",VLOOKUP(BD62,[1]Composition!$A$1:$B$398,2))</f>
        <v/>
      </c>
      <c r="BF62" s="27"/>
      <c r="BG62" s="1" t="str">
        <f>IF(BF62="","",VLOOKUP(BF62,[1]Composition!$A$1:$B$398,2))</f>
        <v/>
      </c>
      <c r="BH62" s="27"/>
      <c r="BI62" s="1" t="str">
        <f>IF(BH62="","",VLOOKUP(BH62,[1]Composition!$A$1:$B$398,2))</f>
        <v/>
      </c>
      <c r="BJ62" s="27"/>
      <c r="BK62" s="1" t="str">
        <f>IF(BJ62="","",VLOOKUP(BJ62,[1]Composition!$A$1:$B$398,2))</f>
        <v/>
      </c>
      <c r="BL62" s="27"/>
      <c r="BM62" s="1" t="str">
        <f>IF(BL62="","",VLOOKUP(BL62,[1]Composition!$A$1:$B$398,2))</f>
        <v/>
      </c>
      <c r="BN62" s="27"/>
      <c r="BO62" s="1" t="str">
        <f>IF(BN62="","",VLOOKUP(BN62,[1]Composition!$A$1:$B$398,2))</f>
        <v/>
      </c>
      <c r="BP62" s="27"/>
      <c r="BQ62" s="1" t="str">
        <f>IF(BP62="","",VLOOKUP(BP62,[1]Composition!$A$1:$B$398,2))</f>
        <v/>
      </c>
      <c r="BR62" s="27"/>
      <c r="BS62" s="1" t="str">
        <f>IF(BR62="","",VLOOKUP(BR62,[1]Composition!$A$1:$B$398,2))</f>
        <v/>
      </c>
      <c r="BT62" s="27"/>
      <c r="BU62" s="1" t="str">
        <f>IF(BT62="","",VLOOKUP(BT62,[1]Composition!$A$1:$B$398,2))</f>
        <v/>
      </c>
      <c r="BV62" s="27"/>
      <c r="BW62" s="1" t="str">
        <f>IF(BV62="","",VLOOKUP(BV62,[1]Composition!$A$1:$B$398,2))</f>
        <v/>
      </c>
      <c r="BX62" s="27"/>
      <c r="BY62" s="1" t="str">
        <f>IF(BX62="","",VLOOKUP(BX62,[1]Composition!$A$1:$B$398,2))</f>
        <v/>
      </c>
      <c r="BZ62" s="27"/>
      <c r="CA62" s="1" t="str">
        <f>IF(BZ62="","",VLOOKUP(BZ62,[1]Composition!$A$1:$B$398,2))</f>
        <v/>
      </c>
      <c r="CB62" s="27"/>
      <c r="CC62" s="1" t="str">
        <f>IF(CB62="","",VLOOKUP(CB62,[1]Composition!$A$1:$B$398,2))</f>
        <v/>
      </c>
      <c r="CD62" s="1" t="str">
        <f t="shared" si="1"/>
        <v>Mousse framboise :</v>
      </c>
      <c r="CE62" s="1" t="e">
        <f t="shared" si="27"/>
        <v>#REF!</v>
      </c>
      <c r="CF62" s="1" t="e">
        <f t="shared" si="27"/>
        <v>#REF!</v>
      </c>
      <c r="CG62" s="1" t="e">
        <f t="shared" si="27"/>
        <v>#REF!</v>
      </c>
      <c r="CH62" s="1" t="e">
        <f t="shared" si="27"/>
        <v>#REF!</v>
      </c>
      <c r="CI62" s="1" t="e">
        <f t="shared" si="27"/>
        <v>#REF!</v>
      </c>
      <c r="CJ62" s="1" t="e">
        <f t="shared" si="27"/>
        <v>#REF!</v>
      </c>
      <c r="CK62" s="1" t="e">
        <f t="shared" si="27"/>
        <v>#REF!</v>
      </c>
      <c r="CL62" s="1" t="e">
        <f t="shared" si="27"/>
        <v>#REF!</v>
      </c>
      <c r="CM62" s="1" t="e">
        <f t="shared" si="27"/>
        <v>#REF!</v>
      </c>
      <c r="CN62" s="1" t="e">
        <f t="shared" si="27"/>
        <v>#REF!</v>
      </c>
      <c r="CO62" s="1" t="e">
        <f t="shared" si="27"/>
        <v>#REF!</v>
      </c>
      <c r="CP62" s="1" t="e">
        <f t="shared" si="27"/>
        <v>#REF!</v>
      </c>
      <c r="CQ62" s="1" t="e">
        <f t="shared" si="27"/>
        <v>#REF!</v>
      </c>
      <c r="CR62" s="1" t="e">
        <f t="shared" si="27"/>
        <v>#REF!</v>
      </c>
      <c r="CS62" s="1" t="e">
        <f t="shared" si="27"/>
        <v>#REF!</v>
      </c>
      <c r="CT62" s="1" t="e">
        <f t="shared" si="27"/>
        <v>#REF!</v>
      </c>
      <c r="CU62" s="1" t="e">
        <f t="shared" si="26"/>
        <v>#REF!</v>
      </c>
      <c r="CV62" s="1" t="e">
        <f t="shared" si="26"/>
        <v>#REF!</v>
      </c>
      <c r="CW62" s="1" t="e">
        <f t="shared" si="26"/>
        <v>#REF!</v>
      </c>
      <c r="CX62" s="1" t="e">
        <f t="shared" si="26"/>
        <v>#REF!</v>
      </c>
      <c r="CY62" s="1" t="e">
        <f t="shared" si="26"/>
        <v>#REF!</v>
      </c>
      <c r="CZ62" s="1" t="e">
        <f t="shared" si="26"/>
        <v>#REF!</v>
      </c>
      <c r="DA62" s="1" t="e">
        <f t="shared" si="26"/>
        <v>#REF!</v>
      </c>
      <c r="DB62" s="1" t="e">
        <f t="shared" si="26"/>
        <v>#REF!</v>
      </c>
      <c r="DC62" s="1" t="e">
        <f t="shared" si="26"/>
        <v>#REF!</v>
      </c>
      <c r="DD62" s="1" t="e">
        <f t="shared" si="26"/>
        <v>#REF!</v>
      </c>
      <c r="DE62" s="1" t="e">
        <f t="shared" si="26"/>
        <v>#REF!</v>
      </c>
      <c r="DF62" s="1" t="e">
        <f t="shared" si="26"/>
        <v>#REF!</v>
      </c>
      <c r="DG62" s="1" t="e">
        <f t="shared" si="26"/>
        <v>#REF!</v>
      </c>
      <c r="DH62" s="1" t="e">
        <f t="shared" si="26"/>
        <v>#REF!</v>
      </c>
      <c r="DI62" s="1" t="e">
        <f t="shared" si="26"/>
        <v>#REF!</v>
      </c>
      <c r="DJ62" s="1" t="e">
        <f t="shared" si="26"/>
        <v>#REF!</v>
      </c>
      <c r="DK62" s="1" t="e">
        <f t="shared" si="28"/>
        <v>#REF!</v>
      </c>
      <c r="DL62" s="1" t="e">
        <f t="shared" si="28"/>
        <v>#REF!</v>
      </c>
      <c r="DM62" s="1" t="e">
        <f t="shared" si="28"/>
        <v>#REF!</v>
      </c>
      <c r="DN62" s="1" t="e">
        <f t="shared" si="28"/>
        <v>#REF!</v>
      </c>
      <c r="DO62" s="1" t="e">
        <f t="shared" si="28"/>
        <v>#REF!</v>
      </c>
      <c r="DP62" s="1" t="e">
        <f t="shared" si="28"/>
        <v>#REF!</v>
      </c>
      <c r="DQ62" s="1" t="e">
        <f t="shared" si="28"/>
        <v>#REF!</v>
      </c>
      <c r="DR62" s="1" t="e">
        <f t="shared" si="28"/>
        <v>#REF!</v>
      </c>
      <c r="DS62" s="1" t="e">
        <f t="shared" si="28"/>
        <v>#REF!</v>
      </c>
      <c r="DT62" s="1" t="e">
        <f t="shared" si="28"/>
        <v>#REF!</v>
      </c>
      <c r="DU62" s="1" t="e">
        <f t="shared" si="28"/>
        <v>#REF!</v>
      </c>
      <c r="DV62" s="1" t="e">
        <f t="shared" si="28"/>
        <v>#REF!</v>
      </c>
      <c r="DW62" s="1" t="e">
        <f t="shared" si="28"/>
        <v>#REF!</v>
      </c>
      <c r="DX62" s="1" t="e">
        <f t="shared" si="28"/>
        <v>#REF!</v>
      </c>
      <c r="DY62" s="1" t="e">
        <f t="shared" si="28"/>
        <v>#REF!</v>
      </c>
      <c r="DZ62" s="1" t="e">
        <f t="shared" si="24"/>
        <v>#REF!</v>
      </c>
      <c r="EA62" s="1" t="e">
        <f t="shared" si="23"/>
        <v>#REF!</v>
      </c>
      <c r="EB62" s="1" t="e">
        <f t="shared" si="23"/>
        <v>#REF!</v>
      </c>
      <c r="EC62" s="1" t="e">
        <f t="shared" si="23"/>
        <v>#REF!</v>
      </c>
      <c r="ED62" s="1" t="e">
        <f t="shared" si="23"/>
        <v>#REF!</v>
      </c>
      <c r="EE62" s="1" t="e">
        <f t="shared" si="23"/>
        <v>#REF!</v>
      </c>
      <c r="EF62" s="1" t="e">
        <f t="shared" si="23"/>
        <v>#REF!</v>
      </c>
      <c r="EG62" s="1" t="e">
        <f t="shared" si="23"/>
        <v>#REF!</v>
      </c>
      <c r="EH62" s="1" t="e">
        <f t="shared" si="23"/>
        <v>#REF!</v>
      </c>
      <c r="EI62" s="1" t="e">
        <f t="shared" si="23"/>
        <v>#REF!</v>
      </c>
      <c r="EJ62" s="1" t="e">
        <f t="shared" si="23"/>
        <v>#REF!</v>
      </c>
      <c r="EK62" s="1" t="e">
        <f t="shared" si="23"/>
        <v>#REF!</v>
      </c>
      <c r="EL62" s="1" t="e">
        <f t="shared" si="23"/>
        <v>#REF!</v>
      </c>
      <c r="EM62" s="1" t="e">
        <f t="shared" si="23"/>
        <v>#REF!</v>
      </c>
      <c r="EN62" s="1" t="e">
        <f t="shared" si="23"/>
        <v>#REF!</v>
      </c>
      <c r="EO62" s="1" t="e">
        <f t="shared" si="23"/>
        <v>#REF!</v>
      </c>
      <c r="EP62" s="1" t="e">
        <f t="shared" si="23"/>
        <v>#REF!</v>
      </c>
      <c r="EQ62" s="1" t="e">
        <f t="shared" si="25"/>
        <v>#REF!</v>
      </c>
      <c r="ER62" s="1" t="e">
        <f t="shared" si="25"/>
        <v>#REF!</v>
      </c>
      <c r="ES62" s="1" t="e">
        <f t="shared" si="25"/>
        <v>#REF!</v>
      </c>
      <c r="ET62" s="1" t="e">
        <f t="shared" si="25"/>
        <v>#REF!</v>
      </c>
      <c r="EU62" s="1" t="e">
        <f t="shared" si="25"/>
        <v>#REF!</v>
      </c>
      <c r="EV62" s="1" t="e">
        <f t="shared" si="25"/>
        <v>#REF!</v>
      </c>
      <c r="EW62" s="1" t="e">
        <f t="shared" si="25"/>
        <v>#REF!</v>
      </c>
      <c r="GX62" s="22"/>
    </row>
    <row r="63" spans="1:206" ht="12.75" customHeight="1" x14ac:dyDescent="0.2">
      <c r="A63" s="2">
        <v>736</v>
      </c>
      <c r="B63" s="2" t="s">
        <v>124</v>
      </c>
      <c r="C63" s="19">
        <v>2.9</v>
      </c>
      <c r="D63" s="2" t="s">
        <v>5</v>
      </c>
      <c r="E63" s="20" t="s">
        <v>6</v>
      </c>
      <c r="I63" s="28" t="e">
        <f t="shared" si="16"/>
        <v>#REF!</v>
      </c>
      <c r="J63" s="27" t="s">
        <v>44</v>
      </c>
      <c r="K63" s="1" t="e">
        <f>IF(J63="","",VLOOKUP(J63,#REF!,2))</f>
        <v>#REF!</v>
      </c>
      <c r="L63" s="27" t="s">
        <v>52</v>
      </c>
      <c r="M63" s="1" t="e">
        <f>IF(L63="","",VLOOKUP(L63,#REF!,2))</f>
        <v>#REF!</v>
      </c>
      <c r="N63" s="27" t="s">
        <v>49</v>
      </c>
      <c r="O63" s="1" t="str">
        <f>IF(N63="","",VLOOKUP(N63,[1]Composition!$A$1:$B$398,2))</f>
        <v>Huile végétales, eau , jaune d'œuf, moutarde, (graines de moutarde, vinaigre sel, acidifiant E330, antioxydant E224 sucre, vinaigre sel épaississant E412 E415, amidon modifier E1450 colorant E160a, conservateur E202 Antioxydant, E385 contient Œuf, moutarde, sulfite</v>
      </c>
      <c r="P63" s="27" t="s">
        <v>48</v>
      </c>
      <c r="Q63" s="1" t="str">
        <f>IF(P63="","",VLOOKUP(P63,[1]Composition!$A$1:$B$398,2))</f>
        <v>salades "cœur de laitues" , tomates</v>
      </c>
      <c r="R63" s="27"/>
      <c r="S63" s="1" t="str">
        <f>IF(R63="","",VLOOKUP(R63,[1]Composition!$A$1:$B$398,2))</f>
        <v/>
      </c>
      <c r="T63" s="27"/>
      <c r="U63" s="1" t="str">
        <f>IF(T63="","",VLOOKUP(T63,[1]Composition!$A$1:$B$398,2))</f>
        <v/>
      </c>
      <c r="V63" s="27"/>
      <c r="W63" s="1" t="str">
        <f>IF(V63="","",VLOOKUP(V63,[1]Composition!$A$1:$B$398,2))</f>
        <v/>
      </c>
      <c r="X63" s="27"/>
      <c r="Y63" s="1" t="str">
        <f>IF(X63="","",VLOOKUP(X63,[1]Composition!$A$1:$B$398,2))</f>
        <v/>
      </c>
      <c r="Z63" s="27"/>
      <c r="AA63" s="1" t="str">
        <f>IF(Z63="","",VLOOKUP(Z63,[1]Composition!$A$1:$B$398,2))</f>
        <v/>
      </c>
      <c r="AB63" s="27"/>
      <c r="AC63" s="1" t="str">
        <f>IF(AB63="","",VLOOKUP(AB63,[1]Composition!$A$1:$B$398,2))</f>
        <v/>
      </c>
      <c r="AD63" s="27"/>
      <c r="AE63" s="1" t="str">
        <f>IF(AD63="","",VLOOKUP(AD63,[1]Composition!$A$1:$B$398,2))</f>
        <v/>
      </c>
      <c r="AF63" s="27"/>
      <c r="AG63" s="1" t="str">
        <f>IF(AF63="","",VLOOKUP(AF63,[1]Composition!$A$1:$B$398,2))</f>
        <v/>
      </c>
      <c r="AH63" s="27"/>
      <c r="AI63" s="1" t="str">
        <f>IF(AH63="","",VLOOKUP(AH63,[1]Composition!$A$1:$B$398,2))</f>
        <v/>
      </c>
      <c r="AJ63" s="27"/>
      <c r="AK63" s="1" t="str">
        <f>IF(AJ63="","",VLOOKUP(AJ63,[1]Composition!$A$1:$B$398,2))</f>
        <v/>
      </c>
      <c r="AL63" s="27"/>
      <c r="AM63" s="1" t="str">
        <f>IF(AL63="","",VLOOKUP(AL63,[1]Composition!$A$1:$B$398,2))</f>
        <v/>
      </c>
      <c r="AN63" s="27"/>
      <c r="AO63" s="1" t="str">
        <f>IF(AN63="","",VLOOKUP(AN63,[1]Composition!$A$1:$B$398,2))</f>
        <v/>
      </c>
      <c r="AP63" s="27"/>
      <c r="AQ63" s="1" t="str">
        <f>IF(AP63="","",VLOOKUP(AP63,[1]Composition!$A$1:$B$398,2))</f>
        <v/>
      </c>
      <c r="AR63" s="27"/>
      <c r="AS63" s="1" t="str">
        <f>IF(AR63="","",VLOOKUP(AR63,[1]Composition!$A$1:$B$398,2))</f>
        <v/>
      </c>
      <c r="AT63" s="27"/>
      <c r="AU63" s="1" t="str">
        <f>IF(AT63="","",VLOOKUP(AT63,[1]Composition!$A$1:$B$398,2))</f>
        <v/>
      </c>
      <c r="AV63" s="27"/>
      <c r="AW63" s="1" t="str">
        <f>IF(AV63="","",VLOOKUP(AV63,[1]Composition!$A$1:$B$398,2))</f>
        <v/>
      </c>
      <c r="AX63" s="27"/>
      <c r="AY63" s="1" t="str">
        <f>IF(AX63="","",VLOOKUP(AX63,[1]Composition!$A$1:$B$398,2))</f>
        <v/>
      </c>
      <c r="AZ63" s="27"/>
      <c r="BA63" s="1" t="str">
        <f>IF(AZ63="","",VLOOKUP(AZ63,[1]Composition!$A$1:$B$398,2))</f>
        <v/>
      </c>
      <c r="BB63" s="27"/>
      <c r="BC63" s="1" t="str">
        <f>IF(BB63="","",VLOOKUP(BB63,[1]Composition!$A$1:$B$398,2))</f>
        <v/>
      </c>
      <c r="BD63" s="27"/>
      <c r="BE63" s="1" t="str">
        <f>IF(BD63="","",VLOOKUP(BD63,[1]Composition!$A$1:$B$398,2))</f>
        <v/>
      </c>
      <c r="BF63" s="27"/>
      <c r="BG63" s="1" t="str">
        <f>IF(BF63="","",VLOOKUP(BF63,[1]Composition!$A$1:$B$398,2))</f>
        <v/>
      </c>
      <c r="BH63" s="27"/>
      <c r="BI63" s="1" t="str">
        <f>IF(BH63="","",VLOOKUP(BH63,[1]Composition!$A$1:$B$398,2))</f>
        <v/>
      </c>
      <c r="BJ63" s="27"/>
      <c r="BK63" s="1" t="str">
        <f>IF(BJ63="","",VLOOKUP(BJ63,[1]Composition!$A$1:$B$398,2))</f>
        <v/>
      </c>
      <c r="BL63" s="27"/>
      <c r="BM63" s="1" t="str">
        <f>IF(BL63="","",VLOOKUP(BL63,[1]Composition!$A$1:$B$398,2))</f>
        <v/>
      </c>
      <c r="BN63" s="27"/>
      <c r="BO63" s="1" t="str">
        <f>IF(BN63="","",VLOOKUP(BN63,[1]Composition!$A$1:$B$398,2))</f>
        <v/>
      </c>
      <c r="BP63" s="27"/>
      <c r="BQ63" s="1" t="str">
        <f>IF(BP63="","",VLOOKUP(BP63,[1]Composition!$A$1:$B$398,2))</f>
        <v/>
      </c>
      <c r="BR63" s="27"/>
      <c r="BS63" s="1" t="str">
        <f>IF(BR63="","",VLOOKUP(BR63,[1]Composition!$A$1:$B$398,2))</f>
        <v/>
      </c>
      <c r="BT63" s="27"/>
      <c r="BU63" s="1" t="str">
        <f>IF(BT63="","",VLOOKUP(BT63,[1]Composition!$A$1:$B$398,2))</f>
        <v/>
      </c>
      <c r="BV63" s="27"/>
      <c r="BW63" s="1" t="str">
        <f>IF(BV63="","",VLOOKUP(BV63,[1]Composition!$A$1:$B$398,2))</f>
        <v/>
      </c>
      <c r="BX63" s="27"/>
      <c r="BY63" s="1" t="str">
        <f>IF(BX63="","",VLOOKUP(BX63,[1]Composition!$A$1:$B$398,2))</f>
        <v/>
      </c>
      <c r="BZ63" s="27"/>
      <c r="CA63" s="1" t="str">
        <f>IF(BZ63="","",VLOOKUP(BZ63,[1]Composition!$A$1:$B$398,2))</f>
        <v/>
      </c>
      <c r="CB63" s="27"/>
      <c r="CC63" s="1" t="str">
        <f>IF(CB63="","",VLOOKUP(CB63,[1]Composition!$A$1:$B$398,2))</f>
        <v/>
      </c>
      <c r="CD63" s="1" t="str">
        <f t="shared" si="1"/>
        <v xml:space="preserve">Faluche : </v>
      </c>
      <c r="CE63" s="1" t="e">
        <f t="shared" si="27"/>
        <v>#REF!</v>
      </c>
      <c r="CF63" s="1" t="e">
        <f t="shared" si="27"/>
        <v>#REF!</v>
      </c>
      <c r="CG63" s="1" t="e">
        <f t="shared" si="27"/>
        <v>#REF!</v>
      </c>
      <c r="CH63" s="1" t="e">
        <f t="shared" si="27"/>
        <v>#REF!</v>
      </c>
      <c r="CI63" s="1" t="e">
        <f t="shared" si="27"/>
        <v>#REF!</v>
      </c>
      <c r="CJ63" s="1" t="e">
        <f t="shared" si="27"/>
        <v>#REF!</v>
      </c>
      <c r="CK63" s="1" t="e">
        <f t="shared" si="27"/>
        <v>#REF!</v>
      </c>
      <c r="CL63" s="1" t="e">
        <f t="shared" si="27"/>
        <v>#REF!</v>
      </c>
      <c r="CM63" s="1" t="e">
        <f t="shared" si="27"/>
        <v>#REF!</v>
      </c>
      <c r="CN63" s="1" t="e">
        <f t="shared" si="27"/>
        <v>#REF!</v>
      </c>
      <c r="CO63" s="1" t="e">
        <f t="shared" si="27"/>
        <v>#REF!</v>
      </c>
      <c r="CP63" s="1" t="e">
        <f t="shared" si="27"/>
        <v>#REF!</v>
      </c>
      <c r="CQ63" s="1" t="e">
        <f t="shared" si="27"/>
        <v>#REF!</v>
      </c>
      <c r="CR63" s="1" t="e">
        <f t="shared" si="27"/>
        <v>#REF!</v>
      </c>
      <c r="CS63" s="1" t="e">
        <f t="shared" si="27"/>
        <v>#REF!</v>
      </c>
      <c r="CT63" s="1" t="e">
        <f t="shared" si="27"/>
        <v>#REF!</v>
      </c>
      <c r="CU63" s="1" t="e">
        <f t="shared" si="26"/>
        <v>#REF!</v>
      </c>
      <c r="CV63" s="1" t="e">
        <f t="shared" si="26"/>
        <v>#REF!</v>
      </c>
      <c r="CW63" s="1" t="e">
        <f t="shared" si="26"/>
        <v>#REF!</v>
      </c>
      <c r="CX63" s="1" t="e">
        <f t="shared" si="26"/>
        <v>#REF!</v>
      </c>
      <c r="CY63" s="1" t="e">
        <f t="shared" si="26"/>
        <v>#REF!</v>
      </c>
      <c r="CZ63" s="1" t="e">
        <f t="shared" si="26"/>
        <v>#REF!</v>
      </c>
      <c r="DA63" s="1" t="e">
        <f t="shared" si="26"/>
        <v>#REF!</v>
      </c>
      <c r="DB63" s="1" t="e">
        <f t="shared" si="26"/>
        <v>#REF!</v>
      </c>
      <c r="DC63" s="1" t="e">
        <f t="shared" si="26"/>
        <v>#REF!</v>
      </c>
      <c r="DD63" s="1" t="e">
        <f t="shared" si="26"/>
        <v>#REF!</v>
      </c>
      <c r="DE63" s="1" t="e">
        <f t="shared" si="26"/>
        <v>#REF!</v>
      </c>
      <c r="DF63" s="1" t="e">
        <f t="shared" si="26"/>
        <v>#REF!</v>
      </c>
      <c r="DG63" s="1" t="e">
        <f t="shared" si="26"/>
        <v>#REF!</v>
      </c>
      <c r="DH63" s="1" t="e">
        <f t="shared" si="26"/>
        <v>#REF!</v>
      </c>
      <c r="DI63" s="1" t="e">
        <f t="shared" si="26"/>
        <v>#REF!</v>
      </c>
      <c r="DJ63" s="1" t="e">
        <f t="shared" si="26"/>
        <v>#REF!</v>
      </c>
      <c r="DK63" s="1" t="e">
        <f t="shared" si="28"/>
        <v>#REF!</v>
      </c>
      <c r="DL63" s="1" t="e">
        <f t="shared" si="28"/>
        <v>#REF!</v>
      </c>
      <c r="DM63" s="1" t="e">
        <f t="shared" si="28"/>
        <v>#REF!</v>
      </c>
      <c r="DN63" s="1" t="e">
        <f t="shared" si="28"/>
        <v>#REF!</v>
      </c>
      <c r="DO63" s="1" t="e">
        <f t="shared" si="28"/>
        <v>#REF!</v>
      </c>
      <c r="DP63" s="1" t="e">
        <f t="shared" si="28"/>
        <v>#REF!</v>
      </c>
      <c r="DQ63" s="1" t="e">
        <f t="shared" si="28"/>
        <v>#REF!</v>
      </c>
      <c r="DR63" s="1" t="e">
        <f t="shared" si="28"/>
        <v>#REF!</v>
      </c>
      <c r="DS63" s="1" t="e">
        <f t="shared" si="28"/>
        <v>#REF!</v>
      </c>
      <c r="DT63" s="1" t="e">
        <f t="shared" si="28"/>
        <v>#REF!</v>
      </c>
      <c r="DU63" s="1" t="e">
        <f t="shared" si="28"/>
        <v>#REF!</v>
      </c>
      <c r="DV63" s="1" t="e">
        <f t="shared" si="28"/>
        <v>#REF!</v>
      </c>
      <c r="DW63" s="1" t="e">
        <f t="shared" si="28"/>
        <v>#REF!</v>
      </c>
      <c r="DX63" s="1" t="e">
        <f t="shared" si="28"/>
        <v>#REF!</v>
      </c>
      <c r="DY63" s="1" t="e">
        <f t="shared" si="28"/>
        <v>#REF!</v>
      </c>
      <c r="DZ63" s="1" t="e">
        <f t="shared" si="24"/>
        <v>#REF!</v>
      </c>
      <c r="EA63" s="1" t="e">
        <f t="shared" si="23"/>
        <v>#REF!</v>
      </c>
      <c r="EB63" s="1" t="e">
        <f t="shared" si="23"/>
        <v>#REF!</v>
      </c>
      <c r="EC63" s="1" t="e">
        <f t="shared" si="23"/>
        <v>#REF!</v>
      </c>
      <c r="ED63" s="1" t="e">
        <f t="shared" si="23"/>
        <v>#REF!</v>
      </c>
      <c r="EE63" s="1" t="e">
        <f t="shared" si="23"/>
        <v>#REF!</v>
      </c>
      <c r="EF63" s="1" t="e">
        <f t="shared" si="23"/>
        <v>#REF!</v>
      </c>
      <c r="EG63" s="1" t="e">
        <f t="shared" si="23"/>
        <v>#REF!</v>
      </c>
      <c r="EH63" s="1" t="e">
        <f t="shared" si="23"/>
        <v>#REF!</v>
      </c>
      <c r="EI63" s="1" t="e">
        <f t="shared" si="23"/>
        <v>#REF!</v>
      </c>
      <c r="EJ63" s="1" t="e">
        <f t="shared" si="23"/>
        <v>#REF!</v>
      </c>
      <c r="EK63" s="1" t="e">
        <f t="shared" si="23"/>
        <v>#REF!</v>
      </c>
      <c r="EL63" s="1" t="e">
        <f t="shared" si="23"/>
        <v>#REF!</v>
      </c>
      <c r="EM63" s="1" t="e">
        <f t="shared" si="23"/>
        <v>#REF!</v>
      </c>
      <c r="EN63" s="1" t="e">
        <f t="shared" si="23"/>
        <v>#REF!</v>
      </c>
      <c r="EO63" s="1" t="e">
        <f t="shared" si="23"/>
        <v>#REF!</v>
      </c>
      <c r="EP63" s="1" t="e">
        <f t="shared" ref="EP63:EW78" si="29">EO63&amp;" "&amp;BV63</f>
        <v>#REF!</v>
      </c>
      <c r="EQ63" s="1" t="e">
        <f t="shared" si="25"/>
        <v>#REF!</v>
      </c>
      <c r="ER63" s="1" t="e">
        <f t="shared" si="25"/>
        <v>#REF!</v>
      </c>
      <c r="ES63" s="1" t="e">
        <f t="shared" si="25"/>
        <v>#REF!</v>
      </c>
      <c r="ET63" s="1" t="e">
        <f t="shared" si="25"/>
        <v>#REF!</v>
      </c>
      <c r="EU63" s="1" t="e">
        <f t="shared" si="25"/>
        <v>#REF!</v>
      </c>
      <c r="EV63" s="1" t="e">
        <f t="shared" si="25"/>
        <v>#REF!</v>
      </c>
      <c r="EW63" s="1" t="e">
        <f t="shared" si="25"/>
        <v>#REF!</v>
      </c>
      <c r="GX63" s="22"/>
    </row>
    <row r="64" spans="1:206" ht="12.75" customHeight="1" x14ac:dyDescent="0.2">
      <c r="A64" s="2">
        <v>737</v>
      </c>
      <c r="B64" s="2" t="s">
        <v>125</v>
      </c>
      <c r="C64" s="19">
        <v>14.9</v>
      </c>
      <c r="D64" s="2" t="s">
        <v>78</v>
      </c>
      <c r="E64" s="20" t="s">
        <v>6</v>
      </c>
      <c r="I64" s="28" t="e">
        <f t="shared" ref="I64:I97" si="30">EW64</f>
        <v>#REF!</v>
      </c>
      <c r="J64" s="27" t="s">
        <v>155</v>
      </c>
      <c r="K64" s="1" t="e">
        <f>IF(J64="","",VLOOKUP(J64,#REF!,2))</f>
        <v>#REF!</v>
      </c>
      <c r="L64" s="27" t="s">
        <v>10</v>
      </c>
      <c r="M64" s="1" t="e">
        <f>IF(L64="","",VLOOKUP(L64,#REF!,2))</f>
        <v>#REF!</v>
      </c>
      <c r="N64" s="27" t="s">
        <v>151</v>
      </c>
      <c r="O64" s="1" t="str">
        <f>IF(N64="","",VLOOKUP(N64,[1]Composition!$A$1:$B$398,2))</f>
        <v>Sucre caramélisé, eau, sirop de glucose, sirop de sucre inverti, propylène glycol</v>
      </c>
      <c r="P64" s="27" t="s">
        <v>16</v>
      </c>
      <c r="Q64" s="1" t="str">
        <f>IF(P64="","",VLOOKUP(P64,[1]Composition!$A$1:$B$398,2))</f>
        <v>Crème de lait 35% de matières grasse, stabilisant E407 0,02% sucre</v>
      </c>
      <c r="R64" s="27" t="s">
        <v>157</v>
      </c>
      <c r="S64" s="1" t="str">
        <f>IF(R64="","",VLOOKUP(R64,[1]Composition!$A$1:$B$398,2))</f>
        <v>Sucre pâte de cacao Beurre de cacao, Émulsifiant: Lécithine, (Lait en poudre, poudre de lait écrémé, arômes  vanille peut contenir traces de fruit a coque et gluten</v>
      </c>
      <c r="T64" s="27" t="s">
        <v>167</v>
      </c>
      <c r="U64" s="1" t="str">
        <f>IF(T64="","",VLOOKUP(T64,[1]Composition!$A$1:$B$398,2))</f>
        <v>Sirop de glucose, fructose, eau sucre 5% chocolat :  en poudre de cacao sucre stabilisant E422 arôme modifié gélifiant E440 colorant caramel E150 D arôme naturel conservateur E202 acidifiant E330 sel</v>
      </c>
      <c r="V64" s="27" t="s">
        <v>152</v>
      </c>
      <c r="W64" s="1" t="str">
        <f>IF(V64="","",VLOOKUP(V64,[1]Composition!$A$1:$B$398,2))</f>
        <v>Pâte  de cacao, sucre beurre de cacao, Matière grasse laitière, anhydre de lait, émulsifiant, lécithine de soja E322 arôme naturel de vanille cacao 50% poudre de lait entier poudre de lactosérum, lactose huile de palme</v>
      </c>
      <c r="X64" s="27" t="s">
        <v>9</v>
      </c>
      <c r="Y64" s="1" t="str">
        <f>IF(X64="","",VLOOKUP(X64,[1]Composition!$A$1:$B$398,2))</f>
        <v xml:space="preserve">Fraise, framboise, physalis, mandarine, citron, kiwi, pomme, groseille, abricot, </v>
      </c>
      <c r="Z64" s="27" t="s">
        <v>166</v>
      </c>
      <c r="AA64" s="1" t="str">
        <f>IF(Z64="","",VLOOKUP(Z64,[1]Composition!$A$1:$B$398,2))</f>
        <v>Sucre, pâte de cacao, beurre de cacao, pâte de café 2% (café, arômes, graisses végétales émulsifiant: lécithine de soja matières grasse laitière anhydre, poudre de cacao maigre, émulsifiant(lécithine de soja) arômes naturel de vanille) lustres gomme arabique, gomme laque</v>
      </c>
      <c r="AB64" s="27"/>
      <c r="AC64" s="1" t="str">
        <f>IF(AB64="","",VLOOKUP(AB64,[1]Composition!$A$1:$B$398,2))</f>
        <v/>
      </c>
      <c r="AD64" s="27"/>
      <c r="AE64" s="1" t="str">
        <f>IF(AD64="","",VLOOKUP(AD64,[1]Composition!$A$1:$B$398,2))</f>
        <v/>
      </c>
      <c r="AF64" s="27"/>
      <c r="AG64" s="1" t="str">
        <f>IF(AF64="","",VLOOKUP(AF64,[1]Composition!$A$1:$B$398,2))</f>
        <v/>
      </c>
      <c r="AH64" s="27"/>
      <c r="AI64" s="1" t="str">
        <f>IF(AH64="","",VLOOKUP(AH64,[1]Composition!$A$1:$B$398,2))</f>
        <v/>
      </c>
      <c r="AJ64" s="27"/>
      <c r="AK64" s="1" t="str">
        <f>IF(AJ64="","",VLOOKUP(AJ64,[1]Composition!$A$1:$B$398,2))</f>
        <v/>
      </c>
      <c r="AL64" s="27"/>
      <c r="AM64" s="1" t="str">
        <f>IF(AL64="","",VLOOKUP(AL64,[1]Composition!$A$1:$B$398,2))</f>
        <v/>
      </c>
      <c r="AN64" s="27"/>
      <c r="AO64" s="1" t="str">
        <f>IF(AN64="","",VLOOKUP(AN64,[1]Composition!$A$1:$B$398,2))</f>
        <v/>
      </c>
      <c r="AP64" s="27"/>
      <c r="AQ64" s="1" t="str">
        <f>IF(AP64="","",VLOOKUP(AP64,[1]Composition!$A$1:$B$398,2))</f>
        <v/>
      </c>
      <c r="AR64" s="27"/>
      <c r="AS64" s="1" t="str">
        <f>IF(AR64="","",VLOOKUP(AR64,[1]Composition!$A$1:$B$398,2))</f>
        <v/>
      </c>
      <c r="AT64" s="27"/>
      <c r="AU64" s="1" t="str">
        <f>IF(AT64="","",VLOOKUP(AT64,[1]Composition!$A$1:$B$398,2))</f>
        <v/>
      </c>
      <c r="AV64" s="27"/>
      <c r="AW64" s="1" t="str">
        <f>IF(AV64="","",VLOOKUP(AV64,[1]Composition!$A$1:$B$398,2))</f>
        <v/>
      </c>
      <c r="AX64" s="27"/>
      <c r="AY64" s="1" t="str">
        <f>IF(AX64="","",VLOOKUP(AX64,[1]Composition!$A$1:$B$398,2))</f>
        <v/>
      </c>
      <c r="AZ64" s="27"/>
      <c r="BA64" s="1" t="str">
        <f>IF(AZ64="","",VLOOKUP(AZ64,[1]Composition!$A$1:$B$398,2))</f>
        <v/>
      </c>
      <c r="BB64" s="27"/>
      <c r="BC64" s="1" t="str">
        <f>IF(BB64="","",VLOOKUP(BB64,[1]Composition!$A$1:$B$398,2))</f>
        <v/>
      </c>
      <c r="BD64" s="27"/>
      <c r="BE64" s="1" t="str">
        <f>IF(BD64="","",VLOOKUP(BD64,[1]Composition!$A$1:$B$398,2))</f>
        <v/>
      </c>
      <c r="BF64" s="27"/>
      <c r="BG64" s="1" t="str">
        <f>IF(BF64="","",VLOOKUP(BF64,[1]Composition!$A$1:$B$398,2))</f>
        <v/>
      </c>
      <c r="BH64" s="27"/>
      <c r="BI64" s="1" t="str">
        <f>IF(BH64="","",VLOOKUP(BH64,[1]Composition!$A$1:$B$398,2))</f>
        <v/>
      </c>
      <c r="BJ64" s="27"/>
      <c r="BK64" s="1" t="str">
        <f>IF(BJ64="","",VLOOKUP(BJ64,[1]Composition!$A$1:$B$398,2))</f>
        <v/>
      </c>
      <c r="BL64" s="27"/>
      <c r="BM64" s="1" t="str">
        <f>IF(BL64="","",VLOOKUP(BL64,[1]Composition!$A$1:$B$398,2))</f>
        <v/>
      </c>
      <c r="BN64" s="27"/>
      <c r="BO64" s="1" t="str">
        <f>IF(BN64="","",VLOOKUP(BN64,[1]Composition!$A$1:$B$398,2))</f>
        <v/>
      </c>
      <c r="BP64" s="27"/>
      <c r="BQ64" s="1" t="str">
        <f>IF(BP64="","",VLOOKUP(BP64,[1]Composition!$A$1:$B$398,2))</f>
        <v/>
      </c>
      <c r="BR64" s="27"/>
      <c r="BS64" s="1" t="str">
        <f>IF(BR64="","",VLOOKUP(BR64,[1]Composition!$A$1:$B$398,2))</f>
        <v/>
      </c>
      <c r="BT64" s="27"/>
      <c r="BU64" s="1" t="str">
        <f>IF(BT64="","",VLOOKUP(BT64,[1]Composition!$A$1:$B$398,2))</f>
        <v/>
      </c>
      <c r="BV64" s="27"/>
      <c r="BW64" s="1" t="str">
        <f>IF(BV64="","",VLOOKUP(BV64,[1]Composition!$A$1:$B$398,2))</f>
        <v/>
      </c>
      <c r="BX64" s="27"/>
      <c r="BY64" s="1" t="str">
        <f>IF(BX64="","",VLOOKUP(BX64,[1]Composition!$A$1:$B$398,2))</f>
        <v/>
      </c>
      <c r="BZ64" s="27"/>
      <c r="CA64" s="1" t="str">
        <f>IF(BZ64="","",VLOOKUP(BZ64,[1]Composition!$A$1:$B$398,2))</f>
        <v/>
      </c>
      <c r="CB64" s="27"/>
      <c r="CC64" s="1" t="str">
        <f>IF(CB64="","",VLOOKUP(CB64,[1]Composition!$A$1:$B$398,2))</f>
        <v/>
      </c>
      <c r="CD64" s="1" t="str">
        <f t="shared" ref="CD64:CD98" si="31">J64</f>
        <v xml:space="preserve">Feuille de génoise :  </v>
      </c>
      <c r="CE64" s="1" t="e">
        <f t="shared" si="27"/>
        <v>#REF!</v>
      </c>
      <c r="CF64" s="1" t="e">
        <f t="shared" si="27"/>
        <v>#REF!</v>
      </c>
      <c r="CG64" s="1" t="e">
        <f t="shared" si="27"/>
        <v>#REF!</v>
      </c>
      <c r="CH64" s="1" t="e">
        <f t="shared" si="27"/>
        <v>#REF!</v>
      </c>
      <c r="CI64" s="1" t="e">
        <f t="shared" si="27"/>
        <v>#REF!</v>
      </c>
      <c r="CJ64" s="1" t="e">
        <f t="shared" si="27"/>
        <v>#REF!</v>
      </c>
      <c r="CK64" s="1" t="e">
        <f t="shared" si="27"/>
        <v>#REF!</v>
      </c>
      <c r="CL64" s="1" t="e">
        <f t="shared" si="27"/>
        <v>#REF!</v>
      </c>
      <c r="CM64" s="1" t="e">
        <f t="shared" si="27"/>
        <v>#REF!</v>
      </c>
      <c r="CN64" s="1" t="e">
        <f t="shared" si="27"/>
        <v>#REF!</v>
      </c>
      <c r="CO64" s="1" t="e">
        <f t="shared" si="27"/>
        <v>#REF!</v>
      </c>
      <c r="CP64" s="1" t="e">
        <f t="shared" si="27"/>
        <v>#REF!</v>
      </c>
      <c r="CQ64" s="1" t="e">
        <f t="shared" si="27"/>
        <v>#REF!</v>
      </c>
      <c r="CR64" s="1" t="e">
        <f t="shared" si="27"/>
        <v>#REF!</v>
      </c>
      <c r="CS64" s="1" t="e">
        <f t="shared" si="27"/>
        <v>#REF!</v>
      </c>
      <c r="CT64" s="1" t="e">
        <f t="shared" si="27"/>
        <v>#REF!</v>
      </c>
      <c r="CU64" s="1" t="e">
        <f t="shared" si="26"/>
        <v>#REF!</v>
      </c>
      <c r="CV64" s="1" t="e">
        <f t="shared" si="26"/>
        <v>#REF!</v>
      </c>
      <c r="CW64" s="1" t="e">
        <f t="shared" si="26"/>
        <v>#REF!</v>
      </c>
      <c r="CX64" s="1" t="e">
        <f t="shared" si="26"/>
        <v>#REF!</v>
      </c>
      <c r="CY64" s="1" t="e">
        <f t="shared" si="26"/>
        <v>#REF!</v>
      </c>
      <c r="CZ64" s="1" t="e">
        <f t="shared" si="26"/>
        <v>#REF!</v>
      </c>
      <c r="DA64" s="1" t="e">
        <f t="shared" si="26"/>
        <v>#REF!</v>
      </c>
      <c r="DB64" s="1" t="e">
        <f t="shared" si="26"/>
        <v>#REF!</v>
      </c>
      <c r="DC64" s="1" t="e">
        <f t="shared" si="26"/>
        <v>#REF!</v>
      </c>
      <c r="DD64" s="1" t="e">
        <f t="shared" si="26"/>
        <v>#REF!</v>
      </c>
      <c r="DE64" s="1" t="e">
        <f t="shared" si="26"/>
        <v>#REF!</v>
      </c>
      <c r="DF64" s="1" t="e">
        <f t="shared" si="26"/>
        <v>#REF!</v>
      </c>
      <c r="DG64" s="1" t="e">
        <f t="shared" si="26"/>
        <v>#REF!</v>
      </c>
      <c r="DH64" s="1" t="e">
        <f t="shared" si="26"/>
        <v>#REF!</v>
      </c>
      <c r="DI64" s="1" t="e">
        <f t="shared" si="26"/>
        <v>#REF!</v>
      </c>
      <c r="DJ64" s="1" t="e">
        <f t="shared" si="26"/>
        <v>#REF!</v>
      </c>
      <c r="DK64" s="1" t="e">
        <f t="shared" si="28"/>
        <v>#REF!</v>
      </c>
      <c r="DL64" s="1" t="e">
        <f t="shared" si="28"/>
        <v>#REF!</v>
      </c>
      <c r="DM64" s="1" t="e">
        <f t="shared" si="28"/>
        <v>#REF!</v>
      </c>
      <c r="DN64" s="1" t="e">
        <f t="shared" si="28"/>
        <v>#REF!</v>
      </c>
      <c r="DO64" s="1" t="e">
        <f t="shared" si="28"/>
        <v>#REF!</v>
      </c>
      <c r="DP64" s="1" t="e">
        <f t="shared" si="28"/>
        <v>#REF!</v>
      </c>
      <c r="DQ64" s="1" t="e">
        <f t="shared" si="28"/>
        <v>#REF!</v>
      </c>
      <c r="DR64" s="1" t="e">
        <f t="shared" si="28"/>
        <v>#REF!</v>
      </c>
      <c r="DS64" s="1" t="e">
        <f t="shared" si="28"/>
        <v>#REF!</v>
      </c>
      <c r="DT64" s="1" t="e">
        <f t="shared" si="28"/>
        <v>#REF!</v>
      </c>
      <c r="DU64" s="1" t="e">
        <f t="shared" si="28"/>
        <v>#REF!</v>
      </c>
      <c r="DV64" s="1" t="e">
        <f t="shared" si="28"/>
        <v>#REF!</v>
      </c>
      <c r="DW64" s="1" t="e">
        <f t="shared" si="28"/>
        <v>#REF!</v>
      </c>
      <c r="DX64" s="1" t="e">
        <f t="shared" si="28"/>
        <v>#REF!</v>
      </c>
      <c r="DY64" s="1" t="e">
        <f t="shared" si="28"/>
        <v>#REF!</v>
      </c>
      <c r="DZ64" s="1" t="e">
        <f t="shared" si="24"/>
        <v>#REF!</v>
      </c>
      <c r="EA64" s="1" t="e">
        <f t="shared" ref="EA64:EO65" si="32">DZ64&amp;" "&amp;BG64</f>
        <v>#REF!</v>
      </c>
      <c r="EB64" s="1" t="e">
        <f t="shared" si="32"/>
        <v>#REF!</v>
      </c>
      <c r="EC64" s="1" t="e">
        <f t="shared" si="32"/>
        <v>#REF!</v>
      </c>
      <c r="ED64" s="1" t="e">
        <f t="shared" si="32"/>
        <v>#REF!</v>
      </c>
      <c r="EE64" s="1" t="e">
        <f t="shared" si="32"/>
        <v>#REF!</v>
      </c>
      <c r="EF64" s="1" t="e">
        <f t="shared" si="32"/>
        <v>#REF!</v>
      </c>
      <c r="EG64" s="1" t="e">
        <f t="shared" si="32"/>
        <v>#REF!</v>
      </c>
      <c r="EH64" s="1" t="e">
        <f t="shared" si="32"/>
        <v>#REF!</v>
      </c>
      <c r="EI64" s="1" t="e">
        <f t="shared" si="32"/>
        <v>#REF!</v>
      </c>
      <c r="EJ64" s="1" t="e">
        <f t="shared" si="32"/>
        <v>#REF!</v>
      </c>
      <c r="EK64" s="1" t="e">
        <f t="shared" si="32"/>
        <v>#REF!</v>
      </c>
      <c r="EL64" s="1" t="e">
        <f t="shared" si="32"/>
        <v>#REF!</v>
      </c>
      <c r="EM64" s="1" t="e">
        <f t="shared" si="32"/>
        <v>#REF!</v>
      </c>
      <c r="EN64" s="1" t="e">
        <f t="shared" si="32"/>
        <v>#REF!</v>
      </c>
      <c r="EO64" s="1" t="e">
        <f t="shared" si="32"/>
        <v>#REF!</v>
      </c>
      <c r="EP64" s="1" t="e">
        <f t="shared" si="29"/>
        <v>#REF!</v>
      </c>
      <c r="EQ64" s="1" t="e">
        <f t="shared" si="25"/>
        <v>#REF!</v>
      </c>
      <c r="ER64" s="1" t="e">
        <f t="shared" si="25"/>
        <v>#REF!</v>
      </c>
      <c r="ES64" s="1" t="e">
        <f t="shared" si="25"/>
        <v>#REF!</v>
      </c>
      <c r="ET64" s="1" t="e">
        <f t="shared" si="25"/>
        <v>#REF!</v>
      </c>
      <c r="EU64" s="1" t="e">
        <f t="shared" si="25"/>
        <v>#REF!</v>
      </c>
      <c r="EV64" s="1" t="e">
        <f t="shared" si="25"/>
        <v>#REF!</v>
      </c>
      <c r="EW64" s="1" t="e">
        <f t="shared" si="25"/>
        <v>#REF!</v>
      </c>
      <c r="GX64" s="22"/>
    </row>
    <row r="65" spans="1:206" ht="12.75" customHeight="1" x14ac:dyDescent="0.2">
      <c r="A65" s="2">
        <v>738</v>
      </c>
      <c r="B65" s="2" t="s">
        <v>125</v>
      </c>
      <c r="C65" s="19">
        <v>2.2999999999999998</v>
      </c>
      <c r="D65" s="2" t="s">
        <v>5</v>
      </c>
      <c r="E65" s="20" t="s">
        <v>6</v>
      </c>
      <c r="I65" s="28" t="e">
        <f t="shared" si="30"/>
        <v>#REF!</v>
      </c>
      <c r="J65" s="27" t="s">
        <v>155</v>
      </c>
      <c r="K65" s="1" t="e">
        <f>IF(J65="","",VLOOKUP(J65,#REF!,2))</f>
        <v>#REF!</v>
      </c>
      <c r="L65" s="27" t="s">
        <v>10</v>
      </c>
      <c r="M65" s="1" t="e">
        <f>IF(L65="","",VLOOKUP(L65,#REF!,2))</f>
        <v>#REF!</v>
      </c>
      <c r="N65" s="27" t="s">
        <v>151</v>
      </c>
      <c r="O65" s="1" t="str">
        <f>IF(N65="","",VLOOKUP(N65,[1]Composition!$A$1:$B$398,2))</f>
        <v>Sucre caramélisé, eau, sirop de glucose, sirop de sucre inverti, propylène glycol</v>
      </c>
      <c r="P65" s="27" t="s">
        <v>16</v>
      </c>
      <c r="Q65" s="1" t="str">
        <f>IF(P65="","",VLOOKUP(P65,[1]Composition!$A$1:$B$398,2))</f>
        <v>Crème de lait 35% de matières grasse, stabilisant E407 0,02% sucre</v>
      </c>
      <c r="R65" s="27" t="s">
        <v>157</v>
      </c>
      <c r="S65" s="1" t="str">
        <f>IF(R65="","",VLOOKUP(R65,[1]Composition!$A$1:$B$398,2))</f>
        <v>Sucre pâte de cacao Beurre de cacao, Émulsifiant: Lécithine, (Lait en poudre, poudre de lait écrémé, arômes  vanille peut contenir traces de fruit a coque et gluten</v>
      </c>
      <c r="T65" s="27" t="s">
        <v>167</v>
      </c>
      <c r="U65" s="1" t="str">
        <f>IF(T65="","",VLOOKUP(T65,[1]Composition!$A$1:$B$398,2))</f>
        <v>Sirop de glucose, fructose, eau sucre 5% chocolat :  en poudre de cacao sucre stabilisant E422 arôme modifié gélifiant E440 colorant caramel E150 D arôme naturel conservateur E202 acidifiant E330 sel</v>
      </c>
      <c r="V65" s="27" t="s">
        <v>152</v>
      </c>
      <c r="W65" s="1" t="str">
        <f>IF(V65="","",VLOOKUP(V65,[1]Composition!$A$1:$B$398,2))</f>
        <v>Pâte  de cacao, sucre beurre de cacao, Matière grasse laitière, anhydre de lait, émulsifiant, lécithine de soja E322 arôme naturel de vanille cacao 50% poudre de lait entier poudre de lactosérum, lactose huile de palme</v>
      </c>
      <c r="X65" s="27" t="s">
        <v>9</v>
      </c>
      <c r="Y65" s="1" t="str">
        <f>IF(X65="","",VLOOKUP(X65,[1]Composition!$A$1:$B$398,2))</f>
        <v xml:space="preserve">Fraise, framboise, physalis, mandarine, citron, kiwi, pomme, groseille, abricot, </v>
      </c>
      <c r="Z65" s="27" t="s">
        <v>166</v>
      </c>
      <c r="AA65" s="1" t="str">
        <f>IF(Z65="","",VLOOKUP(Z65,[1]Composition!$A$1:$B$398,2))</f>
        <v>Sucre, pâte de cacao, beurre de cacao, pâte de café 2% (café, arômes, graisses végétales émulsifiant: lécithine de soja matières grasse laitière anhydre, poudre de cacao maigre, émulsifiant(lécithine de soja) arômes naturel de vanille) lustres gomme arabique, gomme laque</v>
      </c>
      <c r="AB65" s="27"/>
      <c r="AC65" s="1" t="str">
        <f>IF(AB65="","",VLOOKUP(AB65,[1]Composition!$A$1:$B$398,2))</f>
        <v/>
      </c>
      <c r="AD65" s="27"/>
      <c r="AE65" s="1" t="str">
        <f>IF(AD65="","",VLOOKUP(AD65,[1]Composition!$A$1:$B$398,2))</f>
        <v/>
      </c>
      <c r="AF65" s="27"/>
      <c r="AG65" s="1" t="str">
        <f>IF(AF65="","",VLOOKUP(AF65,[1]Composition!$A$1:$B$398,2))</f>
        <v/>
      </c>
      <c r="AH65" s="27"/>
      <c r="AI65" s="1" t="str">
        <f>IF(AH65="","",VLOOKUP(AH65,[1]Composition!$A$1:$B$398,2))</f>
        <v/>
      </c>
      <c r="AJ65" s="27"/>
      <c r="AK65" s="1" t="str">
        <f>IF(AJ65="","",VLOOKUP(AJ65,[1]Composition!$A$1:$B$398,2))</f>
        <v/>
      </c>
      <c r="AL65" s="27"/>
      <c r="AM65" s="1" t="str">
        <f>IF(AL65="","",VLOOKUP(AL65,[1]Composition!$A$1:$B$398,2))</f>
        <v/>
      </c>
      <c r="AN65" s="27"/>
      <c r="AO65" s="1" t="str">
        <f>IF(AN65="","",VLOOKUP(AN65,[1]Composition!$A$1:$B$398,2))</f>
        <v/>
      </c>
      <c r="AP65" s="27"/>
      <c r="AQ65" s="1" t="str">
        <f>IF(AP65="","",VLOOKUP(AP65,[1]Composition!$A$1:$B$398,2))</f>
        <v/>
      </c>
      <c r="AR65" s="27"/>
      <c r="AS65" s="1" t="str">
        <f>IF(AR65="","",VLOOKUP(AR65,[1]Composition!$A$1:$B$398,2))</f>
        <v/>
      </c>
      <c r="AT65" s="27"/>
      <c r="AU65" s="1" t="str">
        <f>IF(AT65="","",VLOOKUP(AT65,[1]Composition!$A$1:$B$398,2))</f>
        <v/>
      </c>
      <c r="AV65" s="27"/>
      <c r="AW65" s="1" t="str">
        <f>IF(AV65="","",VLOOKUP(AV65,[1]Composition!$A$1:$B$398,2))</f>
        <v/>
      </c>
      <c r="AX65" s="27"/>
      <c r="AY65" s="1" t="str">
        <f>IF(AX65="","",VLOOKUP(AX65,[1]Composition!$A$1:$B$398,2))</f>
        <v/>
      </c>
      <c r="AZ65" s="27"/>
      <c r="BA65" s="1" t="str">
        <f>IF(AZ65="","",VLOOKUP(AZ65,[1]Composition!$A$1:$B$398,2))</f>
        <v/>
      </c>
      <c r="BB65" s="27"/>
      <c r="BC65" s="1" t="str">
        <f>IF(BB65="","",VLOOKUP(BB65,[1]Composition!$A$1:$B$398,2))</f>
        <v/>
      </c>
      <c r="BD65" s="27"/>
      <c r="BE65" s="1" t="str">
        <f>IF(BD65="","",VLOOKUP(BD65,[1]Composition!$A$1:$B$398,2))</f>
        <v/>
      </c>
      <c r="BF65" s="27"/>
      <c r="BG65" s="1" t="str">
        <f>IF(BF65="","",VLOOKUP(BF65,[1]Composition!$A$1:$B$398,2))</f>
        <v/>
      </c>
      <c r="BH65" s="27"/>
      <c r="BI65" s="1" t="str">
        <f>IF(BH65="","",VLOOKUP(BH65,[1]Composition!$A$1:$B$398,2))</f>
        <v/>
      </c>
      <c r="BJ65" s="27"/>
      <c r="BK65" s="1" t="str">
        <f>IF(BJ65="","",VLOOKUP(BJ65,[1]Composition!$A$1:$B$398,2))</f>
        <v/>
      </c>
      <c r="BL65" s="27"/>
      <c r="BM65" s="1" t="str">
        <f>IF(BL65="","",VLOOKUP(BL65,[1]Composition!$A$1:$B$398,2))</f>
        <v/>
      </c>
      <c r="BN65" s="27"/>
      <c r="BO65" s="1" t="str">
        <f>IF(BN65="","",VLOOKUP(BN65,[1]Composition!$A$1:$B$398,2))</f>
        <v/>
      </c>
      <c r="BP65" s="27"/>
      <c r="BQ65" s="1" t="str">
        <f>IF(BP65="","",VLOOKUP(BP65,[1]Composition!$A$1:$B$398,2))</f>
        <v/>
      </c>
      <c r="BR65" s="27"/>
      <c r="BS65" s="1" t="str">
        <f>IF(BR65="","",VLOOKUP(BR65,[1]Composition!$A$1:$B$398,2))</f>
        <v/>
      </c>
      <c r="BT65" s="27"/>
      <c r="BU65" s="1" t="str">
        <f>IF(BT65="","",VLOOKUP(BT65,[1]Composition!$A$1:$B$398,2))</f>
        <v/>
      </c>
      <c r="BV65" s="27"/>
      <c r="BW65" s="1" t="str">
        <f>IF(BV65="","",VLOOKUP(BV65,[1]Composition!$A$1:$B$398,2))</f>
        <v/>
      </c>
      <c r="BX65" s="27"/>
      <c r="BY65" s="1" t="str">
        <f>IF(BX65="","",VLOOKUP(BX65,[1]Composition!$A$1:$B$398,2))</f>
        <v/>
      </c>
      <c r="BZ65" s="27"/>
      <c r="CA65" s="1" t="str">
        <f>IF(BZ65="","",VLOOKUP(BZ65,[1]Composition!$A$1:$B$398,2))</f>
        <v/>
      </c>
      <c r="CB65" s="27"/>
      <c r="CC65" s="1" t="str">
        <f>IF(CB65="","",VLOOKUP(CB65,[1]Composition!$A$1:$B$398,2))</f>
        <v/>
      </c>
      <c r="CD65" s="1" t="str">
        <f t="shared" si="31"/>
        <v xml:space="preserve">Feuille de génoise :  </v>
      </c>
      <c r="CE65" s="1" t="e">
        <f t="shared" si="27"/>
        <v>#REF!</v>
      </c>
      <c r="CF65" s="1" t="e">
        <f t="shared" si="27"/>
        <v>#REF!</v>
      </c>
      <c r="CG65" s="1" t="e">
        <f t="shared" si="27"/>
        <v>#REF!</v>
      </c>
      <c r="CH65" s="1" t="e">
        <f t="shared" si="27"/>
        <v>#REF!</v>
      </c>
      <c r="CI65" s="1" t="e">
        <f t="shared" si="27"/>
        <v>#REF!</v>
      </c>
      <c r="CJ65" s="1" t="e">
        <f t="shared" si="27"/>
        <v>#REF!</v>
      </c>
      <c r="CK65" s="1" t="e">
        <f t="shared" si="27"/>
        <v>#REF!</v>
      </c>
      <c r="CL65" s="1" t="e">
        <f t="shared" si="27"/>
        <v>#REF!</v>
      </c>
      <c r="CM65" s="1" t="e">
        <f t="shared" si="27"/>
        <v>#REF!</v>
      </c>
      <c r="CN65" s="1" t="e">
        <f t="shared" si="27"/>
        <v>#REF!</v>
      </c>
      <c r="CO65" s="1" t="e">
        <f t="shared" si="27"/>
        <v>#REF!</v>
      </c>
      <c r="CP65" s="1" t="e">
        <f t="shared" si="27"/>
        <v>#REF!</v>
      </c>
      <c r="CQ65" s="1" t="e">
        <f t="shared" si="27"/>
        <v>#REF!</v>
      </c>
      <c r="CR65" s="1" t="e">
        <f t="shared" si="27"/>
        <v>#REF!</v>
      </c>
      <c r="CS65" s="1" t="e">
        <f t="shared" si="27"/>
        <v>#REF!</v>
      </c>
      <c r="CT65" s="1" t="e">
        <f t="shared" si="27"/>
        <v>#REF!</v>
      </c>
      <c r="CU65" s="1" t="e">
        <f t="shared" si="26"/>
        <v>#REF!</v>
      </c>
      <c r="CV65" s="1" t="e">
        <f t="shared" si="26"/>
        <v>#REF!</v>
      </c>
      <c r="CW65" s="1" t="e">
        <f t="shared" si="26"/>
        <v>#REF!</v>
      </c>
      <c r="CX65" s="1" t="e">
        <f t="shared" si="26"/>
        <v>#REF!</v>
      </c>
      <c r="CY65" s="1" t="e">
        <f t="shared" si="26"/>
        <v>#REF!</v>
      </c>
      <c r="CZ65" s="1" t="e">
        <f t="shared" si="26"/>
        <v>#REF!</v>
      </c>
      <c r="DA65" s="1" t="e">
        <f t="shared" si="26"/>
        <v>#REF!</v>
      </c>
      <c r="DB65" s="1" t="e">
        <f t="shared" si="26"/>
        <v>#REF!</v>
      </c>
      <c r="DC65" s="1" t="e">
        <f t="shared" si="26"/>
        <v>#REF!</v>
      </c>
      <c r="DD65" s="1" t="e">
        <f t="shared" si="26"/>
        <v>#REF!</v>
      </c>
      <c r="DE65" s="1" t="e">
        <f t="shared" si="26"/>
        <v>#REF!</v>
      </c>
      <c r="DF65" s="1" t="e">
        <f t="shared" si="26"/>
        <v>#REF!</v>
      </c>
      <c r="DG65" s="1" t="e">
        <f t="shared" si="26"/>
        <v>#REF!</v>
      </c>
      <c r="DH65" s="1" t="e">
        <f t="shared" si="26"/>
        <v>#REF!</v>
      </c>
      <c r="DI65" s="1" t="e">
        <f t="shared" si="26"/>
        <v>#REF!</v>
      </c>
      <c r="DJ65" s="1" t="e">
        <f t="shared" si="26"/>
        <v>#REF!</v>
      </c>
      <c r="DK65" s="1" t="e">
        <f t="shared" si="28"/>
        <v>#REF!</v>
      </c>
      <c r="DL65" s="1" t="e">
        <f t="shared" si="28"/>
        <v>#REF!</v>
      </c>
      <c r="DM65" s="1" t="e">
        <f t="shared" si="28"/>
        <v>#REF!</v>
      </c>
      <c r="DN65" s="1" t="e">
        <f t="shared" si="28"/>
        <v>#REF!</v>
      </c>
      <c r="DO65" s="1" t="e">
        <f t="shared" si="28"/>
        <v>#REF!</v>
      </c>
      <c r="DP65" s="1" t="e">
        <f t="shared" si="28"/>
        <v>#REF!</v>
      </c>
      <c r="DQ65" s="1" t="e">
        <f t="shared" si="28"/>
        <v>#REF!</v>
      </c>
      <c r="DR65" s="1" t="e">
        <f t="shared" si="28"/>
        <v>#REF!</v>
      </c>
      <c r="DS65" s="1" t="e">
        <f t="shared" si="28"/>
        <v>#REF!</v>
      </c>
      <c r="DT65" s="1" t="e">
        <f t="shared" si="28"/>
        <v>#REF!</v>
      </c>
      <c r="DU65" s="1" t="e">
        <f t="shared" si="28"/>
        <v>#REF!</v>
      </c>
      <c r="DV65" s="1" t="e">
        <f t="shared" si="28"/>
        <v>#REF!</v>
      </c>
      <c r="DW65" s="1" t="e">
        <f t="shared" si="28"/>
        <v>#REF!</v>
      </c>
      <c r="DX65" s="1" t="e">
        <f t="shared" si="28"/>
        <v>#REF!</v>
      </c>
      <c r="DY65" s="1" t="e">
        <f t="shared" si="28"/>
        <v>#REF!</v>
      </c>
      <c r="DZ65" s="1" t="e">
        <f t="shared" si="24"/>
        <v>#REF!</v>
      </c>
      <c r="EA65" s="1" t="e">
        <f t="shared" si="32"/>
        <v>#REF!</v>
      </c>
      <c r="EB65" s="1" t="e">
        <f t="shared" si="32"/>
        <v>#REF!</v>
      </c>
      <c r="EC65" s="1" t="e">
        <f t="shared" si="32"/>
        <v>#REF!</v>
      </c>
      <c r="ED65" s="1" t="e">
        <f t="shared" si="32"/>
        <v>#REF!</v>
      </c>
      <c r="EE65" s="1" t="e">
        <f t="shared" si="32"/>
        <v>#REF!</v>
      </c>
      <c r="EF65" s="1" t="e">
        <f t="shared" si="32"/>
        <v>#REF!</v>
      </c>
      <c r="EG65" s="1" t="e">
        <f t="shared" si="32"/>
        <v>#REF!</v>
      </c>
      <c r="EH65" s="1" t="e">
        <f t="shared" si="32"/>
        <v>#REF!</v>
      </c>
      <c r="EI65" s="1" t="e">
        <f t="shared" si="32"/>
        <v>#REF!</v>
      </c>
      <c r="EJ65" s="1" t="e">
        <f t="shared" si="32"/>
        <v>#REF!</v>
      </c>
      <c r="EK65" s="1" t="e">
        <f t="shared" si="32"/>
        <v>#REF!</v>
      </c>
      <c r="EL65" s="1" t="e">
        <f t="shared" si="32"/>
        <v>#REF!</v>
      </c>
      <c r="EM65" s="1" t="e">
        <f t="shared" si="32"/>
        <v>#REF!</v>
      </c>
      <c r="EN65" s="1" t="e">
        <f t="shared" si="32"/>
        <v>#REF!</v>
      </c>
      <c r="EO65" s="1" t="e">
        <f t="shared" si="32"/>
        <v>#REF!</v>
      </c>
      <c r="EP65" s="1" t="e">
        <f t="shared" si="29"/>
        <v>#REF!</v>
      </c>
      <c r="EQ65" s="1" t="e">
        <f t="shared" si="25"/>
        <v>#REF!</v>
      </c>
      <c r="ER65" s="1" t="e">
        <f t="shared" si="25"/>
        <v>#REF!</v>
      </c>
      <c r="ES65" s="1" t="e">
        <f t="shared" si="25"/>
        <v>#REF!</v>
      </c>
      <c r="ET65" s="1" t="e">
        <f t="shared" si="25"/>
        <v>#REF!</v>
      </c>
      <c r="EU65" s="1" t="e">
        <f t="shared" si="25"/>
        <v>#REF!</v>
      </c>
      <c r="EV65" s="1" t="e">
        <f t="shared" si="25"/>
        <v>#REF!</v>
      </c>
      <c r="EW65" s="1" t="e">
        <f t="shared" si="25"/>
        <v>#REF!</v>
      </c>
      <c r="GX65" s="22"/>
    </row>
    <row r="66" spans="1:206" ht="12.75" customHeight="1" x14ac:dyDescent="0.2">
      <c r="A66" s="2">
        <v>740</v>
      </c>
      <c r="B66" s="2" t="s">
        <v>83</v>
      </c>
      <c r="C66" s="19">
        <v>14.9</v>
      </c>
      <c r="D66" s="2" t="s">
        <v>78</v>
      </c>
      <c r="E66" s="20" t="s">
        <v>6</v>
      </c>
      <c r="I66" s="28" t="e">
        <f t="shared" si="30"/>
        <v>#REF!</v>
      </c>
      <c r="J66" s="27" t="s">
        <v>45</v>
      </c>
      <c r="K66" s="1" t="e">
        <f>IF(J66="","",VLOOKUP(J66,#REF!,2))</f>
        <v>#REF!</v>
      </c>
      <c r="L66" s="27" t="s">
        <v>15</v>
      </c>
      <c r="M66" s="1" t="e">
        <f>IF(L66="","",VLOOKUP(L66,#REF!,2))</f>
        <v>#REF!</v>
      </c>
      <c r="N66" s="27" t="s">
        <v>10</v>
      </c>
      <c r="O66" s="1" t="str">
        <f>IF(N66="","",VLOOKUP(N66,[1]Composition!$A$1:$B$398,2))</f>
        <v>Sirop de glucose-fructose, sucre, eau, poudre de lait entier, stabilisant (E420), Poudre de jaune d'œuf, Émulsifiant (E472c), Arôme, Beurre</v>
      </c>
      <c r="P66" s="27" t="s">
        <v>153</v>
      </c>
      <c r="Q66" s="1" t="str">
        <f>IF(P66="","",VLOOKUP(P66,[1]Composition!$A$1:$B$398,2))</f>
        <v>Eau, Sirop de glucose, Sucre, Fructose, Gélifiant ( Pectine caraghénane)  acidifiant, acide citrique, arômes abricot colorant: carotène</v>
      </c>
      <c r="R66" s="27" t="s">
        <v>151</v>
      </c>
      <c r="S66" s="1" t="str">
        <f>IF(R66="","",VLOOKUP(R66,[1]Composition!$A$1:$B$398,2))</f>
        <v>Sucre caramélisé, eau, sirop de glucose, sirop de sucre inverti, propylène glycol</v>
      </c>
      <c r="T66" s="27" t="s">
        <v>162</v>
      </c>
      <c r="U66" s="1" t="str">
        <f>IF(T66="","",VLOOKUP(T66,[1]Composition!$A$1:$B$398,2))</f>
        <v>sucre graisse végétales hydrogéné cacao maigre en poudre, sucre du lait émulsifiant lécithine de soja vanille arôme lait écrémé en poudre</v>
      </c>
      <c r="V66" s="27" t="s">
        <v>9</v>
      </c>
      <c r="W66" s="1" t="str">
        <f>IF(V66="","",VLOOKUP(V66,[1]Composition!$A$1:$B$398,2))</f>
        <v xml:space="preserve">Fraise, framboise, physalis, mandarine, citron, kiwi, pomme, groseille, abricot, </v>
      </c>
      <c r="X66" s="27" t="s">
        <v>42</v>
      </c>
      <c r="Y66" s="1" t="str">
        <f>IF(X66="","",VLOOKUP(X66,[1]Composition!$A$1:$B$398,2))</f>
        <v>dextrose, amidon de blé matieres grasse végétales hydrogénée antimottants E511 E341 Arôme</v>
      </c>
      <c r="Z66" s="27"/>
      <c r="AA66" s="1" t="str">
        <f>IF(Z66="","",VLOOKUP(Z66,[1]Composition!$A$1:$B$398,2))</f>
        <v/>
      </c>
      <c r="AB66" s="27"/>
      <c r="AC66" s="1" t="str">
        <f>IF(AB66="","",VLOOKUP(AB66,[1]Composition!$A$1:$B$398,2))</f>
        <v/>
      </c>
      <c r="AD66" s="27"/>
      <c r="AE66" s="1" t="str">
        <f>IF(AD66="","",VLOOKUP(AD66,[1]Composition!$A$1:$B$398,2))</f>
        <v/>
      </c>
      <c r="AF66" s="27"/>
      <c r="AG66" s="1" t="str">
        <f>IF(AF66="","",VLOOKUP(AF66,[1]Composition!$A$1:$B$398,2))</f>
        <v/>
      </c>
      <c r="AH66" s="27"/>
      <c r="AI66" s="1" t="str">
        <f>IF(AH66="","",VLOOKUP(AH66,[1]Composition!$A$1:$B$398,2))</f>
        <v/>
      </c>
      <c r="AJ66" s="27"/>
      <c r="AK66" s="1" t="str">
        <f>IF(AJ66="","",VLOOKUP(AJ66,[1]Composition!$A$1:$B$398,2))</f>
        <v/>
      </c>
      <c r="AL66" s="27"/>
      <c r="AM66" s="1" t="str">
        <f>IF(AL66="","",VLOOKUP(AL66,[1]Composition!$A$1:$B$398,2))</f>
        <v/>
      </c>
      <c r="AN66" s="27"/>
      <c r="AO66" s="1" t="str">
        <f>IF(AN66="","",VLOOKUP(AN66,[1]Composition!$A$1:$B$398,2))</f>
        <v/>
      </c>
      <c r="AP66" s="27"/>
      <c r="AQ66" s="1" t="str">
        <f>IF(AP66="","",VLOOKUP(AP66,[1]Composition!$A$1:$B$398,2))</f>
        <v/>
      </c>
      <c r="AR66" s="27"/>
      <c r="AS66" s="1" t="str">
        <f>IF(AR66="","",VLOOKUP(AR66,[1]Composition!$A$1:$B$398,2))</f>
        <v/>
      </c>
      <c r="AT66" s="27"/>
      <c r="AU66" s="1" t="str">
        <f>IF(AT66="","",VLOOKUP(AT66,[1]Composition!$A$1:$B$398,2))</f>
        <v/>
      </c>
      <c r="AV66" s="27"/>
      <c r="AW66" s="1" t="str">
        <f>IF(AV66="","",VLOOKUP(AV66,[1]Composition!$A$1:$B$398,2))</f>
        <v/>
      </c>
      <c r="AX66" s="27"/>
      <c r="AY66" s="1" t="str">
        <f>IF(AX66="","",VLOOKUP(AX66,[1]Composition!$A$1:$B$398,2))</f>
        <v/>
      </c>
      <c r="AZ66" s="27"/>
      <c r="BA66" s="1" t="str">
        <f>IF(AZ66="","",VLOOKUP(AZ66,[1]Composition!$A$1:$B$398,2))</f>
        <v/>
      </c>
      <c r="BB66" s="27"/>
      <c r="BC66" s="1" t="str">
        <f>IF(BB66="","",VLOOKUP(BB66,[1]Composition!$A$1:$B$398,2))</f>
        <v/>
      </c>
      <c r="BD66" s="27"/>
      <c r="BE66" s="1" t="str">
        <f>IF(BD66="","",VLOOKUP(BD66,[1]Composition!$A$1:$B$398,2))</f>
        <v/>
      </c>
      <c r="BF66" s="27"/>
      <c r="BG66" s="1" t="str">
        <f>IF(BF66="","",VLOOKUP(BF66,[1]Composition!$A$1:$B$398,2))</f>
        <v/>
      </c>
      <c r="BH66" s="27"/>
      <c r="BI66" s="1" t="str">
        <f>IF(BH66="","",VLOOKUP(BH66,[1]Composition!$A$1:$B$398,2))</f>
        <v/>
      </c>
      <c r="BJ66" s="27"/>
      <c r="BK66" s="1" t="str">
        <f>IF(BJ66="","",VLOOKUP(BJ66,[1]Composition!$A$1:$B$398,2))</f>
        <v/>
      </c>
      <c r="BL66" s="27"/>
      <c r="BM66" s="1" t="str">
        <f>IF(BL66="","",VLOOKUP(BL66,[1]Composition!$A$1:$B$398,2))</f>
        <v/>
      </c>
      <c r="BN66" s="27"/>
      <c r="BO66" s="1" t="str">
        <f>IF(BN66="","",VLOOKUP(BN66,[1]Composition!$A$1:$B$398,2))</f>
        <v/>
      </c>
      <c r="BP66" s="27"/>
      <c r="BQ66" s="1" t="str">
        <f>IF(BP66="","",VLOOKUP(BP66,[1]Composition!$A$1:$B$398,2))</f>
        <v/>
      </c>
      <c r="BR66" s="27"/>
      <c r="BS66" s="1" t="str">
        <f>IF(BR66="","",VLOOKUP(BR66,[1]Composition!$A$1:$B$398,2))</f>
        <v/>
      </c>
      <c r="BT66" s="27"/>
      <c r="BU66" s="1" t="str">
        <f>IF(BT66="","",VLOOKUP(BT66,[1]Composition!$A$1:$B$398,2))</f>
        <v/>
      </c>
      <c r="BV66" s="27"/>
      <c r="BW66" s="1" t="str">
        <f>IF(BV66="","",VLOOKUP(BV66,[1]Composition!$A$1:$B$398,2))</f>
        <v/>
      </c>
      <c r="BX66" s="27"/>
      <c r="BY66" s="1" t="str">
        <f>IF(BX66="","",VLOOKUP(BX66,[1]Composition!$A$1:$B$398,2))</f>
        <v/>
      </c>
      <c r="BZ66" s="27"/>
      <c r="CA66" s="1" t="str">
        <f>IF(BZ66="","",VLOOKUP(BZ66,[1]Composition!$A$1:$B$398,2))</f>
        <v/>
      </c>
      <c r="CB66" s="27"/>
      <c r="CC66" s="1" t="str">
        <f>IF(CB66="","",VLOOKUP(CB66,[1]Composition!$A$1:$B$398,2))</f>
        <v/>
      </c>
      <c r="CD66" s="1" t="str">
        <f t="shared" si="31"/>
        <v xml:space="preserve">Feuilletage : </v>
      </c>
      <c r="CE66" s="1" t="e">
        <f t="shared" si="27"/>
        <v>#REF!</v>
      </c>
      <c r="CF66" s="1" t="e">
        <f t="shared" si="27"/>
        <v>#REF!</v>
      </c>
      <c r="CG66" s="1" t="e">
        <f t="shared" si="27"/>
        <v>#REF!</v>
      </c>
      <c r="CH66" s="1" t="e">
        <f t="shared" si="27"/>
        <v>#REF!</v>
      </c>
      <c r="CI66" s="1" t="e">
        <f t="shared" si="27"/>
        <v>#REF!</v>
      </c>
      <c r="CJ66" s="1" t="e">
        <f t="shared" si="27"/>
        <v>#REF!</v>
      </c>
      <c r="CK66" s="1" t="e">
        <f t="shared" si="27"/>
        <v>#REF!</v>
      </c>
      <c r="CL66" s="1" t="e">
        <f t="shared" si="27"/>
        <v>#REF!</v>
      </c>
      <c r="CM66" s="1" t="e">
        <f t="shared" si="27"/>
        <v>#REF!</v>
      </c>
      <c r="CN66" s="1" t="e">
        <f t="shared" si="27"/>
        <v>#REF!</v>
      </c>
      <c r="CO66" s="1" t="e">
        <f t="shared" si="27"/>
        <v>#REF!</v>
      </c>
      <c r="CP66" s="1" t="e">
        <f t="shared" si="27"/>
        <v>#REF!</v>
      </c>
      <c r="CQ66" s="1" t="e">
        <f t="shared" si="27"/>
        <v>#REF!</v>
      </c>
      <c r="CR66" s="1" t="e">
        <f t="shared" si="27"/>
        <v>#REF!</v>
      </c>
      <c r="CS66" s="1" t="e">
        <f t="shared" si="27"/>
        <v>#REF!</v>
      </c>
      <c r="CT66" s="1" t="e">
        <f t="shared" si="27"/>
        <v>#REF!</v>
      </c>
      <c r="CU66" s="1" t="e">
        <f t="shared" si="26"/>
        <v>#REF!</v>
      </c>
      <c r="CV66" s="1" t="e">
        <f t="shared" si="26"/>
        <v>#REF!</v>
      </c>
      <c r="CW66" s="1" t="e">
        <f t="shared" si="26"/>
        <v>#REF!</v>
      </c>
      <c r="CX66" s="1" t="e">
        <f t="shared" si="26"/>
        <v>#REF!</v>
      </c>
      <c r="CY66" s="1" t="e">
        <f t="shared" si="26"/>
        <v>#REF!</v>
      </c>
      <c r="CZ66" s="1" t="e">
        <f t="shared" si="26"/>
        <v>#REF!</v>
      </c>
      <c r="DA66" s="1" t="e">
        <f t="shared" si="26"/>
        <v>#REF!</v>
      </c>
      <c r="DB66" s="1" t="e">
        <f t="shared" si="26"/>
        <v>#REF!</v>
      </c>
      <c r="DC66" s="1" t="e">
        <f t="shared" si="26"/>
        <v>#REF!</v>
      </c>
      <c r="DD66" s="1" t="e">
        <f t="shared" si="26"/>
        <v>#REF!</v>
      </c>
      <c r="DE66" s="1" t="e">
        <f t="shared" si="26"/>
        <v>#REF!</v>
      </c>
      <c r="DF66" s="1" t="e">
        <f t="shared" si="26"/>
        <v>#REF!</v>
      </c>
      <c r="DG66" s="1" t="e">
        <f t="shared" si="26"/>
        <v>#REF!</v>
      </c>
      <c r="DH66" s="1" t="e">
        <f t="shared" si="26"/>
        <v>#REF!</v>
      </c>
      <c r="DI66" s="1" t="e">
        <f t="shared" si="26"/>
        <v>#REF!</v>
      </c>
      <c r="DJ66" s="1" t="e">
        <f t="shared" si="26"/>
        <v>#REF!</v>
      </c>
      <c r="DK66" s="1" t="e">
        <f t="shared" si="28"/>
        <v>#REF!</v>
      </c>
      <c r="DL66" s="1" t="e">
        <f t="shared" si="28"/>
        <v>#REF!</v>
      </c>
      <c r="DM66" s="1" t="e">
        <f t="shared" si="28"/>
        <v>#REF!</v>
      </c>
      <c r="DN66" s="1" t="e">
        <f t="shared" si="28"/>
        <v>#REF!</v>
      </c>
      <c r="DO66" s="1" t="e">
        <f t="shared" si="28"/>
        <v>#REF!</v>
      </c>
      <c r="DP66" s="1" t="e">
        <f t="shared" si="28"/>
        <v>#REF!</v>
      </c>
      <c r="DQ66" s="1" t="e">
        <f t="shared" si="28"/>
        <v>#REF!</v>
      </c>
      <c r="DR66" s="1" t="e">
        <f t="shared" si="28"/>
        <v>#REF!</v>
      </c>
      <c r="DS66" s="1" t="e">
        <f t="shared" si="28"/>
        <v>#REF!</v>
      </c>
      <c r="DT66" s="1" t="e">
        <f t="shared" si="28"/>
        <v>#REF!</v>
      </c>
      <c r="DU66" s="1" t="e">
        <f t="shared" si="28"/>
        <v>#REF!</v>
      </c>
      <c r="DV66" s="1" t="e">
        <f t="shared" si="28"/>
        <v>#REF!</v>
      </c>
      <c r="DW66" s="1" t="e">
        <f t="shared" si="28"/>
        <v>#REF!</v>
      </c>
      <c r="DX66" s="1" t="e">
        <f t="shared" si="28"/>
        <v>#REF!</v>
      </c>
      <c r="DY66" s="1" t="e">
        <f t="shared" si="28"/>
        <v>#REF!</v>
      </c>
      <c r="DZ66" s="1" t="e">
        <f t="shared" si="28"/>
        <v>#REF!</v>
      </c>
      <c r="EA66" s="1" t="e">
        <f t="shared" ref="EA66:EP81" si="33">DZ66&amp;" "&amp;BG66</f>
        <v>#REF!</v>
      </c>
      <c r="EB66" s="1" t="e">
        <f t="shared" si="33"/>
        <v>#REF!</v>
      </c>
      <c r="EC66" s="1" t="e">
        <f t="shared" si="33"/>
        <v>#REF!</v>
      </c>
      <c r="ED66" s="1" t="e">
        <f t="shared" si="33"/>
        <v>#REF!</v>
      </c>
      <c r="EE66" s="1" t="e">
        <f t="shared" si="33"/>
        <v>#REF!</v>
      </c>
      <c r="EF66" s="1" t="e">
        <f t="shared" si="33"/>
        <v>#REF!</v>
      </c>
      <c r="EG66" s="1" t="e">
        <f t="shared" si="33"/>
        <v>#REF!</v>
      </c>
      <c r="EH66" s="1" t="e">
        <f t="shared" si="33"/>
        <v>#REF!</v>
      </c>
      <c r="EI66" s="1" t="e">
        <f t="shared" si="33"/>
        <v>#REF!</v>
      </c>
      <c r="EJ66" s="1" t="e">
        <f t="shared" si="33"/>
        <v>#REF!</v>
      </c>
      <c r="EK66" s="1" t="e">
        <f t="shared" si="33"/>
        <v>#REF!</v>
      </c>
      <c r="EL66" s="1" t="e">
        <f t="shared" si="33"/>
        <v>#REF!</v>
      </c>
      <c r="EM66" s="1" t="e">
        <f t="shared" si="33"/>
        <v>#REF!</v>
      </c>
      <c r="EN66" s="1" t="e">
        <f t="shared" si="33"/>
        <v>#REF!</v>
      </c>
      <c r="EO66" s="1" t="e">
        <f t="shared" si="33"/>
        <v>#REF!</v>
      </c>
      <c r="EP66" s="1" t="e">
        <f t="shared" si="29"/>
        <v>#REF!</v>
      </c>
      <c r="EQ66" s="1" t="e">
        <f t="shared" si="25"/>
        <v>#REF!</v>
      </c>
      <c r="ER66" s="1" t="e">
        <f t="shared" si="25"/>
        <v>#REF!</v>
      </c>
      <c r="ES66" s="1" t="e">
        <f t="shared" si="25"/>
        <v>#REF!</v>
      </c>
      <c r="ET66" s="1" t="e">
        <f t="shared" si="25"/>
        <v>#REF!</v>
      </c>
      <c r="EU66" s="1" t="e">
        <f t="shared" si="25"/>
        <v>#REF!</v>
      </c>
      <c r="EV66" s="1" t="e">
        <f t="shared" si="25"/>
        <v>#REF!</v>
      </c>
      <c r="EW66" s="1" t="e">
        <f t="shared" si="25"/>
        <v>#REF!</v>
      </c>
      <c r="GX66" s="22"/>
    </row>
    <row r="67" spans="1:206" ht="12.75" customHeight="1" x14ac:dyDescent="0.2">
      <c r="A67" s="2">
        <v>747</v>
      </c>
      <c r="B67" s="2" t="s">
        <v>86</v>
      </c>
      <c r="C67" s="19">
        <v>14.9</v>
      </c>
      <c r="D67" s="2" t="s">
        <v>78</v>
      </c>
      <c r="E67" s="20" t="s">
        <v>6</v>
      </c>
      <c r="I67" s="28" t="e">
        <f t="shared" si="30"/>
        <v>#REF!</v>
      </c>
      <c r="J67" s="27" t="s">
        <v>155</v>
      </c>
      <c r="K67" s="1" t="e">
        <f>IF(J67="","",VLOOKUP(J67,#REF!,2))</f>
        <v>#REF!</v>
      </c>
      <c r="L67" s="27" t="s">
        <v>165</v>
      </c>
      <c r="M67" s="1" t="e">
        <f>IF(L67="","",VLOOKUP(L67,#REF!,2))</f>
        <v>#REF!</v>
      </c>
      <c r="N67" s="27" t="s">
        <v>151</v>
      </c>
      <c r="O67" s="1" t="str">
        <f>IF(N67="","",VLOOKUP(N67,[1]Composition!$A$1:$B$398,2))</f>
        <v>Sucre caramélisé, eau, sirop de glucose, sirop de sucre inverti, propylène glycol</v>
      </c>
      <c r="P67" s="27" t="s">
        <v>152</v>
      </c>
      <c r="Q67" s="1" t="str">
        <f>IF(P67="","",VLOOKUP(P67,[1]Composition!$A$1:$B$398,2))</f>
        <v>Pâte  de cacao, sucre beurre de cacao, Matière grasse laitière, anhydre de lait, émulsifiant, lécithine de soja E322 arôme naturel de vanille cacao 50% poudre de lait entier poudre de lactosérum, lactose huile de palme</v>
      </c>
      <c r="R67" s="27" t="s">
        <v>9</v>
      </c>
      <c r="S67" s="1" t="str">
        <f>IF(R67="","",VLOOKUP(R67,[1]Composition!$A$1:$B$398,2))</f>
        <v xml:space="preserve">Fraise, framboise, physalis, mandarine, citron, kiwi, pomme, groseille, abricot, </v>
      </c>
      <c r="T67" s="27" t="s">
        <v>166</v>
      </c>
      <c r="U67" s="1" t="str">
        <f>IF(T67="","",VLOOKUP(T67,[1]Composition!$A$1:$B$398,2))</f>
        <v>Sucre, pâte de cacao, beurre de cacao, pâte de café 2% (café, arômes, graisses végétales émulsifiant: lécithine de soja matières grasse laitière anhydre, poudre de cacao maigre, émulsifiant(lécithine de soja) arômes naturel de vanille) lustres gomme arabique, gomme laque</v>
      </c>
      <c r="V67" s="27" t="s">
        <v>153</v>
      </c>
      <c r="W67" s="1" t="str">
        <f>IF(V67="","",VLOOKUP(V67,[1]Composition!$A$1:$B$398,2))</f>
        <v>Eau, Sirop de glucose, Sucre, Fructose, Gélifiant ( Pectine caraghénane)  acidifiant, acide citrique, arômes abricot colorant: carotène</v>
      </c>
      <c r="X67" s="27"/>
      <c r="Y67" s="1" t="str">
        <f>IF(X67="","",VLOOKUP(X67,[1]Composition!$A$1:$B$398,2))</f>
        <v/>
      </c>
      <c r="Z67" s="27"/>
      <c r="AA67" s="1" t="str">
        <f>IF(Z67="","",VLOOKUP(Z67,[1]Composition!$A$1:$B$398,2))</f>
        <v/>
      </c>
      <c r="AB67" s="27"/>
      <c r="AC67" s="1" t="str">
        <f>IF(AB67="","",VLOOKUP(AB67,[1]Composition!$A$1:$B$398,2))</f>
        <v/>
      </c>
      <c r="AD67" s="27"/>
      <c r="AE67" s="1" t="str">
        <f>IF(AD67="","",VLOOKUP(AD67,[1]Composition!$A$1:$B$398,2))</f>
        <v/>
      </c>
      <c r="AF67" s="27"/>
      <c r="AG67" s="1" t="str">
        <f>IF(AF67="","",VLOOKUP(AF67,[1]Composition!$A$1:$B$398,2))</f>
        <v/>
      </c>
      <c r="AH67" s="27"/>
      <c r="AI67" s="1" t="str">
        <f>IF(AH67="","",VLOOKUP(AH67,[1]Composition!$A$1:$B$398,2))</f>
        <v/>
      </c>
      <c r="AJ67" s="27"/>
      <c r="AK67" s="1" t="str">
        <f>IF(AJ67="","",VLOOKUP(AJ67,[1]Composition!$A$1:$B$398,2))</f>
        <v/>
      </c>
      <c r="AL67" s="27"/>
      <c r="AM67" s="1" t="str">
        <f>IF(AL67="","",VLOOKUP(AL67,[1]Composition!$A$1:$B$398,2))</f>
        <v/>
      </c>
      <c r="AN67" s="27"/>
      <c r="AO67" s="1" t="str">
        <f>IF(AN67="","",VLOOKUP(AN67,[1]Composition!$A$1:$B$398,2))</f>
        <v/>
      </c>
      <c r="AP67" s="27"/>
      <c r="AQ67" s="1" t="str">
        <f>IF(AP67="","",VLOOKUP(AP67,[1]Composition!$A$1:$B$398,2))</f>
        <v/>
      </c>
      <c r="AR67" s="27"/>
      <c r="AS67" s="1" t="str">
        <f>IF(AR67="","",VLOOKUP(AR67,[1]Composition!$A$1:$B$398,2))</f>
        <v/>
      </c>
      <c r="AT67" s="27"/>
      <c r="AU67" s="1" t="str">
        <f>IF(AT67="","",VLOOKUP(AT67,[1]Composition!$A$1:$B$398,2))</f>
        <v/>
      </c>
      <c r="AV67" s="27"/>
      <c r="AW67" s="1" t="str">
        <f>IF(AV67="","",VLOOKUP(AV67,[1]Composition!$A$1:$B$398,2))</f>
        <v/>
      </c>
      <c r="AX67" s="27"/>
      <c r="AY67" s="1" t="str">
        <f>IF(AX67="","",VLOOKUP(AX67,[1]Composition!$A$1:$B$398,2))</f>
        <v/>
      </c>
      <c r="AZ67" s="27"/>
      <c r="BA67" s="1" t="str">
        <f>IF(AZ67="","",VLOOKUP(AZ67,[1]Composition!$A$1:$B$398,2))</f>
        <v/>
      </c>
      <c r="BB67" s="27"/>
      <c r="BC67" s="1" t="str">
        <f>IF(BB67="","",VLOOKUP(BB67,[1]Composition!$A$1:$B$398,2))</f>
        <v/>
      </c>
      <c r="BD67" s="27"/>
      <c r="BE67" s="1" t="str">
        <f>IF(BD67="","",VLOOKUP(BD67,[1]Composition!$A$1:$B$398,2))</f>
        <v/>
      </c>
      <c r="BF67" s="27"/>
      <c r="BG67" s="1" t="str">
        <f>IF(BF67="","",VLOOKUP(BF67,[1]Composition!$A$1:$B$398,2))</f>
        <v/>
      </c>
      <c r="BH67" s="27"/>
      <c r="BI67" s="1" t="str">
        <f>IF(BH67="","",VLOOKUP(BH67,[1]Composition!$A$1:$B$398,2))</f>
        <v/>
      </c>
      <c r="BJ67" s="27"/>
      <c r="BK67" s="1" t="str">
        <f>IF(BJ67="","",VLOOKUP(BJ67,[1]Composition!$A$1:$B$398,2))</f>
        <v/>
      </c>
      <c r="BL67" s="27"/>
      <c r="BM67" s="1" t="str">
        <f>IF(BL67="","",VLOOKUP(BL67,[1]Composition!$A$1:$B$398,2))</f>
        <v/>
      </c>
      <c r="BN67" s="27"/>
      <c r="BO67" s="1" t="str">
        <f>IF(BN67="","",VLOOKUP(BN67,[1]Composition!$A$1:$B$398,2))</f>
        <v/>
      </c>
      <c r="BP67" s="27"/>
      <c r="BQ67" s="1" t="str">
        <f>IF(BP67="","",VLOOKUP(BP67,[1]Composition!$A$1:$B$398,2))</f>
        <v/>
      </c>
      <c r="BR67" s="27"/>
      <c r="BS67" s="1" t="str">
        <f>IF(BR67="","",VLOOKUP(BR67,[1]Composition!$A$1:$B$398,2))</f>
        <v/>
      </c>
      <c r="BT67" s="27"/>
      <c r="BU67" s="1" t="str">
        <f>IF(BT67="","",VLOOKUP(BT67,[1]Composition!$A$1:$B$398,2))</f>
        <v/>
      </c>
      <c r="BV67" s="27"/>
      <c r="BW67" s="1" t="str">
        <f>IF(BV67="","",VLOOKUP(BV67,[1]Composition!$A$1:$B$398,2))</f>
        <v/>
      </c>
      <c r="BX67" s="27"/>
      <c r="BY67" s="1" t="str">
        <f>IF(BX67="","",VLOOKUP(BX67,[1]Composition!$A$1:$B$398,2))</f>
        <v/>
      </c>
      <c r="BZ67" s="27"/>
      <c r="CA67" s="1" t="str">
        <f>IF(BZ67="","",VLOOKUP(BZ67,[1]Composition!$A$1:$B$398,2))</f>
        <v/>
      </c>
      <c r="CB67" s="27"/>
      <c r="CC67" s="1" t="str">
        <f>IF(CB67="","",VLOOKUP(CB67,[1]Composition!$A$1:$B$398,2))</f>
        <v/>
      </c>
      <c r="CD67" s="1" t="str">
        <f t="shared" si="31"/>
        <v xml:space="preserve">Feuille de génoise :  </v>
      </c>
      <c r="CE67" s="1" t="e">
        <f t="shared" si="27"/>
        <v>#REF!</v>
      </c>
      <c r="CF67" s="1" t="e">
        <f t="shared" si="27"/>
        <v>#REF!</v>
      </c>
      <c r="CG67" s="1" t="e">
        <f t="shared" si="27"/>
        <v>#REF!</v>
      </c>
      <c r="CH67" s="1" t="e">
        <f t="shared" si="27"/>
        <v>#REF!</v>
      </c>
      <c r="CI67" s="1" t="e">
        <f t="shared" si="27"/>
        <v>#REF!</v>
      </c>
      <c r="CJ67" s="1" t="e">
        <f t="shared" si="27"/>
        <v>#REF!</v>
      </c>
      <c r="CK67" s="1" t="e">
        <f t="shared" si="27"/>
        <v>#REF!</v>
      </c>
      <c r="CL67" s="1" t="e">
        <f t="shared" si="27"/>
        <v>#REF!</v>
      </c>
      <c r="CM67" s="1" t="e">
        <f t="shared" si="27"/>
        <v>#REF!</v>
      </c>
      <c r="CN67" s="1" t="e">
        <f t="shared" si="27"/>
        <v>#REF!</v>
      </c>
      <c r="CO67" s="1" t="e">
        <f t="shared" si="27"/>
        <v>#REF!</v>
      </c>
      <c r="CP67" s="1" t="e">
        <f t="shared" si="27"/>
        <v>#REF!</v>
      </c>
      <c r="CQ67" s="1" t="e">
        <f t="shared" si="27"/>
        <v>#REF!</v>
      </c>
      <c r="CR67" s="1" t="e">
        <f t="shared" si="27"/>
        <v>#REF!</v>
      </c>
      <c r="CS67" s="1" t="e">
        <f t="shared" si="27"/>
        <v>#REF!</v>
      </c>
      <c r="CT67" s="1" t="e">
        <f t="shared" si="27"/>
        <v>#REF!</v>
      </c>
      <c r="CU67" s="1" t="e">
        <f t="shared" si="26"/>
        <v>#REF!</v>
      </c>
      <c r="CV67" s="1" t="e">
        <f t="shared" si="26"/>
        <v>#REF!</v>
      </c>
      <c r="CW67" s="1" t="e">
        <f t="shared" si="26"/>
        <v>#REF!</v>
      </c>
      <c r="CX67" s="1" t="e">
        <f t="shared" si="26"/>
        <v>#REF!</v>
      </c>
      <c r="CY67" s="1" t="e">
        <f t="shared" si="26"/>
        <v>#REF!</v>
      </c>
      <c r="CZ67" s="1" t="e">
        <f t="shared" si="26"/>
        <v>#REF!</v>
      </c>
      <c r="DA67" s="1" t="e">
        <f t="shared" si="26"/>
        <v>#REF!</v>
      </c>
      <c r="DB67" s="1" t="e">
        <f t="shared" si="26"/>
        <v>#REF!</v>
      </c>
      <c r="DC67" s="1" t="e">
        <f t="shared" si="26"/>
        <v>#REF!</v>
      </c>
      <c r="DD67" s="1" t="e">
        <f t="shared" si="26"/>
        <v>#REF!</v>
      </c>
      <c r="DE67" s="1" t="e">
        <f t="shared" si="26"/>
        <v>#REF!</v>
      </c>
      <c r="DF67" s="1" t="e">
        <f t="shared" si="26"/>
        <v>#REF!</v>
      </c>
      <c r="DG67" s="1" t="e">
        <f t="shared" si="26"/>
        <v>#REF!</v>
      </c>
      <c r="DH67" s="1" t="e">
        <f t="shared" si="26"/>
        <v>#REF!</v>
      </c>
      <c r="DI67" s="1" t="e">
        <f t="shared" si="26"/>
        <v>#REF!</v>
      </c>
      <c r="DJ67" s="1" t="e">
        <f t="shared" si="26"/>
        <v>#REF!</v>
      </c>
      <c r="DK67" s="1" t="e">
        <f t="shared" si="28"/>
        <v>#REF!</v>
      </c>
      <c r="DL67" s="1" t="e">
        <f t="shared" si="28"/>
        <v>#REF!</v>
      </c>
      <c r="DM67" s="1" t="e">
        <f t="shared" si="28"/>
        <v>#REF!</v>
      </c>
      <c r="DN67" s="1" t="e">
        <f t="shared" si="28"/>
        <v>#REF!</v>
      </c>
      <c r="DO67" s="1" t="e">
        <f t="shared" si="28"/>
        <v>#REF!</v>
      </c>
      <c r="DP67" s="1" t="e">
        <f t="shared" si="28"/>
        <v>#REF!</v>
      </c>
      <c r="DQ67" s="1" t="e">
        <f t="shared" si="28"/>
        <v>#REF!</v>
      </c>
      <c r="DR67" s="1" t="e">
        <f t="shared" si="28"/>
        <v>#REF!</v>
      </c>
      <c r="DS67" s="1" t="e">
        <f t="shared" si="28"/>
        <v>#REF!</v>
      </c>
      <c r="DT67" s="1" t="e">
        <f t="shared" si="28"/>
        <v>#REF!</v>
      </c>
      <c r="DU67" s="1" t="e">
        <f t="shared" si="28"/>
        <v>#REF!</v>
      </c>
      <c r="DV67" s="1" t="e">
        <f t="shared" si="28"/>
        <v>#REF!</v>
      </c>
      <c r="DW67" s="1" t="e">
        <f t="shared" si="28"/>
        <v>#REF!</v>
      </c>
      <c r="DX67" s="1" t="e">
        <f t="shared" si="28"/>
        <v>#REF!</v>
      </c>
      <c r="DY67" s="1" t="e">
        <f t="shared" si="28"/>
        <v>#REF!</v>
      </c>
      <c r="DZ67" s="1" t="e">
        <f t="shared" si="28"/>
        <v>#REF!</v>
      </c>
      <c r="EA67" s="1" t="e">
        <f t="shared" si="33"/>
        <v>#REF!</v>
      </c>
      <c r="EB67" s="1" t="e">
        <f t="shared" si="33"/>
        <v>#REF!</v>
      </c>
      <c r="EC67" s="1" t="e">
        <f t="shared" si="33"/>
        <v>#REF!</v>
      </c>
      <c r="ED67" s="1" t="e">
        <f t="shared" si="33"/>
        <v>#REF!</v>
      </c>
      <c r="EE67" s="1" t="e">
        <f t="shared" si="33"/>
        <v>#REF!</v>
      </c>
      <c r="EF67" s="1" t="e">
        <f t="shared" si="33"/>
        <v>#REF!</v>
      </c>
      <c r="EG67" s="1" t="e">
        <f t="shared" si="33"/>
        <v>#REF!</v>
      </c>
      <c r="EH67" s="1" t="e">
        <f t="shared" si="33"/>
        <v>#REF!</v>
      </c>
      <c r="EI67" s="1" t="e">
        <f t="shared" si="33"/>
        <v>#REF!</v>
      </c>
      <c r="EJ67" s="1" t="e">
        <f t="shared" si="33"/>
        <v>#REF!</v>
      </c>
      <c r="EK67" s="1" t="e">
        <f t="shared" si="33"/>
        <v>#REF!</v>
      </c>
      <c r="EL67" s="1" t="e">
        <f t="shared" si="33"/>
        <v>#REF!</v>
      </c>
      <c r="EM67" s="1" t="e">
        <f t="shared" si="33"/>
        <v>#REF!</v>
      </c>
      <c r="EN67" s="1" t="e">
        <f t="shared" si="33"/>
        <v>#REF!</v>
      </c>
      <c r="EO67" s="1" t="e">
        <f t="shared" si="33"/>
        <v>#REF!</v>
      </c>
      <c r="EP67" s="1" t="e">
        <f t="shared" si="29"/>
        <v>#REF!</v>
      </c>
      <c r="EQ67" s="1" t="e">
        <f t="shared" si="29"/>
        <v>#REF!</v>
      </c>
      <c r="ER67" s="1" t="e">
        <f t="shared" si="29"/>
        <v>#REF!</v>
      </c>
      <c r="ES67" s="1" t="e">
        <f t="shared" si="29"/>
        <v>#REF!</v>
      </c>
      <c r="ET67" s="1" t="e">
        <f t="shared" si="29"/>
        <v>#REF!</v>
      </c>
      <c r="EU67" s="1" t="e">
        <f t="shared" si="29"/>
        <v>#REF!</v>
      </c>
      <c r="EV67" s="1" t="e">
        <f t="shared" si="29"/>
        <v>#REF!</v>
      </c>
      <c r="EW67" s="1" t="e">
        <f t="shared" si="29"/>
        <v>#REF!</v>
      </c>
      <c r="GX67" s="22"/>
    </row>
    <row r="68" spans="1:206" ht="12.75" customHeight="1" x14ac:dyDescent="0.2">
      <c r="A68" s="2">
        <v>754</v>
      </c>
      <c r="B68" s="2" t="s">
        <v>126</v>
      </c>
      <c r="C68" s="19">
        <v>1.2</v>
      </c>
      <c r="D68" s="2" t="s">
        <v>5</v>
      </c>
      <c r="E68" s="20" t="s">
        <v>6</v>
      </c>
      <c r="I68" s="28" t="e">
        <f t="shared" si="30"/>
        <v>#REF!</v>
      </c>
      <c r="J68" s="27" t="s">
        <v>13</v>
      </c>
      <c r="K68" s="1" t="e">
        <f>IF(J68="","",VLOOKUP(J68,#REF!,2))</f>
        <v>#REF!</v>
      </c>
      <c r="L68" s="27" t="s">
        <v>7</v>
      </c>
      <c r="M68" s="1" t="e">
        <f>IF(L68="","",VLOOKUP(L68,#REF!,2))</f>
        <v>#REF!</v>
      </c>
      <c r="N68" s="27" t="s">
        <v>41</v>
      </c>
      <c r="O68" s="1" t="str">
        <f>IF(N68="","",VLOOKUP(N68,[1]Composition!$A$1:$B$398,2))</f>
        <v>Eau, Poudre a lait, Sucre, Œufs, Poudre a crème: Amidon de mais,modifié, Arômes, colorants: caroténoïdes, Riboflavines ce produit a pu être en contact avec: Blé, Lait, Œuf, Amandes et Noisette</v>
      </c>
      <c r="P68" s="27" t="s">
        <v>9</v>
      </c>
      <c r="Q68" s="1" t="str">
        <f>IF(P68="","",VLOOKUP(P68,[1]Composition!$A$1:$B$398,2))</f>
        <v xml:space="preserve">Fraise, framboise, physalis, mandarine, citron, kiwi, pomme, groseille, abricot, </v>
      </c>
      <c r="R68" s="27" t="s">
        <v>152</v>
      </c>
      <c r="S68" s="1" t="str">
        <f>IF(R68="","",VLOOKUP(R68,[1]Composition!$A$1:$B$398,2))</f>
        <v>Pâte  de cacao, sucre beurre de cacao, Matière grasse laitière, anhydre de lait, émulsifiant, lécithine de soja E322 arôme naturel de vanille cacao 50% poudre de lait entier poudre de lactosérum, lactose huile de palme</v>
      </c>
      <c r="T68" s="27" t="s">
        <v>10</v>
      </c>
      <c r="U68" s="1" t="str">
        <f>IF(T68="","",VLOOKUP(T68,[1]Composition!$A$1:$B$398,2))</f>
        <v>Sirop de glucose-fructose, sucre, eau, poudre de lait entier, stabilisant (E420), Poudre de jaune d'œuf, Émulsifiant (E472c), Arôme, Beurre</v>
      </c>
      <c r="V68" s="27" t="s">
        <v>151</v>
      </c>
      <c r="W68" s="1" t="str">
        <f>IF(V68="","",VLOOKUP(V68,[1]Composition!$A$1:$B$398,2))</f>
        <v>Sucre caramélisé, eau, sirop de glucose, sirop de sucre inverti, propylène glycol</v>
      </c>
      <c r="X68" s="27" t="s">
        <v>16</v>
      </c>
      <c r="Y68" s="1" t="str">
        <f>IF(X68="","",VLOOKUP(X68,[1]Composition!$A$1:$B$398,2))</f>
        <v>Crème de lait 35% de matières grasse, stabilisant E407 0,02% sucre</v>
      </c>
      <c r="Z68" s="27" t="s">
        <v>153</v>
      </c>
      <c r="AA68" s="1" t="str">
        <f>IF(Z68="","",VLOOKUP(Z68,[1]Composition!$A$1:$B$398,2))</f>
        <v>Eau, Sirop de glucose, Sucre, Fructose, Gélifiant ( Pectine caraghénane)  acidifiant, acide citrique, arômes abricot colorant: carotène</v>
      </c>
      <c r="AB68" s="27"/>
      <c r="AC68" s="1" t="str">
        <f>IF(AB68="","",VLOOKUP(AB68,[1]Composition!$A$1:$B$398,2))</f>
        <v/>
      </c>
      <c r="AD68" s="27"/>
      <c r="AE68" s="1" t="str">
        <f>IF(AD68="","",VLOOKUP(AD68,[1]Composition!$A$1:$B$398,2))</f>
        <v/>
      </c>
      <c r="AF68" s="27"/>
      <c r="AG68" s="1" t="str">
        <f>IF(AF68="","",VLOOKUP(AF68,[1]Composition!$A$1:$B$398,2))</f>
        <v/>
      </c>
      <c r="AH68" s="27"/>
      <c r="AI68" s="1" t="str">
        <f>IF(AH68="","",VLOOKUP(AH68,[1]Composition!$A$1:$B$398,2))</f>
        <v/>
      </c>
      <c r="AJ68" s="27"/>
      <c r="AK68" s="1" t="str">
        <f>IF(AJ68="","",VLOOKUP(AJ68,[1]Composition!$A$1:$B$398,2))</f>
        <v/>
      </c>
      <c r="AL68" s="27"/>
      <c r="AM68" s="1" t="str">
        <f>IF(AL68="","",VLOOKUP(AL68,[1]Composition!$A$1:$B$398,2))</f>
        <v/>
      </c>
      <c r="AN68" s="27"/>
      <c r="AO68" s="1" t="str">
        <f>IF(AN68="","",VLOOKUP(AN68,[1]Composition!$A$1:$B$398,2))</f>
        <v/>
      </c>
      <c r="AP68" s="27"/>
      <c r="AQ68" s="1" t="str">
        <f>IF(AP68="","",VLOOKUP(AP68,[1]Composition!$A$1:$B$398,2))</f>
        <v/>
      </c>
      <c r="AR68" s="27"/>
      <c r="AS68" s="1" t="str">
        <f>IF(AR68="","",VLOOKUP(AR68,[1]Composition!$A$1:$B$398,2))</f>
        <v/>
      </c>
      <c r="AT68" s="27"/>
      <c r="AU68" s="1" t="str">
        <f>IF(AT68="","",VLOOKUP(AT68,[1]Composition!$A$1:$B$398,2))</f>
        <v/>
      </c>
      <c r="AV68" s="27"/>
      <c r="AW68" s="1" t="str">
        <f>IF(AV68="","",VLOOKUP(AV68,[1]Composition!$A$1:$B$398,2))</f>
        <v/>
      </c>
      <c r="AX68" s="27"/>
      <c r="AY68" s="1" t="str">
        <f>IF(AX68="","",VLOOKUP(AX68,[1]Composition!$A$1:$B$398,2))</f>
        <v/>
      </c>
      <c r="AZ68" s="27"/>
      <c r="BA68" s="1" t="str">
        <f>IF(AZ68="","",VLOOKUP(AZ68,[1]Composition!$A$1:$B$398,2))</f>
        <v/>
      </c>
      <c r="BB68" s="27"/>
      <c r="BC68" s="1" t="str">
        <f>IF(BB68="","",VLOOKUP(BB68,[1]Composition!$A$1:$B$398,2))</f>
        <v/>
      </c>
      <c r="BD68" s="27"/>
      <c r="BE68" s="1" t="str">
        <f>IF(BD68="","",VLOOKUP(BD68,[1]Composition!$A$1:$B$398,2))</f>
        <v/>
      </c>
      <c r="BF68" s="27"/>
      <c r="BG68" s="1" t="str">
        <f>IF(BF68="","",VLOOKUP(BF68,[1]Composition!$A$1:$B$398,2))</f>
        <v/>
      </c>
      <c r="BH68" s="27"/>
      <c r="BI68" s="1" t="str">
        <f>IF(BH68="","",VLOOKUP(BH68,[1]Composition!$A$1:$B$398,2))</f>
        <v/>
      </c>
      <c r="BJ68" s="27"/>
      <c r="BK68" s="1" t="str">
        <f>IF(BJ68="","",VLOOKUP(BJ68,[1]Composition!$A$1:$B$398,2))</f>
        <v/>
      </c>
      <c r="BL68" s="27"/>
      <c r="BM68" s="1" t="str">
        <f>IF(BL68="","",VLOOKUP(BL68,[1]Composition!$A$1:$B$398,2))</f>
        <v/>
      </c>
      <c r="BN68" s="27"/>
      <c r="BO68" s="1" t="str">
        <f>IF(BN68="","",VLOOKUP(BN68,[1]Composition!$A$1:$B$398,2))</f>
        <v/>
      </c>
      <c r="BP68" s="27"/>
      <c r="BQ68" s="1" t="str">
        <f>IF(BP68="","",VLOOKUP(BP68,[1]Composition!$A$1:$B$398,2))</f>
        <v/>
      </c>
      <c r="BR68" s="27"/>
      <c r="BS68" s="1" t="str">
        <f>IF(BR68="","",VLOOKUP(BR68,[1]Composition!$A$1:$B$398,2))</f>
        <v/>
      </c>
      <c r="BT68" s="27"/>
      <c r="BU68" s="1" t="str">
        <f>IF(BT68="","",VLOOKUP(BT68,[1]Composition!$A$1:$B$398,2))</f>
        <v/>
      </c>
      <c r="BV68" s="27"/>
      <c r="BW68" s="1" t="str">
        <f>IF(BV68="","",VLOOKUP(BV68,[1]Composition!$A$1:$B$398,2))</f>
        <v/>
      </c>
      <c r="BX68" s="27"/>
      <c r="BY68" s="1" t="str">
        <f>IF(BX68="","",VLOOKUP(BX68,[1]Composition!$A$1:$B$398,2))</f>
        <v/>
      </c>
      <c r="BZ68" s="27"/>
      <c r="CA68" s="1" t="str">
        <f>IF(BZ68="","",VLOOKUP(BZ68,[1]Composition!$A$1:$B$398,2))</f>
        <v/>
      </c>
      <c r="CB68" s="27"/>
      <c r="CC68" s="1" t="str">
        <f>IF(CB68="","",VLOOKUP(CB68,[1]Composition!$A$1:$B$398,2))</f>
        <v/>
      </c>
      <c r="CD68" s="1" t="str">
        <f t="shared" si="31"/>
        <v>Pâte de spéculoos :</v>
      </c>
      <c r="CE68" s="1" t="e">
        <f t="shared" si="27"/>
        <v>#REF!</v>
      </c>
      <c r="CF68" s="1" t="e">
        <f t="shared" si="27"/>
        <v>#REF!</v>
      </c>
      <c r="CG68" s="1" t="e">
        <f t="shared" si="27"/>
        <v>#REF!</v>
      </c>
      <c r="CH68" s="1" t="e">
        <f t="shared" si="27"/>
        <v>#REF!</v>
      </c>
      <c r="CI68" s="1" t="e">
        <f t="shared" si="27"/>
        <v>#REF!</v>
      </c>
      <c r="CJ68" s="1" t="e">
        <f t="shared" si="27"/>
        <v>#REF!</v>
      </c>
      <c r="CK68" s="1" t="e">
        <f t="shared" si="27"/>
        <v>#REF!</v>
      </c>
      <c r="CL68" s="1" t="e">
        <f t="shared" si="27"/>
        <v>#REF!</v>
      </c>
      <c r="CM68" s="1" t="e">
        <f t="shared" si="27"/>
        <v>#REF!</v>
      </c>
      <c r="CN68" s="1" t="e">
        <f t="shared" si="27"/>
        <v>#REF!</v>
      </c>
      <c r="CO68" s="1" t="e">
        <f t="shared" si="27"/>
        <v>#REF!</v>
      </c>
      <c r="CP68" s="1" t="e">
        <f t="shared" si="27"/>
        <v>#REF!</v>
      </c>
      <c r="CQ68" s="1" t="e">
        <f t="shared" si="27"/>
        <v>#REF!</v>
      </c>
      <c r="CR68" s="1" t="e">
        <f t="shared" si="27"/>
        <v>#REF!</v>
      </c>
      <c r="CS68" s="1" t="e">
        <f t="shared" si="27"/>
        <v>#REF!</v>
      </c>
      <c r="CT68" s="1" t="e">
        <f t="shared" si="27"/>
        <v>#REF!</v>
      </c>
      <c r="CU68" s="1" t="e">
        <f t="shared" si="26"/>
        <v>#REF!</v>
      </c>
      <c r="CV68" s="1" t="e">
        <f t="shared" si="26"/>
        <v>#REF!</v>
      </c>
      <c r="CW68" s="1" t="e">
        <f t="shared" si="26"/>
        <v>#REF!</v>
      </c>
      <c r="CX68" s="1" t="e">
        <f t="shared" si="26"/>
        <v>#REF!</v>
      </c>
      <c r="CY68" s="1" t="e">
        <f t="shared" si="26"/>
        <v>#REF!</v>
      </c>
      <c r="CZ68" s="1" t="e">
        <f t="shared" si="26"/>
        <v>#REF!</v>
      </c>
      <c r="DA68" s="1" t="e">
        <f t="shared" si="26"/>
        <v>#REF!</v>
      </c>
      <c r="DB68" s="1" t="e">
        <f t="shared" si="26"/>
        <v>#REF!</v>
      </c>
      <c r="DC68" s="1" t="e">
        <f t="shared" si="26"/>
        <v>#REF!</v>
      </c>
      <c r="DD68" s="1" t="e">
        <f t="shared" si="26"/>
        <v>#REF!</v>
      </c>
      <c r="DE68" s="1" t="e">
        <f t="shared" si="26"/>
        <v>#REF!</v>
      </c>
      <c r="DF68" s="1" t="e">
        <f t="shared" si="26"/>
        <v>#REF!</v>
      </c>
      <c r="DG68" s="1" t="e">
        <f t="shared" si="26"/>
        <v>#REF!</v>
      </c>
      <c r="DH68" s="1" t="e">
        <f t="shared" si="26"/>
        <v>#REF!</v>
      </c>
      <c r="DI68" s="1" t="e">
        <f t="shared" si="26"/>
        <v>#REF!</v>
      </c>
      <c r="DJ68" s="1" t="e">
        <f t="shared" si="26"/>
        <v>#REF!</v>
      </c>
      <c r="DK68" s="1" t="e">
        <f t="shared" si="28"/>
        <v>#REF!</v>
      </c>
      <c r="DL68" s="1" t="e">
        <f t="shared" si="28"/>
        <v>#REF!</v>
      </c>
      <c r="DM68" s="1" t="e">
        <f t="shared" si="28"/>
        <v>#REF!</v>
      </c>
      <c r="DN68" s="1" t="e">
        <f t="shared" si="28"/>
        <v>#REF!</v>
      </c>
      <c r="DO68" s="1" t="e">
        <f t="shared" si="28"/>
        <v>#REF!</v>
      </c>
      <c r="DP68" s="1" t="e">
        <f t="shared" si="28"/>
        <v>#REF!</v>
      </c>
      <c r="DQ68" s="1" t="e">
        <f t="shared" si="28"/>
        <v>#REF!</v>
      </c>
      <c r="DR68" s="1" t="e">
        <f t="shared" si="28"/>
        <v>#REF!</v>
      </c>
      <c r="DS68" s="1" t="e">
        <f t="shared" si="28"/>
        <v>#REF!</v>
      </c>
      <c r="DT68" s="1" t="e">
        <f t="shared" si="28"/>
        <v>#REF!</v>
      </c>
      <c r="DU68" s="1" t="e">
        <f t="shared" si="28"/>
        <v>#REF!</v>
      </c>
      <c r="DV68" s="1" t="e">
        <f t="shared" si="28"/>
        <v>#REF!</v>
      </c>
      <c r="DW68" s="1" t="e">
        <f t="shared" si="28"/>
        <v>#REF!</v>
      </c>
      <c r="DX68" s="1" t="e">
        <f t="shared" si="28"/>
        <v>#REF!</v>
      </c>
      <c r="DY68" s="1" t="e">
        <f t="shared" si="28"/>
        <v>#REF!</v>
      </c>
      <c r="DZ68" s="1" t="e">
        <f t="shared" si="28"/>
        <v>#REF!</v>
      </c>
      <c r="EA68" s="1" t="e">
        <f t="shared" si="33"/>
        <v>#REF!</v>
      </c>
      <c r="EB68" s="1" t="e">
        <f t="shared" si="33"/>
        <v>#REF!</v>
      </c>
      <c r="EC68" s="1" t="e">
        <f t="shared" si="33"/>
        <v>#REF!</v>
      </c>
      <c r="ED68" s="1" t="e">
        <f t="shared" si="33"/>
        <v>#REF!</v>
      </c>
      <c r="EE68" s="1" t="e">
        <f t="shared" si="33"/>
        <v>#REF!</v>
      </c>
      <c r="EF68" s="1" t="e">
        <f t="shared" si="33"/>
        <v>#REF!</v>
      </c>
      <c r="EG68" s="1" t="e">
        <f t="shared" si="33"/>
        <v>#REF!</v>
      </c>
      <c r="EH68" s="1" t="e">
        <f t="shared" si="33"/>
        <v>#REF!</v>
      </c>
      <c r="EI68" s="1" t="e">
        <f t="shared" si="33"/>
        <v>#REF!</v>
      </c>
      <c r="EJ68" s="1" t="e">
        <f t="shared" si="33"/>
        <v>#REF!</v>
      </c>
      <c r="EK68" s="1" t="e">
        <f t="shared" si="33"/>
        <v>#REF!</v>
      </c>
      <c r="EL68" s="1" t="e">
        <f t="shared" si="33"/>
        <v>#REF!</v>
      </c>
      <c r="EM68" s="1" t="e">
        <f t="shared" si="33"/>
        <v>#REF!</v>
      </c>
      <c r="EN68" s="1" t="e">
        <f t="shared" si="33"/>
        <v>#REF!</v>
      </c>
      <c r="EO68" s="1" t="e">
        <f t="shared" si="33"/>
        <v>#REF!</v>
      </c>
      <c r="EP68" s="1" t="e">
        <f t="shared" si="29"/>
        <v>#REF!</v>
      </c>
      <c r="EQ68" s="1" t="e">
        <f t="shared" si="29"/>
        <v>#REF!</v>
      </c>
      <c r="ER68" s="1" t="e">
        <f t="shared" si="29"/>
        <v>#REF!</v>
      </c>
      <c r="ES68" s="1" t="e">
        <f t="shared" si="29"/>
        <v>#REF!</v>
      </c>
      <c r="ET68" s="1" t="e">
        <f t="shared" si="29"/>
        <v>#REF!</v>
      </c>
      <c r="EU68" s="1" t="e">
        <f t="shared" si="29"/>
        <v>#REF!</v>
      </c>
      <c r="EV68" s="1" t="e">
        <f t="shared" si="29"/>
        <v>#REF!</v>
      </c>
      <c r="EW68" s="1" t="e">
        <f t="shared" si="29"/>
        <v>#REF!</v>
      </c>
      <c r="GX68" s="22"/>
    </row>
    <row r="69" spans="1:206" ht="12.75" customHeight="1" x14ac:dyDescent="0.2">
      <c r="A69" s="2">
        <v>756</v>
      </c>
      <c r="B69" s="2" t="s">
        <v>127</v>
      </c>
      <c r="C69" s="19">
        <v>1.75</v>
      </c>
      <c r="D69" s="2" t="s">
        <v>5</v>
      </c>
      <c r="E69" s="20" t="s">
        <v>6</v>
      </c>
      <c r="I69" s="28" t="e">
        <f t="shared" si="30"/>
        <v>#REF!</v>
      </c>
      <c r="J69" s="27" t="s">
        <v>46</v>
      </c>
      <c r="K69" s="1" t="e">
        <f>IF(J69="","",VLOOKUP(J69,#REF!,2))</f>
        <v>#REF!</v>
      </c>
      <c r="L69" s="27" t="s">
        <v>163</v>
      </c>
      <c r="M69" s="1" t="e">
        <f>IF(L69="","",VLOOKUP(L69,#REF!,2))</f>
        <v>#REF!</v>
      </c>
      <c r="N69" s="27" t="s">
        <v>164</v>
      </c>
      <c r="O69" s="1" t="str">
        <f>IF(N69="","",VLOOKUP(N69,[1]Composition!$A$1:$B$398,2))</f>
        <v>crème liquide, lait, œuf, sucre</v>
      </c>
      <c r="P69" s="27" t="s">
        <v>9</v>
      </c>
      <c r="Q69" s="1" t="str">
        <f>IF(P69="","",VLOOKUP(P69,[1]Composition!$A$1:$B$398,2))</f>
        <v xml:space="preserve">Fraise, framboise, physalis, mandarine, citron, kiwi, pomme, groseille, abricot, </v>
      </c>
      <c r="R69" s="27" t="s">
        <v>152</v>
      </c>
      <c r="S69" s="1" t="str">
        <f>IF(R69="","",VLOOKUP(R69,[1]Composition!$A$1:$B$398,2))</f>
        <v>Pâte  de cacao, sucre beurre de cacao, Matière grasse laitière, anhydre de lait, émulsifiant, lécithine de soja E322 arôme naturel de vanille cacao 50% poudre de lait entier poudre de lactosérum, lactose huile de palme</v>
      </c>
      <c r="T69" s="27" t="s">
        <v>153</v>
      </c>
      <c r="U69" s="1" t="str">
        <f>IF(T69="","",VLOOKUP(T69,[1]Composition!$A$1:$B$398,2))</f>
        <v>Eau, Sirop de glucose, Sucre, Fructose, Gélifiant ( Pectine caraghénane)  acidifiant, acide citrique, arômes abricot colorant: carotène</v>
      </c>
      <c r="V69" s="27"/>
      <c r="W69" s="1" t="str">
        <f>IF(V69="","",VLOOKUP(V69,[1]Composition!$A$1:$B$398,2))</f>
        <v/>
      </c>
      <c r="X69" s="27"/>
      <c r="Y69" s="1" t="str">
        <f>IF(X69="","",VLOOKUP(X69,[1]Composition!$A$1:$B$398,2))</f>
        <v/>
      </c>
      <c r="Z69" s="27"/>
      <c r="AA69" s="1" t="str">
        <f>IF(Z69="","",VLOOKUP(Z69,[1]Composition!$A$1:$B$398,2))</f>
        <v/>
      </c>
      <c r="AB69" s="27"/>
      <c r="AC69" s="1" t="str">
        <f>IF(AB69="","",VLOOKUP(AB69,[1]Composition!$A$1:$B$398,2))</f>
        <v/>
      </c>
      <c r="AD69" s="27"/>
      <c r="AE69" s="1" t="str">
        <f>IF(AD69="","",VLOOKUP(AD69,[1]Composition!$A$1:$B$398,2))</f>
        <v/>
      </c>
      <c r="AF69" s="27"/>
      <c r="AG69" s="1" t="str">
        <f>IF(AF69="","",VLOOKUP(AF69,[1]Composition!$A$1:$B$398,2))</f>
        <v/>
      </c>
      <c r="AH69" s="27"/>
      <c r="AI69" s="1" t="str">
        <f>IF(AH69="","",VLOOKUP(AH69,[1]Composition!$A$1:$B$398,2))</f>
        <v/>
      </c>
      <c r="AJ69" s="27"/>
      <c r="AK69" s="1" t="str">
        <f>IF(AJ69="","",VLOOKUP(AJ69,[1]Composition!$A$1:$B$398,2))</f>
        <v/>
      </c>
      <c r="AL69" s="27"/>
      <c r="AM69" s="1" t="str">
        <f>IF(AL69="","",VLOOKUP(AL69,[1]Composition!$A$1:$B$398,2))</f>
        <v/>
      </c>
      <c r="AN69" s="27"/>
      <c r="AO69" s="1" t="str">
        <f>IF(AN69="","",VLOOKUP(AN69,[1]Composition!$A$1:$B$398,2))</f>
        <v/>
      </c>
      <c r="AP69" s="27"/>
      <c r="AQ69" s="1" t="str">
        <f>IF(AP69="","",VLOOKUP(AP69,[1]Composition!$A$1:$B$398,2))</f>
        <v/>
      </c>
      <c r="AR69" s="27"/>
      <c r="AS69" s="1" t="str">
        <f>IF(AR69="","",VLOOKUP(AR69,[1]Composition!$A$1:$B$398,2))</f>
        <v/>
      </c>
      <c r="AT69" s="27"/>
      <c r="AU69" s="1" t="str">
        <f>IF(AT69="","",VLOOKUP(AT69,[1]Composition!$A$1:$B$398,2))</f>
        <v/>
      </c>
      <c r="AV69" s="27"/>
      <c r="AW69" s="1" t="str">
        <f>IF(AV69="","",VLOOKUP(AV69,[1]Composition!$A$1:$B$398,2))</f>
        <v/>
      </c>
      <c r="AX69" s="27"/>
      <c r="AY69" s="1" t="str">
        <f>IF(AX69="","",VLOOKUP(AX69,[1]Composition!$A$1:$B$398,2))</f>
        <v/>
      </c>
      <c r="AZ69" s="27"/>
      <c r="BA69" s="1" t="str">
        <f>IF(AZ69="","",VLOOKUP(AZ69,[1]Composition!$A$1:$B$398,2))</f>
        <v/>
      </c>
      <c r="BB69" s="27"/>
      <c r="BC69" s="1" t="str">
        <f>IF(BB69="","",VLOOKUP(BB69,[1]Composition!$A$1:$B$398,2))</f>
        <v/>
      </c>
      <c r="BD69" s="27"/>
      <c r="BE69" s="1" t="str">
        <f>IF(BD69="","",VLOOKUP(BD69,[1]Composition!$A$1:$B$398,2))</f>
        <v/>
      </c>
      <c r="BF69" s="27"/>
      <c r="BG69" s="1" t="str">
        <f>IF(BF69="","",VLOOKUP(BF69,[1]Composition!$A$1:$B$398,2))</f>
        <v/>
      </c>
      <c r="BH69" s="27"/>
      <c r="BI69" s="1" t="str">
        <f>IF(BH69="","",VLOOKUP(BH69,[1]Composition!$A$1:$B$398,2))</f>
        <v/>
      </c>
      <c r="BJ69" s="27"/>
      <c r="BK69" s="1" t="str">
        <f>IF(BJ69="","",VLOOKUP(BJ69,[1]Composition!$A$1:$B$398,2))</f>
        <v/>
      </c>
      <c r="BL69" s="27"/>
      <c r="BM69" s="1" t="str">
        <f>IF(BL69="","",VLOOKUP(BL69,[1]Composition!$A$1:$B$398,2))</f>
        <v/>
      </c>
      <c r="BN69" s="27"/>
      <c r="BO69" s="1" t="str">
        <f>IF(BN69="","",VLOOKUP(BN69,[1]Composition!$A$1:$B$398,2))</f>
        <v/>
      </c>
      <c r="BP69" s="27"/>
      <c r="BQ69" s="1" t="str">
        <f>IF(BP69="","",VLOOKUP(BP69,[1]Composition!$A$1:$B$398,2))</f>
        <v/>
      </c>
      <c r="BR69" s="27"/>
      <c r="BS69" s="1" t="str">
        <f>IF(BR69="","",VLOOKUP(BR69,[1]Composition!$A$1:$B$398,2))</f>
        <v/>
      </c>
      <c r="BT69" s="27"/>
      <c r="BU69" s="1" t="str">
        <f>IF(BT69="","",VLOOKUP(BT69,[1]Composition!$A$1:$B$398,2))</f>
        <v/>
      </c>
      <c r="BV69" s="27"/>
      <c r="BW69" s="1" t="str">
        <f>IF(BV69="","",VLOOKUP(BV69,[1]Composition!$A$1:$B$398,2))</f>
        <v/>
      </c>
      <c r="BX69" s="27"/>
      <c r="BY69" s="1" t="str">
        <f>IF(BX69="","",VLOOKUP(BX69,[1]Composition!$A$1:$B$398,2))</f>
        <v/>
      </c>
      <c r="BZ69" s="27"/>
      <c r="CA69" s="1" t="str">
        <f>IF(BZ69="","",VLOOKUP(BZ69,[1]Composition!$A$1:$B$398,2))</f>
        <v/>
      </c>
      <c r="CB69" s="27"/>
      <c r="CC69" s="1" t="str">
        <f>IF(CB69="","",VLOOKUP(CB69,[1]Composition!$A$1:$B$398,2))</f>
        <v/>
      </c>
      <c r="CD69" s="1" t="str">
        <f t="shared" si="31"/>
        <v>Fond de pâtes sablé :</v>
      </c>
      <c r="CE69" s="1" t="e">
        <f t="shared" si="27"/>
        <v>#REF!</v>
      </c>
      <c r="CF69" s="1" t="e">
        <f t="shared" si="27"/>
        <v>#REF!</v>
      </c>
      <c r="CG69" s="1" t="e">
        <f t="shared" si="27"/>
        <v>#REF!</v>
      </c>
      <c r="CH69" s="1" t="e">
        <f t="shared" si="27"/>
        <v>#REF!</v>
      </c>
      <c r="CI69" s="1" t="e">
        <f t="shared" si="27"/>
        <v>#REF!</v>
      </c>
      <c r="CJ69" s="1" t="e">
        <f t="shared" si="27"/>
        <v>#REF!</v>
      </c>
      <c r="CK69" s="1" t="e">
        <f t="shared" si="27"/>
        <v>#REF!</v>
      </c>
      <c r="CL69" s="1" t="e">
        <f t="shared" si="27"/>
        <v>#REF!</v>
      </c>
      <c r="CM69" s="1" t="e">
        <f t="shared" si="27"/>
        <v>#REF!</v>
      </c>
      <c r="CN69" s="1" t="e">
        <f t="shared" si="27"/>
        <v>#REF!</v>
      </c>
      <c r="CO69" s="1" t="e">
        <f t="shared" si="27"/>
        <v>#REF!</v>
      </c>
      <c r="CP69" s="1" t="e">
        <f t="shared" si="27"/>
        <v>#REF!</v>
      </c>
      <c r="CQ69" s="1" t="e">
        <f t="shared" si="27"/>
        <v>#REF!</v>
      </c>
      <c r="CR69" s="1" t="e">
        <f t="shared" si="27"/>
        <v>#REF!</v>
      </c>
      <c r="CS69" s="1" t="e">
        <f t="shared" si="27"/>
        <v>#REF!</v>
      </c>
      <c r="CT69" s="1" t="e">
        <f t="shared" si="27"/>
        <v>#REF!</v>
      </c>
      <c r="CU69" s="1" t="e">
        <f t="shared" si="26"/>
        <v>#REF!</v>
      </c>
      <c r="CV69" s="1" t="e">
        <f t="shared" si="26"/>
        <v>#REF!</v>
      </c>
      <c r="CW69" s="1" t="e">
        <f t="shared" si="26"/>
        <v>#REF!</v>
      </c>
      <c r="CX69" s="1" t="e">
        <f t="shared" si="26"/>
        <v>#REF!</v>
      </c>
      <c r="CY69" s="1" t="e">
        <f t="shared" si="26"/>
        <v>#REF!</v>
      </c>
      <c r="CZ69" s="1" t="e">
        <f t="shared" si="26"/>
        <v>#REF!</v>
      </c>
      <c r="DA69" s="1" t="e">
        <f t="shared" si="26"/>
        <v>#REF!</v>
      </c>
      <c r="DB69" s="1" t="e">
        <f t="shared" si="26"/>
        <v>#REF!</v>
      </c>
      <c r="DC69" s="1" t="e">
        <f t="shared" si="26"/>
        <v>#REF!</v>
      </c>
      <c r="DD69" s="1" t="e">
        <f t="shared" si="26"/>
        <v>#REF!</v>
      </c>
      <c r="DE69" s="1" t="e">
        <f t="shared" si="26"/>
        <v>#REF!</v>
      </c>
      <c r="DF69" s="1" t="e">
        <f t="shared" si="26"/>
        <v>#REF!</v>
      </c>
      <c r="DG69" s="1" t="e">
        <f t="shared" si="26"/>
        <v>#REF!</v>
      </c>
      <c r="DH69" s="1" t="e">
        <f t="shared" si="26"/>
        <v>#REF!</v>
      </c>
      <c r="DI69" s="1" t="e">
        <f t="shared" si="26"/>
        <v>#REF!</v>
      </c>
      <c r="DJ69" s="1" t="e">
        <f t="shared" si="26"/>
        <v>#REF!</v>
      </c>
      <c r="DK69" s="1" t="e">
        <f t="shared" si="28"/>
        <v>#REF!</v>
      </c>
      <c r="DL69" s="1" t="e">
        <f t="shared" si="28"/>
        <v>#REF!</v>
      </c>
      <c r="DM69" s="1" t="e">
        <f t="shared" si="28"/>
        <v>#REF!</v>
      </c>
      <c r="DN69" s="1" t="e">
        <f t="shared" si="28"/>
        <v>#REF!</v>
      </c>
      <c r="DO69" s="1" t="e">
        <f t="shared" si="28"/>
        <v>#REF!</v>
      </c>
      <c r="DP69" s="1" t="e">
        <f t="shared" si="28"/>
        <v>#REF!</v>
      </c>
      <c r="DQ69" s="1" t="e">
        <f t="shared" si="28"/>
        <v>#REF!</v>
      </c>
      <c r="DR69" s="1" t="e">
        <f t="shared" si="28"/>
        <v>#REF!</v>
      </c>
      <c r="DS69" s="1" t="e">
        <f t="shared" si="28"/>
        <v>#REF!</v>
      </c>
      <c r="DT69" s="1" t="e">
        <f t="shared" si="28"/>
        <v>#REF!</v>
      </c>
      <c r="DU69" s="1" t="e">
        <f t="shared" si="28"/>
        <v>#REF!</v>
      </c>
      <c r="DV69" s="1" t="e">
        <f t="shared" si="28"/>
        <v>#REF!</v>
      </c>
      <c r="DW69" s="1" t="e">
        <f t="shared" si="28"/>
        <v>#REF!</v>
      </c>
      <c r="DX69" s="1" t="e">
        <f t="shared" si="28"/>
        <v>#REF!</v>
      </c>
      <c r="DY69" s="1" t="e">
        <f t="shared" si="28"/>
        <v>#REF!</v>
      </c>
      <c r="DZ69" s="1" t="e">
        <f t="shared" si="28"/>
        <v>#REF!</v>
      </c>
      <c r="EA69" s="1" t="e">
        <f t="shared" si="33"/>
        <v>#REF!</v>
      </c>
      <c r="EB69" s="1" t="e">
        <f t="shared" si="33"/>
        <v>#REF!</v>
      </c>
      <c r="EC69" s="1" t="e">
        <f t="shared" si="33"/>
        <v>#REF!</v>
      </c>
      <c r="ED69" s="1" t="e">
        <f t="shared" si="33"/>
        <v>#REF!</v>
      </c>
      <c r="EE69" s="1" t="e">
        <f t="shared" si="33"/>
        <v>#REF!</v>
      </c>
      <c r="EF69" s="1" t="e">
        <f t="shared" si="33"/>
        <v>#REF!</v>
      </c>
      <c r="EG69" s="1" t="e">
        <f t="shared" si="33"/>
        <v>#REF!</v>
      </c>
      <c r="EH69" s="1" t="e">
        <f t="shared" si="33"/>
        <v>#REF!</v>
      </c>
      <c r="EI69" s="1" t="e">
        <f t="shared" si="33"/>
        <v>#REF!</v>
      </c>
      <c r="EJ69" s="1" t="e">
        <f t="shared" si="33"/>
        <v>#REF!</v>
      </c>
      <c r="EK69" s="1" t="e">
        <f t="shared" si="33"/>
        <v>#REF!</v>
      </c>
      <c r="EL69" s="1" t="e">
        <f t="shared" si="33"/>
        <v>#REF!</v>
      </c>
      <c r="EM69" s="1" t="e">
        <f t="shared" si="33"/>
        <v>#REF!</v>
      </c>
      <c r="EN69" s="1" t="e">
        <f t="shared" si="33"/>
        <v>#REF!</v>
      </c>
      <c r="EO69" s="1" t="e">
        <f t="shared" si="33"/>
        <v>#REF!</v>
      </c>
      <c r="EP69" s="1" t="e">
        <f t="shared" si="29"/>
        <v>#REF!</v>
      </c>
      <c r="EQ69" s="1" t="e">
        <f t="shared" si="29"/>
        <v>#REF!</v>
      </c>
      <c r="ER69" s="1" t="e">
        <f t="shared" si="29"/>
        <v>#REF!</v>
      </c>
      <c r="ES69" s="1" t="e">
        <f t="shared" si="29"/>
        <v>#REF!</v>
      </c>
      <c r="ET69" s="1" t="e">
        <f t="shared" si="29"/>
        <v>#REF!</v>
      </c>
      <c r="EU69" s="1" t="e">
        <f t="shared" si="29"/>
        <v>#REF!</v>
      </c>
      <c r="EV69" s="1" t="e">
        <f t="shared" si="29"/>
        <v>#REF!</v>
      </c>
      <c r="EW69" s="1" t="e">
        <f t="shared" si="29"/>
        <v>#REF!</v>
      </c>
      <c r="GX69" s="22"/>
    </row>
    <row r="70" spans="1:206" ht="12.75" customHeight="1" x14ac:dyDescent="0.2">
      <c r="A70" s="2">
        <v>757</v>
      </c>
      <c r="B70" s="2" t="s">
        <v>128</v>
      </c>
      <c r="C70" s="19">
        <v>9.9499999999999993</v>
      </c>
      <c r="D70" s="2" t="s">
        <v>78</v>
      </c>
      <c r="E70" s="20" t="s">
        <v>6</v>
      </c>
      <c r="I70" s="28" t="e">
        <f t="shared" si="30"/>
        <v>#REF!</v>
      </c>
      <c r="J70" s="27" t="s">
        <v>46</v>
      </c>
      <c r="K70" s="1" t="e">
        <f>IF(J70="","",VLOOKUP(J70,#REF!,2))</f>
        <v>#REF!</v>
      </c>
      <c r="L70" s="27" t="s">
        <v>163</v>
      </c>
      <c r="M70" s="1" t="e">
        <f>IF(L70="","",VLOOKUP(L70,#REF!,2))</f>
        <v>#REF!</v>
      </c>
      <c r="N70" s="27" t="s">
        <v>164</v>
      </c>
      <c r="O70" s="1" t="str">
        <f>IF(N70="","",VLOOKUP(N70,[1]Composition!$A$1:$B$398,2))</f>
        <v>crème liquide, lait, œuf, sucre</v>
      </c>
      <c r="P70" s="27" t="s">
        <v>9</v>
      </c>
      <c r="Q70" s="1" t="str">
        <f>IF(P70="","",VLOOKUP(P70,[1]Composition!$A$1:$B$398,2))</f>
        <v xml:space="preserve">Fraise, framboise, physalis, mandarine, citron, kiwi, pomme, groseille, abricot, </v>
      </c>
      <c r="R70" s="27" t="s">
        <v>152</v>
      </c>
      <c r="S70" s="1" t="str">
        <f>IF(R70="","",VLOOKUP(R70,[1]Composition!$A$1:$B$398,2))</f>
        <v>Pâte  de cacao, sucre beurre de cacao, Matière grasse laitière, anhydre de lait, émulsifiant, lécithine de soja E322 arôme naturel de vanille cacao 50% poudre de lait entier poudre de lactosérum, lactose huile de palme</v>
      </c>
      <c r="T70" s="27" t="s">
        <v>153</v>
      </c>
      <c r="U70" s="1" t="str">
        <f>IF(T70="","",VLOOKUP(T70,[1]Composition!$A$1:$B$398,2))</f>
        <v>Eau, Sirop de glucose, Sucre, Fructose, Gélifiant ( Pectine caraghénane)  acidifiant, acide citrique, arômes abricot colorant: carotène</v>
      </c>
      <c r="V70" s="27"/>
      <c r="W70" s="1" t="str">
        <f>IF(V70="","",VLOOKUP(V70,[1]Composition!$A$1:$B$398,2))</f>
        <v/>
      </c>
      <c r="X70" s="27"/>
      <c r="Y70" s="1" t="str">
        <f>IF(X70="","",VLOOKUP(X70,[1]Composition!$A$1:$B$398,2))</f>
        <v/>
      </c>
      <c r="Z70" s="27"/>
      <c r="AA70" s="1" t="str">
        <f>IF(Z70="","",VLOOKUP(Z70,[1]Composition!$A$1:$B$398,2))</f>
        <v/>
      </c>
      <c r="AB70" s="27"/>
      <c r="AC70" s="1" t="str">
        <f>IF(AB70="","",VLOOKUP(AB70,[1]Composition!$A$1:$B$398,2))</f>
        <v/>
      </c>
      <c r="AD70" s="27"/>
      <c r="AE70" s="1" t="str">
        <f>IF(AD70="","",VLOOKUP(AD70,[1]Composition!$A$1:$B$398,2))</f>
        <v/>
      </c>
      <c r="AF70" s="27"/>
      <c r="AG70" s="1" t="str">
        <f>IF(AF70="","",VLOOKUP(AF70,[1]Composition!$A$1:$B$398,2))</f>
        <v/>
      </c>
      <c r="AH70" s="27"/>
      <c r="AI70" s="1" t="str">
        <f>IF(AH70="","",VLOOKUP(AH70,[1]Composition!$A$1:$B$398,2))</f>
        <v/>
      </c>
      <c r="AJ70" s="27"/>
      <c r="AK70" s="1" t="str">
        <f>IF(AJ70="","",VLOOKUP(AJ70,[1]Composition!$A$1:$B$398,2))</f>
        <v/>
      </c>
      <c r="AL70" s="27"/>
      <c r="AM70" s="1" t="str">
        <f>IF(AL70="","",VLOOKUP(AL70,[1]Composition!$A$1:$B$398,2))</f>
        <v/>
      </c>
      <c r="AN70" s="27"/>
      <c r="AO70" s="1" t="str">
        <f>IF(AN70="","",VLOOKUP(AN70,[1]Composition!$A$1:$B$398,2))</f>
        <v/>
      </c>
      <c r="AP70" s="27"/>
      <c r="AQ70" s="1" t="str">
        <f>IF(AP70="","",VLOOKUP(AP70,[1]Composition!$A$1:$B$398,2))</f>
        <v/>
      </c>
      <c r="AR70" s="27"/>
      <c r="AS70" s="1" t="str">
        <f>IF(AR70="","",VLOOKUP(AR70,[1]Composition!$A$1:$B$398,2))</f>
        <v/>
      </c>
      <c r="AT70" s="27"/>
      <c r="AU70" s="1" t="str">
        <f>IF(AT70="","",VLOOKUP(AT70,[1]Composition!$A$1:$B$398,2))</f>
        <v/>
      </c>
      <c r="AV70" s="27"/>
      <c r="AW70" s="1" t="str">
        <f>IF(AV70="","",VLOOKUP(AV70,[1]Composition!$A$1:$B$398,2))</f>
        <v/>
      </c>
      <c r="AX70" s="27"/>
      <c r="AY70" s="1" t="str">
        <f>IF(AX70="","",VLOOKUP(AX70,[1]Composition!$A$1:$B$398,2))</f>
        <v/>
      </c>
      <c r="AZ70" s="27"/>
      <c r="BA70" s="1" t="str">
        <f>IF(AZ70="","",VLOOKUP(AZ70,[1]Composition!$A$1:$B$398,2))</f>
        <v/>
      </c>
      <c r="BB70" s="27"/>
      <c r="BC70" s="1" t="str">
        <f>IF(BB70="","",VLOOKUP(BB70,[1]Composition!$A$1:$B$398,2))</f>
        <v/>
      </c>
      <c r="BD70" s="27"/>
      <c r="BE70" s="1" t="str">
        <f>IF(BD70="","",VLOOKUP(BD70,[1]Composition!$A$1:$B$398,2))</f>
        <v/>
      </c>
      <c r="BF70" s="27"/>
      <c r="BG70" s="1" t="str">
        <f>IF(BF70="","",VLOOKUP(BF70,[1]Composition!$A$1:$B$398,2))</f>
        <v/>
      </c>
      <c r="BH70" s="27"/>
      <c r="BI70" s="1" t="str">
        <f>IF(BH70="","",VLOOKUP(BH70,[1]Composition!$A$1:$B$398,2))</f>
        <v/>
      </c>
      <c r="BJ70" s="27"/>
      <c r="BK70" s="1" t="str">
        <f>IF(BJ70="","",VLOOKUP(BJ70,[1]Composition!$A$1:$B$398,2))</f>
        <v/>
      </c>
      <c r="BL70" s="27"/>
      <c r="BM70" s="1" t="str">
        <f>IF(BL70="","",VLOOKUP(BL70,[1]Composition!$A$1:$B$398,2))</f>
        <v/>
      </c>
      <c r="BN70" s="27"/>
      <c r="BO70" s="1" t="str">
        <f>IF(BN70="","",VLOOKUP(BN70,[1]Composition!$A$1:$B$398,2))</f>
        <v/>
      </c>
      <c r="BP70" s="27"/>
      <c r="BQ70" s="1" t="str">
        <f>IF(BP70="","",VLOOKUP(BP70,[1]Composition!$A$1:$B$398,2))</f>
        <v/>
      </c>
      <c r="BR70" s="27"/>
      <c r="BS70" s="1" t="str">
        <f>IF(BR70="","",VLOOKUP(BR70,[1]Composition!$A$1:$B$398,2))</f>
        <v/>
      </c>
      <c r="BT70" s="27"/>
      <c r="BU70" s="1" t="str">
        <f>IF(BT70="","",VLOOKUP(BT70,[1]Composition!$A$1:$B$398,2))</f>
        <v/>
      </c>
      <c r="BV70" s="27"/>
      <c r="BW70" s="1" t="str">
        <f>IF(BV70="","",VLOOKUP(BV70,[1]Composition!$A$1:$B$398,2))</f>
        <v/>
      </c>
      <c r="BX70" s="27"/>
      <c r="BY70" s="1" t="str">
        <f>IF(BX70="","",VLOOKUP(BX70,[1]Composition!$A$1:$B$398,2))</f>
        <v/>
      </c>
      <c r="BZ70" s="27"/>
      <c r="CA70" s="1" t="str">
        <f>IF(BZ70="","",VLOOKUP(BZ70,[1]Composition!$A$1:$B$398,2))</f>
        <v/>
      </c>
      <c r="CB70" s="27"/>
      <c r="CC70" s="1" t="str">
        <f>IF(CB70="","",VLOOKUP(CB70,[1]Composition!$A$1:$B$398,2))</f>
        <v/>
      </c>
      <c r="CD70" s="1" t="str">
        <f t="shared" si="31"/>
        <v>Fond de pâtes sablé :</v>
      </c>
      <c r="CE70" s="1" t="e">
        <f t="shared" si="27"/>
        <v>#REF!</v>
      </c>
      <c r="CF70" s="1" t="e">
        <f t="shared" si="27"/>
        <v>#REF!</v>
      </c>
      <c r="CG70" s="1" t="e">
        <f t="shared" si="27"/>
        <v>#REF!</v>
      </c>
      <c r="CH70" s="1" t="e">
        <f t="shared" si="27"/>
        <v>#REF!</v>
      </c>
      <c r="CI70" s="1" t="e">
        <f t="shared" si="27"/>
        <v>#REF!</v>
      </c>
      <c r="CJ70" s="1" t="e">
        <f t="shared" si="27"/>
        <v>#REF!</v>
      </c>
      <c r="CK70" s="1" t="e">
        <f t="shared" si="27"/>
        <v>#REF!</v>
      </c>
      <c r="CL70" s="1" t="e">
        <f t="shared" si="27"/>
        <v>#REF!</v>
      </c>
      <c r="CM70" s="1" t="e">
        <f t="shared" si="27"/>
        <v>#REF!</v>
      </c>
      <c r="CN70" s="1" t="e">
        <f t="shared" si="27"/>
        <v>#REF!</v>
      </c>
      <c r="CO70" s="1" t="e">
        <f t="shared" si="27"/>
        <v>#REF!</v>
      </c>
      <c r="CP70" s="1" t="e">
        <f t="shared" si="27"/>
        <v>#REF!</v>
      </c>
      <c r="CQ70" s="1" t="e">
        <f t="shared" si="27"/>
        <v>#REF!</v>
      </c>
      <c r="CR70" s="1" t="e">
        <f t="shared" si="27"/>
        <v>#REF!</v>
      </c>
      <c r="CS70" s="1" t="e">
        <f t="shared" si="27"/>
        <v>#REF!</v>
      </c>
      <c r="CT70" s="1" t="e">
        <f t="shared" si="27"/>
        <v>#REF!</v>
      </c>
      <c r="CU70" s="1" t="e">
        <f t="shared" si="26"/>
        <v>#REF!</v>
      </c>
      <c r="CV70" s="1" t="e">
        <f t="shared" si="26"/>
        <v>#REF!</v>
      </c>
      <c r="CW70" s="1" t="e">
        <f t="shared" si="26"/>
        <v>#REF!</v>
      </c>
      <c r="CX70" s="1" t="e">
        <f t="shared" si="26"/>
        <v>#REF!</v>
      </c>
      <c r="CY70" s="1" t="e">
        <f t="shared" si="26"/>
        <v>#REF!</v>
      </c>
      <c r="CZ70" s="1" t="e">
        <f t="shared" si="26"/>
        <v>#REF!</v>
      </c>
      <c r="DA70" s="1" t="e">
        <f t="shared" si="26"/>
        <v>#REF!</v>
      </c>
      <c r="DB70" s="1" t="e">
        <f t="shared" si="26"/>
        <v>#REF!</v>
      </c>
      <c r="DC70" s="1" t="e">
        <f t="shared" si="26"/>
        <v>#REF!</v>
      </c>
      <c r="DD70" s="1" t="e">
        <f t="shared" si="26"/>
        <v>#REF!</v>
      </c>
      <c r="DE70" s="1" t="e">
        <f t="shared" si="26"/>
        <v>#REF!</v>
      </c>
      <c r="DF70" s="1" t="e">
        <f t="shared" si="26"/>
        <v>#REF!</v>
      </c>
      <c r="DG70" s="1" t="e">
        <f t="shared" si="26"/>
        <v>#REF!</v>
      </c>
      <c r="DH70" s="1" t="e">
        <f t="shared" si="26"/>
        <v>#REF!</v>
      </c>
      <c r="DI70" s="1" t="e">
        <f t="shared" si="26"/>
        <v>#REF!</v>
      </c>
      <c r="DJ70" s="1" t="e">
        <f t="shared" si="26"/>
        <v>#REF!</v>
      </c>
      <c r="DK70" s="1" t="e">
        <f t="shared" si="28"/>
        <v>#REF!</v>
      </c>
      <c r="DL70" s="1" t="e">
        <f t="shared" si="28"/>
        <v>#REF!</v>
      </c>
      <c r="DM70" s="1" t="e">
        <f t="shared" si="28"/>
        <v>#REF!</v>
      </c>
      <c r="DN70" s="1" t="e">
        <f t="shared" si="28"/>
        <v>#REF!</v>
      </c>
      <c r="DO70" s="1" t="e">
        <f t="shared" si="28"/>
        <v>#REF!</v>
      </c>
      <c r="DP70" s="1" t="e">
        <f t="shared" si="28"/>
        <v>#REF!</v>
      </c>
      <c r="DQ70" s="1" t="e">
        <f t="shared" si="28"/>
        <v>#REF!</v>
      </c>
      <c r="DR70" s="1" t="e">
        <f t="shared" si="28"/>
        <v>#REF!</v>
      </c>
      <c r="DS70" s="1" t="e">
        <f t="shared" si="28"/>
        <v>#REF!</v>
      </c>
      <c r="DT70" s="1" t="e">
        <f t="shared" si="28"/>
        <v>#REF!</v>
      </c>
      <c r="DU70" s="1" t="e">
        <f t="shared" si="28"/>
        <v>#REF!</v>
      </c>
      <c r="DV70" s="1" t="e">
        <f t="shared" si="28"/>
        <v>#REF!</v>
      </c>
      <c r="DW70" s="1" t="e">
        <f t="shared" si="28"/>
        <v>#REF!</v>
      </c>
      <c r="DX70" s="1" t="e">
        <f t="shared" si="28"/>
        <v>#REF!</v>
      </c>
      <c r="DY70" s="1" t="e">
        <f t="shared" si="28"/>
        <v>#REF!</v>
      </c>
      <c r="DZ70" s="1" t="e">
        <f t="shared" si="28"/>
        <v>#REF!</v>
      </c>
      <c r="EA70" s="1" t="e">
        <f t="shared" si="33"/>
        <v>#REF!</v>
      </c>
      <c r="EB70" s="1" t="e">
        <f t="shared" si="33"/>
        <v>#REF!</v>
      </c>
      <c r="EC70" s="1" t="e">
        <f t="shared" si="33"/>
        <v>#REF!</v>
      </c>
      <c r="ED70" s="1" t="e">
        <f t="shared" si="33"/>
        <v>#REF!</v>
      </c>
      <c r="EE70" s="1" t="e">
        <f t="shared" si="33"/>
        <v>#REF!</v>
      </c>
      <c r="EF70" s="1" t="e">
        <f t="shared" si="33"/>
        <v>#REF!</v>
      </c>
      <c r="EG70" s="1" t="e">
        <f t="shared" si="33"/>
        <v>#REF!</v>
      </c>
      <c r="EH70" s="1" t="e">
        <f t="shared" si="33"/>
        <v>#REF!</v>
      </c>
      <c r="EI70" s="1" t="e">
        <f t="shared" si="33"/>
        <v>#REF!</v>
      </c>
      <c r="EJ70" s="1" t="e">
        <f t="shared" si="33"/>
        <v>#REF!</v>
      </c>
      <c r="EK70" s="1" t="e">
        <f t="shared" si="33"/>
        <v>#REF!</v>
      </c>
      <c r="EL70" s="1" t="e">
        <f t="shared" si="33"/>
        <v>#REF!</v>
      </c>
      <c r="EM70" s="1" t="e">
        <f t="shared" si="33"/>
        <v>#REF!</v>
      </c>
      <c r="EN70" s="1" t="e">
        <f t="shared" si="33"/>
        <v>#REF!</v>
      </c>
      <c r="EO70" s="1" t="e">
        <f t="shared" si="33"/>
        <v>#REF!</v>
      </c>
      <c r="EP70" s="1" t="e">
        <f t="shared" si="29"/>
        <v>#REF!</v>
      </c>
      <c r="EQ70" s="1" t="e">
        <f t="shared" si="29"/>
        <v>#REF!</v>
      </c>
      <c r="ER70" s="1" t="e">
        <f t="shared" si="29"/>
        <v>#REF!</v>
      </c>
      <c r="ES70" s="1" t="e">
        <f t="shared" si="29"/>
        <v>#REF!</v>
      </c>
      <c r="ET70" s="1" t="e">
        <f t="shared" si="29"/>
        <v>#REF!</v>
      </c>
      <c r="EU70" s="1" t="e">
        <f t="shared" si="29"/>
        <v>#REF!</v>
      </c>
      <c r="EV70" s="1" t="e">
        <f t="shared" si="29"/>
        <v>#REF!</v>
      </c>
      <c r="EW70" s="1" t="e">
        <f t="shared" si="29"/>
        <v>#REF!</v>
      </c>
      <c r="GX70" s="22"/>
    </row>
    <row r="71" spans="1:206" ht="12.75" customHeight="1" x14ac:dyDescent="0.2">
      <c r="A71" s="2">
        <v>776</v>
      </c>
      <c r="B71" s="2" t="s">
        <v>129</v>
      </c>
      <c r="C71" s="19">
        <v>0.95</v>
      </c>
      <c r="D71" s="2" t="s">
        <v>5</v>
      </c>
      <c r="E71" s="20" t="s">
        <v>6</v>
      </c>
      <c r="I71" s="28" t="str">
        <f t="shared" si="30"/>
        <v xml:space="preserve">0                                                                       </v>
      </c>
      <c r="J71" s="27"/>
      <c r="K71" s="1" t="str">
        <f>IF(J71="","",VLOOKUP(J71,#REF!,2))</f>
        <v/>
      </c>
      <c r="L71" s="27"/>
      <c r="M71" s="1" t="str">
        <f>IF(L71="","",VLOOKUP(L71,#REF!,2))</f>
        <v/>
      </c>
      <c r="N71" s="27"/>
      <c r="O71" s="1" t="str">
        <f>IF(N71="","",VLOOKUP(N71,[1]Composition!$A$1:$B$398,2))</f>
        <v/>
      </c>
      <c r="P71" s="27"/>
      <c r="Q71" s="1" t="str">
        <f>IF(P71="","",VLOOKUP(P71,[1]Composition!$A$1:$B$398,2))</f>
        <v/>
      </c>
      <c r="R71" s="27"/>
      <c r="S71" s="1" t="str">
        <f>IF(R71="","",VLOOKUP(R71,[1]Composition!$A$1:$B$398,2))</f>
        <v/>
      </c>
      <c r="T71" s="27"/>
      <c r="U71" s="1" t="str">
        <f>IF(T71="","",VLOOKUP(T71,[1]Composition!$A$1:$B$398,2))</f>
        <v/>
      </c>
      <c r="V71" s="27"/>
      <c r="W71" s="1" t="str">
        <f>IF(V71="","",VLOOKUP(V71,[1]Composition!$A$1:$B$398,2))</f>
        <v/>
      </c>
      <c r="X71" s="27"/>
      <c r="Y71" s="1" t="str">
        <f>IF(X71="","",VLOOKUP(X71,[1]Composition!$A$1:$B$398,2))</f>
        <v/>
      </c>
      <c r="Z71" s="27"/>
      <c r="AA71" s="1" t="str">
        <f>IF(Z71="","",VLOOKUP(Z71,[1]Composition!$A$1:$B$398,2))</f>
        <v/>
      </c>
      <c r="AB71" s="27"/>
      <c r="AC71" s="1" t="str">
        <f>IF(AB71="","",VLOOKUP(AB71,[1]Composition!$A$1:$B$398,2))</f>
        <v/>
      </c>
      <c r="AD71" s="27"/>
      <c r="AE71" s="1" t="str">
        <f>IF(AD71="","",VLOOKUP(AD71,[1]Composition!$A$1:$B$398,2))</f>
        <v/>
      </c>
      <c r="AF71" s="27"/>
      <c r="AG71" s="1" t="str">
        <f>IF(AF71="","",VLOOKUP(AF71,[1]Composition!$A$1:$B$398,2))</f>
        <v/>
      </c>
      <c r="AH71" s="27"/>
      <c r="AI71" s="1" t="str">
        <f>IF(AH71="","",VLOOKUP(AH71,[1]Composition!$A$1:$B$398,2))</f>
        <v/>
      </c>
      <c r="AJ71" s="27"/>
      <c r="AK71" s="1" t="str">
        <f>IF(AJ71="","",VLOOKUP(AJ71,[1]Composition!$A$1:$B$398,2))</f>
        <v/>
      </c>
      <c r="AL71" s="27"/>
      <c r="AM71" s="1" t="str">
        <f>IF(AL71="","",VLOOKUP(AL71,[1]Composition!$A$1:$B$398,2))</f>
        <v/>
      </c>
      <c r="AN71" s="27"/>
      <c r="AO71" s="1" t="str">
        <f>IF(AN71="","",VLOOKUP(AN71,[1]Composition!$A$1:$B$398,2))</f>
        <v/>
      </c>
      <c r="AP71" s="27"/>
      <c r="AQ71" s="1" t="str">
        <f>IF(AP71="","",VLOOKUP(AP71,[1]Composition!$A$1:$B$398,2))</f>
        <v/>
      </c>
      <c r="AR71" s="27"/>
      <c r="AS71" s="1" t="str">
        <f>IF(AR71="","",VLOOKUP(AR71,[1]Composition!$A$1:$B$398,2))</f>
        <v/>
      </c>
      <c r="AT71" s="27"/>
      <c r="AU71" s="1" t="str">
        <f>IF(AT71="","",VLOOKUP(AT71,[1]Composition!$A$1:$B$398,2))</f>
        <v/>
      </c>
      <c r="AV71" s="27"/>
      <c r="AW71" s="1" t="str">
        <f>IF(AV71="","",VLOOKUP(AV71,[1]Composition!$A$1:$B$398,2))</f>
        <v/>
      </c>
      <c r="AX71" s="27"/>
      <c r="AY71" s="1" t="str">
        <f>IF(AX71="","",VLOOKUP(AX71,[1]Composition!$A$1:$B$398,2))</f>
        <v/>
      </c>
      <c r="AZ71" s="27"/>
      <c r="BA71" s="1" t="str">
        <f>IF(AZ71="","",VLOOKUP(AZ71,[1]Composition!$A$1:$B$398,2))</f>
        <v/>
      </c>
      <c r="BB71" s="27"/>
      <c r="BC71" s="1" t="str">
        <f>IF(BB71="","",VLOOKUP(BB71,[1]Composition!$A$1:$B$398,2))</f>
        <v/>
      </c>
      <c r="BD71" s="27"/>
      <c r="BE71" s="1" t="str">
        <f>IF(BD71="","",VLOOKUP(BD71,[1]Composition!$A$1:$B$398,2))</f>
        <v/>
      </c>
      <c r="BF71" s="27"/>
      <c r="BG71" s="1" t="str">
        <f>IF(BF71="","",VLOOKUP(BF71,[1]Composition!$A$1:$B$398,2))</f>
        <v/>
      </c>
      <c r="BH71" s="27"/>
      <c r="BI71" s="1" t="str">
        <f>IF(BH71="","",VLOOKUP(BH71,[1]Composition!$A$1:$B$398,2))</f>
        <v/>
      </c>
      <c r="BJ71" s="27"/>
      <c r="BK71" s="1" t="str">
        <f>IF(BJ71="","",VLOOKUP(BJ71,[1]Composition!$A$1:$B$398,2))</f>
        <v/>
      </c>
      <c r="BL71" s="27"/>
      <c r="BM71" s="1" t="str">
        <f>IF(BL71="","",VLOOKUP(BL71,[1]Composition!$A$1:$B$398,2))</f>
        <v/>
      </c>
      <c r="BN71" s="27"/>
      <c r="BO71" s="1" t="str">
        <f>IF(BN71="","",VLOOKUP(BN71,[1]Composition!$A$1:$B$398,2))</f>
        <v/>
      </c>
      <c r="BP71" s="27"/>
      <c r="BQ71" s="1" t="str">
        <f>IF(BP71="","",VLOOKUP(BP71,[1]Composition!$A$1:$B$398,2))</f>
        <v/>
      </c>
      <c r="BR71" s="27"/>
      <c r="BS71" s="1" t="str">
        <f>IF(BR71="","",VLOOKUP(BR71,[1]Composition!$A$1:$B$398,2))</f>
        <v/>
      </c>
      <c r="BT71" s="27"/>
      <c r="BU71" s="1" t="str">
        <f>IF(BT71="","",VLOOKUP(BT71,[1]Composition!$A$1:$B$398,2))</f>
        <v/>
      </c>
      <c r="BV71" s="27"/>
      <c r="BW71" s="1" t="str">
        <f>IF(BV71="","",VLOOKUP(BV71,[1]Composition!$A$1:$B$398,2))</f>
        <v/>
      </c>
      <c r="BX71" s="27"/>
      <c r="BY71" s="1" t="str">
        <f>IF(BX71="","",VLOOKUP(BX71,[1]Composition!$A$1:$B$398,2))</f>
        <v/>
      </c>
      <c r="BZ71" s="27"/>
      <c r="CA71" s="1" t="str">
        <f>IF(BZ71="","",VLOOKUP(BZ71,[1]Composition!$A$1:$B$398,2))</f>
        <v/>
      </c>
      <c r="CB71" s="27"/>
      <c r="CC71" s="1" t="str">
        <f>IF(CB71="","",VLOOKUP(CB71,[1]Composition!$A$1:$B$398,2))</f>
        <v/>
      </c>
      <c r="CD71" s="1">
        <f t="shared" si="31"/>
        <v>0</v>
      </c>
      <c r="CE71" s="1" t="str">
        <f t="shared" si="27"/>
        <v xml:space="preserve">0 </v>
      </c>
      <c r="CF71" s="1" t="str">
        <f t="shared" si="27"/>
        <v xml:space="preserve">0  </v>
      </c>
      <c r="CG71" s="1" t="str">
        <f t="shared" si="27"/>
        <v xml:space="preserve">0   </v>
      </c>
      <c r="CH71" s="1" t="str">
        <f t="shared" si="27"/>
        <v xml:space="preserve">0    </v>
      </c>
      <c r="CI71" s="1" t="str">
        <f t="shared" si="27"/>
        <v xml:space="preserve">0     </v>
      </c>
      <c r="CJ71" s="1" t="str">
        <f t="shared" si="27"/>
        <v xml:space="preserve">0      </v>
      </c>
      <c r="CK71" s="1" t="str">
        <f t="shared" si="27"/>
        <v xml:space="preserve">0       </v>
      </c>
      <c r="CL71" s="1" t="str">
        <f t="shared" si="27"/>
        <v xml:space="preserve">0        </v>
      </c>
      <c r="CM71" s="1" t="str">
        <f t="shared" si="27"/>
        <v xml:space="preserve">0         </v>
      </c>
      <c r="CN71" s="1" t="str">
        <f t="shared" si="27"/>
        <v xml:space="preserve">0          </v>
      </c>
      <c r="CO71" s="1" t="str">
        <f t="shared" si="27"/>
        <v xml:space="preserve">0           </v>
      </c>
      <c r="CP71" s="1" t="str">
        <f t="shared" si="27"/>
        <v xml:space="preserve">0            </v>
      </c>
      <c r="CQ71" s="1" t="str">
        <f t="shared" si="27"/>
        <v xml:space="preserve">0             </v>
      </c>
      <c r="CR71" s="1" t="str">
        <f t="shared" si="27"/>
        <v xml:space="preserve">0              </v>
      </c>
      <c r="CS71" s="1" t="str">
        <f t="shared" si="27"/>
        <v xml:space="preserve">0               </v>
      </c>
      <c r="CT71" s="1" t="str">
        <f t="shared" si="27"/>
        <v xml:space="preserve">0                </v>
      </c>
      <c r="CU71" s="1" t="str">
        <f t="shared" si="26"/>
        <v xml:space="preserve">0                 </v>
      </c>
      <c r="CV71" s="1" t="str">
        <f t="shared" si="26"/>
        <v xml:space="preserve">0                  </v>
      </c>
      <c r="CW71" s="1" t="str">
        <f t="shared" si="26"/>
        <v xml:space="preserve">0                   </v>
      </c>
      <c r="CX71" s="1" t="str">
        <f t="shared" si="26"/>
        <v xml:space="preserve">0                    </v>
      </c>
      <c r="CY71" s="1" t="str">
        <f t="shared" si="26"/>
        <v xml:space="preserve">0                     </v>
      </c>
      <c r="CZ71" s="1" t="str">
        <f t="shared" si="26"/>
        <v xml:space="preserve">0                      </v>
      </c>
      <c r="DA71" s="1" t="str">
        <f t="shared" si="26"/>
        <v xml:space="preserve">0                       </v>
      </c>
      <c r="DB71" s="1" t="str">
        <f t="shared" si="26"/>
        <v xml:space="preserve">0                        </v>
      </c>
      <c r="DC71" s="1" t="str">
        <f t="shared" si="26"/>
        <v xml:space="preserve">0                         </v>
      </c>
      <c r="DD71" s="1" t="str">
        <f t="shared" si="26"/>
        <v xml:space="preserve">0                          </v>
      </c>
      <c r="DE71" s="1" t="str">
        <f t="shared" si="26"/>
        <v xml:space="preserve">0                           </v>
      </c>
      <c r="DF71" s="1" t="str">
        <f t="shared" si="26"/>
        <v xml:space="preserve">0                            </v>
      </c>
      <c r="DG71" s="1" t="str">
        <f t="shared" si="26"/>
        <v xml:space="preserve">0                             </v>
      </c>
      <c r="DH71" s="1" t="str">
        <f t="shared" si="26"/>
        <v xml:space="preserve">0                              </v>
      </c>
      <c r="DI71" s="1" t="str">
        <f t="shared" si="26"/>
        <v xml:space="preserve">0                               </v>
      </c>
      <c r="DJ71" s="1" t="str">
        <f t="shared" si="26"/>
        <v xml:space="preserve">0                                </v>
      </c>
      <c r="DK71" s="1" t="str">
        <f t="shared" si="28"/>
        <v xml:space="preserve">0                                 </v>
      </c>
      <c r="DL71" s="1" t="str">
        <f t="shared" si="28"/>
        <v xml:space="preserve">0                                  </v>
      </c>
      <c r="DM71" s="1" t="str">
        <f t="shared" si="28"/>
        <v xml:space="preserve">0                                   </v>
      </c>
      <c r="DN71" s="1" t="str">
        <f t="shared" si="28"/>
        <v xml:space="preserve">0                                    </v>
      </c>
      <c r="DO71" s="1" t="str">
        <f t="shared" si="28"/>
        <v xml:space="preserve">0                                     </v>
      </c>
      <c r="DP71" s="1" t="str">
        <f t="shared" si="28"/>
        <v xml:space="preserve">0                                      </v>
      </c>
      <c r="DQ71" s="1" t="str">
        <f t="shared" si="28"/>
        <v xml:space="preserve">0                                       </v>
      </c>
      <c r="DR71" s="1" t="str">
        <f t="shared" si="28"/>
        <v xml:space="preserve">0                                        </v>
      </c>
      <c r="DS71" s="1" t="str">
        <f t="shared" si="28"/>
        <v xml:space="preserve">0                                         </v>
      </c>
      <c r="DT71" s="1" t="str">
        <f t="shared" si="28"/>
        <v xml:space="preserve">0                                          </v>
      </c>
      <c r="DU71" s="1" t="str">
        <f t="shared" si="28"/>
        <v xml:space="preserve">0                                           </v>
      </c>
      <c r="DV71" s="1" t="str">
        <f t="shared" si="28"/>
        <v xml:space="preserve">0                                            </v>
      </c>
      <c r="DW71" s="1" t="str">
        <f t="shared" si="28"/>
        <v xml:space="preserve">0                                             </v>
      </c>
      <c r="DX71" s="1" t="str">
        <f t="shared" si="28"/>
        <v xml:space="preserve">0                                              </v>
      </c>
      <c r="DY71" s="1" t="str">
        <f t="shared" si="28"/>
        <v xml:space="preserve">0                                               </v>
      </c>
      <c r="DZ71" s="1" t="str">
        <f t="shared" si="28"/>
        <v xml:space="preserve">0                                                </v>
      </c>
      <c r="EA71" s="1" t="str">
        <f t="shared" si="33"/>
        <v xml:space="preserve">0                                                 </v>
      </c>
      <c r="EB71" s="1" t="str">
        <f t="shared" si="33"/>
        <v xml:space="preserve">0                                                  </v>
      </c>
      <c r="EC71" s="1" t="str">
        <f t="shared" si="33"/>
        <v xml:space="preserve">0                                                   </v>
      </c>
      <c r="ED71" s="1" t="str">
        <f t="shared" si="33"/>
        <v xml:space="preserve">0                                                    </v>
      </c>
      <c r="EE71" s="1" t="str">
        <f t="shared" si="33"/>
        <v xml:space="preserve">0                                                     </v>
      </c>
      <c r="EF71" s="1" t="str">
        <f t="shared" si="33"/>
        <v xml:space="preserve">0                                                      </v>
      </c>
      <c r="EG71" s="1" t="str">
        <f t="shared" si="33"/>
        <v xml:space="preserve">0                                                       </v>
      </c>
      <c r="EH71" s="1" t="str">
        <f t="shared" si="33"/>
        <v xml:space="preserve">0                                                        </v>
      </c>
      <c r="EI71" s="1" t="str">
        <f t="shared" si="33"/>
        <v xml:space="preserve">0                                                         </v>
      </c>
      <c r="EJ71" s="1" t="str">
        <f t="shared" si="33"/>
        <v xml:space="preserve">0                                                          </v>
      </c>
      <c r="EK71" s="1" t="str">
        <f t="shared" si="33"/>
        <v xml:space="preserve">0                                                           </v>
      </c>
      <c r="EL71" s="1" t="str">
        <f t="shared" si="33"/>
        <v xml:space="preserve">0                                                            </v>
      </c>
      <c r="EM71" s="1" t="str">
        <f t="shared" si="33"/>
        <v xml:space="preserve">0                                                             </v>
      </c>
      <c r="EN71" s="1" t="str">
        <f t="shared" si="33"/>
        <v xml:space="preserve">0                                                              </v>
      </c>
      <c r="EO71" s="1" t="str">
        <f t="shared" si="33"/>
        <v xml:space="preserve">0                                                               </v>
      </c>
      <c r="EP71" s="1" t="str">
        <f t="shared" si="29"/>
        <v xml:space="preserve">0                                                                </v>
      </c>
      <c r="EQ71" s="1" t="str">
        <f t="shared" si="29"/>
        <v xml:space="preserve">0                                                                 </v>
      </c>
      <c r="ER71" s="1" t="str">
        <f t="shared" si="29"/>
        <v xml:space="preserve">0                                                                  </v>
      </c>
      <c r="ES71" s="1" t="str">
        <f t="shared" si="29"/>
        <v xml:space="preserve">0                                                                   </v>
      </c>
      <c r="ET71" s="1" t="str">
        <f t="shared" si="29"/>
        <v xml:space="preserve">0                                                                    </v>
      </c>
      <c r="EU71" s="1" t="str">
        <f t="shared" si="29"/>
        <v xml:space="preserve">0                                                                     </v>
      </c>
      <c r="EV71" s="1" t="str">
        <f t="shared" si="29"/>
        <v xml:space="preserve">0                                                                      </v>
      </c>
      <c r="EW71" s="1" t="str">
        <f t="shared" si="29"/>
        <v xml:space="preserve">0                                                                       </v>
      </c>
      <c r="GX71" s="22"/>
    </row>
    <row r="72" spans="1:206" ht="12.75" customHeight="1" x14ac:dyDescent="0.2">
      <c r="A72" s="2">
        <v>777</v>
      </c>
      <c r="B72" s="2" t="s">
        <v>130</v>
      </c>
      <c r="C72" s="19">
        <v>7.95</v>
      </c>
      <c r="D72" s="2" t="s">
        <v>78</v>
      </c>
      <c r="E72" s="20" t="s">
        <v>6</v>
      </c>
      <c r="I72" s="28" t="e">
        <f t="shared" si="30"/>
        <v>#REF!</v>
      </c>
      <c r="J72" s="27" t="s">
        <v>41</v>
      </c>
      <c r="K72" s="1" t="e">
        <f>IF(J72="","",VLOOKUP(J72,#REF!,2))</f>
        <v>#REF!</v>
      </c>
      <c r="L72" s="27" t="s">
        <v>38</v>
      </c>
      <c r="M72" s="1" t="e">
        <f>IF(L72="","",VLOOKUP(L72,#REF!,2))</f>
        <v>#REF!</v>
      </c>
      <c r="N72" s="27" t="s">
        <v>9</v>
      </c>
      <c r="O72" s="1" t="str">
        <f>IF(N72="","",VLOOKUP(N72,[1]Composition!$A$1:$B$398,2))</f>
        <v xml:space="preserve">Fraise, framboise, physalis, mandarine, citron, kiwi, pomme, groseille, abricot, </v>
      </c>
      <c r="P72" s="27" t="s">
        <v>153</v>
      </c>
      <c r="Q72" s="1" t="str">
        <f>IF(P72="","",VLOOKUP(P72,[1]Composition!$A$1:$B$398,2))</f>
        <v>Eau, Sirop de glucose, Sucre, Fructose, Gélifiant ( Pectine caraghénane)  acidifiant, acide citrique, arômes abricot colorant: carotène</v>
      </c>
      <c r="R72" s="27"/>
      <c r="S72" s="1" t="str">
        <f>IF(R72="","",VLOOKUP(R72,[1]Composition!$A$1:$B$398,2))</f>
        <v/>
      </c>
      <c r="T72" s="27"/>
      <c r="U72" s="1" t="str">
        <f>IF(T72="","",VLOOKUP(T72,[1]Composition!$A$1:$B$398,2))</f>
        <v/>
      </c>
      <c r="V72" s="27"/>
      <c r="W72" s="1" t="str">
        <f>IF(V72="","",VLOOKUP(V72,[1]Composition!$A$1:$B$398,2))</f>
        <v/>
      </c>
      <c r="X72" s="27"/>
      <c r="Y72" s="1" t="str">
        <f>IF(X72="","",VLOOKUP(X72,[1]Composition!$A$1:$B$398,2))</f>
        <v/>
      </c>
      <c r="Z72" s="27"/>
      <c r="AA72" s="1" t="str">
        <f>IF(Z72="","",VLOOKUP(Z72,[1]Composition!$A$1:$B$398,2))</f>
        <v/>
      </c>
      <c r="AB72" s="27"/>
      <c r="AC72" s="1" t="str">
        <f>IF(AB72="","",VLOOKUP(AB72,[1]Composition!$A$1:$B$398,2))</f>
        <v/>
      </c>
      <c r="AD72" s="27"/>
      <c r="AE72" s="1" t="str">
        <f>IF(AD72="","",VLOOKUP(AD72,[1]Composition!$A$1:$B$398,2))</f>
        <v/>
      </c>
      <c r="AF72" s="27"/>
      <c r="AG72" s="1" t="str">
        <f>IF(AF72="","",VLOOKUP(AF72,[1]Composition!$A$1:$B$398,2))</f>
        <v/>
      </c>
      <c r="AH72" s="27"/>
      <c r="AI72" s="1" t="str">
        <f>IF(AH72="","",VLOOKUP(AH72,[1]Composition!$A$1:$B$398,2))</f>
        <v/>
      </c>
      <c r="AJ72" s="27"/>
      <c r="AK72" s="1" t="str">
        <f>IF(AJ72="","",VLOOKUP(AJ72,[1]Composition!$A$1:$B$398,2))</f>
        <v/>
      </c>
      <c r="AL72" s="27"/>
      <c r="AM72" s="1" t="str">
        <f>IF(AL72="","",VLOOKUP(AL72,[1]Composition!$A$1:$B$398,2))</f>
        <v/>
      </c>
      <c r="AN72" s="27"/>
      <c r="AO72" s="1" t="str">
        <f>IF(AN72="","",VLOOKUP(AN72,[1]Composition!$A$1:$B$398,2))</f>
        <v/>
      </c>
      <c r="AP72" s="27"/>
      <c r="AQ72" s="1" t="str">
        <f>IF(AP72="","",VLOOKUP(AP72,[1]Composition!$A$1:$B$398,2))</f>
        <v/>
      </c>
      <c r="AR72" s="27"/>
      <c r="AS72" s="1" t="str">
        <f>IF(AR72="","",VLOOKUP(AR72,[1]Composition!$A$1:$B$398,2))</f>
        <v/>
      </c>
      <c r="AT72" s="27"/>
      <c r="AU72" s="1" t="str">
        <f>IF(AT72="","",VLOOKUP(AT72,[1]Composition!$A$1:$B$398,2))</f>
        <v/>
      </c>
      <c r="AV72" s="27"/>
      <c r="AW72" s="1" t="str">
        <f>IF(AV72="","",VLOOKUP(AV72,[1]Composition!$A$1:$B$398,2))</f>
        <v/>
      </c>
      <c r="AX72" s="27"/>
      <c r="AY72" s="1" t="str">
        <f>IF(AX72="","",VLOOKUP(AX72,[1]Composition!$A$1:$B$398,2))</f>
        <v/>
      </c>
      <c r="AZ72" s="27"/>
      <c r="BA72" s="1" t="str">
        <f>IF(AZ72="","",VLOOKUP(AZ72,[1]Composition!$A$1:$B$398,2))</f>
        <v/>
      </c>
      <c r="BB72" s="27"/>
      <c r="BC72" s="1" t="str">
        <f>IF(BB72="","",VLOOKUP(BB72,[1]Composition!$A$1:$B$398,2))</f>
        <v/>
      </c>
      <c r="BD72" s="27"/>
      <c r="BE72" s="1" t="str">
        <f>IF(BD72="","",VLOOKUP(BD72,[1]Composition!$A$1:$B$398,2))</f>
        <v/>
      </c>
      <c r="BF72" s="27"/>
      <c r="BG72" s="1" t="str">
        <f>IF(BF72="","",VLOOKUP(BF72,[1]Composition!$A$1:$B$398,2))</f>
        <v/>
      </c>
      <c r="BH72" s="27"/>
      <c r="BI72" s="1" t="str">
        <f>IF(BH72="","",VLOOKUP(BH72,[1]Composition!$A$1:$B$398,2))</f>
        <v/>
      </c>
      <c r="BJ72" s="27"/>
      <c r="BK72" s="1" t="str">
        <f>IF(BJ72="","",VLOOKUP(BJ72,[1]Composition!$A$1:$B$398,2))</f>
        <v/>
      </c>
      <c r="BL72" s="27"/>
      <c r="BM72" s="1" t="str">
        <f>IF(BL72="","",VLOOKUP(BL72,[1]Composition!$A$1:$B$398,2))</f>
        <v/>
      </c>
      <c r="BN72" s="27"/>
      <c r="BO72" s="1" t="str">
        <f>IF(BN72="","",VLOOKUP(BN72,[1]Composition!$A$1:$B$398,2))</f>
        <v/>
      </c>
      <c r="BP72" s="27"/>
      <c r="BQ72" s="1" t="str">
        <f>IF(BP72="","",VLOOKUP(BP72,[1]Composition!$A$1:$B$398,2))</f>
        <v/>
      </c>
      <c r="BR72" s="27"/>
      <c r="BS72" s="1" t="str">
        <f>IF(BR72="","",VLOOKUP(BR72,[1]Composition!$A$1:$B$398,2))</f>
        <v/>
      </c>
      <c r="BT72" s="27"/>
      <c r="BU72" s="1" t="str">
        <f>IF(BT72="","",VLOOKUP(BT72,[1]Composition!$A$1:$B$398,2))</f>
        <v/>
      </c>
      <c r="BV72" s="27"/>
      <c r="BW72" s="1" t="str">
        <f>IF(BV72="","",VLOOKUP(BV72,[1]Composition!$A$1:$B$398,2))</f>
        <v/>
      </c>
      <c r="BX72" s="27"/>
      <c r="BY72" s="1" t="str">
        <f>IF(BX72="","",VLOOKUP(BX72,[1]Composition!$A$1:$B$398,2))</f>
        <v/>
      </c>
      <c r="BZ72" s="27"/>
      <c r="CA72" s="1" t="str">
        <f>IF(BZ72="","",VLOOKUP(BZ72,[1]Composition!$A$1:$B$398,2))</f>
        <v/>
      </c>
      <c r="CB72" s="27"/>
      <c r="CC72" s="1" t="str">
        <f>IF(CB72="","",VLOOKUP(CB72,[1]Composition!$A$1:$B$398,2))</f>
        <v/>
      </c>
      <c r="CD72" s="1" t="str">
        <f t="shared" si="31"/>
        <v>Creme patissiere:</v>
      </c>
      <c r="CE72" s="1" t="e">
        <f t="shared" si="27"/>
        <v>#REF!</v>
      </c>
      <c r="CF72" s="1" t="e">
        <f t="shared" si="27"/>
        <v>#REF!</v>
      </c>
      <c r="CG72" s="1" t="e">
        <f t="shared" si="27"/>
        <v>#REF!</v>
      </c>
      <c r="CH72" s="1" t="e">
        <f t="shared" si="27"/>
        <v>#REF!</v>
      </c>
      <c r="CI72" s="1" t="e">
        <f t="shared" si="27"/>
        <v>#REF!</v>
      </c>
      <c r="CJ72" s="1" t="e">
        <f t="shared" si="27"/>
        <v>#REF!</v>
      </c>
      <c r="CK72" s="1" t="e">
        <f t="shared" si="27"/>
        <v>#REF!</v>
      </c>
      <c r="CL72" s="1" t="e">
        <f t="shared" si="27"/>
        <v>#REF!</v>
      </c>
      <c r="CM72" s="1" t="e">
        <f t="shared" si="27"/>
        <v>#REF!</v>
      </c>
      <c r="CN72" s="1" t="e">
        <f t="shared" si="27"/>
        <v>#REF!</v>
      </c>
      <c r="CO72" s="1" t="e">
        <f t="shared" si="27"/>
        <v>#REF!</v>
      </c>
      <c r="CP72" s="1" t="e">
        <f t="shared" si="27"/>
        <v>#REF!</v>
      </c>
      <c r="CQ72" s="1" t="e">
        <f t="shared" si="27"/>
        <v>#REF!</v>
      </c>
      <c r="CR72" s="1" t="e">
        <f t="shared" si="27"/>
        <v>#REF!</v>
      </c>
      <c r="CS72" s="1" t="e">
        <f t="shared" si="27"/>
        <v>#REF!</v>
      </c>
      <c r="CT72" s="1" t="e">
        <f t="shared" ref="CT72:DJ86" si="34">CS72&amp;" "&amp;Z72</f>
        <v>#REF!</v>
      </c>
      <c r="CU72" s="1" t="e">
        <f t="shared" si="34"/>
        <v>#REF!</v>
      </c>
      <c r="CV72" s="1" t="e">
        <f t="shared" si="34"/>
        <v>#REF!</v>
      </c>
      <c r="CW72" s="1" t="e">
        <f t="shared" si="34"/>
        <v>#REF!</v>
      </c>
      <c r="CX72" s="1" t="e">
        <f t="shared" si="34"/>
        <v>#REF!</v>
      </c>
      <c r="CY72" s="1" t="e">
        <f t="shared" si="34"/>
        <v>#REF!</v>
      </c>
      <c r="CZ72" s="1" t="e">
        <f t="shared" si="34"/>
        <v>#REF!</v>
      </c>
      <c r="DA72" s="1" t="e">
        <f t="shared" si="34"/>
        <v>#REF!</v>
      </c>
      <c r="DB72" s="1" t="e">
        <f t="shared" si="34"/>
        <v>#REF!</v>
      </c>
      <c r="DC72" s="1" t="e">
        <f t="shared" si="34"/>
        <v>#REF!</v>
      </c>
      <c r="DD72" s="1" t="e">
        <f t="shared" si="34"/>
        <v>#REF!</v>
      </c>
      <c r="DE72" s="1" t="e">
        <f t="shared" si="34"/>
        <v>#REF!</v>
      </c>
      <c r="DF72" s="1" t="e">
        <f t="shared" si="34"/>
        <v>#REF!</v>
      </c>
      <c r="DG72" s="1" t="e">
        <f t="shared" si="34"/>
        <v>#REF!</v>
      </c>
      <c r="DH72" s="1" t="e">
        <f t="shared" si="34"/>
        <v>#REF!</v>
      </c>
      <c r="DI72" s="1" t="e">
        <f t="shared" si="34"/>
        <v>#REF!</v>
      </c>
      <c r="DJ72" s="1" t="e">
        <f t="shared" si="34"/>
        <v>#REF!</v>
      </c>
      <c r="DK72" s="1" t="e">
        <f t="shared" si="28"/>
        <v>#REF!</v>
      </c>
      <c r="DL72" s="1" t="e">
        <f t="shared" si="28"/>
        <v>#REF!</v>
      </c>
      <c r="DM72" s="1" t="e">
        <f t="shared" si="28"/>
        <v>#REF!</v>
      </c>
      <c r="DN72" s="1" t="e">
        <f t="shared" si="28"/>
        <v>#REF!</v>
      </c>
      <c r="DO72" s="1" t="e">
        <f t="shared" si="28"/>
        <v>#REF!</v>
      </c>
      <c r="DP72" s="1" t="e">
        <f t="shared" si="28"/>
        <v>#REF!</v>
      </c>
      <c r="DQ72" s="1" t="e">
        <f t="shared" si="28"/>
        <v>#REF!</v>
      </c>
      <c r="DR72" s="1" t="e">
        <f t="shared" si="28"/>
        <v>#REF!</v>
      </c>
      <c r="DS72" s="1" t="e">
        <f t="shared" si="28"/>
        <v>#REF!</v>
      </c>
      <c r="DT72" s="1" t="e">
        <f t="shared" si="28"/>
        <v>#REF!</v>
      </c>
      <c r="DU72" s="1" t="e">
        <f t="shared" si="28"/>
        <v>#REF!</v>
      </c>
      <c r="DV72" s="1" t="e">
        <f t="shared" si="28"/>
        <v>#REF!</v>
      </c>
      <c r="DW72" s="1" t="e">
        <f t="shared" si="28"/>
        <v>#REF!</v>
      </c>
      <c r="DX72" s="1" t="e">
        <f t="shared" si="28"/>
        <v>#REF!</v>
      </c>
      <c r="DY72" s="1" t="e">
        <f t="shared" si="28"/>
        <v>#REF!</v>
      </c>
      <c r="DZ72" s="1" t="e">
        <f t="shared" si="28"/>
        <v>#REF!</v>
      </c>
      <c r="EA72" s="1" t="e">
        <f t="shared" si="33"/>
        <v>#REF!</v>
      </c>
      <c r="EB72" s="1" t="e">
        <f t="shared" si="33"/>
        <v>#REF!</v>
      </c>
      <c r="EC72" s="1" t="e">
        <f t="shared" si="33"/>
        <v>#REF!</v>
      </c>
      <c r="ED72" s="1" t="e">
        <f t="shared" si="33"/>
        <v>#REF!</v>
      </c>
      <c r="EE72" s="1" t="e">
        <f t="shared" si="33"/>
        <v>#REF!</v>
      </c>
      <c r="EF72" s="1" t="e">
        <f t="shared" si="33"/>
        <v>#REF!</v>
      </c>
      <c r="EG72" s="1" t="e">
        <f t="shared" si="33"/>
        <v>#REF!</v>
      </c>
      <c r="EH72" s="1" t="e">
        <f t="shared" si="33"/>
        <v>#REF!</v>
      </c>
      <c r="EI72" s="1" t="e">
        <f t="shared" si="33"/>
        <v>#REF!</v>
      </c>
      <c r="EJ72" s="1" t="e">
        <f t="shared" si="33"/>
        <v>#REF!</v>
      </c>
      <c r="EK72" s="1" t="e">
        <f t="shared" si="33"/>
        <v>#REF!</v>
      </c>
      <c r="EL72" s="1" t="e">
        <f t="shared" si="33"/>
        <v>#REF!</v>
      </c>
      <c r="EM72" s="1" t="e">
        <f t="shared" si="33"/>
        <v>#REF!</v>
      </c>
      <c r="EN72" s="1" t="e">
        <f t="shared" si="33"/>
        <v>#REF!</v>
      </c>
      <c r="EO72" s="1" t="e">
        <f t="shared" si="33"/>
        <v>#REF!</v>
      </c>
      <c r="EP72" s="1" t="e">
        <f t="shared" si="29"/>
        <v>#REF!</v>
      </c>
      <c r="EQ72" s="1" t="e">
        <f t="shared" si="29"/>
        <v>#REF!</v>
      </c>
      <c r="ER72" s="1" t="e">
        <f t="shared" si="29"/>
        <v>#REF!</v>
      </c>
      <c r="ES72" s="1" t="e">
        <f t="shared" si="29"/>
        <v>#REF!</v>
      </c>
      <c r="ET72" s="1" t="e">
        <f t="shared" si="29"/>
        <v>#REF!</v>
      </c>
      <c r="EU72" s="1" t="e">
        <f t="shared" si="29"/>
        <v>#REF!</v>
      </c>
      <c r="EV72" s="1" t="e">
        <f t="shared" si="29"/>
        <v>#REF!</v>
      </c>
      <c r="EW72" s="1" t="e">
        <f t="shared" si="29"/>
        <v>#REF!</v>
      </c>
      <c r="GX72" s="22"/>
    </row>
    <row r="73" spans="1:206" ht="12.75" customHeight="1" x14ac:dyDescent="0.2">
      <c r="A73" s="2">
        <v>778</v>
      </c>
      <c r="B73" s="2" t="s">
        <v>131</v>
      </c>
      <c r="C73" s="19">
        <v>14.9</v>
      </c>
      <c r="D73" s="2" t="s">
        <v>78</v>
      </c>
      <c r="E73" s="20" t="s">
        <v>6</v>
      </c>
      <c r="I73" s="28" t="e">
        <f t="shared" si="30"/>
        <v>#REF!</v>
      </c>
      <c r="J73" s="27" t="s">
        <v>47</v>
      </c>
      <c r="K73" s="1" t="e">
        <f>IF(J73="","",VLOOKUP(J73,#REF!,2))</f>
        <v>#REF!</v>
      </c>
      <c r="L73" s="27" t="s">
        <v>8</v>
      </c>
      <c r="M73" s="1" t="e">
        <f>IF(L73="","",VLOOKUP(L73,#REF!,2))</f>
        <v>#REF!</v>
      </c>
      <c r="N73" s="27" t="s">
        <v>9</v>
      </c>
      <c r="O73" s="1" t="str">
        <f>IF(N73="","",VLOOKUP(N73,[1]Composition!$A$1:$B$398,2))</f>
        <v xml:space="preserve">Fraise, framboise, physalis, mandarine, citron, kiwi, pomme, groseille, abricot, </v>
      </c>
      <c r="P73" s="27" t="s">
        <v>152</v>
      </c>
      <c r="Q73" s="1" t="str">
        <f>IF(P73="","",VLOOKUP(P73,[1]Composition!$A$1:$B$398,2))</f>
        <v>Pâte  de cacao, sucre beurre de cacao, Matière grasse laitière, anhydre de lait, émulsifiant, lécithine de soja E322 arôme naturel de vanille cacao 50% poudre de lait entier poudre de lactosérum, lactose huile de palme</v>
      </c>
      <c r="R73" s="27" t="s">
        <v>153</v>
      </c>
      <c r="S73" s="1" t="str">
        <f>IF(R73="","",VLOOKUP(R73,[1]Composition!$A$1:$B$398,2))</f>
        <v>Eau, Sirop de glucose, Sucre, Fructose, Gélifiant ( Pectine caraghénane)  acidifiant, acide citrique, arômes abricot colorant: carotène</v>
      </c>
      <c r="T73" s="27" t="s">
        <v>21</v>
      </c>
      <c r="U73" s="1" t="str">
        <f>IF(T73="","",VLOOKUP(T73,[1]Composition!$A$1:$B$398,2))</f>
        <v>Poires, pèches, ananas, raisin, bigarreaux colorant, E127, au, sucre, sirop de Glucose, fructose acidifiant acide citrique</v>
      </c>
      <c r="V73" s="27"/>
      <c r="W73" s="1" t="str">
        <f>IF(V73="","",VLOOKUP(V73,[1]Composition!$A$1:$B$398,2))</f>
        <v/>
      </c>
      <c r="X73" s="27"/>
      <c r="Y73" s="1" t="str">
        <f>IF(X73="","",VLOOKUP(X73,[1]Composition!$A$1:$B$398,2))</f>
        <v/>
      </c>
      <c r="Z73" s="27"/>
      <c r="AA73" s="1" t="str">
        <f>IF(Z73="","",VLOOKUP(Z73,[1]Composition!$A$1:$B$398,2))</f>
        <v/>
      </c>
      <c r="AB73" s="27"/>
      <c r="AC73" s="1" t="str">
        <f>IF(AB73="","",VLOOKUP(AB73,[1]Composition!$A$1:$B$398,2))</f>
        <v/>
      </c>
      <c r="AD73" s="27"/>
      <c r="AE73" s="1" t="str">
        <f>IF(AD73="","",VLOOKUP(AD73,[1]Composition!$A$1:$B$398,2))</f>
        <v/>
      </c>
      <c r="AF73" s="27"/>
      <c r="AG73" s="1" t="str">
        <f>IF(AF73="","",VLOOKUP(AF73,[1]Composition!$A$1:$B$398,2))</f>
        <v/>
      </c>
      <c r="AH73" s="27"/>
      <c r="AI73" s="1" t="str">
        <f>IF(AH73="","",VLOOKUP(AH73,[1]Composition!$A$1:$B$398,2))</f>
        <v/>
      </c>
      <c r="AJ73" s="27"/>
      <c r="AK73" s="1" t="str">
        <f>IF(AJ73="","",VLOOKUP(AJ73,[1]Composition!$A$1:$B$398,2))</f>
        <v/>
      </c>
      <c r="AL73" s="27"/>
      <c r="AM73" s="1" t="str">
        <f>IF(AL73="","",VLOOKUP(AL73,[1]Composition!$A$1:$B$398,2))</f>
        <v/>
      </c>
      <c r="AN73" s="27"/>
      <c r="AO73" s="1" t="str">
        <f>IF(AN73="","",VLOOKUP(AN73,[1]Composition!$A$1:$B$398,2))</f>
        <v/>
      </c>
      <c r="AP73" s="27"/>
      <c r="AQ73" s="1" t="str">
        <f>IF(AP73="","",VLOOKUP(AP73,[1]Composition!$A$1:$B$398,2))</f>
        <v/>
      </c>
      <c r="AR73" s="27"/>
      <c r="AS73" s="1" t="str">
        <f>IF(AR73="","",VLOOKUP(AR73,[1]Composition!$A$1:$B$398,2))</f>
        <v/>
      </c>
      <c r="AT73" s="27"/>
      <c r="AU73" s="1" t="str">
        <f>IF(AT73="","",VLOOKUP(AT73,[1]Composition!$A$1:$B$398,2))</f>
        <v/>
      </c>
      <c r="AV73" s="27"/>
      <c r="AW73" s="1" t="str">
        <f>IF(AV73="","",VLOOKUP(AV73,[1]Composition!$A$1:$B$398,2))</f>
        <v/>
      </c>
      <c r="AX73" s="27"/>
      <c r="AY73" s="1" t="str">
        <f>IF(AX73="","",VLOOKUP(AX73,[1]Composition!$A$1:$B$398,2))</f>
        <v/>
      </c>
      <c r="AZ73" s="27"/>
      <c r="BA73" s="1" t="str">
        <f>IF(AZ73="","",VLOOKUP(AZ73,[1]Composition!$A$1:$B$398,2))</f>
        <v/>
      </c>
      <c r="BB73" s="27"/>
      <c r="BC73" s="1" t="str">
        <f>IF(BB73="","",VLOOKUP(BB73,[1]Composition!$A$1:$B$398,2))</f>
        <v/>
      </c>
      <c r="BD73" s="27"/>
      <c r="BE73" s="1" t="str">
        <f>IF(BD73="","",VLOOKUP(BD73,[1]Composition!$A$1:$B$398,2))</f>
        <v/>
      </c>
      <c r="BF73" s="27"/>
      <c r="BG73" s="1" t="str">
        <f>IF(BF73="","",VLOOKUP(BF73,[1]Composition!$A$1:$B$398,2))</f>
        <v/>
      </c>
      <c r="BH73" s="27"/>
      <c r="BI73" s="1" t="str">
        <f>IF(BH73="","",VLOOKUP(BH73,[1]Composition!$A$1:$B$398,2))</f>
        <v/>
      </c>
      <c r="BJ73" s="27"/>
      <c r="BK73" s="1" t="str">
        <f>IF(BJ73="","",VLOOKUP(BJ73,[1]Composition!$A$1:$B$398,2))</f>
        <v/>
      </c>
      <c r="BL73" s="27"/>
      <c r="BM73" s="1" t="str">
        <f>IF(BL73="","",VLOOKUP(BL73,[1]Composition!$A$1:$B$398,2))</f>
        <v/>
      </c>
      <c r="BN73" s="27"/>
      <c r="BO73" s="1" t="str">
        <f>IF(BN73="","",VLOOKUP(BN73,[1]Composition!$A$1:$B$398,2))</f>
        <v/>
      </c>
      <c r="BP73" s="27"/>
      <c r="BQ73" s="1" t="str">
        <f>IF(BP73="","",VLOOKUP(BP73,[1]Composition!$A$1:$B$398,2))</f>
        <v/>
      </c>
      <c r="BR73" s="27"/>
      <c r="BS73" s="1" t="str">
        <f>IF(BR73="","",VLOOKUP(BR73,[1]Composition!$A$1:$B$398,2))</f>
        <v/>
      </c>
      <c r="BT73" s="27"/>
      <c r="BU73" s="1" t="str">
        <f>IF(BT73="","",VLOOKUP(BT73,[1]Composition!$A$1:$B$398,2))</f>
        <v/>
      </c>
      <c r="BV73" s="27"/>
      <c r="BW73" s="1" t="str">
        <f>IF(BV73="","",VLOOKUP(BV73,[1]Composition!$A$1:$B$398,2))</f>
        <v/>
      </c>
      <c r="BX73" s="27"/>
      <c r="BY73" s="1" t="str">
        <f>IF(BX73="","",VLOOKUP(BX73,[1]Composition!$A$1:$B$398,2))</f>
        <v/>
      </c>
      <c r="BZ73" s="27"/>
      <c r="CA73" s="1" t="str">
        <f>IF(BZ73="","",VLOOKUP(BZ73,[1]Composition!$A$1:$B$398,2))</f>
        <v/>
      </c>
      <c r="CB73" s="27"/>
      <c r="CC73" s="1" t="str">
        <f>IF(CB73="","",VLOOKUP(CB73,[1]Composition!$A$1:$B$398,2))</f>
        <v/>
      </c>
      <c r="CD73" s="1" t="str">
        <f t="shared" si="31"/>
        <v>Génoise ronde :</v>
      </c>
      <c r="CE73" s="1" t="e">
        <f t="shared" ref="CE73:CT88" si="35">CD73&amp;" "&amp;K73</f>
        <v>#REF!</v>
      </c>
      <c r="CF73" s="1" t="e">
        <f t="shared" si="35"/>
        <v>#REF!</v>
      </c>
      <c r="CG73" s="1" t="e">
        <f t="shared" si="35"/>
        <v>#REF!</v>
      </c>
      <c r="CH73" s="1" t="e">
        <f t="shared" si="35"/>
        <v>#REF!</v>
      </c>
      <c r="CI73" s="1" t="e">
        <f t="shared" si="35"/>
        <v>#REF!</v>
      </c>
      <c r="CJ73" s="1" t="e">
        <f t="shared" si="35"/>
        <v>#REF!</v>
      </c>
      <c r="CK73" s="1" t="e">
        <f t="shared" si="35"/>
        <v>#REF!</v>
      </c>
      <c r="CL73" s="1" t="e">
        <f t="shared" si="35"/>
        <v>#REF!</v>
      </c>
      <c r="CM73" s="1" t="e">
        <f t="shared" si="35"/>
        <v>#REF!</v>
      </c>
      <c r="CN73" s="1" t="e">
        <f t="shared" si="35"/>
        <v>#REF!</v>
      </c>
      <c r="CO73" s="1" t="e">
        <f t="shared" si="35"/>
        <v>#REF!</v>
      </c>
      <c r="CP73" s="1" t="e">
        <f t="shared" si="35"/>
        <v>#REF!</v>
      </c>
      <c r="CQ73" s="1" t="e">
        <f t="shared" si="35"/>
        <v>#REF!</v>
      </c>
      <c r="CR73" s="1" t="e">
        <f t="shared" si="35"/>
        <v>#REF!</v>
      </c>
      <c r="CS73" s="1" t="e">
        <f t="shared" si="35"/>
        <v>#REF!</v>
      </c>
      <c r="CT73" s="1" t="e">
        <f t="shared" si="34"/>
        <v>#REF!</v>
      </c>
      <c r="CU73" s="1" t="e">
        <f t="shared" si="34"/>
        <v>#REF!</v>
      </c>
      <c r="CV73" s="1" t="e">
        <f t="shared" si="34"/>
        <v>#REF!</v>
      </c>
      <c r="CW73" s="1" t="e">
        <f t="shared" si="34"/>
        <v>#REF!</v>
      </c>
      <c r="CX73" s="1" t="e">
        <f t="shared" si="34"/>
        <v>#REF!</v>
      </c>
      <c r="CY73" s="1" t="e">
        <f t="shared" si="34"/>
        <v>#REF!</v>
      </c>
      <c r="CZ73" s="1" t="e">
        <f t="shared" si="34"/>
        <v>#REF!</v>
      </c>
      <c r="DA73" s="1" t="e">
        <f t="shared" si="34"/>
        <v>#REF!</v>
      </c>
      <c r="DB73" s="1" t="e">
        <f t="shared" si="34"/>
        <v>#REF!</v>
      </c>
      <c r="DC73" s="1" t="e">
        <f t="shared" si="34"/>
        <v>#REF!</v>
      </c>
      <c r="DD73" s="1" t="e">
        <f t="shared" si="34"/>
        <v>#REF!</v>
      </c>
      <c r="DE73" s="1" t="e">
        <f t="shared" si="34"/>
        <v>#REF!</v>
      </c>
      <c r="DF73" s="1" t="e">
        <f t="shared" si="34"/>
        <v>#REF!</v>
      </c>
      <c r="DG73" s="1" t="e">
        <f t="shared" si="34"/>
        <v>#REF!</v>
      </c>
      <c r="DH73" s="1" t="e">
        <f t="shared" si="34"/>
        <v>#REF!</v>
      </c>
      <c r="DI73" s="1" t="e">
        <f t="shared" si="34"/>
        <v>#REF!</v>
      </c>
      <c r="DJ73" s="1" t="e">
        <f t="shared" si="34"/>
        <v>#REF!</v>
      </c>
      <c r="DK73" s="1" t="e">
        <f t="shared" si="28"/>
        <v>#REF!</v>
      </c>
      <c r="DL73" s="1" t="e">
        <f t="shared" si="28"/>
        <v>#REF!</v>
      </c>
      <c r="DM73" s="1" t="e">
        <f t="shared" si="28"/>
        <v>#REF!</v>
      </c>
      <c r="DN73" s="1" t="e">
        <f t="shared" si="28"/>
        <v>#REF!</v>
      </c>
      <c r="DO73" s="1" t="e">
        <f t="shared" si="28"/>
        <v>#REF!</v>
      </c>
      <c r="DP73" s="1" t="e">
        <f t="shared" si="28"/>
        <v>#REF!</v>
      </c>
      <c r="DQ73" s="1" t="e">
        <f t="shared" si="28"/>
        <v>#REF!</v>
      </c>
      <c r="DR73" s="1" t="e">
        <f t="shared" si="28"/>
        <v>#REF!</v>
      </c>
      <c r="DS73" s="1" t="e">
        <f t="shared" si="28"/>
        <v>#REF!</v>
      </c>
      <c r="DT73" s="1" t="e">
        <f t="shared" si="28"/>
        <v>#REF!</v>
      </c>
      <c r="DU73" s="1" t="e">
        <f t="shared" si="28"/>
        <v>#REF!</v>
      </c>
      <c r="DV73" s="1" t="e">
        <f t="shared" si="28"/>
        <v>#REF!</v>
      </c>
      <c r="DW73" s="1" t="e">
        <f t="shared" si="28"/>
        <v>#REF!</v>
      </c>
      <c r="DX73" s="1" t="e">
        <f t="shared" si="28"/>
        <v>#REF!</v>
      </c>
      <c r="DY73" s="1" t="e">
        <f t="shared" si="28"/>
        <v>#REF!</v>
      </c>
      <c r="DZ73" s="1" t="e">
        <f t="shared" si="28"/>
        <v>#REF!</v>
      </c>
      <c r="EA73" s="1" t="e">
        <f t="shared" si="33"/>
        <v>#REF!</v>
      </c>
      <c r="EB73" s="1" t="e">
        <f t="shared" si="33"/>
        <v>#REF!</v>
      </c>
      <c r="EC73" s="1" t="e">
        <f t="shared" si="33"/>
        <v>#REF!</v>
      </c>
      <c r="ED73" s="1" t="e">
        <f t="shared" si="33"/>
        <v>#REF!</v>
      </c>
      <c r="EE73" s="1" t="e">
        <f t="shared" si="33"/>
        <v>#REF!</v>
      </c>
      <c r="EF73" s="1" t="e">
        <f t="shared" si="33"/>
        <v>#REF!</v>
      </c>
      <c r="EG73" s="1" t="e">
        <f t="shared" si="33"/>
        <v>#REF!</v>
      </c>
      <c r="EH73" s="1" t="e">
        <f t="shared" si="33"/>
        <v>#REF!</v>
      </c>
      <c r="EI73" s="1" t="e">
        <f t="shared" si="33"/>
        <v>#REF!</v>
      </c>
      <c r="EJ73" s="1" t="e">
        <f t="shared" si="33"/>
        <v>#REF!</v>
      </c>
      <c r="EK73" s="1" t="e">
        <f t="shared" si="33"/>
        <v>#REF!</v>
      </c>
      <c r="EL73" s="1" t="e">
        <f t="shared" si="33"/>
        <v>#REF!</v>
      </c>
      <c r="EM73" s="1" t="e">
        <f t="shared" si="33"/>
        <v>#REF!</v>
      </c>
      <c r="EN73" s="1" t="e">
        <f t="shared" si="33"/>
        <v>#REF!</v>
      </c>
      <c r="EO73" s="1" t="e">
        <f t="shared" si="33"/>
        <v>#REF!</v>
      </c>
      <c r="EP73" s="1" t="e">
        <f t="shared" si="29"/>
        <v>#REF!</v>
      </c>
      <c r="EQ73" s="1" t="e">
        <f t="shared" si="29"/>
        <v>#REF!</v>
      </c>
      <c r="ER73" s="1" t="e">
        <f t="shared" si="29"/>
        <v>#REF!</v>
      </c>
      <c r="ES73" s="1" t="e">
        <f t="shared" si="29"/>
        <v>#REF!</v>
      </c>
      <c r="ET73" s="1" t="e">
        <f t="shared" si="29"/>
        <v>#REF!</v>
      </c>
      <c r="EU73" s="1" t="e">
        <f t="shared" si="29"/>
        <v>#REF!</v>
      </c>
      <c r="EV73" s="1" t="e">
        <f t="shared" si="29"/>
        <v>#REF!</v>
      </c>
      <c r="EW73" s="1" t="e">
        <f t="shared" si="29"/>
        <v>#REF!</v>
      </c>
      <c r="GX73" s="22"/>
    </row>
    <row r="74" spans="1:206" ht="12.75" customHeight="1" x14ac:dyDescent="0.2">
      <c r="A74" s="2">
        <v>790</v>
      </c>
      <c r="B74" s="2" t="s">
        <v>132</v>
      </c>
      <c r="C74" s="19">
        <v>7.95</v>
      </c>
      <c r="D74" s="2" t="s">
        <v>78</v>
      </c>
      <c r="E74" s="20" t="s">
        <v>6</v>
      </c>
      <c r="I74" s="28" t="e">
        <f t="shared" si="30"/>
        <v>#REF!</v>
      </c>
      <c r="J74" s="27" t="s">
        <v>38</v>
      </c>
      <c r="K74" s="1" t="e">
        <f>IF(J74="","",VLOOKUP(J74,#REF!,2))</f>
        <v>#REF!</v>
      </c>
      <c r="L74" s="27" t="s">
        <v>15</v>
      </c>
      <c r="M74" s="1" t="e">
        <f>IF(L74="","",VLOOKUP(L74,#REF!,2))</f>
        <v>#REF!</v>
      </c>
      <c r="N74" s="27" t="s">
        <v>153</v>
      </c>
      <c r="O74" s="1" t="str">
        <f>IF(N74="","",LOOKUP(N74,[1]Composition!$A$1:$A$398,[1]Composition!$B$1:$B$398))</f>
        <v>Eau, Sirop de glucose, Sucre, Fructose, Gélifiant ( Pectine caraghénane)  acidifiant, acide citrique, arômes abricot colorant: carotène</v>
      </c>
      <c r="P74" s="27" t="s">
        <v>36</v>
      </c>
      <c r="Q74" s="1" t="str">
        <f>IF(P74="","",LOOKUP(P74,[1]Composition!$A$1:$A$398,[1]Composition!$B$1:$B$398))</f>
        <v>Abricots, sucre, eau, acide ascorbique</v>
      </c>
      <c r="R74" s="27"/>
      <c r="S74" s="1" t="str">
        <f>IF(R74="","",VLOOKUP(R74,[1]Composition!$A$1:$B$398,2))</f>
        <v/>
      </c>
      <c r="T74" s="27"/>
      <c r="U74" s="1" t="str">
        <f>IF(T74="","",VLOOKUP(T74,[1]Composition!$A$1:$B$398,2))</f>
        <v/>
      </c>
      <c r="V74" s="27"/>
      <c r="W74" s="1" t="str">
        <f>IF(V74="","",VLOOKUP(V74,[1]Composition!$A$1:$B$398,2))</f>
        <v/>
      </c>
      <c r="X74" s="27"/>
      <c r="Y74" s="1" t="str">
        <f>IF(X74="","",VLOOKUP(X74,[1]Composition!$A$1:$B$398,2))</f>
        <v/>
      </c>
      <c r="Z74" s="27"/>
      <c r="AA74" s="1" t="str">
        <f>IF(Z74="","",VLOOKUP(Z74,[1]Composition!$A$1:$B$398,2))</f>
        <v/>
      </c>
      <c r="AB74" s="27"/>
      <c r="AC74" s="1" t="str">
        <f>IF(AB74="","",VLOOKUP(AB74,[1]Composition!$A$1:$B$398,2))</f>
        <v/>
      </c>
      <c r="AD74" s="27"/>
      <c r="AE74" s="1" t="str">
        <f>IF(AD74="","",VLOOKUP(AD74,[1]Composition!$A$1:$B$398,2))</f>
        <v/>
      </c>
      <c r="AF74" s="27"/>
      <c r="AG74" s="1" t="str">
        <f>IF(AF74="","",VLOOKUP(AF74,[1]Composition!$A$1:$B$398,2))</f>
        <v/>
      </c>
      <c r="AH74" s="27"/>
      <c r="AI74" s="1" t="str">
        <f>IF(AH74="","",VLOOKUP(AH74,[1]Composition!$A$1:$B$398,2))</f>
        <v/>
      </c>
      <c r="AJ74" s="27"/>
      <c r="AK74" s="1" t="str">
        <f>IF(AJ74="","",VLOOKUP(AJ74,[1]Composition!$A$1:$B$398,2))</f>
        <v/>
      </c>
      <c r="AL74" s="27"/>
      <c r="AM74" s="1" t="str">
        <f>IF(AL74="","",VLOOKUP(AL74,[1]Composition!$A$1:$B$398,2))</f>
        <v/>
      </c>
      <c r="AN74" s="27"/>
      <c r="AO74" s="1" t="str">
        <f>IF(AN74="","",VLOOKUP(AN74,[1]Composition!$A$1:$B$398,2))</f>
        <v/>
      </c>
      <c r="AP74" s="27"/>
      <c r="AQ74" s="1" t="str">
        <f>IF(AP74="","",VLOOKUP(AP74,[1]Composition!$A$1:$B$398,2))</f>
        <v/>
      </c>
      <c r="AR74" s="27"/>
      <c r="AS74" s="1" t="str">
        <f>IF(AR74="","",VLOOKUP(AR74,[1]Composition!$A$1:$B$398,2))</f>
        <v/>
      </c>
      <c r="AT74" s="27"/>
      <c r="AU74" s="1" t="str">
        <f>IF(AT74="","",VLOOKUP(AT74,[1]Composition!$A$1:$B$398,2))</f>
        <v/>
      </c>
      <c r="AV74" s="27"/>
      <c r="AW74" s="1" t="str">
        <f>IF(AV74="","",VLOOKUP(AV74,[1]Composition!$A$1:$B$398,2))</f>
        <v/>
      </c>
      <c r="AX74" s="27"/>
      <c r="AY74" s="1" t="str">
        <f>IF(AX74="","",VLOOKUP(AX74,[1]Composition!$A$1:$B$398,2))</f>
        <v/>
      </c>
      <c r="AZ74" s="27"/>
      <c r="BA74" s="1" t="str">
        <f>IF(AZ74="","",VLOOKUP(AZ74,[1]Composition!$A$1:$B$398,2))</f>
        <v/>
      </c>
      <c r="BB74" s="27"/>
      <c r="BC74" s="1" t="str">
        <f>IF(BB74="","",VLOOKUP(BB74,[1]Composition!$A$1:$B$398,2))</f>
        <v/>
      </c>
      <c r="BD74" s="27"/>
      <c r="BE74" s="1" t="str">
        <f>IF(BD74="","",VLOOKUP(BD74,[1]Composition!$A$1:$B$398,2))</f>
        <v/>
      </c>
      <c r="BF74" s="27"/>
      <c r="BG74" s="1" t="str">
        <f>IF(BF74="","",VLOOKUP(BF74,[1]Composition!$A$1:$B$398,2))</f>
        <v/>
      </c>
      <c r="BH74" s="27"/>
      <c r="BI74" s="1" t="str">
        <f>IF(BH74="","",VLOOKUP(BH74,[1]Composition!$A$1:$B$398,2))</f>
        <v/>
      </c>
      <c r="BJ74" s="27"/>
      <c r="BK74" s="1" t="str">
        <f>IF(BJ74="","",VLOOKUP(BJ74,[1]Composition!$A$1:$B$398,2))</f>
        <v/>
      </c>
      <c r="BL74" s="27"/>
      <c r="BM74" s="1" t="str">
        <f>IF(BL74="","",VLOOKUP(BL74,[1]Composition!$A$1:$B$398,2))</f>
        <v/>
      </c>
      <c r="BN74" s="27"/>
      <c r="BO74" s="1" t="str">
        <f>IF(BN74="","",VLOOKUP(BN74,[1]Composition!$A$1:$B$398,2))</f>
        <v/>
      </c>
      <c r="BP74" s="27"/>
      <c r="BQ74" s="1" t="str">
        <f>IF(BP74="","",VLOOKUP(BP74,[1]Composition!$A$1:$B$398,2))</f>
        <v/>
      </c>
      <c r="BR74" s="27"/>
      <c r="BS74" s="1" t="str">
        <f>IF(BR74="","",VLOOKUP(BR74,[1]Composition!$A$1:$B$398,2))</f>
        <v/>
      </c>
      <c r="BT74" s="27"/>
      <c r="BU74" s="1" t="str">
        <f>IF(BT74="","",VLOOKUP(BT74,[1]Composition!$A$1:$B$398,2))</f>
        <v/>
      </c>
      <c r="BV74" s="27"/>
      <c r="BW74" s="1" t="str">
        <f>IF(BV74="","",VLOOKUP(BV74,[1]Composition!$A$1:$B$398,2))</f>
        <v/>
      </c>
      <c r="BX74" s="27"/>
      <c r="BY74" s="1" t="str">
        <f>IF(BX74="","",VLOOKUP(BX74,[1]Composition!$A$1:$B$398,2))</f>
        <v/>
      </c>
      <c r="BZ74" s="27"/>
      <c r="CA74" s="1" t="str">
        <f>IF(BZ74="","",VLOOKUP(BZ74,[1]Composition!$A$1:$B$398,2))</f>
        <v/>
      </c>
      <c r="CB74" s="27"/>
      <c r="CC74" s="1" t="str">
        <f>IF(CB74="","",VLOOKUP(CB74,[1]Composition!$A$1:$B$398,2))</f>
        <v/>
      </c>
      <c r="CD74" s="1" t="str">
        <f t="shared" si="31"/>
        <v>Brioche :</v>
      </c>
      <c r="CE74" s="1" t="e">
        <f t="shared" si="35"/>
        <v>#REF!</v>
      </c>
      <c r="CF74" s="1" t="e">
        <f t="shared" si="35"/>
        <v>#REF!</v>
      </c>
      <c r="CG74" s="1" t="e">
        <f t="shared" si="35"/>
        <v>#REF!</v>
      </c>
      <c r="CH74" s="1" t="e">
        <f t="shared" si="35"/>
        <v>#REF!</v>
      </c>
      <c r="CI74" s="1" t="e">
        <f t="shared" si="35"/>
        <v>#REF!</v>
      </c>
      <c r="CJ74" s="1" t="e">
        <f t="shared" si="35"/>
        <v>#REF!</v>
      </c>
      <c r="CK74" s="1" t="e">
        <f t="shared" si="35"/>
        <v>#REF!</v>
      </c>
      <c r="CL74" s="1" t="e">
        <f t="shared" si="35"/>
        <v>#REF!</v>
      </c>
      <c r="CM74" s="1" t="e">
        <f t="shared" si="35"/>
        <v>#REF!</v>
      </c>
      <c r="CN74" s="1" t="e">
        <f t="shared" si="35"/>
        <v>#REF!</v>
      </c>
      <c r="CO74" s="1" t="e">
        <f t="shared" si="35"/>
        <v>#REF!</v>
      </c>
      <c r="CP74" s="1" t="e">
        <f t="shared" si="35"/>
        <v>#REF!</v>
      </c>
      <c r="CQ74" s="1" t="e">
        <f t="shared" si="35"/>
        <v>#REF!</v>
      </c>
      <c r="CR74" s="1" t="e">
        <f t="shared" si="35"/>
        <v>#REF!</v>
      </c>
      <c r="CS74" s="1" t="e">
        <f t="shared" si="35"/>
        <v>#REF!</v>
      </c>
      <c r="CT74" s="1" t="e">
        <f t="shared" si="34"/>
        <v>#REF!</v>
      </c>
      <c r="CU74" s="1" t="e">
        <f t="shared" si="34"/>
        <v>#REF!</v>
      </c>
      <c r="CV74" s="1" t="e">
        <f t="shared" si="34"/>
        <v>#REF!</v>
      </c>
      <c r="CW74" s="1" t="e">
        <f t="shared" si="34"/>
        <v>#REF!</v>
      </c>
      <c r="CX74" s="1" t="e">
        <f t="shared" si="34"/>
        <v>#REF!</v>
      </c>
      <c r="CY74" s="1" t="e">
        <f t="shared" si="34"/>
        <v>#REF!</v>
      </c>
      <c r="CZ74" s="1" t="e">
        <f t="shared" si="34"/>
        <v>#REF!</v>
      </c>
      <c r="DA74" s="1" t="e">
        <f t="shared" si="34"/>
        <v>#REF!</v>
      </c>
      <c r="DB74" s="1" t="e">
        <f t="shared" si="34"/>
        <v>#REF!</v>
      </c>
      <c r="DC74" s="1" t="e">
        <f t="shared" si="34"/>
        <v>#REF!</v>
      </c>
      <c r="DD74" s="1" t="e">
        <f t="shared" si="34"/>
        <v>#REF!</v>
      </c>
      <c r="DE74" s="1" t="e">
        <f t="shared" si="34"/>
        <v>#REF!</v>
      </c>
      <c r="DF74" s="1" t="e">
        <f t="shared" si="34"/>
        <v>#REF!</v>
      </c>
      <c r="DG74" s="1" t="e">
        <f t="shared" si="34"/>
        <v>#REF!</v>
      </c>
      <c r="DH74" s="1" t="e">
        <f t="shared" si="34"/>
        <v>#REF!</v>
      </c>
      <c r="DI74" s="1" t="e">
        <f t="shared" si="34"/>
        <v>#REF!</v>
      </c>
      <c r="DJ74" s="1" t="e">
        <f t="shared" si="34"/>
        <v>#REF!</v>
      </c>
      <c r="DK74" s="1" t="e">
        <f t="shared" si="28"/>
        <v>#REF!</v>
      </c>
      <c r="DL74" s="1" t="e">
        <f t="shared" si="28"/>
        <v>#REF!</v>
      </c>
      <c r="DM74" s="1" t="e">
        <f t="shared" si="28"/>
        <v>#REF!</v>
      </c>
      <c r="DN74" s="1" t="e">
        <f t="shared" si="28"/>
        <v>#REF!</v>
      </c>
      <c r="DO74" s="1" t="e">
        <f t="shared" si="28"/>
        <v>#REF!</v>
      </c>
      <c r="DP74" s="1" t="e">
        <f t="shared" si="28"/>
        <v>#REF!</v>
      </c>
      <c r="DQ74" s="1" t="e">
        <f t="shared" si="28"/>
        <v>#REF!</v>
      </c>
      <c r="DR74" s="1" t="e">
        <f t="shared" si="28"/>
        <v>#REF!</v>
      </c>
      <c r="DS74" s="1" t="e">
        <f t="shared" si="28"/>
        <v>#REF!</v>
      </c>
      <c r="DT74" s="1" t="e">
        <f t="shared" si="28"/>
        <v>#REF!</v>
      </c>
      <c r="DU74" s="1" t="e">
        <f t="shared" si="28"/>
        <v>#REF!</v>
      </c>
      <c r="DV74" s="1" t="e">
        <f t="shared" si="28"/>
        <v>#REF!</v>
      </c>
      <c r="DW74" s="1" t="e">
        <f t="shared" si="28"/>
        <v>#REF!</v>
      </c>
      <c r="DX74" s="1" t="e">
        <f t="shared" si="28"/>
        <v>#REF!</v>
      </c>
      <c r="DY74" s="1" t="e">
        <f t="shared" si="28"/>
        <v>#REF!</v>
      </c>
      <c r="DZ74" s="1" t="e">
        <f t="shared" si="28"/>
        <v>#REF!</v>
      </c>
      <c r="EA74" s="1" t="e">
        <f t="shared" si="33"/>
        <v>#REF!</v>
      </c>
      <c r="EB74" s="1" t="e">
        <f t="shared" si="33"/>
        <v>#REF!</v>
      </c>
      <c r="EC74" s="1" t="e">
        <f t="shared" si="33"/>
        <v>#REF!</v>
      </c>
      <c r="ED74" s="1" t="e">
        <f t="shared" si="33"/>
        <v>#REF!</v>
      </c>
      <c r="EE74" s="1" t="e">
        <f t="shared" si="33"/>
        <v>#REF!</v>
      </c>
      <c r="EF74" s="1" t="e">
        <f t="shared" si="33"/>
        <v>#REF!</v>
      </c>
      <c r="EG74" s="1" t="e">
        <f t="shared" si="33"/>
        <v>#REF!</v>
      </c>
      <c r="EH74" s="1" t="e">
        <f t="shared" si="33"/>
        <v>#REF!</v>
      </c>
      <c r="EI74" s="1" t="e">
        <f t="shared" si="33"/>
        <v>#REF!</v>
      </c>
      <c r="EJ74" s="1" t="e">
        <f t="shared" si="33"/>
        <v>#REF!</v>
      </c>
      <c r="EK74" s="1" t="e">
        <f t="shared" si="33"/>
        <v>#REF!</v>
      </c>
      <c r="EL74" s="1" t="e">
        <f t="shared" si="33"/>
        <v>#REF!</v>
      </c>
      <c r="EM74" s="1" t="e">
        <f t="shared" si="33"/>
        <v>#REF!</v>
      </c>
      <c r="EN74" s="1" t="e">
        <f t="shared" si="33"/>
        <v>#REF!</v>
      </c>
      <c r="EO74" s="1" t="e">
        <f t="shared" si="33"/>
        <v>#REF!</v>
      </c>
      <c r="EP74" s="1" t="e">
        <f t="shared" si="29"/>
        <v>#REF!</v>
      </c>
      <c r="EQ74" s="1" t="e">
        <f t="shared" si="29"/>
        <v>#REF!</v>
      </c>
      <c r="ER74" s="1" t="e">
        <f t="shared" si="29"/>
        <v>#REF!</v>
      </c>
      <c r="ES74" s="1" t="e">
        <f t="shared" si="29"/>
        <v>#REF!</v>
      </c>
      <c r="ET74" s="1" t="e">
        <f t="shared" si="29"/>
        <v>#REF!</v>
      </c>
      <c r="EU74" s="1" t="e">
        <f t="shared" si="29"/>
        <v>#REF!</v>
      </c>
      <c r="EV74" s="1" t="e">
        <f t="shared" si="29"/>
        <v>#REF!</v>
      </c>
      <c r="EW74" s="1" t="e">
        <f t="shared" si="29"/>
        <v>#REF!</v>
      </c>
      <c r="GX74" s="22"/>
    </row>
    <row r="75" spans="1:206" ht="12.75" customHeight="1" x14ac:dyDescent="0.2">
      <c r="A75" s="2">
        <v>812</v>
      </c>
      <c r="B75" s="2" t="s">
        <v>40</v>
      </c>
      <c r="C75" s="19">
        <v>1.2</v>
      </c>
      <c r="D75" s="2" t="s">
        <v>5</v>
      </c>
      <c r="E75" s="20" t="s">
        <v>6</v>
      </c>
      <c r="I75" s="28" t="e">
        <f t="shared" si="30"/>
        <v>#REF!</v>
      </c>
      <c r="J75" s="27" t="s">
        <v>161</v>
      </c>
      <c r="K75" s="1" t="e">
        <f>IF(J75="","",VLOOKUP(J75,#REF!,2))</f>
        <v>#REF!</v>
      </c>
      <c r="L75" s="27" t="s">
        <v>41</v>
      </c>
      <c r="M75" s="1" t="e">
        <f>IF(L75="","",VLOOKUP(L75,#REF!,2))</f>
        <v>#REF!</v>
      </c>
      <c r="N75" s="27" t="s">
        <v>162</v>
      </c>
      <c r="O75" s="1" t="str">
        <f>IF(N75="","",VLOOKUP(N75,[1]Composition!$A$1:$B$398,2))</f>
        <v>sucre graisse végétales hydrogéné cacao maigre en poudre, sucre du lait émulsifiant lécithine de soja vanille arôme lait écrémé en poudre</v>
      </c>
      <c r="P75" s="27" t="s">
        <v>152</v>
      </c>
      <c r="Q75" s="1" t="str">
        <f>IF(P75="","",VLOOKUP(P75,[1]Composition!$A$1:$B$398,2))</f>
        <v>Pâte  de cacao, sucre beurre de cacao, Matière grasse laitière, anhydre de lait, émulsifiant, lécithine de soja E322 arôme naturel de vanille cacao 50% poudre de lait entier poudre de lactosérum, lactose huile de palme</v>
      </c>
      <c r="R75" s="27"/>
      <c r="S75" s="1" t="str">
        <f>IF(R75="","",VLOOKUP(R75,[1]Composition!$A$1:$B$398,2))</f>
        <v/>
      </c>
      <c r="T75" s="27"/>
      <c r="U75" s="1" t="str">
        <f>IF(T75="","",VLOOKUP(T75,[1]Composition!$A$1:$B$398,2))</f>
        <v/>
      </c>
      <c r="V75" s="27"/>
      <c r="W75" s="1" t="str">
        <f>IF(V75="","",VLOOKUP(V75,[1]Composition!$A$1:$B$398,2))</f>
        <v/>
      </c>
      <c r="X75" s="27"/>
      <c r="Y75" s="1" t="str">
        <f>IF(X75="","",VLOOKUP(X75,[1]Composition!$A$1:$B$398,2))</f>
        <v/>
      </c>
      <c r="Z75" s="27"/>
      <c r="AA75" s="1" t="str">
        <f>IF(Z75="","",VLOOKUP(Z75,[1]Composition!$A$1:$B$398,2))</f>
        <v/>
      </c>
      <c r="AB75" s="27"/>
      <c r="AC75" s="1" t="str">
        <f>IF(AB75="","",VLOOKUP(AB75,[1]Composition!$A$1:$B$398,2))</f>
        <v/>
      </c>
      <c r="AD75" s="27"/>
      <c r="AE75" s="1" t="str">
        <f>IF(AD75="","",VLOOKUP(AD75,[1]Composition!$A$1:$B$398,2))</f>
        <v/>
      </c>
      <c r="AF75" s="27"/>
      <c r="AG75" s="1" t="str">
        <f>IF(AF75="","",VLOOKUP(AF75,[1]Composition!$A$1:$B$398,2))</f>
        <v/>
      </c>
      <c r="AH75" s="27"/>
      <c r="AI75" s="1" t="str">
        <f>IF(AH75="","",VLOOKUP(AH75,[1]Composition!$A$1:$B$398,2))</f>
        <v/>
      </c>
      <c r="AJ75" s="27"/>
      <c r="AK75" s="1" t="str">
        <f>IF(AJ75="","",VLOOKUP(AJ75,[1]Composition!$A$1:$B$398,2))</f>
        <v/>
      </c>
      <c r="AL75" s="27"/>
      <c r="AM75" s="1" t="str">
        <f>IF(AL75="","",VLOOKUP(AL75,[1]Composition!$A$1:$B$398,2))</f>
        <v/>
      </c>
      <c r="AN75" s="27"/>
      <c r="AO75" s="1" t="str">
        <f>IF(AN75="","",VLOOKUP(AN75,[1]Composition!$A$1:$B$398,2))</f>
        <v/>
      </c>
      <c r="AP75" s="27"/>
      <c r="AQ75" s="1" t="str">
        <f>IF(AP75="","",VLOOKUP(AP75,[1]Composition!$A$1:$B$398,2))</f>
        <v/>
      </c>
      <c r="AR75" s="27"/>
      <c r="AS75" s="1" t="str">
        <f>IF(AR75="","",VLOOKUP(AR75,[1]Composition!$A$1:$B$398,2))</f>
        <v/>
      </c>
      <c r="AT75" s="27"/>
      <c r="AU75" s="1" t="str">
        <f>IF(AT75="","",VLOOKUP(AT75,[1]Composition!$A$1:$B$398,2))</f>
        <v/>
      </c>
      <c r="AV75" s="27"/>
      <c r="AW75" s="1" t="str">
        <f>IF(AV75="","",VLOOKUP(AV75,[1]Composition!$A$1:$B$398,2))</f>
        <v/>
      </c>
      <c r="AX75" s="27"/>
      <c r="AY75" s="1" t="str">
        <f>IF(AX75="","",VLOOKUP(AX75,[1]Composition!$A$1:$B$398,2))</f>
        <v/>
      </c>
      <c r="AZ75" s="27"/>
      <c r="BA75" s="1" t="str">
        <f>IF(AZ75="","",VLOOKUP(AZ75,[1]Composition!$A$1:$B$398,2))</f>
        <v/>
      </c>
      <c r="BB75" s="27"/>
      <c r="BC75" s="1" t="str">
        <f>IF(BB75="","",VLOOKUP(BB75,[1]Composition!$A$1:$B$398,2))</f>
        <v/>
      </c>
      <c r="BD75" s="27"/>
      <c r="BE75" s="1" t="str">
        <f>IF(BD75="","",VLOOKUP(BD75,[1]Composition!$A$1:$B$398,2))</f>
        <v/>
      </c>
      <c r="BF75" s="27"/>
      <c r="BG75" s="1" t="str">
        <f>IF(BF75="","",VLOOKUP(BF75,[1]Composition!$A$1:$B$398,2))</f>
        <v/>
      </c>
      <c r="BH75" s="27"/>
      <c r="BI75" s="1" t="str">
        <f>IF(BH75="","",VLOOKUP(BH75,[1]Composition!$A$1:$B$398,2))</f>
        <v/>
      </c>
      <c r="BJ75" s="27"/>
      <c r="BK75" s="1" t="str">
        <f>IF(BJ75="","",VLOOKUP(BJ75,[1]Composition!$A$1:$B$398,2))</f>
        <v/>
      </c>
      <c r="BL75" s="27"/>
      <c r="BM75" s="1" t="str">
        <f>IF(BL75="","",VLOOKUP(BL75,[1]Composition!$A$1:$B$398,2))</f>
        <v/>
      </c>
      <c r="BN75" s="27"/>
      <c r="BO75" s="1" t="str">
        <f>IF(BN75="","",VLOOKUP(BN75,[1]Composition!$A$1:$B$398,2))</f>
        <v/>
      </c>
      <c r="BP75" s="27"/>
      <c r="BQ75" s="1" t="str">
        <f>IF(BP75="","",VLOOKUP(BP75,[1]Composition!$A$1:$B$398,2))</f>
        <v/>
      </c>
      <c r="BR75" s="27"/>
      <c r="BS75" s="1" t="str">
        <f>IF(BR75="","",VLOOKUP(BR75,[1]Composition!$A$1:$B$398,2))</f>
        <v/>
      </c>
      <c r="BT75" s="27"/>
      <c r="BU75" s="1" t="str">
        <f>IF(BT75="","",VLOOKUP(BT75,[1]Composition!$A$1:$B$398,2))</f>
        <v/>
      </c>
      <c r="BV75" s="27"/>
      <c r="BW75" s="1" t="str">
        <f>IF(BV75="","",VLOOKUP(BV75,[1]Composition!$A$1:$B$398,2))</f>
        <v/>
      </c>
      <c r="BX75" s="27"/>
      <c r="BY75" s="1" t="str">
        <f>IF(BX75="","",VLOOKUP(BX75,[1]Composition!$A$1:$B$398,2))</f>
        <v/>
      </c>
      <c r="BZ75" s="27"/>
      <c r="CA75" s="1" t="str">
        <f>IF(BZ75="","",VLOOKUP(BZ75,[1]Composition!$A$1:$B$398,2))</f>
        <v/>
      </c>
      <c r="CB75" s="27"/>
      <c r="CC75" s="1" t="str">
        <f>IF(CB75="","",VLOOKUP(CB75,[1]Composition!$A$1:$B$398,2))</f>
        <v/>
      </c>
      <c r="CD75" s="1" t="str">
        <f t="shared" si="31"/>
        <v xml:space="preserve">Cornet : </v>
      </c>
      <c r="CE75" s="1" t="e">
        <f t="shared" si="35"/>
        <v>#REF!</v>
      </c>
      <c r="CF75" s="1" t="e">
        <f t="shared" si="35"/>
        <v>#REF!</v>
      </c>
      <c r="CG75" s="1" t="e">
        <f t="shared" si="35"/>
        <v>#REF!</v>
      </c>
      <c r="CH75" s="1" t="e">
        <f t="shared" si="35"/>
        <v>#REF!</v>
      </c>
      <c r="CI75" s="1" t="e">
        <f t="shared" si="35"/>
        <v>#REF!</v>
      </c>
      <c r="CJ75" s="1" t="e">
        <f t="shared" si="35"/>
        <v>#REF!</v>
      </c>
      <c r="CK75" s="1" t="e">
        <f t="shared" si="35"/>
        <v>#REF!</v>
      </c>
      <c r="CL75" s="1" t="e">
        <f t="shared" si="35"/>
        <v>#REF!</v>
      </c>
      <c r="CM75" s="1" t="e">
        <f t="shared" si="35"/>
        <v>#REF!</v>
      </c>
      <c r="CN75" s="1" t="e">
        <f t="shared" si="35"/>
        <v>#REF!</v>
      </c>
      <c r="CO75" s="1" t="e">
        <f t="shared" si="35"/>
        <v>#REF!</v>
      </c>
      <c r="CP75" s="1" t="e">
        <f t="shared" si="35"/>
        <v>#REF!</v>
      </c>
      <c r="CQ75" s="1" t="e">
        <f t="shared" si="35"/>
        <v>#REF!</v>
      </c>
      <c r="CR75" s="1" t="e">
        <f t="shared" si="35"/>
        <v>#REF!</v>
      </c>
      <c r="CS75" s="1" t="e">
        <f t="shared" si="35"/>
        <v>#REF!</v>
      </c>
      <c r="CT75" s="1" t="e">
        <f t="shared" si="34"/>
        <v>#REF!</v>
      </c>
      <c r="CU75" s="1" t="e">
        <f t="shared" si="34"/>
        <v>#REF!</v>
      </c>
      <c r="CV75" s="1" t="e">
        <f t="shared" si="34"/>
        <v>#REF!</v>
      </c>
      <c r="CW75" s="1" t="e">
        <f t="shared" si="34"/>
        <v>#REF!</v>
      </c>
      <c r="CX75" s="1" t="e">
        <f t="shared" si="34"/>
        <v>#REF!</v>
      </c>
      <c r="CY75" s="1" t="e">
        <f t="shared" si="34"/>
        <v>#REF!</v>
      </c>
      <c r="CZ75" s="1" t="e">
        <f t="shared" si="34"/>
        <v>#REF!</v>
      </c>
      <c r="DA75" s="1" t="e">
        <f t="shared" si="34"/>
        <v>#REF!</v>
      </c>
      <c r="DB75" s="1" t="e">
        <f t="shared" si="34"/>
        <v>#REF!</v>
      </c>
      <c r="DC75" s="1" t="e">
        <f t="shared" si="34"/>
        <v>#REF!</v>
      </c>
      <c r="DD75" s="1" t="e">
        <f t="shared" si="34"/>
        <v>#REF!</v>
      </c>
      <c r="DE75" s="1" t="e">
        <f t="shared" si="34"/>
        <v>#REF!</v>
      </c>
      <c r="DF75" s="1" t="e">
        <f t="shared" si="34"/>
        <v>#REF!</v>
      </c>
      <c r="DG75" s="1" t="e">
        <f t="shared" si="34"/>
        <v>#REF!</v>
      </c>
      <c r="DH75" s="1" t="e">
        <f t="shared" si="34"/>
        <v>#REF!</v>
      </c>
      <c r="DI75" s="1" t="e">
        <f t="shared" si="34"/>
        <v>#REF!</v>
      </c>
      <c r="DJ75" s="1" t="e">
        <f t="shared" si="34"/>
        <v>#REF!</v>
      </c>
      <c r="DK75" s="1" t="e">
        <f t="shared" si="28"/>
        <v>#REF!</v>
      </c>
      <c r="DL75" s="1" t="e">
        <f t="shared" si="28"/>
        <v>#REF!</v>
      </c>
      <c r="DM75" s="1" t="e">
        <f t="shared" si="28"/>
        <v>#REF!</v>
      </c>
      <c r="DN75" s="1" t="e">
        <f t="shared" si="28"/>
        <v>#REF!</v>
      </c>
      <c r="DO75" s="1" t="e">
        <f t="shared" si="28"/>
        <v>#REF!</v>
      </c>
      <c r="DP75" s="1" t="e">
        <f t="shared" si="28"/>
        <v>#REF!</v>
      </c>
      <c r="DQ75" s="1" t="e">
        <f t="shared" si="28"/>
        <v>#REF!</v>
      </c>
      <c r="DR75" s="1" t="e">
        <f t="shared" si="28"/>
        <v>#REF!</v>
      </c>
      <c r="DS75" s="1" t="e">
        <f t="shared" si="28"/>
        <v>#REF!</v>
      </c>
      <c r="DT75" s="1" t="e">
        <f t="shared" si="28"/>
        <v>#REF!</v>
      </c>
      <c r="DU75" s="1" t="e">
        <f t="shared" si="28"/>
        <v>#REF!</v>
      </c>
      <c r="DV75" s="1" t="e">
        <f t="shared" si="28"/>
        <v>#REF!</v>
      </c>
      <c r="DW75" s="1" t="e">
        <f t="shared" si="28"/>
        <v>#REF!</v>
      </c>
      <c r="DX75" s="1" t="e">
        <f t="shared" si="28"/>
        <v>#REF!</v>
      </c>
      <c r="DY75" s="1" t="e">
        <f t="shared" si="28"/>
        <v>#REF!</v>
      </c>
      <c r="DZ75" s="1" t="e">
        <f t="shared" si="28"/>
        <v>#REF!</v>
      </c>
      <c r="EA75" s="1" t="e">
        <f t="shared" si="33"/>
        <v>#REF!</v>
      </c>
      <c r="EB75" s="1" t="e">
        <f t="shared" si="33"/>
        <v>#REF!</v>
      </c>
      <c r="EC75" s="1" t="e">
        <f t="shared" si="33"/>
        <v>#REF!</v>
      </c>
      <c r="ED75" s="1" t="e">
        <f t="shared" si="33"/>
        <v>#REF!</v>
      </c>
      <c r="EE75" s="1" t="e">
        <f t="shared" si="33"/>
        <v>#REF!</v>
      </c>
      <c r="EF75" s="1" t="e">
        <f t="shared" si="33"/>
        <v>#REF!</v>
      </c>
      <c r="EG75" s="1" t="e">
        <f t="shared" si="33"/>
        <v>#REF!</v>
      </c>
      <c r="EH75" s="1" t="e">
        <f t="shared" si="33"/>
        <v>#REF!</v>
      </c>
      <c r="EI75" s="1" t="e">
        <f t="shared" si="33"/>
        <v>#REF!</v>
      </c>
      <c r="EJ75" s="1" t="e">
        <f t="shared" si="33"/>
        <v>#REF!</v>
      </c>
      <c r="EK75" s="1" t="e">
        <f t="shared" si="33"/>
        <v>#REF!</v>
      </c>
      <c r="EL75" s="1" t="e">
        <f t="shared" si="33"/>
        <v>#REF!</v>
      </c>
      <c r="EM75" s="1" t="e">
        <f t="shared" si="33"/>
        <v>#REF!</v>
      </c>
      <c r="EN75" s="1" t="e">
        <f t="shared" si="33"/>
        <v>#REF!</v>
      </c>
      <c r="EO75" s="1" t="e">
        <f t="shared" si="33"/>
        <v>#REF!</v>
      </c>
      <c r="EP75" s="1" t="e">
        <f t="shared" si="29"/>
        <v>#REF!</v>
      </c>
      <c r="EQ75" s="1" t="e">
        <f t="shared" si="29"/>
        <v>#REF!</v>
      </c>
      <c r="ER75" s="1" t="e">
        <f t="shared" si="29"/>
        <v>#REF!</v>
      </c>
      <c r="ES75" s="1" t="e">
        <f t="shared" si="29"/>
        <v>#REF!</v>
      </c>
      <c r="ET75" s="1" t="e">
        <f t="shared" si="29"/>
        <v>#REF!</v>
      </c>
      <c r="EU75" s="1" t="e">
        <f t="shared" si="29"/>
        <v>#REF!</v>
      </c>
      <c r="EV75" s="1" t="e">
        <f t="shared" si="29"/>
        <v>#REF!</v>
      </c>
      <c r="EW75" s="1" t="e">
        <f t="shared" si="29"/>
        <v>#REF!</v>
      </c>
      <c r="GX75" s="22"/>
    </row>
    <row r="76" spans="1:206" ht="12.75" customHeight="1" x14ac:dyDescent="0.2">
      <c r="A76" s="2">
        <v>818</v>
      </c>
      <c r="B76" s="2" t="s">
        <v>133</v>
      </c>
      <c r="C76" s="19">
        <v>0.9</v>
      </c>
      <c r="D76" s="2" t="s">
        <v>5</v>
      </c>
      <c r="E76" s="20" t="s">
        <v>6</v>
      </c>
      <c r="I76" s="28" t="str">
        <f t="shared" si="30"/>
        <v xml:space="preserve">0                                                                       </v>
      </c>
      <c r="J76" s="27"/>
      <c r="K76" s="1" t="str">
        <f>IF(J76="","",VLOOKUP(J76,#REF!,2))</f>
        <v/>
      </c>
      <c r="L76" s="27"/>
      <c r="M76" s="1" t="str">
        <f>IF(L76="","",VLOOKUP(L76,#REF!,2))</f>
        <v/>
      </c>
      <c r="N76" s="27"/>
      <c r="O76" s="1"/>
      <c r="P76" s="27"/>
      <c r="Q76" s="1"/>
      <c r="R76" s="27"/>
      <c r="S76" s="1"/>
      <c r="T76" s="27"/>
      <c r="U76" s="1"/>
      <c r="V76" s="27"/>
      <c r="W76" s="1"/>
      <c r="X76" s="27"/>
      <c r="Y76" s="1"/>
      <c r="Z76" s="27"/>
      <c r="AA76" s="1"/>
      <c r="AB76" s="27"/>
      <c r="AC76" s="1"/>
      <c r="AD76" s="27"/>
      <c r="AE76" s="1"/>
      <c r="AF76" s="27"/>
      <c r="AG76" s="1"/>
      <c r="AH76" s="27"/>
      <c r="AI76" s="1" t="str">
        <f>IF(AH76="","",VLOOKUP(AH76,[1]Composition!$A$1:$B$398,2))</f>
        <v/>
      </c>
      <c r="AJ76" s="27"/>
      <c r="AK76" s="1" t="str">
        <f>IF(AJ76="","",VLOOKUP(AJ76,[1]Composition!$A$1:$B$398,2))</f>
        <v/>
      </c>
      <c r="AL76" s="27"/>
      <c r="AM76" s="1" t="str">
        <f>IF(AL76="","",VLOOKUP(AL76,[1]Composition!$A$1:$B$398,2))</f>
        <v/>
      </c>
      <c r="AN76" s="27"/>
      <c r="AO76" s="1" t="str">
        <f>IF(AN76="","",VLOOKUP(AN76,[1]Composition!$A$1:$B$398,2))</f>
        <v/>
      </c>
      <c r="AP76" s="27"/>
      <c r="AQ76" s="1" t="str">
        <f>IF(AP76="","",VLOOKUP(AP76,[1]Composition!$A$1:$B$398,2))</f>
        <v/>
      </c>
      <c r="AR76" s="27"/>
      <c r="AS76" s="1" t="str">
        <f>IF(AR76="","",VLOOKUP(AR76,[1]Composition!$A$1:$B$398,2))</f>
        <v/>
      </c>
      <c r="AT76" s="27"/>
      <c r="AU76" s="1" t="str">
        <f>IF(AT76="","",VLOOKUP(AT76,[1]Composition!$A$1:$B$398,2))</f>
        <v/>
      </c>
      <c r="AV76" s="27"/>
      <c r="AW76" s="1" t="str">
        <f>IF(AV76="","",VLOOKUP(AV76,[1]Composition!$A$1:$B$398,2))</f>
        <v/>
      </c>
      <c r="AX76" s="27"/>
      <c r="AY76" s="1" t="str">
        <f>IF(AX76="","",VLOOKUP(AX76,[1]Composition!$A$1:$B$398,2))</f>
        <v/>
      </c>
      <c r="AZ76" s="27"/>
      <c r="BA76" s="1" t="str">
        <f>IF(AZ76="","",VLOOKUP(AZ76,[1]Composition!$A$1:$B$398,2))</f>
        <v/>
      </c>
      <c r="BB76" s="27"/>
      <c r="BC76" s="1" t="str">
        <f>IF(BB76="","",VLOOKUP(BB76,[1]Composition!$A$1:$B$398,2))</f>
        <v/>
      </c>
      <c r="BD76" s="27"/>
      <c r="BE76" s="1" t="str">
        <f>IF(BD76="","",VLOOKUP(BD76,[1]Composition!$A$1:$B$398,2))</f>
        <v/>
      </c>
      <c r="BF76" s="27"/>
      <c r="BG76" s="1" t="str">
        <f>IF(BF76="","",VLOOKUP(BF76,[1]Composition!$A$1:$B$398,2))</f>
        <v/>
      </c>
      <c r="BH76" s="27"/>
      <c r="BI76" s="1" t="str">
        <f>IF(BH76="","",VLOOKUP(BH76,[1]Composition!$A$1:$B$398,2))</f>
        <v/>
      </c>
      <c r="BJ76" s="27"/>
      <c r="BK76" s="1" t="str">
        <f>IF(BJ76="","",VLOOKUP(BJ76,[1]Composition!$A$1:$B$398,2))</f>
        <v/>
      </c>
      <c r="BL76" s="27"/>
      <c r="BM76" s="1" t="str">
        <f>IF(BL76="","",VLOOKUP(BL76,[1]Composition!$A$1:$B$398,2))</f>
        <v/>
      </c>
      <c r="BN76" s="27"/>
      <c r="BO76" s="1" t="str">
        <f>IF(BN76="","",VLOOKUP(BN76,[1]Composition!$A$1:$B$398,2))</f>
        <v/>
      </c>
      <c r="BP76" s="27"/>
      <c r="BQ76" s="1" t="str">
        <f>IF(BP76="","",VLOOKUP(BP76,[1]Composition!$A$1:$B$398,2))</f>
        <v/>
      </c>
      <c r="BR76" s="27"/>
      <c r="BS76" s="1" t="str">
        <f>IF(BR76="","",VLOOKUP(BR76,[1]Composition!$A$1:$B$398,2))</f>
        <v/>
      </c>
      <c r="BT76" s="27"/>
      <c r="BU76" s="1" t="str">
        <f>IF(BT76="","",VLOOKUP(BT76,[1]Composition!$A$1:$B$398,2))</f>
        <v/>
      </c>
      <c r="BV76" s="27"/>
      <c r="BW76" s="1" t="str">
        <f>IF(BV76="","",VLOOKUP(BV76,[1]Composition!$A$1:$B$398,2))</f>
        <v/>
      </c>
      <c r="BX76" s="27"/>
      <c r="BY76" s="1" t="str">
        <f>IF(BX76="","",VLOOKUP(BX76,[1]Composition!$A$1:$B$398,2))</f>
        <v/>
      </c>
      <c r="BZ76" s="27"/>
      <c r="CA76" s="1" t="str">
        <f>IF(BZ76="","",VLOOKUP(BZ76,[1]Composition!$A$1:$B$398,2))</f>
        <v/>
      </c>
      <c r="CB76" s="27"/>
      <c r="CC76" s="1" t="str">
        <f>IF(CB76="","",VLOOKUP(CB76,[1]Composition!$A$1:$B$398,2))</f>
        <v/>
      </c>
      <c r="CD76" s="1">
        <f t="shared" si="31"/>
        <v>0</v>
      </c>
      <c r="CE76" s="1" t="str">
        <f t="shared" si="35"/>
        <v xml:space="preserve">0 </v>
      </c>
      <c r="CF76" s="1" t="str">
        <f t="shared" si="35"/>
        <v xml:space="preserve">0  </v>
      </c>
      <c r="CG76" s="1" t="str">
        <f t="shared" si="35"/>
        <v xml:space="preserve">0   </v>
      </c>
      <c r="CH76" s="1" t="str">
        <f t="shared" si="35"/>
        <v xml:space="preserve">0    </v>
      </c>
      <c r="CI76" s="1" t="str">
        <f t="shared" si="35"/>
        <v xml:space="preserve">0     </v>
      </c>
      <c r="CJ76" s="1" t="str">
        <f t="shared" si="35"/>
        <v xml:space="preserve">0      </v>
      </c>
      <c r="CK76" s="1" t="str">
        <f t="shared" si="35"/>
        <v xml:space="preserve">0       </v>
      </c>
      <c r="CL76" s="1" t="str">
        <f t="shared" si="35"/>
        <v xml:space="preserve">0        </v>
      </c>
      <c r="CM76" s="1" t="str">
        <f t="shared" si="35"/>
        <v xml:space="preserve">0         </v>
      </c>
      <c r="CN76" s="1" t="str">
        <f t="shared" si="35"/>
        <v xml:space="preserve">0          </v>
      </c>
      <c r="CO76" s="1" t="str">
        <f t="shared" si="35"/>
        <v xml:space="preserve">0           </v>
      </c>
      <c r="CP76" s="1" t="str">
        <f t="shared" si="35"/>
        <v xml:space="preserve">0            </v>
      </c>
      <c r="CQ76" s="1" t="str">
        <f t="shared" si="35"/>
        <v xml:space="preserve">0             </v>
      </c>
      <c r="CR76" s="1" t="str">
        <f t="shared" si="35"/>
        <v xml:space="preserve">0              </v>
      </c>
      <c r="CS76" s="1" t="str">
        <f t="shared" si="35"/>
        <v xml:space="preserve">0               </v>
      </c>
      <c r="CT76" s="1" t="str">
        <f t="shared" si="34"/>
        <v xml:space="preserve">0                </v>
      </c>
      <c r="CU76" s="1" t="str">
        <f t="shared" si="34"/>
        <v xml:space="preserve">0                 </v>
      </c>
      <c r="CV76" s="1" t="str">
        <f t="shared" si="34"/>
        <v xml:space="preserve">0                  </v>
      </c>
      <c r="CW76" s="1" t="str">
        <f t="shared" si="34"/>
        <v xml:space="preserve">0                   </v>
      </c>
      <c r="CX76" s="1" t="str">
        <f t="shared" si="34"/>
        <v xml:space="preserve">0                    </v>
      </c>
      <c r="CY76" s="1" t="str">
        <f t="shared" si="34"/>
        <v xml:space="preserve">0                     </v>
      </c>
      <c r="CZ76" s="1" t="str">
        <f t="shared" si="34"/>
        <v xml:space="preserve">0                      </v>
      </c>
      <c r="DA76" s="1" t="str">
        <f t="shared" si="34"/>
        <v xml:space="preserve">0                       </v>
      </c>
      <c r="DB76" s="1" t="str">
        <f t="shared" si="34"/>
        <v xml:space="preserve">0                        </v>
      </c>
      <c r="DC76" s="1" t="str">
        <f t="shared" si="34"/>
        <v xml:space="preserve">0                         </v>
      </c>
      <c r="DD76" s="1" t="str">
        <f t="shared" si="34"/>
        <v xml:space="preserve">0                          </v>
      </c>
      <c r="DE76" s="1" t="str">
        <f t="shared" si="34"/>
        <v xml:space="preserve">0                           </v>
      </c>
      <c r="DF76" s="1" t="str">
        <f t="shared" si="34"/>
        <v xml:space="preserve">0                            </v>
      </c>
      <c r="DG76" s="1" t="str">
        <f t="shared" si="34"/>
        <v xml:space="preserve">0                             </v>
      </c>
      <c r="DH76" s="1" t="str">
        <f t="shared" si="34"/>
        <v xml:space="preserve">0                              </v>
      </c>
      <c r="DI76" s="1" t="str">
        <f t="shared" si="34"/>
        <v xml:space="preserve">0                               </v>
      </c>
      <c r="DJ76" s="1" t="str">
        <f t="shared" si="34"/>
        <v xml:space="preserve">0                                </v>
      </c>
      <c r="DK76" s="1" t="str">
        <f t="shared" ref="DK76:DZ91" si="36">DJ76&amp;" "&amp;AQ76</f>
        <v xml:space="preserve">0                                 </v>
      </c>
      <c r="DL76" s="1" t="str">
        <f t="shared" si="36"/>
        <v xml:space="preserve">0                                  </v>
      </c>
      <c r="DM76" s="1" t="str">
        <f t="shared" si="36"/>
        <v xml:space="preserve">0                                   </v>
      </c>
      <c r="DN76" s="1" t="str">
        <f t="shared" si="36"/>
        <v xml:space="preserve">0                                    </v>
      </c>
      <c r="DO76" s="1" t="str">
        <f t="shared" si="36"/>
        <v xml:space="preserve">0                                     </v>
      </c>
      <c r="DP76" s="1" t="str">
        <f t="shared" si="36"/>
        <v xml:space="preserve">0                                      </v>
      </c>
      <c r="DQ76" s="1" t="str">
        <f t="shared" si="36"/>
        <v xml:space="preserve">0                                       </v>
      </c>
      <c r="DR76" s="1" t="str">
        <f t="shared" si="36"/>
        <v xml:space="preserve">0                                        </v>
      </c>
      <c r="DS76" s="1" t="str">
        <f t="shared" si="36"/>
        <v xml:space="preserve">0                                         </v>
      </c>
      <c r="DT76" s="1" t="str">
        <f t="shared" si="36"/>
        <v xml:space="preserve">0                                          </v>
      </c>
      <c r="DU76" s="1" t="str">
        <f t="shared" si="36"/>
        <v xml:space="preserve">0                                           </v>
      </c>
      <c r="DV76" s="1" t="str">
        <f t="shared" si="36"/>
        <v xml:space="preserve">0                                            </v>
      </c>
      <c r="DW76" s="1" t="str">
        <f t="shared" si="36"/>
        <v xml:space="preserve">0                                             </v>
      </c>
      <c r="DX76" s="1" t="str">
        <f t="shared" si="36"/>
        <v xml:space="preserve">0                                              </v>
      </c>
      <c r="DY76" s="1" t="str">
        <f t="shared" si="36"/>
        <v xml:space="preserve">0                                               </v>
      </c>
      <c r="DZ76" s="1" t="str">
        <f t="shared" si="36"/>
        <v xml:space="preserve">0                                                </v>
      </c>
      <c r="EA76" s="1" t="str">
        <f t="shared" si="33"/>
        <v xml:space="preserve">0                                                 </v>
      </c>
      <c r="EB76" s="1" t="str">
        <f t="shared" si="33"/>
        <v xml:space="preserve">0                                                  </v>
      </c>
      <c r="EC76" s="1" t="str">
        <f t="shared" si="33"/>
        <v xml:space="preserve">0                                                   </v>
      </c>
      <c r="ED76" s="1" t="str">
        <f t="shared" si="33"/>
        <v xml:space="preserve">0                                                    </v>
      </c>
      <c r="EE76" s="1" t="str">
        <f t="shared" si="33"/>
        <v xml:space="preserve">0                                                     </v>
      </c>
      <c r="EF76" s="1" t="str">
        <f t="shared" si="33"/>
        <v xml:space="preserve">0                                                      </v>
      </c>
      <c r="EG76" s="1" t="str">
        <f t="shared" si="33"/>
        <v xml:space="preserve">0                                                       </v>
      </c>
      <c r="EH76" s="1" t="str">
        <f t="shared" si="33"/>
        <v xml:space="preserve">0                                                        </v>
      </c>
      <c r="EI76" s="1" t="str">
        <f t="shared" si="33"/>
        <v xml:space="preserve">0                                                         </v>
      </c>
      <c r="EJ76" s="1" t="str">
        <f t="shared" si="33"/>
        <v xml:space="preserve">0                                                          </v>
      </c>
      <c r="EK76" s="1" t="str">
        <f t="shared" si="33"/>
        <v xml:space="preserve">0                                                           </v>
      </c>
      <c r="EL76" s="1" t="str">
        <f t="shared" si="33"/>
        <v xml:space="preserve">0                                                            </v>
      </c>
      <c r="EM76" s="1" t="str">
        <f t="shared" si="33"/>
        <v xml:space="preserve">0                                                             </v>
      </c>
      <c r="EN76" s="1" t="str">
        <f t="shared" si="33"/>
        <v xml:space="preserve">0                                                              </v>
      </c>
      <c r="EO76" s="1" t="str">
        <f t="shared" si="33"/>
        <v xml:space="preserve">0                                                               </v>
      </c>
      <c r="EP76" s="1" t="str">
        <f t="shared" si="29"/>
        <v xml:space="preserve">0                                                                </v>
      </c>
      <c r="EQ76" s="1" t="str">
        <f t="shared" si="29"/>
        <v xml:space="preserve">0                                                                 </v>
      </c>
      <c r="ER76" s="1" t="str">
        <f t="shared" si="29"/>
        <v xml:space="preserve">0                                                                  </v>
      </c>
      <c r="ES76" s="1" t="str">
        <f t="shared" si="29"/>
        <v xml:space="preserve">0                                                                   </v>
      </c>
      <c r="ET76" s="1" t="str">
        <f t="shared" si="29"/>
        <v xml:space="preserve">0                                                                    </v>
      </c>
      <c r="EU76" s="1" t="str">
        <f t="shared" si="29"/>
        <v xml:space="preserve">0                                                                     </v>
      </c>
      <c r="EV76" s="1" t="str">
        <f t="shared" si="29"/>
        <v xml:space="preserve">0                                                                      </v>
      </c>
      <c r="EW76" s="1" t="str">
        <f t="shared" si="29"/>
        <v xml:space="preserve">0                                                                       </v>
      </c>
      <c r="GX76" s="22"/>
    </row>
    <row r="77" spans="1:206" ht="12.75" customHeight="1" x14ac:dyDescent="0.2">
      <c r="A77" s="2">
        <v>846</v>
      </c>
      <c r="B77" s="2" t="s">
        <v>134</v>
      </c>
      <c r="C77" s="19">
        <v>1.2</v>
      </c>
      <c r="D77" s="2" t="s">
        <v>5</v>
      </c>
      <c r="E77" s="20" t="s">
        <v>6</v>
      </c>
      <c r="I77" s="28" t="e">
        <f t="shared" si="30"/>
        <v>#REF!</v>
      </c>
      <c r="J77" s="27" t="s">
        <v>160</v>
      </c>
      <c r="K77" s="1" t="e">
        <f>IF(J77="","",VLOOKUP(J77,#REF!,2))</f>
        <v>#REF!</v>
      </c>
      <c r="L77" s="27" t="s">
        <v>153</v>
      </c>
      <c r="M77" s="1" t="e">
        <f>IF(L77="","",VLOOKUP(L77,#REF!,2))</f>
        <v>#REF!</v>
      </c>
      <c r="N77" s="27"/>
      <c r="O77" s="1" t="str">
        <f>IF(N77="","",VLOOKUP(N77,[1]Composition!$A$1:$B$398,2))</f>
        <v/>
      </c>
      <c r="P77" s="27"/>
      <c r="Q77" s="1" t="str">
        <f>IF(P77="","",VLOOKUP(P77,[1]Composition!$A$1:$B$398,2))</f>
        <v/>
      </c>
      <c r="R77" s="27"/>
      <c r="S77" s="1" t="str">
        <f>IF(R77="","",VLOOKUP(R77,[1]Composition!$A$1:$B$398,2))</f>
        <v/>
      </c>
      <c r="T77" s="27"/>
      <c r="U77" s="1" t="str">
        <f>IF(T77="","",VLOOKUP(T77,[1]Composition!$A$1:$B$398,2))</f>
        <v/>
      </c>
      <c r="V77" s="27"/>
      <c r="W77" s="1" t="str">
        <f>IF(V77="","",VLOOKUP(V77,[1]Composition!$A$1:$B$398,2))</f>
        <v/>
      </c>
      <c r="X77" s="27"/>
      <c r="Y77" s="1" t="str">
        <f>IF(X77="","",VLOOKUP(X77,[1]Composition!$A$1:$B$398,2))</f>
        <v/>
      </c>
      <c r="Z77" s="27"/>
      <c r="AA77" s="1" t="str">
        <f>IF(Z77="","",VLOOKUP(Z77,[1]Composition!$A$1:$B$398,2))</f>
        <v/>
      </c>
      <c r="AB77" s="27"/>
      <c r="AC77" s="1" t="str">
        <f>IF(AB77="","",VLOOKUP(AB77,[1]Composition!$A$1:$B$398,2))</f>
        <v/>
      </c>
      <c r="AD77" s="27"/>
      <c r="AE77" s="1" t="str">
        <f>IF(AD77="","",VLOOKUP(AD77,[1]Composition!$A$1:$B$398,2))</f>
        <v/>
      </c>
      <c r="AF77" s="27"/>
      <c r="AG77" s="1" t="str">
        <f>IF(AF77="","",VLOOKUP(AF77,[1]Composition!$A$1:$B$398,2))</f>
        <v/>
      </c>
      <c r="AH77" s="27"/>
      <c r="AI77" s="1" t="str">
        <f>IF(AH77="","",VLOOKUP(AH77,[1]Composition!$A$1:$B$398,2))</f>
        <v/>
      </c>
      <c r="AJ77" s="27"/>
      <c r="AK77" s="1" t="str">
        <f>IF(AJ77="","",VLOOKUP(AJ77,[1]Composition!$A$1:$B$398,2))</f>
        <v/>
      </c>
      <c r="AL77" s="27"/>
      <c r="AM77" s="1" t="str">
        <f>IF(AL77="","",VLOOKUP(AL77,[1]Composition!$A$1:$B$398,2))</f>
        <v/>
      </c>
      <c r="AN77" s="27"/>
      <c r="AO77" s="1" t="str">
        <f>IF(AN77="","",VLOOKUP(AN77,[1]Composition!$A$1:$B$398,2))</f>
        <v/>
      </c>
      <c r="AP77" s="27"/>
      <c r="AQ77" s="1" t="str">
        <f>IF(AP77="","",VLOOKUP(AP77,[1]Composition!$A$1:$B$398,2))</f>
        <v/>
      </c>
      <c r="AR77" s="27"/>
      <c r="AS77" s="1" t="str">
        <f>IF(AR77="","",VLOOKUP(AR77,[1]Composition!$A$1:$B$398,2))</f>
        <v/>
      </c>
      <c r="AT77" s="27"/>
      <c r="AU77" s="1" t="str">
        <f>IF(AT77="","",VLOOKUP(AT77,[1]Composition!$A$1:$B$398,2))</f>
        <v/>
      </c>
      <c r="AV77" s="27"/>
      <c r="AW77" s="1" t="str">
        <f>IF(AV77="","",VLOOKUP(AV77,[1]Composition!$A$1:$B$398,2))</f>
        <v/>
      </c>
      <c r="AX77" s="27"/>
      <c r="AY77" s="1" t="str">
        <f>IF(AX77="","",VLOOKUP(AX77,[1]Composition!$A$1:$B$398,2))</f>
        <v/>
      </c>
      <c r="AZ77" s="27"/>
      <c r="BA77" s="1" t="str">
        <f>IF(AZ77="","",VLOOKUP(AZ77,[1]Composition!$A$1:$B$398,2))</f>
        <v/>
      </c>
      <c r="BB77" s="27"/>
      <c r="BC77" s="1" t="str">
        <f>IF(BB77="","",VLOOKUP(BB77,[1]Composition!$A$1:$B$398,2))</f>
        <v/>
      </c>
      <c r="BD77" s="27"/>
      <c r="BE77" s="1" t="str">
        <f>IF(BD77="","",VLOOKUP(BD77,[1]Composition!$A$1:$B$398,2))</f>
        <v/>
      </c>
      <c r="BF77" s="27"/>
      <c r="BG77" s="1" t="str">
        <f>IF(BF77="","",VLOOKUP(BF77,[1]Composition!$A$1:$B$398,2))</f>
        <v/>
      </c>
      <c r="BH77" s="27"/>
      <c r="BI77" s="1" t="str">
        <f>IF(BH77="","",VLOOKUP(BH77,[1]Composition!$A$1:$B$398,2))</f>
        <v/>
      </c>
      <c r="BJ77" s="27"/>
      <c r="BK77" s="1" t="str">
        <f>IF(BJ77="","",VLOOKUP(BJ77,[1]Composition!$A$1:$B$398,2))</f>
        <v/>
      </c>
      <c r="BL77" s="27"/>
      <c r="BM77" s="1" t="str">
        <f>IF(BL77="","",VLOOKUP(BL77,[1]Composition!$A$1:$B$398,2))</f>
        <v/>
      </c>
      <c r="BN77" s="27"/>
      <c r="BO77" s="1" t="str">
        <f>IF(BN77="","",VLOOKUP(BN77,[1]Composition!$A$1:$B$398,2))</f>
        <v/>
      </c>
      <c r="BP77" s="27"/>
      <c r="BQ77" s="1" t="str">
        <f>IF(BP77="","",VLOOKUP(BP77,[1]Composition!$A$1:$B$398,2))</f>
        <v/>
      </c>
      <c r="BR77" s="27"/>
      <c r="BS77" s="1" t="str">
        <f>IF(BR77="","",VLOOKUP(BR77,[1]Composition!$A$1:$B$398,2))</f>
        <v/>
      </c>
      <c r="BT77" s="27"/>
      <c r="BU77" s="1" t="str">
        <f>IF(BT77="","",VLOOKUP(BT77,[1]Composition!$A$1:$B$398,2))</f>
        <v/>
      </c>
      <c r="BV77" s="27"/>
      <c r="BW77" s="1" t="str">
        <f>IF(BV77="","",VLOOKUP(BV77,[1]Composition!$A$1:$B$398,2))</f>
        <v/>
      </c>
      <c r="BX77" s="27"/>
      <c r="BY77" s="1" t="str">
        <f>IF(BX77="","",VLOOKUP(BX77,[1]Composition!$A$1:$B$398,2))</f>
        <v/>
      </c>
      <c r="BZ77" s="27"/>
      <c r="CA77" s="1" t="str">
        <f>IF(BZ77="","",VLOOKUP(BZ77,[1]Composition!$A$1:$B$398,2))</f>
        <v/>
      </c>
      <c r="CB77" s="27"/>
      <c r="CC77" s="1" t="str">
        <f>IF(CB77="","",VLOOKUP(CB77,[1]Composition!$A$1:$B$398,2))</f>
        <v/>
      </c>
      <c r="CD77" s="1" t="str">
        <f t="shared" si="31"/>
        <v xml:space="preserve">Part de Flan Nature : </v>
      </c>
      <c r="CE77" s="1" t="e">
        <f t="shared" si="35"/>
        <v>#REF!</v>
      </c>
      <c r="CF77" s="1" t="e">
        <f t="shared" si="35"/>
        <v>#REF!</v>
      </c>
      <c r="CG77" s="1" t="e">
        <f t="shared" si="35"/>
        <v>#REF!</v>
      </c>
      <c r="CH77" s="1" t="e">
        <f t="shared" si="35"/>
        <v>#REF!</v>
      </c>
      <c r="CI77" s="1" t="e">
        <f t="shared" si="35"/>
        <v>#REF!</v>
      </c>
      <c r="CJ77" s="1" t="e">
        <f t="shared" si="35"/>
        <v>#REF!</v>
      </c>
      <c r="CK77" s="1" t="e">
        <f t="shared" si="35"/>
        <v>#REF!</v>
      </c>
      <c r="CL77" s="1" t="e">
        <f t="shared" si="35"/>
        <v>#REF!</v>
      </c>
      <c r="CM77" s="1" t="e">
        <f t="shared" si="35"/>
        <v>#REF!</v>
      </c>
      <c r="CN77" s="1" t="e">
        <f t="shared" si="35"/>
        <v>#REF!</v>
      </c>
      <c r="CO77" s="1" t="e">
        <f t="shared" si="35"/>
        <v>#REF!</v>
      </c>
      <c r="CP77" s="1" t="e">
        <f t="shared" si="35"/>
        <v>#REF!</v>
      </c>
      <c r="CQ77" s="1" t="e">
        <f t="shared" si="35"/>
        <v>#REF!</v>
      </c>
      <c r="CR77" s="1" t="e">
        <f t="shared" si="35"/>
        <v>#REF!</v>
      </c>
      <c r="CS77" s="1" t="e">
        <f t="shared" si="35"/>
        <v>#REF!</v>
      </c>
      <c r="CT77" s="1" t="e">
        <f t="shared" si="34"/>
        <v>#REF!</v>
      </c>
      <c r="CU77" s="1" t="e">
        <f t="shared" si="34"/>
        <v>#REF!</v>
      </c>
      <c r="CV77" s="1" t="e">
        <f t="shared" si="34"/>
        <v>#REF!</v>
      </c>
      <c r="CW77" s="1" t="e">
        <f t="shared" si="34"/>
        <v>#REF!</v>
      </c>
      <c r="CX77" s="1" t="e">
        <f t="shared" si="34"/>
        <v>#REF!</v>
      </c>
      <c r="CY77" s="1" t="e">
        <f t="shared" si="34"/>
        <v>#REF!</v>
      </c>
      <c r="CZ77" s="1" t="e">
        <f t="shared" si="34"/>
        <v>#REF!</v>
      </c>
      <c r="DA77" s="1" t="e">
        <f t="shared" si="34"/>
        <v>#REF!</v>
      </c>
      <c r="DB77" s="1" t="e">
        <f t="shared" si="34"/>
        <v>#REF!</v>
      </c>
      <c r="DC77" s="1" t="e">
        <f t="shared" si="34"/>
        <v>#REF!</v>
      </c>
      <c r="DD77" s="1" t="e">
        <f t="shared" si="34"/>
        <v>#REF!</v>
      </c>
      <c r="DE77" s="1" t="e">
        <f t="shared" si="34"/>
        <v>#REF!</v>
      </c>
      <c r="DF77" s="1" t="e">
        <f t="shared" si="34"/>
        <v>#REF!</v>
      </c>
      <c r="DG77" s="1" t="e">
        <f t="shared" si="34"/>
        <v>#REF!</v>
      </c>
      <c r="DH77" s="1" t="e">
        <f t="shared" si="34"/>
        <v>#REF!</v>
      </c>
      <c r="DI77" s="1" t="e">
        <f t="shared" si="34"/>
        <v>#REF!</v>
      </c>
      <c r="DJ77" s="1" t="e">
        <f t="shared" si="34"/>
        <v>#REF!</v>
      </c>
      <c r="DK77" s="1" t="e">
        <f t="shared" si="36"/>
        <v>#REF!</v>
      </c>
      <c r="DL77" s="1" t="e">
        <f t="shared" si="36"/>
        <v>#REF!</v>
      </c>
      <c r="DM77" s="1" t="e">
        <f t="shared" si="36"/>
        <v>#REF!</v>
      </c>
      <c r="DN77" s="1" t="e">
        <f t="shared" si="36"/>
        <v>#REF!</v>
      </c>
      <c r="DO77" s="1" t="e">
        <f t="shared" si="36"/>
        <v>#REF!</v>
      </c>
      <c r="DP77" s="1" t="e">
        <f t="shared" si="36"/>
        <v>#REF!</v>
      </c>
      <c r="DQ77" s="1" t="e">
        <f t="shared" si="36"/>
        <v>#REF!</v>
      </c>
      <c r="DR77" s="1" t="e">
        <f t="shared" si="36"/>
        <v>#REF!</v>
      </c>
      <c r="DS77" s="1" t="e">
        <f t="shared" si="36"/>
        <v>#REF!</v>
      </c>
      <c r="DT77" s="1" t="e">
        <f t="shared" si="36"/>
        <v>#REF!</v>
      </c>
      <c r="DU77" s="1" t="e">
        <f t="shared" si="36"/>
        <v>#REF!</v>
      </c>
      <c r="DV77" s="1" t="e">
        <f t="shared" si="36"/>
        <v>#REF!</v>
      </c>
      <c r="DW77" s="1" t="e">
        <f t="shared" si="36"/>
        <v>#REF!</v>
      </c>
      <c r="DX77" s="1" t="e">
        <f t="shared" si="36"/>
        <v>#REF!</v>
      </c>
      <c r="DY77" s="1" t="e">
        <f t="shared" si="36"/>
        <v>#REF!</v>
      </c>
      <c r="DZ77" s="1" t="e">
        <f t="shared" si="36"/>
        <v>#REF!</v>
      </c>
      <c r="EA77" s="1" t="e">
        <f t="shared" si="33"/>
        <v>#REF!</v>
      </c>
      <c r="EB77" s="1" t="e">
        <f t="shared" si="33"/>
        <v>#REF!</v>
      </c>
      <c r="EC77" s="1" t="e">
        <f t="shared" si="33"/>
        <v>#REF!</v>
      </c>
      <c r="ED77" s="1" t="e">
        <f t="shared" si="33"/>
        <v>#REF!</v>
      </c>
      <c r="EE77" s="1" t="e">
        <f t="shared" si="33"/>
        <v>#REF!</v>
      </c>
      <c r="EF77" s="1" t="e">
        <f t="shared" si="33"/>
        <v>#REF!</v>
      </c>
      <c r="EG77" s="1" t="e">
        <f t="shared" si="33"/>
        <v>#REF!</v>
      </c>
      <c r="EH77" s="1" t="e">
        <f t="shared" si="33"/>
        <v>#REF!</v>
      </c>
      <c r="EI77" s="1" t="e">
        <f t="shared" si="33"/>
        <v>#REF!</v>
      </c>
      <c r="EJ77" s="1" t="e">
        <f t="shared" si="33"/>
        <v>#REF!</v>
      </c>
      <c r="EK77" s="1" t="e">
        <f t="shared" si="33"/>
        <v>#REF!</v>
      </c>
      <c r="EL77" s="1" t="e">
        <f t="shared" si="33"/>
        <v>#REF!</v>
      </c>
      <c r="EM77" s="1" t="e">
        <f t="shared" si="33"/>
        <v>#REF!</v>
      </c>
      <c r="EN77" s="1" t="e">
        <f t="shared" si="33"/>
        <v>#REF!</v>
      </c>
      <c r="EO77" s="1" t="e">
        <f t="shared" si="33"/>
        <v>#REF!</v>
      </c>
      <c r="EP77" s="1" t="e">
        <f t="shared" si="29"/>
        <v>#REF!</v>
      </c>
      <c r="EQ77" s="1" t="e">
        <f t="shared" si="29"/>
        <v>#REF!</v>
      </c>
      <c r="ER77" s="1" t="e">
        <f t="shared" si="29"/>
        <v>#REF!</v>
      </c>
      <c r="ES77" s="1" t="e">
        <f t="shared" si="29"/>
        <v>#REF!</v>
      </c>
      <c r="ET77" s="1" t="e">
        <f t="shared" si="29"/>
        <v>#REF!</v>
      </c>
      <c r="EU77" s="1" t="e">
        <f t="shared" si="29"/>
        <v>#REF!</v>
      </c>
      <c r="EV77" s="1" t="e">
        <f t="shared" si="29"/>
        <v>#REF!</v>
      </c>
      <c r="EW77" s="1" t="e">
        <f t="shared" si="29"/>
        <v>#REF!</v>
      </c>
      <c r="GX77" s="22"/>
    </row>
    <row r="78" spans="1:206" ht="12.75" customHeight="1" x14ac:dyDescent="0.2">
      <c r="A78" s="2">
        <v>847</v>
      </c>
      <c r="B78" s="2" t="s">
        <v>135</v>
      </c>
      <c r="C78" s="19">
        <v>1.75</v>
      </c>
      <c r="D78" s="2" t="s">
        <v>5</v>
      </c>
      <c r="E78" s="20" t="s">
        <v>6</v>
      </c>
      <c r="I78" s="28" t="e">
        <f t="shared" si="30"/>
        <v>#REF!</v>
      </c>
      <c r="J78" s="27" t="s">
        <v>46</v>
      </c>
      <c r="K78" s="1" t="e">
        <f>IF(J78="","",VLOOKUP(J78,#REF!,2))</f>
        <v>#REF!</v>
      </c>
      <c r="L78" s="27" t="s">
        <v>16</v>
      </c>
      <c r="M78" s="1" t="e">
        <f>IF(L78="","",VLOOKUP(L78,#REF!,2))</f>
        <v>#REF!</v>
      </c>
      <c r="N78" s="27" t="s">
        <v>157</v>
      </c>
      <c r="O78" s="1" t="str">
        <f>IF(N78="","",VLOOKUP(N78,[1]Composition!$A$1:$B$398,2))</f>
        <v>Sucre pâte de cacao Beurre de cacao, Émulsifiant: Lécithine, (Lait en poudre, poudre de lait écrémé, arômes  vanille peut contenir traces de fruit a coque et gluten</v>
      </c>
      <c r="P78" s="27" t="s">
        <v>152</v>
      </c>
      <c r="Q78" s="1" t="str">
        <f>IF(P78="","",VLOOKUP(P78,[1]Composition!$A$1:$B$398,2))</f>
        <v>Pâte  de cacao, sucre beurre de cacao, Matière grasse laitière, anhydre de lait, émulsifiant, lécithine de soja E322 arôme naturel de vanille cacao 50% poudre de lait entier poudre de lactosérum, lactose huile de palme</v>
      </c>
      <c r="R78" s="27" t="s">
        <v>9</v>
      </c>
      <c r="S78" s="1" t="str">
        <f>IF(R78="","",VLOOKUP(R78,[1]Composition!$A$1:$B$398,2))</f>
        <v xml:space="preserve">Fraise, framboise, physalis, mandarine, citron, kiwi, pomme, groseille, abricot, </v>
      </c>
      <c r="T78" s="27"/>
      <c r="U78" s="1" t="str">
        <f>IF(T78="","",VLOOKUP(T78,[1]Composition!$A$1:$B$398,2))</f>
        <v/>
      </c>
      <c r="V78" s="27"/>
      <c r="W78" s="1" t="str">
        <f>IF(V78="","",VLOOKUP(V78,[1]Composition!$A$1:$B$398,2))</f>
        <v/>
      </c>
      <c r="X78" s="27"/>
      <c r="Y78" s="1" t="str">
        <f>IF(X78="","",VLOOKUP(X78,[1]Composition!$A$1:$B$398,2))</f>
        <v/>
      </c>
      <c r="Z78" s="27"/>
      <c r="AA78" s="1" t="str">
        <f>IF(Z78="","",VLOOKUP(Z78,[1]Composition!$A$1:$B$398,2))</f>
        <v/>
      </c>
      <c r="AB78" s="27"/>
      <c r="AC78" s="1" t="str">
        <f>IF(AB78="","",VLOOKUP(AB78,[1]Composition!$A$1:$B$398,2))</f>
        <v/>
      </c>
      <c r="AD78" s="27"/>
      <c r="AE78" s="1" t="str">
        <f>IF(AD78="","",VLOOKUP(AD78,[1]Composition!$A$1:$B$398,2))</f>
        <v/>
      </c>
      <c r="AF78" s="27"/>
      <c r="AG78" s="1" t="str">
        <f>IF(AF78="","",VLOOKUP(AF78,[1]Composition!$A$1:$B$398,2))</f>
        <v/>
      </c>
      <c r="AH78" s="27"/>
      <c r="AI78" s="1"/>
      <c r="AJ78" s="27"/>
      <c r="AK78" s="1"/>
      <c r="AL78" s="27"/>
      <c r="AM78" s="1"/>
      <c r="AN78" s="27"/>
      <c r="AO78" s="1"/>
      <c r="AP78" s="27"/>
      <c r="AQ78" s="1" t="str">
        <f>IF(AP79="","",VLOOKUP(AP79,[1]Composition!$A$1:$B$398,2))</f>
        <v/>
      </c>
      <c r="AR78" s="27"/>
      <c r="AS78" s="1" t="str">
        <f>IF(AR78="","",VLOOKUP(AR78,[1]Composition!$A$1:$B$398,2))</f>
        <v/>
      </c>
      <c r="AT78" s="27"/>
      <c r="AU78" s="1" t="str">
        <f>IF(AT78="","",VLOOKUP(AT78,[1]Composition!$A$1:$B$398,2))</f>
        <v/>
      </c>
      <c r="AV78" s="27"/>
      <c r="AW78" s="1" t="str">
        <f>IF(AV78="","",VLOOKUP(AV78,[1]Composition!$A$1:$B$398,2))</f>
        <v/>
      </c>
      <c r="AX78" s="27"/>
      <c r="AY78" s="1" t="str">
        <f>IF(AX78="","",VLOOKUP(AX78,[1]Composition!$A$1:$B$398,2))</f>
        <v/>
      </c>
      <c r="AZ78" s="27"/>
      <c r="BA78" s="1" t="str">
        <f>IF(AZ78="","",VLOOKUP(AZ78,[1]Composition!$A$1:$B$398,2))</f>
        <v/>
      </c>
      <c r="BB78" s="27"/>
      <c r="BC78" s="1" t="str">
        <f>IF(BB78="","",VLOOKUP(BB78,[1]Composition!$A$1:$B$398,2))</f>
        <v/>
      </c>
      <c r="BD78" s="27"/>
      <c r="BE78" s="1" t="str">
        <f>IF(BD78="","",VLOOKUP(BD78,[1]Composition!$A$1:$B$398,2))</f>
        <v/>
      </c>
      <c r="BF78" s="27"/>
      <c r="BG78" s="1" t="str">
        <f>IF(BF78="","",VLOOKUP(BF78,[1]Composition!$A$1:$B$398,2))</f>
        <v/>
      </c>
      <c r="BH78" s="27"/>
      <c r="BI78" s="1" t="str">
        <f>IF(BH78="","",VLOOKUP(BH78,[1]Composition!$A$1:$B$398,2))</f>
        <v/>
      </c>
      <c r="BJ78" s="27"/>
      <c r="BK78" s="1" t="str">
        <f>IF(BJ78="","",VLOOKUP(BJ78,[1]Composition!$A$1:$B$398,2))</f>
        <v/>
      </c>
      <c r="BL78" s="27"/>
      <c r="BM78" s="1" t="str">
        <f>IF(BL78="","",VLOOKUP(BL78,[1]Composition!$A$1:$B$398,2))</f>
        <v/>
      </c>
      <c r="BN78" s="27"/>
      <c r="BO78" s="1" t="str">
        <f>IF(BN78="","",VLOOKUP(BN78,[1]Composition!$A$1:$B$398,2))</f>
        <v/>
      </c>
      <c r="BP78" s="27"/>
      <c r="BQ78" s="1" t="str">
        <f>IF(BP78="","",VLOOKUP(BP78,[1]Composition!$A$1:$B$398,2))</f>
        <v/>
      </c>
      <c r="BR78" s="27"/>
      <c r="BS78" s="1" t="str">
        <f>IF(BR78="","",VLOOKUP(BR78,[1]Composition!$A$1:$B$398,2))</f>
        <v/>
      </c>
      <c r="BT78" s="27"/>
      <c r="BU78" s="1" t="str">
        <f>IF(BT78="","",VLOOKUP(BT78,[1]Composition!$A$1:$B$398,2))</f>
        <v/>
      </c>
      <c r="BV78" s="27"/>
      <c r="BW78" s="1" t="str">
        <f>IF(BV78="","",VLOOKUP(BV78,[1]Composition!$A$1:$B$398,2))</f>
        <v/>
      </c>
      <c r="BX78" s="27"/>
      <c r="BY78" s="1" t="str">
        <f>IF(BX78="","",VLOOKUP(BX78,[1]Composition!$A$1:$B$398,2))</f>
        <v/>
      </c>
      <c r="BZ78" s="27"/>
      <c r="CA78" s="1" t="str">
        <f>IF(BZ78="","",VLOOKUP(BZ78,[1]Composition!$A$1:$B$398,2))</f>
        <v/>
      </c>
      <c r="CB78" s="27"/>
      <c r="CC78" s="1" t="str">
        <f>IF(CB78="","",VLOOKUP(CB78,[1]Composition!$A$1:$B$398,2))</f>
        <v/>
      </c>
      <c r="CD78" s="1" t="str">
        <f t="shared" si="31"/>
        <v>Fond de pâtes sablé :</v>
      </c>
      <c r="CE78" s="1" t="e">
        <f t="shared" si="35"/>
        <v>#REF!</v>
      </c>
      <c r="CF78" s="1" t="e">
        <f t="shared" si="35"/>
        <v>#REF!</v>
      </c>
      <c r="CG78" s="1" t="e">
        <f t="shared" si="35"/>
        <v>#REF!</v>
      </c>
      <c r="CH78" s="1" t="e">
        <f t="shared" si="35"/>
        <v>#REF!</v>
      </c>
      <c r="CI78" s="1" t="e">
        <f t="shared" si="35"/>
        <v>#REF!</v>
      </c>
      <c r="CJ78" s="1" t="e">
        <f t="shared" si="35"/>
        <v>#REF!</v>
      </c>
      <c r="CK78" s="1" t="e">
        <f t="shared" si="35"/>
        <v>#REF!</v>
      </c>
      <c r="CL78" s="1" t="e">
        <f t="shared" si="35"/>
        <v>#REF!</v>
      </c>
      <c r="CM78" s="1" t="e">
        <f t="shared" si="35"/>
        <v>#REF!</v>
      </c>
      <c r="CN78" s="1" t="e">
        <f t="shared" si="35"/>
        <v>#REF!</v>
      </c>
      <c r="CO78" s="1" t="e">
        <f t="shared" si="35"/>
        <v>#REF!</v>
      </c>
      <c r="CP78" s="1" t="e">
        <f t="shared" si="35"/>
        <v>#REF!</v>
      </c>
      <c r="CQ78" s="1" t="e">
        <f t="shared" si="35"/>
        <v>#REF!</v>
      </c>
      <c r="CR78" s="1" t="e">
        <f t="shared" si="35"/>
        <v>#REF!</v>
      </c>
      <c r="CS78" s="1" t="e">
        <f t="shared" si="35"/>
        <v>#REF!</v>
      </c>
      <c r="CT78" s="1" t="e">
        <f t="shared" si="34"/>
        <v>#REF!</v>
      </c>
      <c r="CU78" s="1" t="e">
        <f t="shared" si="34"/>
        <v>#REF!</v>
      </c>
      <c r="CV78" s="1" t="e">
        <f t="shared" si="34"/>
        <v>#REF!</v>
      </c>
      <c r="CW78" s="1" t="e">
        <f t="shared" si="34"/>
        <v>#REF!</v>
      </c>
      <c r="CX78" s="1" t="e">
        <f t="shared" si="34"/>
        <v>#REF!</v>
      </c>
      <c r="CY78" s="1" t="e">
        <f t="shared" si="34"/>
        <v>#REF!</v>
      </c>
      <c r="CZ78" s="1" t="e">
        <f t="shared" si="34"/>
        <v>#REF!</v>
      </c>
      <c r="DA78" s="1" t="e">
        <f t="shared" si="34"/>
        <v>#REF!</v>
      </c>
      <c r="DB78" s="1" t="e">
        <f t="shared" si="34"/>
        <v>#REF!</v>
      </c>
      <c r="DC78" s="1" t="e">
        <f t="shared" si="34"/>
        <v>#REF!</v>
      </c>
      <c r="DD78" s="1" t="e">
        <f t="shared" si="34"/>
        <v>#REF!</v>
      </c>
      <c r="DE78" s="1" t="e">
        <f t="shared" si="34"/>
        <v>#REF!</v>
      </c>
      <c r="DF78" s="1" t="e">
        <f t="shared" si="34"/>
        <v>#REF!</v>
      </c>
      <c r="DG78" s="1" t="e">
        <f t="shared" si="34"/>
        <v>#REF!</v>
      </c>
      <c r="DH78" s="1" t="e">
        <f t="shared" si="34"/>
        <v>#REF!</v>
      </c>
      <c r="DI78" s="1" t="e">
        <f t="shared" si="34"/>
        <v>#REF!</v>
      </c>
      <c r="DJ78" s="1" t="e">
        <f t="shared" si="34"/>
        <v>#REF!</v>
      </c>
      <c r="DK78" s="1" t="e">
        <f t="shared" si="36"/>
        <v>#REF!</v>
      </c>
      <c r="DL78" s="1" t="e">
        <f t="shared" si="36"/>
        <v>#REF!</v>
      </c>
      <c r="DM78" s="1" t="e">
        <f t="shared" si="36"/>
        <v>#REF!</v>
      </c>
      <c r="DN78" s="1" t="e">
        <f t="shared" si="36"/>
        <v>#REF!</v>
      </c>
      <c r="DO78" s="1" t="e">
        <f t="shared" si="36"/>
        <v>#REF!</v>
      </c>
      <c r="DP78" s="1" t="e">
        <f t="shared" si="36"/>
        <v>#REF!</v>
      </c>
      <c r="DQ78" s="1" t="e">
        <f t="shared" si="36"/>
        <v>#REF!</v>
      </c>
      <c r="DR78" s="1" t="e">
        <f t="shared" si="36"/>
        <v>#REF!</v>
      </c>
      <c r="DS78" s="1" t="e">
        <f t="shared" si="36"/>
        <v>#REF!</v>
      </c>
      <c r="DT78" s="1" t="e">
        <f t="shared" si="36"/>
        <v>#REF!</v>
      </c>
      <c r="DU78" s="1" t="e">
        <f t="shared" si="36"/>
        <v>#REF!</v>
      </c>
      <c r="DV78" s="1" t="e">
        <f t="shared" si="36"/>
        <v>#REF!</v>
      </c>
      <c r="DW78" s="1" t="e">
        <f t="shared" si="36"/>
        <v>#REF!</v>
      </c>
      <c r="DX78" s="1" t="e">
        <f t="shared" si="36"/>
        <v>#REF!</v>
      </c>
      <c r="DY78" s="1" t="e">
        <f t="shared" si="36"/>
        <v>#REF!</v>
      </c>
      <c r="DZ78" s="1" t="e">
        <f t="shared" si="36"/>
        <v>#REF!</v>
      </c>
      <c r="EA78" s="1" t="e">
        <f t="shared" si="33"/>
        <v>#REF!</v>
      </c>
      <c r="EB78" s="1" t="e">
        <f t="shared" si="33"/>
        <v>#REF!</v>
      </c>
      <c r="EC78" s="1" t="e">
        <f t="shared" si="33"/>
        <v>#REF!</v>
      </c>
      <c r="ED78" s="1" t="e">
        <f t="shared" si="33"/>
        <v>#REF!</v>
      </c>
      <c r="EE78" s="1" t="e">
        <f t="shared" si="33"/>
        <v>#REF!</v>
      </c>
      <c r="EF78" s="1" t="e">
        <f t="shared" si="33"/>
        <v>#REF!</v>
      </c>
      <c r="EG78" s="1" t="e">
        <f t="shared" si="33"/>
        <v>#REF!</v>
      </c>
      <c r="EH78" s="1" t="e">
        <f t="shared" si="33"/>
        <v>#REF!</v>
      </c>
      <c r="EI78" s="1" t="e">
        <f t="shared" si="33"/>
        <v>#REF!</v>
      </c>
      <c r="EJ78" s="1" t="e">
        <f t="shared" si="33"/>
        <v>#REF!</v>
      </c>
      <c r="EK78" s="1" t="e">
        <f t="shared" si="33"/>
        <v>#REF!</v>
      </c>
      <c r="EL78" s="1" t="e">
        <f t="shared" si="33"/>
        <v>#REF!</v>
      </c>
      <c r="EM78" s="1" t="e">
        <f t="shared" si="33"/>
        <v>#REF!</v>
      </c>
      <c r="EN78" s="1" t="e">
        <f t="shared" si="33"/>
        <v>#REF!</v>
      </c>
      <c r="EO78" s="1" t="e">
        <f t="shared" si="33"/>
        <v>#REF!</v>
      </c>
      <c r="EP78" s="1" t="e">
        <f t="shared" si="29"/>
        <v>#REF!</v>
      </c>
      <c r="EQ78" s="1" t="e">
        <f t="shared" si="29"/>
        <v>#REF!</v>
      </c>
      <c r="ER78" s="1" t="e">
        <f t="shared" si="29"/>
        <v>#REF!</v>
      </c>
      <c r="ES78" s="1" t="e">
        <f t="shared" si="29"/>
        <v>#REF!</v>
      </c>
      <c r="ET78" s="1" t="e">
        <f t="shared" si="29"/>
        <v>#REF!</v>
      </c>
      <c r="EU78" s="1" t="e">
        <f t="shared" si="29"/>
        <v>#REF!</v>
      </c>
      <c r="EV78" s="1" t="e">
        <f t="shared" si="29"/>
        <v>#REF!</v>
      </c>
      <c r="EW78" s="1" t="e">
        <f t="shared" si="29"/>
        <v>#REF!</v>
      </c>
      <c r="GX78" s="22"/>
    </row>
    <row r="79" spans="1:206" ht="12.75" customHeight="1" x14ac:dyDescent="0.2">
      <c r="A79" s="2">
        <v>850</v>
      </c>
      <c r="B79" s="2" t="s">
        <v>136</v>
      </c>
      <c r="C79" s="19">
        <v>1.2</v>
      </c>
      <c r="D79" s="2" t="s">
        <v>5</v>
      </c>
      <c r="E79" s="20" t="s">
        <v>6</v>
      </c>
      <c r="I79" s="28" t="e">
        <f t="shared" si="30"/>
        <v>#REF!</v>
      </c>
      <c r="J79" s="27" t="s">
        <v>159</v>
      </c>
      <c r="K79" s="1" t="e">
        <f>IF(J79="","",VLOOKUP(J79,#REF!,2))</f>
        <v>#REF!</v>
      </c>
      <c r="L79" s="27" t="s">
        <v>152</v>
      </c>
      <c r="M79" s="1" t="e">
        <f>IF(L79="","",VLOOKUP(L79,#REF!,2))</f>
        <v>#REF!</v>
      </c>
      <c r="N79" s="27" t="s">
        <v>153</v>
      </c>
      <c r="O79" s="1" t="str">
        <f>IF(N79="","",VLOOKUP(N79,[1]Composition!$A$1:$B$398,2))</f>
        <v>Eau, Sirop de glucose, Sucre, Fructose, Gélifiant ( Pectine caraghénane)  acidifiant, acide citrique, arômes abricot colorant: carotène</v>
      </c>
      <c r="P79" s="27"/>
      <c r="Q79" s="1" t="str">
        <f>IF(P79="","",VLOOKUP(P79,[1]Composition!$A$1:$B$398,2))</f>
        <v/>
      </c>
      <c r="R79" s="27"/>
      <c r="S79" s="1" t="str">
        <f>IF(R79="","",VLOOKUP(R79,[1]Composition!$A$1:$B$398,2))</f>
        <v/>
      </c>
      <c r="T79" s="27"/>
      <c r="U79" s="1" t="str">
        <f>IF(T79="","",VLOOKUP(T79,[1]Composition!$A$1:$B$398,2))</f>
        <v/>
      </c>
      <c r="V79" s="27"/>
      <c r="W79" s="1" t="str">
        <f>IF(V79="","",VLOOKUP(V79,[1]Composition!$A$1:$B$398,2))</f>
        <v/>
      </c>
      <c r="X79" s="27"/>
      <c r="Y79" s="1" t="str">
        <f>IF(X79="","",VLOOKUP(X79,[1]Composition!$A$1:$B$398,2))</f>
        <v/>
      </c>
      <c r="Z79" s="27"/>
      <c r="AA79" s="1" t="str">
        <f>IF(Z79="","",VLOOKUP(Z79,[1]Composition!$A$1:$B$398,2))</f>
        <v/>
      </c>
      <c r="AB79" s="27"/>
      <c r="AC79" s="1" t="str">
        <f>IF(AB79="","",VLOOKUP(AB79,[1]Composition!$A$1:$B$398,2))</f>
        <v/>
      </c>
      <c r="AD79" s="27"/>
      <c r="AE79" s="1" t="str">
        <f>IF(AD79="","",VLOOKUP(AD79,[1]Composition!$A$1:$B$398,2))</f>
        <v/>
      </c>
      <c r="AF79" s="27"/>
      <c r="AG79" s="1"/>
      <c r="AH79" s="27"/>
      <c r="AI79" s="1" t="str">
        <f>IF(AH79="","",VLOOKUP(AH79,[1]Composition!$A$1:$B$398,2))</f>
        <v/>
      </c>
      <c r="AJ79" s="27"/>
      <c r="AK79" s="1" t="str">
        <f>IF(AJ79="","",VLOOKUP(AJ79,[1]Composition!$A$1:$B$398,2))</f>
        <v/>
      </c>
      <c r="AL79" s="27"/>
      <c r="AM79" s="1" t="str">
        <f>IF(AL79="","",VLOOKUP(AL79,[1]Composition!$A$1:$B$398,2))</f>
        <v/>
      </c>
      <c r="AN79" s="27"/>
      <c r="AO79" s="1" t="str">
        <f>IF(AN79="","",VLOOKUP(AN79,[1]Composition!$A$1:$B$398,2))</f>
        <v/>
      </c>
      <c r="AP79" s="27"/>
      <c r="AQ79" s="1" t="str">
        <f>IF(AP80="","",VLOOKUP(AP80,[1]Composition!$A$1:$B$398,2))</f>
        <v/>
      </c>
      <c r="AR79" s="27"/>
      <c r="AS79" s="1" t="str">
        <f>IF(AR79="","",VLOOKUP(AR79,[1]Composition!$A$1:$B$398,2))</f>
        <v/>
      </c>
      <c r="AT79" s="27"/>
      <c r="AU79" s="1" t="str">
        <f>IF(AT79="","",VLOOKUP(AT79,[1]Composition!$A$1:$B$398,2))</f>
        <v/>
      </c>
      <c r="AV79" s="27"/>
      <c r="AW79" s="1" t="str">
        <f>IF(AV79="","",VLOOKUP(AV79,[1]Composition!$A$1:$B$398,2))</f>
        <v/>
      </c>
      <c r="AX79" s="27"/>
      <c r="AY79" s="1" t="str">
        <f>IF(AX79="","",VLOOKUP(AX79,[1]Composition!$A$1:$B$398,2))</f>
        <v/>
      </c>
      <c r="AZ79" s="27"/>
      <c r="BA79" s="1" t="str">
        <f>IF(AZ79="","",VLOOKUP(AZ79,[1]Composition!$A$1:$B$398,2))</f>
        <v/>
      </c>
      <c r="BB79" s="27"/>
      <c r="BC79" s="1" t="str">
        <f>IF(BB79="","",VLOOKUP(BB79,[1]Composition!$A$1:$B$398,2))</f>
        <v/>
      </c>
      <c r="BD79" s="27"/>
      <c r="BE79" s="1" t="str">
        <f>IF(BD79="","",VLOOKUP(BD79,[1]Composition!$A$1:$B$398,2))</f>
        <v/>
      </c>
      <c r="BF79" s="27"/>
      <c r="BG79" s="1" t="str">
        <f>IF(BF79="","",VLOOKUP(BF79,[1]Composition!$A$1:$B$398,2))</f>
        <v/>
      </c>
      <c r="BH79" s="27"/>
      <c r="BI79" s="1" t="str">
        <f>IF(BH79="","",VLOOKUP(BH79,[1]Composition!$A$1:$B$398,2))</f>
        <v/>
      </c>
      <c r="BJ79" s="27"/>
      <c r="BK79" s="1" t="str">
        <f>IF(BJ79="","",VLOOKUP(BJ79,[1]Composition!$A$1:$B$398,2))</f>
        <v/>
      </c>
      <c r="BL79" s="27"/>
      <c r="BM79" s="1" t="str">
        <f>IF(BL79="","",VLOOKUP(BL79,[1]Composition!$A$1:$B$398,2))</f>
        <v/>
      </c>
      <c r="BN79" s="27"/>
      <c r="BO79" s="1" t="str">
        <f>IF(BN79="","",VLOOKUP(BN79,[1]Composition!$A$1:$B$398,2))</f>
        <v/>
      </c>
      <c r="BP79" s="27"/>
      <c r="BQ79" s="1" t="str">
        <f>IF(BP79="","",VLOOKUP(BP79,[1]Composition!$A$1:$B$398,2))</f>
        <v/>
      </c>
      <c r="BR79" s="27"/>
      <c r="BS79" s="1" t="str">
        <f>IF(BR79="","",VLOOKUP(BR79,[1]Composition!$A$1:$B$398,2))</f>
        <v/>
      </c>
      <c r="BT79" s="27"/>
      <c r="BU79" s="1" t="str">
        <f>IF(BT79="","",VLOOKUP(BT79,[1]Composition!$A$1:$B$398,2))</f>
        <v/>
      </c>
      <c r="BV79" s="27"/>
      <c r="BW79" s="1" t="str">
        <f>IF(BV79="","",VLOOKUP(BV79,[1]Composition!$A$1:$B$398,2))</f>
        <v/>
      </c>
      <c r="BX79" s="27"/>
      <c r="BY79" s="1" t="str">
        <f>IF(BX79="","",VLOOKUP(BX79,[1]Composition!$A$1:$B$398,2))</f>
        <v/>
      </c>
      <c r="BZ79" s="27"/>
      <c r="CA79" s="1" t="str">
        <f>IF(BZ79="","",VLOOKUP(BZ79,[1]Composition!$A$1:$B$398,2))</f>
        <v/>
      </c>
      <c r="CB79" s="27"/>
      <c r="CC79" s="1" t="str">
        <f>IF(CB79="","",VLOOKUP(CB79,[1]Composition!$A$1:$B$398,2))</f>
        <v/>
      </c>
      <c r="CD79" s="1" t="str">
        <f t="shared" si="31"/>
        <v xml:space="preserve">Part de Flan Chocolat : </v>
      </c>
      <c r="CE79" s="1" t="e">
        <f t="shared" si="35"/>
        <v>#REF!</v>
      </c>
      <c r="CF79" s="1" t="e">
        <f t="shared" si="35"/>
        <v>#REF!</v>
      </c>
      <c r="CG79" s="1" t="e">
        <f t="shared" si="35"/>
        <v>#REF!</v>
      </c>
      <c r="CH79" s="1" t="e">
        <f t="shared" si="35"/>
        <v>#REF!</v>
      </c>
      <c r="CI79" s="1" t="e">
        <f t="shared" si="35"/>
        <v>#REF!</v>
      </c>
      <c r="CJ79" s="1" t="e">
        <f t="shared" si="35"/>
        <v>#REF!</v>
      </c>
      <c r="CK79" s="1" t="e">
        <f t="shared" si="35"/>
        <v>#REF!</v>
      </c>
      <c r="CL79" s="1" t="e">
        <f t="shared" si="35"/>
        <v>#REF!</v>
      </c>
      <c r="CM79" s="1" t="e">
        <f t="shared" si="35"/>
        <v>#REF!</v>
      </c>
      <c r="CN79" s="1" t="e">
        <f t="shared" si="35"/>
        <v>#REF!</v>
      </c>
      <c r="CO79" s="1" t="e">
        <f t="shared" si="35"/>
        <v>#REF!</v>
      </c>
      <c r="CP79" s="1" t="e">
        <f t="shared" si="35"/>
        <v>#REF!</v>
      </c>
      <c r="CQ79" s="1" t="e">
        <f t="shared" si="35"/>
        <v>#REF!</v>
      </c>
      <c r="CR79" s="1" t="e">
        <f t="shared" si="35"/>
        <v>#REF!</v>
      </c>
      <c r="CS79" s="1" t="e">
        <f t="shared" si="35"/>
        <v>#REF!</v>
      </c>
      <c r="CT79" s="1" t="e">
        <f t="shared" si="34"/>
        <v>#REF!</v>
      </c>
      <c r="CU79" s="1" t="e">
        <f t="shared" si="34"/>
        <v>#REF!</v>
      </c>
      <c r="CV79" s="1" t="e">
        <f t="shared" si="34"/>
        <v>#REF!</v>
      </c>
      <c r="CW79" s="1" t="e">
        <f t="shared" si="34"/>
        <v>#REF!</v>
      </c>
      <c r="CX79" s="1" t="e">
        <f t="shared" si="34"/>
        <v>#REF!</v>
      </c>
      <c r="CY79" s="1" t="e">
        <f t="shared" si="34"/>
        <v>#REF!</v>
      </c>
      <c r="CZ79" s="1" t="e">
        <f t="shared" si="34"/>
        <v>#REF!</v>
      </c>
      <c r="DA79" s="1" t="e">
        <f t="shared" si="34"/>
        <v>#REF!</v>
      </c>
      <c r="DB79" s="1" t="e">
        <f t="shared" si="34"/>
        <v>#REF!</v>
      </c>
      <c r="DC79" s="1" t="e">
        <f t="shared" si="34"/>
        <v>#REF!</v>
      </c>
      <c r="DD79" s="1" t="e">
        <f t="shared" si="34"/>
        <v>#REF!</v>
      </c>
      <c r="DE79" s="1" t="e">
        <f t="shared" si="34"/>
        <v>#REF!</v>
      </c>
      <c r="DF79" s="1" t="e">
        <f t="shared" si="34"/>
        <v>#REF!</v>
      </c>
      <c r="DG79" s="1" t="e">
        <f t="shared" si="34"/>
        <v>#REF!</v>
      </c>
      <c r="DH79" s="1" t="e">
        <f t="shared" si="34"/>
        <v>#REF!</v>
      </c>
      <c r="DI79" s="1" t="e">
        <f t="shared" si="34"/>
        <v>#REF!</v>
      </c>
      <c r="DJ79" s="1" t="e">
        <f t="shared" si="34"/>
        <v>#REF!</v>
      </c>
      <c r="DK79" s="1" t="e">
        <f t="shared" si="36"/>
        <v>#REF!</v>
      </c>
      <c r="DL79" s="1" t="e">
        <f t="shared" si="36"/>
        <v>#REF!</v>
      </c>
      <c r="DM79" s="1" t="e">
        <f t="shared" si="36"/>
        <v>#REF!</v>
      </c>
      <c r="DN79" s="1" t="e">
        <f t="shared" si="36"/>
        <v>#REF!</v>
      </c>
      <c r="DO79" s="1" t="e">
        <f t="shared" si="36"/>
        <v>#REF!</v>
      </c>
      <c r="DP79" s="1" t="e">
        <f t="shared" si="36"/>
        <v>#REF!</v>
      </c>
      <c r="DQ79" s="1" t="e">
        <f t="shared" si="36"/>
        <v>#REF!</v>
      </c>
      <c r="DR79" s="1" t="e">
        <f t="shared" si="36"/>
        <v>#REF!</v>
      </c>
      <c r="DS79" s="1" t="e">
        <f t="shared" si="36"/>
        <v>#REF!</v>
      </c>
      <c r="DT79" s="1" t="e">
        <f t="shared" si="36"/>
        <v>#REF!</v>
      </c>
      <c r="DU79" s="1" t="e">
        <f t="shared" si="36"/>
        <v>#REF!</v>
      </c>
      <c r="DV79" s="1" t="e">
        <f t="shared" si="36"/>
        <v>#REF!</v>
      </c>
      <c r="DW79" s="1" t="e">
        <f t="shared" si="36"/>
        <v>#REF!</v>
      </c>
      <c r="DX79" s="1" t="e">
        <f t="shared" si="36"/>
        <v>#REF!</v>
      </c>
      <c r="DY79" s="1" t="e">
        <f t="shared" si="36"/>
        <v>#REF!</v>
      </c>
      <c r="DZ79" s="1" t="e">
        <f t="shared" si="36"/>
        <v>#REF!</v>
      </c>
      <c r="EA79" s="1" t="e">
        <f t="shared" si="33"/>
        <v>#REF!</v>
      </c>
      <c r="EB79" s="1" t="e">
        <f t="shared" si="33"/>
        <v>#REF!</v>
      </c>
      <c r="EC79" s="1" t="e">
        <f t="shared" si="33"/>
        <v>#REF!</v>
      </c>
      <c r="ED79" s="1" t="e">
        <f t="shared" si="33"/>
        <v>#REF!</v>
      </c>
      <c r="EE79" s="1" t="e">
        <f t="shared" si="33"/>
        <v>#REF!</v>
      </c>
      <c r="EF79" s="1" t="e">
        <f t="shared" si="33"/>
        <v>#REF!</v>
      </c>
      <c r="EG79" s="1" t="e">
        <f t="shared" si="33"/>
        <v>#REF!</v>
      </c>
      <c r="EH79" s="1" t="e">
        <f t="shared" si="33"/>
        <v>#REF!</v>
      </c>
      <c r="EI79" s="1" t="e">
        <f t="shared" si="33"/>
        <v>#REF!</v>
      </c>
      <c r="EJ79" s="1" t="e">
        <f t="shared" si="33"/>
        <v>#REF!</v>
      </c>
      <c r="EK79" s="1" t="e">
        <f t="shared" si="33"/>
        <v>#REF!</v>
      </c>
      <c r="EL79" s="1" t="e">
        <f t="shared" si="33"/>
        <v>#REF!</v>
      </c>
      <c r="EM79" s="1" t="e">
        <f t="shared" si="33"/>
        <v>#REF!</v>
      </c>
      <c r="EN79" s="1" t="e">
        <f t="shared" si="33"/>
        <v>#REF!</v>
      </c>
      <c r="EO79" s="1" t="e">
        <f t="shared" si="33"/>
        <v>#REF!</v>
      </c>
      <c r="EP79" s="1" t="e">
        <f t="shared" si="33"/>
        <v>#REF!</v>
      </c>
      <c r="EQ79" s="1" t="e">
        <f t="shared" ref="EQ79:EW94" si="37">EP79&amp;" "&amp;BW79</f>
        <v>#REF!</v>
      </c>
      <c r="ER79" s="1" t="e">
        <f t="shared" si="37"/>
        <v>#REF!</v>
      </c>
      <c r="ES79" s="1" t="e">
        <f t="shared" si="37"/>
        <v>#REF!</v>
      </c>
      <c r="ET79" s="1" t="e">
        <f t="shared" si="37"/>
        <v>#REF!</v>
      </c>
      <c r="EU79" s="1" t="e">
        <f t="shared" si="37"/>
        <v>#REF!</v>
      </c>
      <c r="EV79" s="1" t="e">
        <f t="shared" si="37"/>
        <v>#REF!</v>
      </c>
      <c r="EW79" s="1" t="e">
        <f t="shared" si="37"/>
        <v>#REF!</v>
      </c>
      <c r="GX79" s="22"/>
    </row>
    <row r="80" spans="1:206" ht="12.75" customHeight="1" x14ac:dyDescent="0.2">
      <c r="A80" s="2">
        <v>851</v>
      </c>
      <c r="B80" s="2" t="s">
        <v>137</v>
      </c>
      <c r="C80" s="19">
        <v>1.75</v>
      </c>
      <c r="D80" s="2" t="s">
        <v>5</v>
      </c>
      <c r="E80" s="20" t="s">
        <v>6</v>
      </c>
      <c r="I80" s="28" t="e">
        <f t="shared" si="30"/>
        <v>#REF!</v>
      </c>
      <c r="J80" s="27" t="s">
        <v>46</v>
      </c>
      <c r="K80" s="1" t="e">
        <f>IF(J80="","",VLOOKUP(J80,#REF!,2))</f>
        <v>#REF!</v>
      </c>
      <c r="L80" s="27" t="s">
        <v>27</v>
      </c>
      <c r="M80" s="1" t="e">
        <f>IF(L80="","",VLOOKUP(L80,#REF!,2))</f>
        <v>#REF!</v>
      </c>
      <c r="N80" s="27" t="s">
        <v>152</v>
      </c>
      <c r="O80" s="1" t="str">
        <f>IF(N80="","",VLOOKUP(N80,[1]Composition!$A$1:$B$398,2))</f>
        <v>Pâte  de cacao, sucre beurre de cacao, Matière grasse laitière, anhydre de lait, émulsifiant, lécithine de soja E322 arôme naturel de vanille cacao 50% poudre de lait entier poudre de lactosérum, lactose huile de palme</v>
      </c>
      <c r="P80" s="27" t="s">
        <v>153</v>
      </c>
      <c r="Q80" s="1" t="str">
        <f>IF(P80="","",VLOOKUP(P80,[1]Composition!$A$1:$B$398,2))</f>
        <v>Eau, Sirop de glucose, Sucre, Fructose, Gélifiant ( Pectine caraghénane)  acidifiant, acide citrique, arômes abricot colorant: carotène</v>
      </c>
      <c r="R80" s="27" t="s">
        <v>16</v>
      </c>
      <c r="S80" s="1" t="str">
        <f>IF(R80="","",VLOOKUP(R80,[1]Composition!$A$1:$B$398,2))</f>
        <v>Crème de lait 35% de matières grasse, stabilisant E407 0,02% sucre</v>
      </c>
      <c r="T80" s="27" t="s">
        <v>15</v>
      </c>
      <c r="U80" s="1" t="str">
        <f>IF(T80="","",VLOOKUP(T80,[1]Composition!$A$1:$B$398,2))</f>
        <v>Eau, Poudre a lait, Sucre, Œufs, Poudre a crème: Amidon de mais,modifié, Arômes, colorants: caroténoïdes, Riboflavines ce produit a pu être en contact avec: Blé, Lait, Œuf, Amandes et Noisette</v>
      </c>
      <c r="V80" s="27" t="s">
        <v>158</v>
      </c>
      <c r="W80" s="1" t="str">
        <f>IF(V80="","",VLOOKUP(V80,[1]Composition!$A$1:$B$398,2))</f>
        <v>Groseille rouge (37%), mûre (26%), cassis (15%), framboise (9%), griotte(8%), myrtille(5%)</v>
      </c>
      <c r="X80" s="27"/>
      <c r="Y80" s="1" t="str">
        <f>IF(X80="","",VLOOKUP(X80,[1]Composition!$A$1:$B$398,2))</f>
        <v/>
      </c>
      <c r="Z80" s="27"/>
      <c r="AA80" s="1" t="str">
        <f>IF(Z80="","",VLOOKUP(Z80,[1]Composition!$A$1:$B$398,2))</f>
        <v/>
      </c>
      <c r="AB80" s="27"/>
      <c r="AC80" s="1" t="str">
        <f>IF(AB80="","",VLOOKUP(AB80,[1]Composition!$A$1:$B$398,2))</f>
        <v/>
      </c>
      <c r="AD80" s="27"/>
      <c r="AE80" s="1" t="str">
        <f>IF(AD80="","",VLOOKUP(AD80,[1]Composition!$A$1:$B$398,2))</f>
        <v/>
      </c>
      <c r="AF80" s="27"/>
      <c r="AG80" s="1" t="str">
        <f>IF(AF80="","",VLOOKUP(AF80,[1]Composition!$A$1:$B$398,2))</f>
        <v/>
      </c>
      <c r="AH80" s="27"/>
      <c r="AI80" s="1" t="str">
        <f>IF(AH80="","",VLOOKUP(AH80,[1]Composition!$A$1:$B$398,2))</f>
        <v/>
      </c>
      <c r="AJ80" s="27"/>
      <c r="AK80" s="1" t="str">
        <f>IF(AJ80="","",VLOOKUP(AJ80,[1]Composition!$A$1:$B$398,2))</f>
        <v/>
      </c>
      <c r="AL80" s="27"/>
      <c r="AM80" s="1" t="str">
        <f>IF(AL80="","",VLOOKUP(AL80,[1]Composition!$A$1:$B$398,2))</f>
        <v/>
      </c>
      <c r="AN80" s="27"/>
      <c r="AO80" s="1" t="str">
        <f>IF(AN80="","",VLOOKUP(AN80,[1]Composition!$A$1:$B$398,2))</f>
        <v/>
      </c>
      <c r="AP80" s="27"/>
      <c r="AQ80" s="1" t="str">
        <f>IF(AP81="","",VLOOKUP(AP81,[1]Composition!$A$1:$B$398,2))</f>
        <v/>
      </c>
      <c r="AR80" s="27"/>
      <c r="AS80" s="1" t="str">
        <f>IF(AR80="","",VLOOKUP(AR80,[1]Composition!$A$1:$B$398,2))</f>
        <v/>
      </c>
      <c r="AT80" s="27"/>
      <c r="AU80" s="1" t="str">
        <f>IF(AT80="","",VLOOKUP(AT80,[1]Composition!$A$1:$B$398,2))</f>
        <v/>
      </c>
      <c r="AV80" s="27"/>
      <c r="AW80" s="1" t="str">
        <f>IF(AV80="","",VLOOKUP(AV80,[1]Composition!$A$1:$B$398,2))</f>
        <v/>
      </c>
      <c r="AX80" s="27"/>
      <c r="AY80" s="1" t="str">
        <f>IF(AX80="","",VLOOKUP(AX80,[1]Composition!$A$1:$B$398,2))</f>
        <v/>
      </c>
      <c r="AZ80" s="27"/>
      <c r="BA80" s="1" t="str">
        <f>IF(AZ80="","",VLOOKUP(AZ80,[1]Composition!$A$1:$B$398,2))</f>
        <v/>
      </c>
      <c r="BB80" s="27"/>
      <c r="BC80" s="1" t="str">
        <f>IF(BB80="","",VLOOKUP(BB80,[1]Composition!$A$1:$B$398,2))</f>
        <v/>
      </c>
      <c r="BD80" s="27"/>
      <c r="BE80" s="1" t="str">
        <f>IF(BD80="","",VLOOKUP(BD80,[1]Composition!$A$1:$B$398,2))</f>
        <v/>
      </c>
      <c r="BF80" s="27"/>
      <c r="BG80" s="1" t="str">
        <f>IF(BF80="","",VLOOKUP(BF80,[1]Composition!$A$1:$B$398,2))</f>
        <v/>
      </c>
      <c r="BH80" s="27"/>
      <c r="BI80" s="1" t="str">
        <f>IF(BH80="","",VLOOKUP(BH80,[1]Composition!$A$1:$B$398,2))</f>
        <v/>
      </c>
      <c r="BJ80" s="27"/>
      <c r="BK80" s="1" t="str">
        <f>IF(BJ80="","",VLOOKUP(BJ80,[1]Composition!$A$1:$B$398,2))</f>
        <v/>
      </c>
      <c r="BL80" s="27"/>
      <c r="BM80" s="1" t="str">
        <f>IF(BL80="","",VLOOKUP(BL80,[1]Composition!$A$1:$B$398,2))</f>
        <v/>
      </c>
      <c r="BN80" s="27"/>
      <c r="BO80" s="1" t="str">
        <f>IF(BN80="","",VLOOKUP(BN80,[1]Composition!$A$1:$B$398,2))</f>
        <v/>
      </c>
      <c r="BP80" s="27"/>
      <c r="BQ80" s="1" t="str">
        <f>IF(BP80="","",VLOOKUP(BP80,[1]Composition!$A$1:$B$398,2))</f>
        <v/>
      </c>
      <c r="BR80" s="27"/>
      <c r="BS80" s="1" t="str">
        <f>IF(BR80="","",VLOOKUP(BR80,[1]Composition!$A$1:$B$398,2))</f>
        <v/>
      </c>
      <c r="BT80" s="27"/>
      <c r="BU80" s="1" t="str">
        <f>IF(BT80="","",VLOOKUP(BT80,[1]Composition!$A$1:$B$398,2))</f>
        <v/>
      </c>
      <c r="BV80" s="27"/>
      <c r="BW80" s="1" t="str">
        <f>IF(BV80="","",VLOOKUP(BV80,[1]Composition!$A$1:$B$398,2))</f>
        <v/>
      </c>
      <c r="BX80" s="27"/>
      <c r="BY80" s="1" t="str">
        <f>IF(BX80="","",VLOOKUP(BX80,[1]Composition!$A$1:$B$398,2))</f>
        <v/>
      </c>
      <c r="BZ80" s="27"/>
      <c r="CA80" s="1" t="str">
        <f>IF(BZ80="","",VLOOKUP(BZ80,[1]Composition!$A$1:$B$398,2))</f>
        <v/>
      </c>
      <c r="CB80" s="27"/>
      <c r="CC80" s="1" t="str">
        <f>IF(CB80="","",VLOOKUP(CB80,[1]Composition!$A$1:$B$398,2))</f>
        <v/>
      </c>
      <c r="CD80" s="1" t="str">
        <f t="shared" si="31"/>
        <v>Fond de pâtes sablé :</v>
      </c>
      <c r="CE80" s="1" t="e">
        <f t="shared" si="35"/>
        <v>#REF!</v>
      </c>
      <c r="CF80" s="1" t="e">
        <f t="shared" si="35"/>
        <v>#REF!</v>
      </c>
      <c r="CG80" s="1" t="e">
        <f t="shared" si="35"/>
        <v>#REF!</v>
      </c>
      <c r="CH80" s="1" t="e">
        <f t="shared" si="35"/>
        <v>#REF!</v>
      </c>
      <c r="CI80" s="1" t="e">
        <f t="shared" si="35"/>
        <v>#REF!</v>
      </c>
      <c r="CJ80" s="1" t="e">
        <f t="shared" si="35"/>
        <v>#REF!</v>
      </c>
      <c r="CK80" s="1" t="e">
        <f t="shared" si="35"/>
        <v>#REF!</v>
      </c>
      <c r="CL80" s="1" t="e">
        <f t="shared" si="35"/>
        <v>#REF!</v>
      </c>
      <c r="CM80" s="1" t="e">
        <f t="shared" si="35"/>
        <v>#REF!</v>
      </c>
      <c r="CN80" s="1" t="e">
        <f t="shared" si="35"/>
        <v>#REF!</v>
      </c>
      <c r="CO80" s="1" t="e">
        <f t="shared" si="35"/>
        <v>#REF!</v>
      </c>
      <c r="CP80" s="1" t="e">
        <f t="shared" si="35"/>
        <v>#REF!</v>
      </c>
      <c r="CQ80" s="1" t="e">
        <f t="shared" si="35"/>
        <v>#REF!</v>
      </c>
      <c r="CR80" s="1" t="e">
        <f t="shared" si="35"/>
        <v>#REF!</v>
      </c>
      <c r="CS80" s="1" t="e">
        <f t="shared" si="35"/>
        <v>#REF!</v>
      </c>
      <c r="CT80" s="1" t="e">
        <f t="shared" si="34"/>
        <v>#REF!</v>
      </c>
      <c r="CU80" s="1" t="e">
        <f t="shared" si="34"/>
        <v>#REF!</v>
      </c>
      <c r="CV80" s="1" t="e">
        <f t="shared" si="34"/>
        <v>#REF!</v>
      </c>
      <c r="CW80" s="1" t="e">
        <f t="shared" si="34"/>
        <v>#REF!</v>
      </c>
      <c r="CX80" s="1" t="e">
        <f t="shared" si="34"/>
        <v>#REF!</v>
      </c>
      <c r="CY80" s="1" t="e">
        <f t="shared" si="34"/>
        <v>#REF!</v>
      </c>
      <c r="CZ80" s="1" t="e">
        <f t="shared" si="34"/>
        <v>#REF!</v>
      </c>
      <c r="DA80" s="1" t="e">
        <f t="shared" si="34"/>
        <v>#REF!</v>
      </c>
      <c r="DB80" s="1" t="e">
        <f t="shared" si="34"/>
        <v>#REF!</v>
      </c>
      <c r="DC80" s="1" t="e">
        <f t="shared" si="34"/>
        <v>#REF!</v>
      </c>
      <c r="DD80" s="1" t="e">
        <f t="shared" si="34"/>
        <v>#REF!</v>
      </c>
      <c r="DE80" s="1" t="e">
        <f t="shared" si="34"/>
        <v>#REF!</v>
      </c>
      <c r="DF80" s="1" t="e">
        <f t="shared" si="34"/>
        <v>#REF!</v>
      </c>
      <c r="DG80" s="1" t="e">
        <f t="shared" si="34"/>
        <v>#REF!</v>
      </c>
      <c r="DH80" s="1" t="e">
        <f t="shared" si="34"/>
        <v>#REF!</v>
      </c>
      <c r="DI80" s="1" t="e">
        <f t="shared" si="34"/>
        <v>#REF!</v>
      </c>
      <c r="DJ80" s="1" t="e">
        <f t="shared" si="34"/>
        <v>#REF!</v>
      </c>
      <c r="DK80" s="1" t="e">
        <f t="shared" si="36"/>
        <v>#REF!</v>
      </c>
      <c r="DL80" s="1" t="e">
        <f t="shared" si="36"/>
        <v>#REF!</v>
      </c>
      <c r="DM80" s="1" t="e">
        <f t="shared" si="36"/>
        <v>#REF!</v>
      </c>
      <c r="DN80" s="1" t="e">
        <f t="shared" si="36"/>
        <v>#REF!</v>
      </c>
      <c r="DO80" s="1" t="e">
        <f t="shared" si="36"/>
        <v>#REF!</v>
      </c>
      <c r="DP80" s="1" t="e">
        <f t="shared" si="36"/>
        <v>#REF!</v>
      </c>
      <c r="DQ80" s="1" t="e">
        <f t="shared" si="36"/>
        <v>#REF!</v>
      </c>
      <c r="DR80" s="1" t="e">
        <f t="shared" si="36"/>
        <v>#REF!</v>
      </c>
      <c r="DS80" s="1" t="e">
        <f t="shared" si="36"/>
        <v>#REF!</v>
      </c>
      <c r="DT80" s="1" t="e">
        <f t="shared" si="36"/>
        <v>#REF!</v>
      </c>
      <c r="DU80" s="1" t="e">
        <f t="shared" si="36"/>
        <v>#REF!</v>
      </c>
      <c r="DV80" s="1" t="e">
        <f t="shared" si="36"/>
        <v>#REF!</v>
      </c>
      <c r="DW80" s="1" t="e">
        <f t="shared" si="36"/>
        <v>#REF!</v>
      </c>
      <c r="DX80" s="1" t="e">
        <f t="shared" si="36"/>
        <v>#REF!</v>
      </c>
      <c r="DY80" s="1" t="e">
        <f t="shared" si="36"/>
        <v>#REF!</v>
      </c>
      <c r="DZ80" s="1" t="e">
        <f t="shared" si="36"/>
        <v>#REF!</v>
      </c>
      <c r="EA80" s="1" t="e">
        <f t="shared" si="33"/>
        <v>#REF!</v>
      </c>
      <c r="EB80" s="1" t="e">
        <f t="shared" si="33"/>
        <v>#REF!</v>
      </c>
      <c r="EC80" s="1" t="e">
        <f t="shared" si="33"/>
        <v>#REF!</v>
      </c>
      <c r="ED80" s="1" t="e">
        <f t="shared" si="33"/>
        <v>#REF!</v>
      </c>
      <c r="EE80" s="1" t="e">
        <f t="shared" si="33"/>
        <v>#REF!</v>
      </c>
      <c r="EF80" s="1" t="e">
        <f t="shared" si="33"/>
        <v>#REF!</v>
      </c>
      <c r="EG80" s="1" t="e">
        <f t="shared" si="33"/>
        <v>#REF!</v>
      </c>
      <c r="EH80" s="1" t="e">
        <f t="shared" si="33"/>
        <v>#REF!</v>
      </c>
      <c r="EI80" s="1" t="e">
        <f t="shared" si="33"/>
        <v>#REF!</v>
      </c>
      <c r="EJ80" s="1" t="e">
        <f t="shared" si="33"/>
        <v>#REF!</v>
      </c>
      <c r="EK80" s="1" t="e">
        <f t="shared" si="33"/>
        <v>#REF!</v>
      </c>
      <c r="EL80" s="1" t="e">
        <f t="shared" si="33"/>
        <v>#REF!</v>
      </c>
      <c r="EM80" s="1" t="e">
        <f t="shared" si="33"/>
        <v>#REF!</v>
      </c>
      <c r="EN80" s="1" t="e">
        <f t="shared" si="33"/>
        <v>#REF!</v>
      </c>
      <c r="EO80" s="1" t="e">
        <f t="shared" si="33"/>
        <v>#REF!</v>
      </c>
      <c r="EP80" s="1" t="e">
        <f t="shared" si="33"/>
        <v>#REF!</v>
      </c>
      <c r="EQ80" s="1" t="e">
        <f t="shared" si="37"/>
        <v>#REF!</v>
      </c>
      <c r="ER80" s="1" t="e">
        <f t="shared" si="37"/>
        <v>#REF!</v>
      </c>
      <c r="ES80" s="1" t="e">
        <f t="shared" si="37"/>
        <v>#REF!</v>
      </c>
      <c r="ET80" s="1" t="e">
        <f t="shared" si="37"/>
        <v>#REF!</v>
      </c>
      <c r="EU80" s="1" t="e">
        <f t="shared" si="37"/>
        <v>#REF!</v>
      </c>
      <c r="EV80" s="1" t="e">
        <f t="shared" si="37"/>
        <v>#REF!</v>
      </c>
      <c r="EW80" s="1" t="e">
        <f t="shared" si="37"/>
        <v>#REF!</v>
      </c>
      <c r="GX80" s="22"/>
    </row>
    <row r="81" spans="1:206" ht="12.75" customHeight="1" x14ac:dyDescent="0.2">
      <c r="A81" s="2">
        <v>853</v>
      </c>
      <c r="B81" s="2" t="s">
        <v>138</v>
      </c>
      <c r="C81" s="19">
        <v>9.9499999999999993</v>
      </c>
      <c r="D81" s="2" t="s">
        <v>78</v>
      </c>
      <c r="E81" s="20" t="s">
        <v>6</v>
      </c>
      <c r="I81" s="28" t="e">
        <f t="shared" si="30"/>
        <v>#REF!</v>
      </c>
      <c r="J81" s="27" t="s">
        <v>46</v>
      </c>
      <c r="K81" s="1" t="e">
        <f>IF(J81="","",VLOOKUP(J81,#REF!,2))</f>
        <v>#REF!</v>
      </c>
      <c r="L81" s="27" t="s">
        <v>16</v>
      </c>
      <c r="M81" s="1" t="e">
        <f>IF(L81="","",VLOOKUP(L81,#REF!,2))</f>
        <v>#REF!</v>
      </c>
      <c r="N81" s="27" t="s">
        <v>157</v>
      </c>
      <c r="O81" s="1" t="str">
        <f>IF(N81="","",VLOOKUP(N81,[1]Composition!$A$1:$B$398,2))</f>
        <v>Sucre pâte de cacao Beurre de cacao, Émulsifiant: Lécithine, (Lait en poudre, poudre de lait écrémé, arômes  vanille peut contenir traces de fruit a coque et gluten</v>
      </c>
      <c r="P81" s="27" t="s">
        <v>152</v>
      </c>
      <c r="Q81" s="1" t="str">
        <f>IF(P81="","",VLOOKUP(P81,[1]Composition!$A$1:$B$398,2))</f>
        <v>Pâte  de cacao, sucre beurre de cacao, Matière grasse laitière, anhydre de lait, émulsifiant, lécithine de soja E322 arôme naturel de vanille cacao 50% poudre de lait entier poudre de lactosérum, lactose huile de palme</v>
      </c>
      <c r="R81" s="27" t="s">
        <v>9</v>
      </c>
      <c r="S81" s="1" t="str">
        <f>IF(R81="","",VLOOKUP(R81,[1]Composition!$A$1:$B$398,2))</f>
        <v xml:space="preserve">Fraise, framboise, physalis, mandarine, citron, kiwi, pomme, groseille, abricot, </v>
      </c>
      <c r="T81" s="27"/>
      <c r="U81" s="1" t="str">
        <f>IF(T81="","",VLOOKUP(T81,[1]Composition!$A$1:$B$398,2))</f>
        <v/>
      </c>
      <c r="V81" s="27"/>
      <c r="W81" s="1" t="str">
        <f>IF(V81="","",VLOOKUP(V81,[1]Composition!$A$1:$B$398,2))</f>
        <v/>
      </c>
      <c r="X81" s="27"/>
      <c r="Y81" s="1" t="str">
        <f>IF(X81="","",VLOOKUP(X81,[1]Composition!$A$1:$B$398,2))</f>
        <v/>
      </c>
      <c r="Z81" s="27"/>
      <c r="AA81" s="1" t="str">
        <f>IF(Z81="","",VLOOKUP(Z81,[1]Composition!$A$1:$B$398,2))</f>
        <v/>
      </c>
      <c r="AB81" s="27"/>
      <c r="AC81" s="1" t="str">
        <f>IF(AB81="","",VLOOKUP(AB81,[1]Composition!$A$1:$B$398,2))</f>
        <v/>
      </c>
      <c r="AD81" s="27"/>
      <c r="AE81" s="1" t="str">
        <f>IF(AD81="","",VLOOKUP(AD81,[1]Composition!$A$1:$B$398,2))</f>
        <v/>
      </c>
      <c r="AF81" s="27"/>
      <c r="AG81" s="1" t="str">
        <f>IF(AF81="","",VLOOKUP(AF81,[1]Composition!$A$1:$B$398,2))</f>
        <v/>
      </c>
      <c r="AH81" s="27"/>
      <c r="AI81" s="1"/>
      <c r="AJ81" s="27"/>
      <c r="AK81" s="1"/>
      <c r="AL81" s="27"/>
      <c r="AM81" s="1"/>
      <c r="AN81" s="27"/>
      <c r="AO81" s="1"/>
      <c r="AP81" s="27"/>
      <c r="AQ81" s="1" t="str">
        <f>IF(AP82="","",VLOOKUP(AP82,[1]Composition!$A$1:$B$398,2))</f>
        <v/>
      </c>
      <c r="AR81" s="27"/>
      <c r="AS81" s="1" t="str">
        <f>IF(AR81="","",VLOOKUP(AR81,[1]Composition!$A$1:$B$398,2))</f>
        <v/>
      </c>
      <c r="AT81" s="27"/>
      <c r="AU81" s="1" t="str">
        <f>IF(AT81="","",VLOOKUP(AT81,[1]Composition!$A$1:$B$398,2))</f>
        <v/>
      </c>
      <c r="AV81" s="27"/>
      <c r="AW81" s="1" t="str">
        <f>IF(AV81="","",VLOOKUP(AV81,[1]Composition!$A$1:$B$398,2))</f>
        <v/>
      </c>
      <c r="AX81" s="27"/>
      <c r="AY81" s="1" t="str">
        <f>IF(AX81="","",VLOOKUP(AX81,[1]Composition!$A$1:$B$398,2))</f>
        <v/>
      </c>
      <c r="AZ81" s="27"/>
      <c r="BA81" s="1" t="str">
        <f>IF(AZ81="","",VLOOKUP(AZ81,[1]Composition!$A$1:$B$398,2))</f>
        <v/>
      </c>
      <c r="BB81" s="27"/>
      <c r="BC81" s="1" t="str">
        <f>IF(BB81="","",VLOOKUP(BB81,[1]Composition!$A$1:$B$398,2))</f>
        <v/>
      </c>
      <c r="BD81" s="27"/>
      <c r="BE81" s="1" t="str">
        <f>IF(BD81="","",VLOOKUP(BD81,[1]Composition!$A$1:$B$398,2))</f>
        <v/>
      </c>
      <c r="BF81" s="27"/>
      <c r="BG81" s="1" t="str">
        <f>IF(BF81="","",VLOOKUP(BF81,[1]Composition!$A$1:$B$398,2))</f>
        <v/>
      </c>
      <c r="BH81" s="27"/>
      <c r="BI81" s="1" t="str">
        <f>IF(BH81="","",VLOOKUP(BH81,[1]Composition!$A$1:$B$398,2))</f>
        <v/>
      </c>
      <c r="BJ81" s="27"/>
      <c r="BK81" s="1" t="str">
        <f>IF(BJ81="","",VLOOKUP(BJ81,[1]Composition!$A$1:$B$398,2))</f>
        <v/>
      </c>
      <c r="BL81" s="27"/>
      <c r="BM81" s="1" t="str">
        <f>IF(BL81="","",VLOOKUP(BL81,[1]Composition!$A$1:$B$398,2))</f>
        <v/>
      </c>
      <c r="BN81" s="27"/>
      <c r="BO81" s="1" t="str">
        <f>IF(BN81="","",VLOOKUP(BN81,[1]Composition!$A$1:$B$398,2))</f>
        <v/>
      </c>
      <c r="BP81" s="27"/>
      <c r="BQ81" s="1" t="str">
        <f>IF(BP81="","",VLOOKUP(BP81,[1]Composition!$A$1:$B$398,2))</f>
        <v/>
      </c>
      <c r="BR81" s="27"/>
      <c r="BS81" s="1" t="str">
        <f>IF(BR81="","",VLOOKUP(BR81,[1]Composition!$A$1:$B$398,2))</f>
        <v/>
      </c>
      <c r="BT81" s="27"/>
      <c r="BU81" s="1" t="str">
        <f>IF(BT81="","",VLOOKUP(BT81,[1]Composition!$A$1:$B$398,2))</f>
        <v/>
      </c>
      <c r="BV81" s="27"/>
      <c r="BW81" s="1" t="str">
        <f>IF(BV81="","",VLOOKUP(BV81,[1]Composition!$A$1:$B$398,2))</f>
        <v/>
      </c>
      <c r="BX81" s="27"/>
      <c r="BY81" s="1" t="str">
        <f>IF(BX81="","",VLOOKUP(BX81,[1]Composition!$A$1:$B$398,2))</f>
        <v/>
      </c>
      <c r="BZ81" s="27"/>
      <c r="CA81" s="1" t="str">
        <f>IF(BZ81="","",VLOOKUP(BZ81,[1]Composition!$A$1:$B$398,2))</f>
        <v/>
      </c>
      <c r="CB81" s="27"/>
      <c r="CC81" s="1" t="str">
        <f>IF(CB81="","",VLOOKUP(CB81,[1]Composition!$A$1:$B$398,2))</f>
        <v/>
      </c>
      <c r="CD81" s="1" t="str">
        <f t="shared" si="31"/>
        <v>Fond de pâtes sablé :</v>
      </c>
      <c r="CE81" s="1" t="e">
        <f t="shared" si="35"/>
        <v>#REF!</v>
      </c>
      <c r="CF81" s="1" t="e">
        <f t="shared" si="35"/>
        <v>#REF!</v>
      </c>
      <c r="CG81" s="1" t="e">
        <f t="shared" si="35"/>
        <v>#REF!</v>
      </c>
      <c r="CH81" s="1" t="e">
        <f t="shared" si="35"/>
        <v>#REF!</v>
      </c>
      <c r="CI81" s="1" t="e">
        <f t="shared" si="35"/>
        <v>#REF!</v>
      </c>
      <c r="CJ81" s="1" t="e">
        <f t="shared" si="35"/>
        <v>#REF!</v>
      </c>
      <c r="CK81" s="1" t="e">
        <f t="shared" si="35"/>
        <v>#REF!</v>
      </c>
      <c r="CL81" s="1" t="e">
        <f t="shared" si="35"/>
        <v>#REF!</v>
      </c>
      <c r="CM81" s="1" t="e">
        <f t="shared" si="35"/>
        <v>#REF!</v>
      </c>
      <c r="CN81" s="1" t="e">
        <f t="shared" si="35"/>
        <v>#REF!</v>
      </c>
      <c r="CO81" s="1" t="e">
        <f t="shared" si="35"/>
        <v>#REF!</v>
      </c>
      <c r="CP81" s="1" t="e">
        <f t="shared" si="35"/>
        <v>#REF!</v>
      </c>
      <c r="CQ81" s="1" t="e">
        <f t="shared" si="35"/>
        <v>#REF!</v>
      </c>
      <c r="CR81" s="1" t="e">
        <f t="shared" si="35"/>
        <v>#REF!</v>
      </c>
      <c r="CS81" s="1" t="e">
        <f t="shared" si="35"/>
        <v>#REF!</v>
      </c>
      <c r="CT81" s="1" t="e">
        <f t="shared" si="34"/>
        <v>#REF!</v>
      </c>
      <c r="CU81" s="1" t="e">
        <f t="shared" si="34"/>
        <v>#REF!</v>
      </c>
      <c r="CV81" s="1" t="e">
        <f t="shared" si="34"/>
        <v>#REF!</v>
      </c>
      <c r="CW81" s="1" t="e">
        <f t="shared" si="34"/>
        <v>#REF!</v>
      </c>
      <c r="CX81" s="1" t="e">
        <f t="shared" si="34"/>
        <v>#REF!</v>
      </c>
      <c r="CY81" s="1" t="e">
        <f t="shared" si="34"/>
        <v>#REF!</v>
      </c>
      <c r="CZ81" s="1" t="e">
        <f t="shared" si="34"/>
        <v>#REF!</v>
      </c>
      <c r="DA81" s="1" t="e">
        <f t="shared" si="34"/>
        <v>#REF!</v>
      </c>
      <c r="DB81" s="1" t="e">
        <f t="shared" si="34"/>
        <v>#REF!</v>
      </c>
      <c r="DC81" s="1" t="e">
        <f t="shared" si="34"/>
        <v>#REF!</v>
      </c>
      <c r="DD81" s="1" t="e">
        <f t="shared" si="34"/>
        <v>#REF!</v>
      </c>
      <c r="DE81" s="1" t="e">
        <f t="shared" si="34"/>
        <v>#REF!</v>
      </c>
      <c r="DF81" s="1" t="e">
        <f t="shared" si="34"/>
        <v>#REF!</v>
      </c>
      <c r="DG81" s="1" t="e">
        <f t="shared" si="34"/>
        <v>#REF!</v>
      </c>
      <c r="DH81" s="1" t="e">
        <f t="shared" si="34"/>
        <v>#REF!</v>
      </c>
      <c r="DI81" s="1" t="e">
        <f t="shared" si="34"/>
        <v>#REF!</v>
      </c>
      <c r="DJ81" s="1" t="e">
        <f t="shared" si="34"/>
        <v>#REF!</v>
      </c>
      <c r="DK81" s="1" t="e">
        <f t="shared" si="36"/>
        <v>#REF!</v>
      </c>
      <c r="DL81" s="1" t="e">
        <f t="shared" si="36"/>
        <v>#REF!</v>
      </c>
      <c r="DM81" s="1" t="e">
        <f t="shared" si="36"/>
        <v>#REF!</v>
      </c>
      <c r="DN81" s="1" t="e">
        <f t="shared" si="36"/>
        <v>#REF!</v>
      </c>
      <c r="DO81" s="1" t="e">
        <f t="shared" si="36"/>
        <v>#REF!</v>
      </c>
      <c r="DP81" s="1" t="e">
        <f t="shared" si="36"/>
        <v>#REF!</v>
      </c>
      <c r="DQ81" s="1" t="e">
        <f t="shared" si="36"/>
        <v>#REF!</v>
      </c>
      <c r="DR81" s="1" t="e">
        <f t="shared" si="36"/>
        <v>#REF!</v>
      </c>
      <c r="DS81" s="1" t="e">
        <f t="shared" si="36"/>
        <v>#REF!</v>
      </c>
      <c r="DT81" s="1" t="e">
        <f t="shared" si="36"/>
        <v>#REF!</v>
      </c>
      <c r="DU81" s="1" t="e">
        <f t="shared" si="36"/>
        <v>#REF!</v>
      </c>
      <c r="DV81" s="1" t="e">
        <f t="shared" si="36"/>
        <v>#REF!</v>
      </c>
      <c r="DW81" s="1" t="e">
        <f t="shared" si="36"/>
        <v>#REF!</v>
      </c>
      <c r="DX81" s="1" t="e">
        <f t="shared" si="36"/>
        <v>#REF!</v>
      </c>
      <c r="DY81" s="1" t="e">
        <f t="shared" si="36"/>
        <v>#REF!</v>
      </c>
      <c r="DZ81" s="1" t="e">
        <f t="shared" si="36"/>
        <v>#REF!</v>
      </c>
      <c r="EA81" s="1" t="e">
        <f t="shared" si="33"/>
        <v>#REF!</v>
      </c>
      <c r="EB81" s="1" t="e">
        <f t="shared" si="33"/>
        <v>#REF!</v>
      </c>
      <c r="EC81" s="1" t="e">
        <f t="shared" si="33"/>
        <v>#REF!</v>
      </c>
      <c r="ED81" s="1" t="e">
        <f t="shared" si="33"/>
        <v>#REF!</v>
      </c>
      <c r="EE81" s="1" t="e">
        <f t="shared" si="33"/>
        <v>#REF!</v>
      </c>
      <c r="EF81" s="1" t="e">
        <f t="shared" si="33"/>
        <v>#REF!</v>
      </c>
      <c r="EG81" s="1" t="e">
        <f t="shared" si="33"/>
        <v>#REF!</v>
      </c>
      <c r="EH81" s="1" t="e">
        <f t="shared" si="33"/>
        <v>#REF!</v>
      </c>
      <c r="EI81" s="1" t="e">
        <f t="shared" si="33"/>
        <v>#REF!</v>
      </c>
      <c r="EJ81" s="1" t="e">
        <f t="shared" si="33"/>
        <v>#REF!</v>
      </c>
      <c r="EK81" s="1" t="e">
        <f t="shared" si="33"/>
        <v>#REF!</v>
      </c>
      <c r="EL81" s="1" t="e">
        <f t="shared" si="33"/>
        <v>#REF!</v>
      </c>
      <c r="EM81" s="1" t="e">
        <f t="shared" si="33"/>
        <v>#REF!</v>
      </c>
      <c r="EN81" s="1" t="e">
        <f t="shared" si="33"/>
        <v>#REF!</v>
      </c>
      <c r="EO81" s="1" t="e">
        <f t="shared" si="33"/>
        <v>#REF!</v>
      </c>
      <c r="EP81" s="1" t="e">
        <f t="shared" si="33"/>
        <v>#REF!</v>
      </c>
      <c r="EQ81" s="1" t="e">
        <f t="shared" si="37"/>
        <v>#REF!</v>
      </c>
      <c r="ER81" s="1" t="e">
        <f t="shared" si="37"/>
        <v>#REF!</v>
      </c>
      <c r="ES81" s="1" t="e">
        <f t="shared" si="37"/>
        <v>#REF!</v>
      </c>
      <c r="ET81" s="1" t="e">
        <f t="shared" si="37"/>
        <v>#REF!</v>
      </c>
      <c r="EU81" s="1" t="e">
        <f t="shared" si="37"/>
        <v>#REF!</v>
      </c>
      <c r="EV81" s="1" t="e">
        <f t="shared" si="37"/>
        <v>#REF!</v>
      </c>
      <c r="EW81" s="1" t="e">
        <f t="shared" si="37"/>
        <v>#REF!</v>
      </c>
      <c r="GX81" s="22"/>
    </row>
    <row r="82" spans="1:206" ht="12.75" customHeight="1" x14ac:dyDescent="0.2">
      <c r="A82" s="2">
        <v>855</v>
      </c>
      <c r="B82" s="2" t="s">
        <v>35</v>
      </c>
      <c r="C82" s="19">
        <v>1.75</v>
      </c>
      <c r="D82" s="2" t="s">
        <v>5</v>
      </c>
      <c r="E82" s="20" t="s">
        <v>6</v>
      </c>
      <c r="I82" s="28" t="e">
        <f t="shared" si="30"/>
        <v>#REF!</v>
      </c>
      <c r="J82" s="27" t="s">
        <v>155</v>
      </c>
      <c r="K82" s="1" t="e">
        <f>IF(J82="","",VLOOKUP(J82,#REF!,2))</f>
        <v>#REF!</v>
      </c>
      <c r="L82" s="27" t="s">
        <v>13</v>
      </c>
      <c r="M82" s="1" t="e">
        <f>IF(L82="","",VLOOKUP(L82,#REF!,2))</f>
        <v>#REF!</v>
      </c>
      <c r="N82" s="27" t="s">
        <v>156</v>
      </c>
      <c r="O82" s="1"/>
      <c r="P82" s="27" t="s">
        <v>24</v>
      </c>
      <c r="Q82" s="1" t="str">
        <f>IF(P82="","",VLOOKUP(P82,[1]Composition!$A$1:$B$398,2))</f>
        <v>Dextrose sucre sirop de glucose gélatine lactosérum en poudre amidon modifier arôme framboise 85% sucre inverti 15% Crème de lait 35% de matières grasse, stabilisant E407 0,02% sucre</v>
      </c>
      <c r="R82" s="27" t="s">
        <v>9</v>
      </c>
      <c r="S82" s="1" t="str">
        <f>IF(R82="","",VLOOKUP(R82,[1]Composition!$A$1:$B$398,2))</f>
        <v xml:space="preserve">Fraise, framboise, physalis, mandarine, citron, kiwi, pomme, groseille, abricot, </v>
      </c>
      <c r="T82" s="27" t="s">
        <v>152</v>
      </c>
      <c r="U82" s="1" t="str">
        <f>IF(T82="","",VLOOKUP(T82,[1]Composition!$A$1:$B$398,2))</f>
        <v>Pâte  de cacao, sucre beurre de cacao, Matière grasse laitière, anhydre de lait, émulsifiant, lécithine de soja E322 arôme naturel de vanille cacao 50% poudre de lait entier poudre de lactosérum, lactose huile de palme</v>
      </c>
      <c r="V82" s="27" t="s">
        <v>16</v>
      </c>
      <c r="W82" s="1" t="str">
        <f>IF(V82="","",VLOOKUP(V82,[1]Composition!$A$1:$B$398,2))</f>
        <v>Crème de lait 35% de matières grasse, stabilisant E407 0,02% sucre</v>
      </c>
      <c r="X82" s="27" t="s">
        <v>150</v>
      </c>
      <c r="Y82" s="1" t="str">
        <f>IF(X82="","",VLOOKUP(X82,[1]Composition!$A$1:$B$398,2))</f>
        <v>Sirop de glucose eau stabilisant E422 fructose sucre gélifiant E440 acidifiant E330</v>
      </c>
      <c r="Z82" s="27"/>
      <c r="AA82" s="1" t="str">
        <f>IF(Z82="","",VLOOKUP(Z82,[1]Composition!$A$1:$B$398,2))</f>
        <v/>
      </c>
      <c r="AB82" s="27"/>
      <c r="AC82" s="1" t="str">
        <f>IF(AB82="","",VLOOKUP(AB82,[1]Composition!$A$1:$B$398,2))</f>
        <v/>
      </c>
      <c r="AD82" s="27"/>
      <c r="AE82" s="1" t="str">
        <f>IF(AD82="","",VLOOKUP(AD82,[1]Composition!$A$1:$B$398,2))</f>
        <v/>
      </c>
      <c r="AF82" s="27"/>
      <c r="AG82" s="1" t="str">
        <f>IF(AF82="","",VLOOKUP(AF82,[1]Composition!$A$1:$B$398,2))</f>
        <v/>
      </c>
      <c r="AH82" s="27"/>
      <c r="AI82" s="1" t="str">
        <f>IF(AH82="","",VLOOKUP(AH82,[1]Composition!$A$1:$B$398,2))</f>
        <v/>
      </c>
      <c r="AJ82" s="27"/>
      <c r="AK82" s="1" t="str">
        <f>IF(AJ82="","",VLOOKUP(AJ82,[1]Composition!$A$1:$B$398,2))</f>
        <v/>
      </c>
      <c r="AL82" s="27"/>
      <c r="AM82" s="1" t="str">
        <f>IF(AL82="","",VLOOKUP(AL82,[1]Composition!$A$1:$B$398,2))</f>
        <v/>
      </c>
      <c r="AN82" s="27"/>
      <c r="AO82" s="1" t="str">
        <f>IF(AN82="","",VLOOKUP(AN82,[1]Composition!$A$1:$B$398,2))</f>
        <v/>
      </c>
      <c r="AP82" s="27"/>
      <c r="AQ82" s="1" t="str">
        <f>IF(AP83="","",VLOOKUP(AP83,[1]Composition!$A$1:$B$398,2))</f>
        <v/>
      </c>
      <c r="AR82" s="27"/>
      <c r="AS82" s="1" t="str">
        <f>IF(AR82="","",VLOOKUP(AR82,[1]Composition!$A$1:$B$398,2))</f>
        <v/>
      </c>
      <c r="AT82" s="27"/>
      <c r="AU82" s="1" t="str">
        <f>IF(AT82="","",VLOOKUP(AT82,[1]Composition!$A$1:$B$398,2))</f>
        <v/>
      </c>
      <c r="AV82" s="27"/>
      <c r="AW82" s="1" t="str">
        <f>IF(AV82="","",VLOOKUP(AV82,[1]Composition!$A$1:$B$398,2))</f>
        <v/>
      </c>
      <c r="AX82" s="27"/>
      <c r="AY82" s="1" t="str">
        <f>IF(AX82="","",VLOOKUP(AX82,[1]Composition!$A$1:$B$398,2))</f>
        <v/>
      </c>
      <c r="AZ82" s="27"/>
      <c r="BA82" s="1" t="str">
        <f>IF(AZ82="","",VLOOKUP(AZ82,[1]Composition!$A$1:$B$398,2))</f>
        <v/>
      </c>
      <c r="BB82" s="27"/>
      <c r="BC82" s="1" t="str">
        <f>IF(BB82="","",VLOOKUP(BB82,[1]Composition!$A$1:$B$398,2))</f>
        <v/>
      </c>
      <c r="BD82" s="27"/>
      <c r="BE82" s="1" t="str">
        <f>IF(BD82="","",VLOOKUP(BD82,[1]Composition!$A$1:$B$398,2))</f>
        <v/>
      </c>
      <c r="BF82" s="27"/>
      <c r="BG82" s="1" t="str">
        <f>IF(BF82="","",VLOOKUP(BF82,[1]Composition!$A$1:$B$398,2))</f>
        <v/>
      </c>
      <c r="BH82" s="27"/>
      <c r="BI82" s="1" t="str">
        <f>IF(BH82="","",VLOOKUP(BH82,[1]Composition!$A$1:$B$398,2))</f>
        <v/>
      </c>
      <c r="BJ82" s="27"/>
      <c r="BK82" s="1" t="str">
        <f>IF(BJ82="","",VLOOKUP(BJ82,[1]Composition!$A$1:$B$398,2))</f>
        <v/>
      </c>
      <c r="BL82" s="27"/>
      <c r="BM82" s="1" t="str">
        <f>IF(BL82="","",VLOOKUP(BL82,[1]Composition!$A$1:$B$398,2))</f>
        <v/>
      </c>
      <c r="BN82" s="27"/>
      <c r="BO82" s="1" t="str">
        <f>IF(BN82="","",VLOOKUP(BN82,[1]Composition!$A$1:$B$398,2))</f>
        <v/>
      </c>
      <c r="BP82" s="27"/>
      <c r="BQ82" s="1" t="str">
        <f>IF(BP82="","",VLOOKUP(BP82,[1]Composition!$A$1:$B$398,2))</f>
        <v/>
      </c>
      <c r="BR82" s="27"/>
      <c r="BS82" s="1" t="str">
        <f>IF(BR82="","",VLOOKUP(BR82,[1]Composition!$A$1:$B$398,2))</f>
        <v/>
      </c>
      <c r="BT82" s="27"/>
      <c r="BU82" s="1" t="str">
        <f>IF(BT82="","",VLOOKUP(BT82,[1]Composition!$A$1:$B$398,2))</f>
        <v/>
      </c>
      <c r="BV82" s="27"/>
      <c r="BW82" s="1" t="str">
        <f>IF(BV82="","",VLOOKUP(BV82,[1]Composition!$A$1:$B$398,2))</f>
        <v/>
      </c>
      <c r="BX82" s="27"/>
      <c r="BY82" s="1" t="str">
        <f>IF(BX82="","",VLOOKUP(BX82,[1]Composition!$A$1:$B$398,2))</f>
        <v/>
      </c>
      <c r="BZ82" s="27"/>
      <c r="CA82" s="1" t="str">
        <f>IF(BZ82="","",VLOOKUP(BZ82,[1]Composition!$A$1:$B$398,2))</f>
        <v/>
      </c>
      <c r="CB82" s="27"/>
      <c r="CC82" s="1" t="str">
        <f>IF(CB82="","",VLOOKUP(CB82,[1]Composition!$A$1:$B$398,2))</f>
        <v/>
      </c>
      <c r="CD82" s="1" t="str">
        <f t="shared" si="31"/>
        <v xml:space="preserve">Feuille de génoise :  </v>
      </c>
      <c r="CE82" s="1" t="e">
        <f t="shared" si="35"/>
        <v>#REF!</v>
      </c>
      <c r="CF82" s="1" t="e">
        <f t="shared" si="35"/>
        <v>#REF!</v>
      </c>
      <c r="CG82" s="1" t="e">
        <f t="shared" si="35"/>
        <v>#REF!</v>
      </c>
      <c r="CH82" s="1" t="e">
        <f t="shared" si="35"/>
        <v>#REF!</v>
      </c>
      <c r="CI82" s="1" t="e">
        <f t="shared" si="35"/>
        <v>#REF!</v>
      </c>
      <c r="CJ82" s="1" t="e">
        <f t="shared" si="35"/>
        <v>#REF!</v>
      </c>
      <c r="CK82" s="1" t="e">
        <f t="shared" si="35"/>
        <v>#REF!</v>
      </c>
      <c r="CL82" s="1" t="e">
        <f t="shared" si="35"/>
        <v>#REF!</v>
      </c>
      <c r="CM82" s="1" t="e">
        <f t="shared" si="35"/>
        <v>#REF!</v>
      </c>
      <c r="CN82" s="1" t="e">
        <f t="shared" si="35"/>
        <v>#REF!</v>
      </c>
      <c r="CO82" s="1" t="e">
        <f t="shared" si="35"/>
        <v>#REF!</v>
      </c>
      <c r="CP82" s="1" t="e">
        <f t="shared" si="35"/>
        <v>#REF!</v>
      </c>
      <c r="CQ82" s="1" t="e">
        <f t="shared" si="35"/>
        <v>#REF!</v>
      </c>
      <c r="CR82" s="1" t="e">
        <f t="shared" si="35"/>
        <v>#REF!</v>
      </c>
      <c r="CS82" s="1" t="e">
        <f t="shared" si="35"/>
        <v>#REF!</v>
      </c>
      <c r="CT82" s="1" t="e">
        <f t="shared" si="34"/>
        <v>#REF!</v>
      </c>
      <c r="CU82" s="1" t="e">
        <f t="shared" si="34"/>
        <v>#REF!</v>
      </c>
      <c r="CV82" s="1" t="e">
        <f t="shared" si="34"/>
        <v>#REF!</v>
      </c>
      <c r="CW82" s="1" t="e">
        <f t="shared" si="34"/>
        <v>#REF!</v>
      </c>
      <c r="CX82" s="1" t="e">
        <f t="shared" si="34"/>
        <v>#REF!</v>
      </c>
      <c r="CY82" s="1" t="e">
        <f t="shared" si="34"/>
        <v>#REF!</v>
      </c>
      <c r="CZ82" s="1" t="e">
        <f t="shared" si="34"/>
        <v>#REF!</v>
      </c>
      <c r="DA82" s="1" t="e">
        <f t="shared" si="34"/>
        <v>#REF!</v>
      </c>
      <c r="DB82" s="1" t="e">
        <f t="shared" si="34"/>
        <v>#REF!</v>
      </c>
      <c r="DC82" s="1" t="e">
        <f t="shared" si="34"/>
        <v>#REF!</v>
      </c>
      <c r="DD82" s="1" t="e">
        <f t="shared" si="34"/>
        <v>#REF!</v>
      </c>
      <c r="DE82" s="1" t="e">
        <f t="shared" si="34"/>
        <v>#REF!</v>
      </c>
      <c r="DF82" s="1" t="e">
        <f t="shared" si="34"/>
        <v>#REF!</v>
      </c>
      <c r="DG82" s="1" t="e">
        <f t="shared" si="34"/>
        <v>#REF!</v>
      </c>
      <c r="DH82" s="1" t="e">
        <f t="shared" si="34"/>
        <v>#REF!</v>
      </c>
      <c r="DI82" s="1" t="e">
        <f t="shared" si="34"/>
        <v>#REF!</v>
      </c>
      <c r="DJ82" s="1" t="e">
        <f t="shared" si="34"/>
        <v>#REF!</v>
      </c>
      <c r="DK82" s="1" t="e">
        <f t="shared" si="36"/>
        <v>#REF!</v>
      </c>
      <c r="DL82" s="1" t="e">
        <f t="shared" si="36"/>
        <v>#REF!</v>
      </c>
      <c r="DM82" s="1" t="e">
        <f t="shared" si="36"/>
        <v>#REF!</v>
      </c>
      <c r="DN82" s="1" t="e">
        <f t="shared" si="36"/>
        <v>#REF!</v>
      </c>
      <c r="DO82" s="1" t="e">
        <f t="shared" si="36"/>
        <v>#REF!</v>
      </c>
      <c r="DP82" s="1" t="e">
        <f t="shared" si="36"/>
        <v>#REF!</v>
      </c>
      <c r="DQ82" s="1" t="e">
        <f t="shared" si="36"/>
        <v>#REF!</v>
      </c>
      <c r="DR82" s="1" t="e">
        <f t="shared" si="36"/>
        <v>#REF!</v>
      </c>
      <c r="DS82" s="1" t="e">
        <f t="shared" si="36"/>
        <v>#REF!</v>
      </c>
      <c r="DT82" s="1" t="e">
        <f t="shared" si="36"/>
        <v>#REF!</v>
      </c>
      <c r="DU82" s="1" t="e">
        <f t="shared" si="36"/>
        <v>#REF!</v>
      </c>
      <c r="DV82" s="1" t="e">
        <f t="shared" si="36"/>
        <v>#REF!</v>
      </c>
      <c r="DW82" s="1" t="e">
        <f t="shared" si="36"/>
        <v>#REF!</v>
      </c>
      <c r="DX82" s="1" t="e">
        <f t="shared" si="36"/>
        <v>#REF!</v>
      </c>
      <c r="DY82" s="1" t="e">
        <f t="shared" si="36"/>
        <v>#REF!</v>
      </c>
      <c r="DZ82" s="1" t="e">
        <f t="shared" si="36"/>
        <v>#REF!</v>
      </c>
      <c r="EA82" s="1" t="e">
        <f t="shared" ref="EA82:EP97" si="38">DZ82&amp;" "&amp;BG82</f>
        <v>#REF!</v>
      </c>
      <c r="EB82" s="1" t="e">
        <f t="shared" si="38"/>
        <v>#REF!</v>
      </c>
      <c r="EC82" s="1" t="e">
        <f t="shared" si="38"/>
        <v>#REF!</v>
      </c>
      <c r="ED82" s="1" t="e">
        <f t="shared" si="38"/>
        <v>#REF!</v>
      </c>
      <c r="EE82" s="1" t="e">
        <f t="shared" si="38"/>
        <v>#REF!</v>
      </c>
      <c r="EF82" s="1" t="e">
        <f t="shared" si="38"/>
        <v>#REF!</v>
      </c>
      <c r="EG82" s="1" t="e">
        <f t="shared" si="38"/>
        <v>#REF!</v>
      </c>
      <c r="EH82" s="1" t="e">
        <f t="shared" si="38"/>
        <v>#REF!</v>
      </c>
      <c r="EI82" s="1" t="e">
        <f t="shared" si="38"/>
        <v>#REF!</v>
      </c>
      <c r="EJ82" s="1" t="e">
        <f t="shared" si="38"/>
        <v>#REF!</v>
      </c>
      <c r="EK82" s="1" t="e">
        <f t="shared" si="38"/>
        <v>#REF!</v>
      </c>
      <c r="EL82" s="1" t="e">
        <f t="shared" si="38"/>
        <v>#REF!</v>
      </c>
      <c r="EM82" s="1" t="e">
        <f t="shared" si="38"/>
        <v>#REF!</v>
      </c>
      <c r="EN82" s="1" t="e">
        <f t="shared" si="38"/>
        <v>#REF!</v>
      </c>
      <c r="EO82" s="1" t="e">
        <f t="shared" si="38"/>
        <v>#REF!</v>
      </c>
      <c r="EP82" s="1" t="e">
        <f t="shared" si="38"/>
        <v>#REF!</v>
      </c>
      <c r="EQ82" s="1" t="e">
        <f t="shared" si="37"/>
        <v>#REF!</v>
      </c>
      <c r="ER82" s="1" t="e">
        <f t="shared" si="37"/>
        <v>#REF!</v>
      </c>
      <c r="ES82" s="1" t="e">
        <f t="shared" si="37"/>
        <v>#REF!</v>
      </c>
      <c r="ET82" s="1" t="e">
        <f t="shared" si="37"/>
        <v>#REF!</v>
      </c>
      <c r="EU82" s="1" t="e">
        <f t="shared" si="37"/>
        <v>#REF!</v>
      </c>
      <c r="EV82" s="1" t="e">
        <f t="shared" si="37"/>
        <v>#REF!</v>
      </c>
      <c r="EW82" s="1" t="e">
        <f t="shared" si="37"/>
        <v>#REF!</v>
      </c>
      <c r="GX82" s="22"/>
    </row>
    <row r="83" spans="1:206" ht="12.75" customHeight="1" x14ac:dyDescent="0.2">
      <c r="A83" s="2">
        <v>855</v>
      </c>
      <c r="B83" s="2" t="s">
        <v>139</v>
      </c>
      <c r="C83" s="19">
        <v>2.2999999999999998</v>
      </c>
      <c r="D83" s="2" t="s">
        <v>5</v>
      </c>
      <c r="E83" s="20" t="s">
        <v>6</v>
      </c>
      <c r="I83" s="28" t="e">
        <f t="shared" si="30"/>
        <v>#REF!</v>
      </c>
      <c r="J83" s="27" t="s">
        <v>155</v>
      </c>
      <c r="K83" s="1" t="e">
        <f>IF(J83="","",VLOOKUP(J83,#REF!,2))</f>
        <v>#REF!</v>
      </c>
      <c r="L83" s="27" t="s">
        <v>13</v>
      </c>
      <c r="M83" s="1" t="e">
        <f>IF(L83="","",VLOOKUP(L83,#REF!,2))</f>
        <v>#REF!</v>
      </c>
      <c r="N83" s="27" t="s">
        <v>156</v>
      </c>
      <c r="O83" s="1"/>
      <c r="P83" s="27" t="s">
        <v>24</v>
      </c>
      <c r="Q83" s="1" t="str">
        <f>IF(P83="","",VLOOKUP(P83,[1]Composition!$A$1:$B$398,2))</f>
        <v>Dextrose sucre sirop de glucose gélatine lactosérum en poudre amidon modifier arôme framboise 85% sucre inverti 15% Crème de lait 35% de matières grasse, stabilisant E407 0,02% sucre</v>
      </c>
      <c r="R83" s="27" t="s">
        <v>9</v>
      </c>
      <c r="S83" s="1" t="str">
        <f>IF(R83="","",VLOOKUP(R83,[1]Composition!$A$1:$B$398,2))</f>
        <v xml:space="preserve">Fraise, framboise, physalis, mandarine, citron, kiwi, pomme, groseille, abricot, </v>
      </c>
      <c r="T83" s="27" t="s">
        <v>152</v>
      </c>
      <c r="U83" s="1" t="str">
        <f>IF(T83="","",VLOOKUP(T83,[1]Composition!$A$1:$B$398,2))</f>
        <v>Pâte  de cacao, sucre beurre de cacao, Matière grasse laitière, anhydre de lait, émulsifiant, lécithine de soja E322 arôme naturel de vanille cacao 50% poudre de lait entier poudre de lactosérum, lactose huile de palme</v>
      </c>
      <c r="V83" s="27" t="s">
        <v>16</v>
      </c>
      <c r="W83" s="1" t="str">
        <f>IF(V83="","",VLOOKUP(V83,[1]Composition!$A$1:$B$398,2))</f>
        <v>Crème de lait 35% de matières grasse, stabilisant E407 0,02% sucre</v>
      </c>
      <c r="X83" s="27" t="s">
        <v>150</v>
      </c>
      <c r="Y83" s="1" t="str">
        <f>IF(X83="","",VLOOKUP(X83,[1]Composition!$A$1:$B$398,2))</f>
        <v>Sirop de glucose eau stabilisant E422 fructose sucre gélifiant E440 acidifiant E330</v>
      </c>
      <c r="Z83" s="27"/>
      <c r="AA83" s="1" t="str">
        <f>IF(Z83="","",VLOOKUP(Z83,[1]Composition!$A$1:$B$398,2))</f>
        <v/>
      </c>
      <c r="AB83" s="27"/>
      <c r="AC83" s="1" t="str">
        <f>IF(AB83="","",VLOOKUP(AB83,[1]Composition!$A$1:$B$398,2))</f>
        <v/>
      </c>
      <c r="AD83" s="27"/>
      <c r="AE83" s="1" t="str">
        <f>IF(AD83="","",VLOOKUP(AD83,[1]Composition!$A$1:$B$398,2))</f>
        <v/>
      </c>
      <c r="AF83" s="27"/>
      <c r="AG83" s="1" t="str">
        <f>IF(AF83="","",VLOOKUP(AF83,[1]Composition!$A$1:$B$398,2))</f>
        <v/>
      </c>
      <c r="AH83" s="27"/>
      <c r="AI83" s="1" t="str">
        <f>IF(AH83="","",VLOOKUP(AH83,[1]Composition!$A$1:$B$398,2))</f>
        <v/>
      </c>
      <c r="AJ83" s="27"/>
      <c r="AK83" s="1" t="str">
        <f>IF(AJ83="","",VLOOKUP(AJ83,[1]Composition!$A$1:$B$398,2))</f>
        <v/>
      </c>
      <c r="AL83" s="27"/>
      <c r="AM83" s="1" t="str">
        <f>IF(AL83="","",VLOOKUP(AL83,[1]Composition!$A$1:$B$398,2))</f>
        <v/>
      </c>
      <c r="AN83" s="27"/>
      <c r="AO83" s="1" t="str">
        <f>IF(AN83="","",VLOOKUP(AN83,[1]Composition!$A$1:$B$398,2))</f>
        <v/>
      </c>
      <c r="AP83" s="27"/>
      <c r="AQ83" s="1" t="str">
        <f>IF(AP84="","",VLOOKUP(AP84,[1]Composition!$A$1:$B$398,2))</f>
        <v/>
      </c>
      <c r="AR83" s="27"/>
      <c r="AS83" s="1" t="str">
        <f>IF(AR83="","",VLOOKUP(AR83,[1]Composition!$A$1:$B$398,2))</f>
        <v/>
      </c>
      <c r="AT83" s="27"/>
      <c r="AU83" s="1" t="str">
        <f>IF(AT83="","",VLOOKUP(AT83,[1]Composition!$A$1:$B$398,2))</f>
        <v/>
      </c>
      <c r="AV83" s="27"/>
      <c r="AW83" s="1" t="str">
        <f>IF(AV83="","",VLOOKUP(AV83,[1]Composition!$A$1:$B$398,2))</f>
        <v/>
      </c>
      <c r="AX83" s="27"/>
      <c r="AY83" s="1" t="str">
        <f>IF(AX83="","",VLOOKUP(AX83,[1]Composition!$A$1:$B$398,2))</f>
        <v/>
      </c>
      <c r="AZ83" s="27"/>
      <c r="BA83" s="1" t="str">
        <f>IF(AZ83="","",VLOOKUP(AZ83,[1]Composition!$A$1:$B$398,2))</f>
        <v/>
      </c>
      <c r="BB83" s="27"/>
      <c r="BC83" s="1" t="str">
        <f>IF(BB83="","",VLOOKUP(BB83,[1]Composition!$A$1:$B$398,2))</f>
        <v/>
      </c>
      <c r="BD83" s="27"/>
      <c r="BE83" s="1" t="str">
        <f>IF(BD83="","",VLOOKUP(BD83,[1]Composition!$A$1:$B$398,2))</f>
        <v/>
      </c>
      <c r="BF83" s="27"/>
      <c r="BG83" s="1" t="str">
        <f>IF(BF83="","",VLOOKUP(BF83,[1]Composition!$A$1:$B$398,2))</f>
        <v/>
      </c>
      <c r="BH83" s="27"/>
      <c r="BI83" s="1" t="str">
        <f>IF(BH83="","",VLOOKUP(BH83,[1]Composition!$A$1:$B$398,2))</f>
        <v/>
      </c>
      <c r="BJ83" s="27"/>
      <c r="BK83" s="1" t="str">
        <f>IF(BJ83="","",VLOOKUP(BJ83,[1]Composition!$A$1:$B$398,2))</f>
        <v/>
      </c>
      <c r="BL83" s="27"/>
      <c r="BM83" s="1" t="str">
        <f>IF(BL83="","",VLOOKUP(BL83,[1]Composition!$A$1:$B$398,2))</f>
        <v/>
      </c>
      <c r="BN83" s="27"/>
      <c r="BO83" s="1" t="str">
        <f>IF(BN83="","",VLOOKUP(BN83,[1]Composition!$A$1:$B$398,2))</f>
        <v/>
      </c>
      <c r="BP83" s="27"/>
      <c r="BQ83" s="1" t="str">
        <f>IF(BP83="","",VLOOKUP(BP83,[1]Composition!$A$1:$B$398,2))</f>
        <v/>
      </c>
      <c r="BR83" s="27"/>
      <c r="BS83" s="1" t="str">
        <f>IF(BR83="","",VLOOKUP(BR83,[1]Composition!$A$1:$B$398,2))</f>
        <v/>
      </c>
      <c r="BT83" s="27"/>
      <c r="BU83" s="1" t="str">
        <f>IF(BT83="","",VLOOKUP(BT83,[1]Composition!$A$1:$B$398,2))</f>
        <v/>
      </c>
      <c r="BV83" s="27"/>
      <c r="BW83" s="1" t="str">
        <f>IF(BV83="","",VLOOKUP(BV83,[1]Composition!$A$1:$B$398,2))</f>
        <v/>
      </c>
      <c r="BX83" s="27"/>
      <c r="BY83" s="1" t="str">
        <f>IF(BX83="","",VLOOKUP(BX83,[1]Composition!$A$1:$B$398,2))</f>
        <v/>
      </c>
      <c r="BZ83" s="27"/>
      <c r="CA83" s="1" t="str">
        <f>IF(BZ83="","",VLOOKUP(BZ83,[1]Composition!$A$1:$B$398,2))</f>
        <v/>
      </c>
      <c r="CB83" s="27"/>
      <c r="CC83" s="1" t="str">
        <f>IF(CB83="","",VLOOKUP(CB83,[1]Composition!$A$1:$B$398,2))</f>
        <v/>
      </c>
      <c r="CD83" s="1" t="str">
        <f t="shared" si="31"/>
        <v xml:space="preserve">Feuille de génoise :  </v>
      </c>
      <c r="CE83" s="1" t="e">
        <f t="shared" si="35"/>
        <v>#REF!</v>
      </c>
      <c r="CF83" s="1" t="e">
        <f t="shared" si="35"/>
        <v>#REF!</v>
      </c>
      <c r="CG83" s="1" t="e">
        <f t="shared" si="35"/>
        <v>#REF!</v>
      </c>
      <c r="CH83" s="1" t="e">
        <f t="shared" si="35"/>
        <v>#REF!</v>
      </c>
      <c r="CI83" s="1" t="e">
        <f t="shared" si="35"/>
        <v>#REF!</v>
      </c>
      <c r="CJ83" s="1" t="e">
        <f t="shared" si="35"/>
        <v>#REF!</v>
      </c>
      <c r="CK83" s="1" t="e">
        <f t="shared" si="35"/>
        <v>#REF!</v>
      </c>
      <c r="CL83" s="1" t="e">
        <f t="shared" si="35"/>
        <v>#REF!</v>
      </c>
      <c r="CM83" s="1" t="e">
        <f t="shared" si="35"/>
        <v>#REF!</v>
      </c>
      <c r="CN83" s="1" t="e">
        <f t="shared" si="35"/>
        <v>#REF!</v>
      </c>
      <c r="CO83" s="1" t="e">
        <f t="shared" si="35"/>
        <v>#REF!</v>
      </c>
      <c r="CP83" s="1" t="e">
        <f t="shared" si="35"/>
        <v>#REF!</v>
      </c>
      <c r="CQ83" s="1" t="e">
        <f t="shared" si="35"/>
        <v>#REF!</v>
      </c>
      <c r="CR83" s="1" t="e">
        <f t="shared" si="35"/>
        <v>#REF!</v>
      </c>
      <c r="CS83" s="1" t="e">
        <f t="shared" si="35"/>
        <v>#REF!</v>
      </c>
      <c r="CT83" s="1" t="e">
        <f t="shared" si="34"/>
        <v>#REF!</v>
      </c>
      <c r="CU83" s="1" t="e">
        <f t="shared" si="34"/>
        <v>#REF!</v>
      </c>
      <c r="CV83" s="1" t="e">
        <f t="shared" si="34"/>
        <v>#REF!</v>
      </c>
      <c r="CW83" s="1" t="e">
        <f t="shared" si="34"/>
        <v>#REF!</v>
      </c>
      <c r="CX83" s="1" t="e">
        <f t="shared" si="34"/>
        <v>#REF!</v>
      </c>
      <c r="CY83" s="1" t="e">
        <f t="shared" si="34"/>
        <v>#REF!</v>
      </c>
      <c r="CZ83" s="1" t="e">
        <f t="shared" si="34"/>
        <v>#REF!</v>
      </c>
      <c r="DA83" s="1" t="e">
        <f t="shared" si="34"/>
        <v>#REF!</v>
      </c>
      <c r="DB83" s="1" t="e">
        <f t="shared" si="34"/>
        <v>#REF!</v>
      </c>
      <c r="DC83" s="1" t="e">
        <f t="shared" si="34"/>
        <v>#REF!</v>
      </c>
      <c r="DD83" s="1" t="e">
        <f t="shared" si="34"/>
        <v>#REF!</v>
      </c>
      <c r="DE83" s="1" t="e">
        <f t="shared" si="34"/>
        <v>#REF!</v>
      </c>
      <c r="DF83" s="1" t="e">
        <f t="shared" si="34"/>
        <v>#REF!</v>
      </c>
      <c r="DG83" s="1" t="e">
        <f t="shared" si="34"/>
        <v>#REF!</v>
      </c>
      <c r="DH83" s="1" t="e">
        <f t="shared" si="34"/>
        <v>#REF!</v>
      </c>
      <c r="DI83" s="1" t="e">
        <f t="shared" si="34"/>
        <v>#REF!</v>
      </c>
      <c r="DJ83" s="1" t="e">
        <f t="shared" si="34"/>
        <v>#REF!</v>
      </c>
      <c r="DK83" s="1" t="e">
        <f t="shared" si="36"/>
        <v>#REF!</v>
      </c>
      <c r="DL83" s="1" t="e">
        <f t="shared" si="36"/>
        <v>#REF!</v>
      </c>
      <c r="DM83" s="1" t="e">
        <f t="shared" si="36"/>
        <v>#REF!</v>
      </c>
      <c r="DN83" s="1" t="e">
        <f t="shared" si="36"/>
        <v>#REF!</v>
      </c>
      <c r="DO83" s="1" t="e">
        <f t="shared" si="36"/>
        <v>#REF!</v>
      </c>
      <c r="DP83" s="1" t="e">
        <f t="shared" si="36"/>
        <v>#REF!</v>
      </c>
      <c r="DQ83" s="1" t="e">
        <f t="shared" si="36"/>
        <v>#REF!</v>
      </c>
      <c r="DR83" s="1" t="e">
        <f t="shared" si="36"/>
        <v>#REF!</v>
      </c>
      <c r="DS83" s="1" t="e">
        <f t="shared" si="36"/>
        <v>#REF!</v>
      </c>
      <c r="DT83" s="1" t="e">
        <f t="shared" si="36"/>
        <v>#REF!</v>
      </c>
      <c r="DU83" s="1" t="e">
        <f t="shared" si="36"/>
        <v>#REF!</v>
      </c>
      <c r="DV83" s="1" t="e">
        <f t="shared" si="36"/>
        <v>#REF!</v>
      </c>
      <c r="DW83" s="1" t="e">
        <f t="shared" si="36"/>
        <v>#REF!</v>
      </c>
      <c r="DX83" s="1" t="e">
        <f t="shared" si="36"/>
        <v>#REF!</v>
      </c>
      <c r="DY83" s="1" t="e">
        <f t="shared" si="36"/>
        <v>#REF!</v>
      </c>
      <c r="DZ83" s="1" t="e">
        <f t="shared" si="36"/>
        <v>#REF!</v>
      </c>
      <c r="EA83" s="1" t="e">
        <f t="shared" si="38"/>
        <v>#REF!</v>
      </c>
      <c r="EB83" s="1" t="e">
        <f t="shared" si="38"/>
        <v>#REF!</v>
      </c>
      <c r="EC83" s="1" t="e">
        <f t="shared" si="38"/>
        <v>#REF!</v>
      </c>
      <c r="ED83" s="1" t="e">
        <f t="shared" si="38"/>
        <v>#REF!</v>
      </c>
      <c r="EE83" s="1" t="e">
        <f t="shared" si="38"/>
        <v>#REF!</v>
      </c>
      <c r="EF83" s="1" t="e">
        <f t="shared" si="38"/>
        <v>#REF!</v>
      </c>
      <c r="EG83" s="1" t="e">
        <f t="shared" si="38"/>
        <v>#REF!</v>
      </c>
      <c r="EH83" s="1" t="e">
        <f t="shared" si="38"/>
        <v>#REF!</v>
      </c>
      <c r="EI83" s="1" t="e">
        <f t="shared" si="38"/>
        <v>#REF!</v>
      </c>
      <c r="EJ83" s="1" t="e">
        <f t="shared" si="38"/>
        <v>#REF!</v>
      </c>
      <c r="EK83" s="1" t="e">
        <f t="shared" si="38"/>
        <v>#REF!</v>
      </c>
      <c r="EL83" s="1" t="e">
        <f t="shared" si="38"/>
        <v>#REF!</v>
      </c>
      <c r="EM83" s="1" t="e">
        <f t="shared" si="38"/>
        <v>#REF!</v>
      </c>
      <c r="EN83" s="1" t="e">
        <f t="shared" si="38"/>
        <v>#REF!</v>
      </c>
      <c r="EO83" s="1" t="e">
        <f t="shared" si="38"/>
        <v>#REF!</v>
      </c>
      <c r="EP83" s="1" t="e">
        <f t="shared" si="38"/>
        <v>#REF!</v>
      </c>
      <c r="EQ83" s="1" t="e">
        <f t="shared" si="37"/>
        <v>#REF!</v>
      </c>
      <c r="ER83" s="1" t="e">
        <f t="shared" si="37"/>
        <v>#REF!</v>
      </c>
      <c r="ES83" s="1" t="e">
        <f t="shared" si="37"/>
        <v>#REF!</v>
      </c>
      <c r="ET83" s="1" t="e">
        <f t="shared" si="37"/>
        <v>#REF!</v>
      </c>
      <c r="EU83" s="1" t="e">
        <f t="shared" si="37"/>
        <v>#REF!</v>
      </c>
      <c r="EV83" s="1" t="e">
        <f t="shared" si="37"/>
        <v>#REF!</v>
      </c>
      <c r="EW83" s="1" t="e">
        <f t="shared" si="37"/>
        <v>#REF!</v>
      </c>
      <c r="GX83" s="22"/>
    </row>
    <row r="84" spans="1:206" ht="12.75" customHeight="1" x14ac:dyDescent="0.2">
      <c r="A84" s="2">
        <v>856</v>
      </c>
      <c r="B84" s="2" t="s">
        <v>35</v>
      </c>
      <c r="C84" s="19">
        <v>14.9</v>
      </c>
      <c r="D84" s="2" t="s">
        <v>78</v>
      </c>
      <c r="E84" s="20" t="s">
        <v>6</v>
      </c>
      <c r="I84" s="28" t="e">
        <f t="shared" si="30"/>
        <v>#REF!</v>
      </c>
      <c r="J84" s="27" t="s">
        <v>155</v>
      </c>
      <c r="K84" s="1" t="e">
        <f>IF(J84="","",VLOOKUP(J84,#REF!,2))</f>
        <v>#REF!</v>
      </c>
      <c r="L84" s="27" t="s">
        <v>13</v>
      </c>
      <c r="M84" s="1" t="e">
        <f>IF(L84="","",VLOOKUP(L84,#REF!,2))</f>
        <v>#REF!</v>
      </c>
      <c r="N84" s="27" t="s">
        <v>156</v>
      </c>
      <c r="O84" s="1"/>
      <c r="P84" s="27" t="s">
        <v>24</v>
      </c>
      <c r="Q84" s="1" t="str">
        <f>IF(P84="","",VLOOKUP(P84,[1]Composition!$A$1:$B$398,2))</f>
        <v>Dextrose sucre sirop de glucose gélatine lactosérum en poudre amidon modifier arôme framboise 85% sucre inverti 15% Crème de lait 35% de matières grasse, stabilisant E407 0,02% sucre</v>
      </c>
      <c r="R84" s="27" t="s">
        <v>9</v>
      </c>
      <c r="S84" s="1" t="str">
        <f>IF(R84="","",VLOOKUP(R84,[1]Composition!$A$1:$B$398,2))</f>
        <v xml:space="preserve">Fraise, framboise, physalis, mandarine, citron, kiwi, pomme, groseille, abricot, </v>
      </c>
      <c r="T84" s="27" t="s">
        <v>152</v>
      </c>
      <c r="U84" s="1" t="str">
        <f>IF(T84="","",VLOOKUP(T84,[1]Composition!$A$1:$B$398,2))</f>
        <v>Pâte  de cacao, sucre beurre de cacao, Matière grasse laitière, anhydre de lait, émulsifiant, lécithine de soja E322 arôme naturel de vanille cacao 50% poudre de lait entier poudre de lactosérum, lactose huile de palme</v>
      </c>
      <c r="V84" s="27" t="s">
        <v>16</v>
      </c>
      <c r="W84" s="1" t="str">
        <f>IF(V84="","",VLOOKUP(V84,[1]Composition!$A$1:$B$398,2))</f>
        <v>Crème de lait 35% de matières grasse, stabilisant E407 0,02% sucre</v>
      </c>
      <c r="X84" s="27" t="s">
        <v>150</v>
      </c>
      <c r="Y84" s="1" t="str">
        <f>IF(X84="","",VLOOKUP(X84,[1]Composition!$A$1:$B$398,2))</f>
        <v>Sirop de glucose eau stabilisant E422 fructose sucre gélifiant E440 acidifiant E330</v>
      </c>
      <c r="Z84" s="27"/>
      <c r="AA84" s="1" t="str">
        <f>IF(Z84="","",VLOOKUP(Z84,[1]Composition!$A$1:$B$398,2))</f>
        <v/>
      </c>
      <c r="AB84" s="27"/>
      <c r="AC84" s="1" t="str">
        <f>IF(AB84="","",VLOOKUP(AB84,[1]Composition!$A$1:$B$398,2))</f>
        <v/>
      </c>
      <c r="AD84" s="27"/>
      <c r="AE84" s="1" t="str">
        <f>IF(AD84="","",VLOOKUP(AD84,[1]Composition!$A$1:$B$398,2))</f>
        <v/>
      </c>
      <c r="AF84" s="27"/>
      <c r="AG84" s="1" t="str">
        <f>IF(AF84="","",VLOOKUP(AF84,[1]Composition!$A$1:$B$398,2))</f>
        <v/>
      </c>
      <c r="AH84" s="27"/>
      <c r="AI84" s="1" t="str">
        <f>IF(AH84="","",VLOOKUP(AH84,[1]Composition!$A$1:$B$398,2))</f>
        <v/>
      </c>
      <c r="AJ84" s="27"/>
      <c r="AK84" s="1" t="str">
        <f>IF(AJ84="","",VLOOKUP(AJ84,[1]Composition!$A$1:$B$398,2))</f>
        <v/>
      </c>
      <c r="AL84" s="27"/>
      <c r="AM84" s="1" t="str">
        <f>IF(AL84="","",VLOOKUP(AL84,[1]Composition!$A$1:$B$398,2))</f>
        <v/>
      </c>
      <c r="AN84" s="27"/>
      <c r="AO84" s="1" t="str">
        <f>IF(AN84="","",VLOOKUP(AN84,[1]Composition!$A$1:$B$398,2))</f>
        <v/>
      </c>
      <c r="AP84" s="27"/>
      <c r="AQ84" s="1" t="str">
        <f>IF(AP85="","",VLOOKUP(AP85,[1]Composition!$A$1:$B$398,2))</f>
        <v/>
      </c>
      <c r="AR84" s="27"/>
      <c r="AS84" s="1" t="str">
        <f>IF(AR84="","",VLOOKUP(AR84,[1]Composition!$A$1:$B$398,2))</f>
        <v/>
      </c>
      <c r="AT84" s="27"/>
      <c r="AU84" s="1" t="str">
        <f>IF(AT84="","",VLOOKUP(AT84,[1]Composition!$A$1:$B$398,2))</f>
        <v/>
      </c>
      <c r="AV84" s="27"/>
      <c r="AW84" s="1" t="str">
        <f>IF(AV84="","",VLOOKUP(AV84,[1]Composition!$A$1:$B$398,2))</f>
        <v/>
      </c>
      <c r="AX84" s="27"/>
      <c r="AY84" s="1" t="str">
        <f>IF(AX84="","",VLOOKUP(AX84,[1]Composition!$A$1:$B$398,2))</f>
        <v/>
      </c>
      <c r="AZ84" s="27"/>
      <c r="BA84" s="1" t="str">
        <f>IF(AZ84="","",VLOOKUP(AZ84,[1]Composition!$A$1:$B$398,2))</f>
        <v/>
      </c>
      <c r="BB84" s="27"/>
      <c r="BC84" s="1" t="str">
        <f>IF(BB84="","",VLOOKUP(BB84,[1]Composition!$A$1:$B$398,2))</f>
        <v/>
      </c>
      <c r="BD84" s="27"/>
      <c r="BE84" s="1" t="str">
        <f>IF(BD84="","",VLOOKUP(BD84,[1]Composition!$A$1:$B$398,2))</f>
        <v/>
      </c>
      <c r="BF84" s="27"/>
      <c r="BG84" s="1" t="str">
        <f>IF(BF84="","",VLOOKUP(BF84,[1]Composition!$A$1:$B$398,2))</f>
        <v/>
      </c>
      <c r="BH84" s="27"/>
      <c r="BI84" s="1" t="str">
        <f>IF(BH84="","",VLOOKUP(BH84,[1]Composition!$A$1:$B$398,2))</f>
        <v/>
      </c>
      <c r="BJ84" s="27"/>
      <c r="BK84" s="1" t="str">
        <f>IF(BJ84="","",VLOOKUP(BJ84,[1]Composition!$A$1:$B$398,2))</f>
        <v/>
      </c>
      <c r="BL84" s="27"/>
      <c r="BM84" s="1" t="str">
        <f>IF(BL84="","",VLOOKUP(BL84,[1]Composition!$A$1:$B$398,2))</f>
        <v/>
      </c>
      <c r="BN84" s="27"/>
      <c r="BO84" s="1" t="str">
        <f>IF(BN84="","",VLOOKUP(BN84,[1]Composition!$A$1:$B$398,2))</f>
        <v/>
      </c>
      <c r="BP84" s="27"/>
      <c r="BQ84" s="1" t="str">
        <f>IF(BP84="","",VLOOKUP(BP84,[1]Composition!$A$1:$B$398,2))</f>
        <v/>
      </c>
      <c r="BR84" s="27"/>
      <c r="BS84" s="1" t="str">
        <f>IF(BR84="","",VLOOKUP(BR84,[1]Composition!$A$1:$B$398,2))</f>
        <v/>
      </c>
      <c r="BT84" s="27"/>
      <c r="BU84" s="1" t="str">
        <f>IF(BT84="","",VLOOKUP(BT84,[1]Composition!$A$1:$B$398,2))</f>
        <v/>
      </c>
      <c r="BV84" s="27"/>
      <c r="BW84" s="1" t="str">
        <f>IF(BV84="","",VLOOKUP(BV84,[1]Composition!$A$1:$B$398,2))</f>
        <v/>
      </c>
      <c r="BX84" s="27"/>
      <c r="BY84" s="1" t="str">
        <f>IF(BX84="","",VLOOKUP(BX84,[1]Composition!$A$1:$B$398,2))</f>
        <v/>
      </c>
      <c r="BZ84" s="27"/>
      <c r="CA84" s="1" t="str">
        <f>IF(BZ84="","",VLOOKUP(BZ84,[1]Composition!$A$1:$B$398,2))</f>
        <v/>
      </c>
      <c r="CB84" s="27"/>
      <c r="CC84" s="1" t="str">
        <f>IF(CB84="","",VLOOKUP(CB84,[1]Composition!$A$1:$B$398,2))</f>
        <v/>
      </c>
      <c r="CD84" s="1" t="str">
        <f t="shared" si="31"/>
        <v xml:space="preserve">Feuille de génoise :  </v>
      </c>
      <c r="CE84" s="1" t="e">
        <f t="shared" si="35"/>
        <v>#REF!</v>
      </c>
      <c r="CF84" s="1" t="e">
        <f t="shared" si="35"/>
        <v>#REF!</v>
      </c>
      <c r="CG84" s="1" t="e">
        <f t="shared" si="35"/>
        <v>#REF!</v>
      </c>
      <c r="CH84" s="1" t="e">
        <f t="shared" si="35"/>
        <v>#REF!</v>
      </c>
      <c r="CI84" s="1" t="e">
        <f t="shared" si="35"/>
        <v>#REF!</v>
      </c>
      <c r="CJ84" s="1" t="e">
        <f t="shared" si="35"/>
        <v>#REF!</v>
      </c>
      <c r="CK84" s="1" t="e">
        <f t="shared" si="35"/>
        <v>#REF!</v>
      </c>
      <c r="CL84" s="1" t="e">
        <f t="shared" si="35"/>
        <v>#REF!</v>
      </c>
      <c r="CM84" s="1" t="e">
        <f t="shared" si="35"/>
        <v>#REF!</v>
      </c>
      <c r="CN84" s="1" t="e">
        <f t="shared" si="35"/>
        <v>#REF!</v>
      </c>
      <c r="CO84" s="1" t="e">
        <f t="shared" si="35"/>
        <v>#REF!</v>
      </c>
      <c r="CP84" s="1" t="e">
        <f t="shared" si="35"/>
        <v>#REF!</v>
      </c>
      <c r="CQ84" s="1" t="e">
        <f t="shared" si="35"/>
        <v>#REF!</v>
      </c>
      <c r="CR84" s="1" t="e">
        <f t="shared" si="35"/>
        <v>#REF!</v>
      </c>
      <c r="CS84" s="1" t="e">
        <f t="shared" si="35"/>
        <v>#REF!</v>
      </c>
      <c r="CT84" s="1" t="e">
        <f t="shared" si="34"/>
        <v>#REF!</v>
      </c>
      <c r="CU84" s="1" t="e">
        <f t="shared" si="34"/>
        <v>#REF!</v>
      </c>
      <c r="CV84" s="1" t="e">
        <f t="shared" si="34"/>
        <v>#REF!</v>
      </c>
      <c r="CW84" s="1" t="e">
        <f t="shared" si="34"/>
        <v>#REF!</v>
      </c>
      <c r="CX84" s="1" t="e">
        <f t="shared" si="34"/>
        <v>#REF!</v>
      </c>
      <c r="CY84" s="1" t="e">
        <f t="shared" si="34"/>
        <v>#REF!</v>
      </c>
      <c r="CZ84" s="1" t="e">
        <f t="shared" si="34"/>
        <v>#REF!</v>
      </c>
      <c r="DA84" s="1" t="e">
        <f t="shared" si="34"/>
        <v>#REF!</v>
      </c>
      <c r="DB84" s="1" t="e">
        <f t="shared" si="34"/>
        <v>#REF!</v>
      </c>
      <c r="DC84" s="1" t="e">
        <f t="shared" si="34"/>
        <v>#REF!</v>
      </c>
      <c r="DD84" s="1" t="e">
        <f t="shared" si="34"/>
        <v>#REF!</v>
      </c>
      <c r="DE84" s="1" t="e">
        <f t="shared" si="34"/>
        <v>#REF!</v>
      </c>
      <c r="DF84" s="1" t="e">
        <f t="shared" si="34"/>
        <v>#REF!</v>
      </c>
      <c r="DG84" s="1" t="e">
        <f t="shared" si="34"/>
        <v>#REF!</v>
      </c>
      <c r="DH84" s="1" t="e">
        <f t="shared" si="34"/>
        <v>#REF!</v>
      </c>
      <c r="DI84" s="1" t="e">
        <f t="shared" si="34"/>
        <v>#REF!</v>
      </c>
      <c r="DJ84" s="1" t="e">
        <f t="shared" si="34"/>
        <v>#REF!</v>
      </c>
      <c r="DK84" s="1" t="e">
        <f t="shared" si="36"/>
        <v>#REF!</v>
      </c>
      <c r="DL84" s="1" t="e">
        <f t="shared" si="36"/>
        <v>#REF!</v>
      </c>
      <c r="DM84" s="1" t="e">
        <f t="shared" si="36"/>
        <v>#REF!</v>
      </c>
      <c r="DN84" s="1" t="e">
        <f t="shared" si="36"/>
        <v>#REF!</v>
      </c>
      <c r="DO84" s="1" t="e">
        <f t="shared" si="36"/>
        <v>#REF!</v>
      </c>
      <c r="DP84" s="1" t="e">
        <f t="shared" si="36"/>
        <v>#REF!</v>
      </c>
      <c r="DQ84" s="1" t="e">
        <f t="shared" si="36"/>
        <v>#REF!</v>
      </c>
      <c r="DR84" s="1" t="e">
        <f t="shared" si="36"/>
        <v>#REF!</v>
      </c>
      <c r="DS84" s="1" t="e">
        <f t="shared" si="36"/>
        <v>#REF!</v>
      </c>
      <c r="DT84" s="1" t="e">
        <f t="shared" si="36"/>
        <v>#REF!</v>
      </c>
      <c r="DU84" s="1" t="e">
        <f t="shared" si="36"/>
        <v>#REF!</v>
      </c>
      <c r="DV84" s="1" t="e">
        <f t="shared" si="36"/>
        <v>#REF!</v>
      </c>
      <c r="DW84" s="1" t="e">
        <f t="shared" si="36"/>
        <v>#REF!</v>
      </c>
      <c r="DX84" s="1" t="e">
        <f t="shared" si="36"/>
        <v>#REF!</v>
      </c>
      <c r="DY84" s="1" t="e">
        <f t="shared" si="36"/>
        <v>#REF!</v>
      </c>
      <c r="DZ84" s="1" t="e">
        <f t="shared" si="36"/>
        <v>#REF!</v>
      </c>
      <c r="EA84" s="1" t="e">
        <f t="shared" si="38"/>
        <v>#REF!</v>
      </c>
      <c r="EB84" s="1" t="e">
        <f t="shared" si="38"/>
        <v>#REF!</v>
      </c>
      <c r="EC84" s="1" t="e">
        <f t="shared" si="38"/>
        <v>#REF!</v>
      </c>
      <c r="ED84" s="1" t="e">
        <f t="shared" si="38"/>
        <v>#REF!</v>
      </c>
      <c r="EE84" s="1" t="e">
        <f t="shared" si="38"/>
        <v>#REF!</v>
      </c>
      <c r="EF84" s="1" t="e">
        <f t="shared" si="38"/>
        <v>#REF!</v>
      </c>
      <c r="EG84" s="1" t="e">
        <f t="shared" si="38"/>
        <v>#REF!</v>
      </c>
      <c r="EH84" s="1" t="e">
        <f t="shared" si="38"/>
        <v>#REF!</v>
      </c>
      <c r="EI84" s="1" t="e">
        <f t="shared" si="38"/>
        <v>#REF!</v>
      </c>
      <c r="EJ84" s="1" t="e">
        <f t="shared" si="38"/>
        <v>#REF!</v>
      </c>
      <c r="EK84" s="1" t="e">
        <f t="shared" si="38"/>
        <v>#REF!</v>
      </c>
      <c r="EL84" s="1" t="e">
        <f t="shared" si="38"/>
        <v>#REF!</v>
      </c>
      <c r="EM84" s="1" t="e">
        <f t="shared" si="38"/>
        <v>#REF!</v>
      </c>
      <c r="EN84" s="1" t="e">
        <f t="shared" si="38"/>
        <v>#REF!</v>
      </c>
      <c r="EO84" s="1" t="e">
        <f t="shared" si="38"/>
        <v>#REF!</v>
      </c>
      <c r="EP84" s="1" t="e">
        <f t="shared" si="38"/>
        <v>#REF!</v>
      </c>
      <c r="EQ84" s="1" t="e">
        <f t="shared" si="37"/>
        <v>#REF!</v>
      </c>
      <c r="ER84" s="1" t="e">
        <f t="shared" si="37"/>
        <v>#REF!</v>
      </c>
      <c r="ES84" s="1" t="e">
        <f t="shared" si="37"/>
        <v>#REF!</v>
      </c>
      <c r="ET84" s="1" t="e">
        <f t="shared" si="37"/>
        <v>#REF!</v>
      </c>
      <c r="EU84" s="1" t="e">
        <f t="shared" si="37"/>
        <v>#REF!</v>
      </c>
      <c r="EV84" s="1" t="e">
        <f t="shared" si="37"/>
        <v>#REF!</v>
      </c>
      <c r="EW84" s="1" t="e">
        <f t="shared" si="37"/>
        <v>#REF!</v>
      </c>
      <c r="GX84" s="22"/>
    </row>
    <row r="85" spans="1:206" ht="12.75" customHeight="1" x14ac:dyDescent="0.2">
      <c r="A85" s="2">
        <v>856</v>
      </c>
      <c r="B85" s="2" t="s">
        <v>139</v>
      </c>
      <c r="C85" s="19">
        <v>14.9</v>
      </c>
      <c r="D85" s="2" t="s">
        <v>78</v>
      </c>
      <c r="E85" s="20" t="s">
        <v>6</v>
      </c>
      <c r="I85" s="28" t="e">
        <f t="shared" si="30"/>
        <v>#REF!</v>
      </c>
      <c r="J85" s="27" t="s">
        <v>155</v>
      </c>
      <c r="K85" s="1" t="e">
        <f>IF(J85="","",VLOOKUP(J85,#REF!,2))</f>
        <v>#REF!</v>
      </c>
      <c r="L85" s="27" t="s">
        <v>13</v>
      </c>
      <c r="M85" s="1" t="e">
        <f>IF(L85="","",VLOOKUP(L85,#REF!,2))</f>
        <v>#REF!</v>
      </c>
      <c r="N85" s="27" t="s">
        <v>156</v>
      </c>
      <c r="O85" s="1"/>
      <c r="P85" s="27" t="s">
        <v>24</v>
      </c>
      <c r="Q85" s="1" t="str">
        <f>IF(P85="","",VLOOKUP(P85,[1]Composition!$A$1:$B$398,2))</f>
        <v>Dextrose sucre sirop de glucose gélatine lactosérum en poudre amidon modifier arôme framboise 85% sucre inverti 15% Crème de lait 35% de matières grasse, stabilisant E407 0,02% sucre</v>
      </c>
      <c r="R85" s="27" t="s">
        <v>9</v>
      </c>
      <c r="S85" s="1" t="str">
        <f>IF(R85="","",VLOOKUP(R85,[1]Composition!$A$1:$B$398,2))</f>
        <v xml:space="preserve">Fraise, framboise, physalis, mandarine, citron, kiwi, pomme, groseille, abricot, </v>
      </c>
      <c r="T85" s="27" t="s">
        <v>152</v>
      </c>
      <c r="U85" s="1" t="str">
        <f>IF(T85="","",VLOOKUP(T85,[1]Composition!$A$1:$B$398,2))</f>
        <v>Pâte  de cacao, sucre beurre de cacao, Matière grasse laitière, anhydre de lait, émulsifiant, lécithine de soja E322 arôme naturel de vanille cacao 50% poudre de lait entier poudre de lactosérum, lactose huile de palme</v>
      </c>
      <c r="V85" s="27" t="s">
        <v>16</v>
      </c>
      <c r="W85" s="1" t="str">
        <f>IF(V85="","",VLOOKUP(V85,[1]Composition!$A$1:$B$398,2))</f>
        <v>Crème de lait 35% de matières grasse, stabilisant E407 0,02% sucre</v>
      </c>
      <c r="X85" s="27" t="s">
        <v>150</v>
      </c>
      <c r="Y85" s="1" t="str">
        <f>IF(X85="","",VLOOKUP(X85,[1]Composition!$A$1:$B$398,2))</f>
        <v>Sirop de glucose eau stabilisant E422 fructose sucre gélifiant E440 acidifiant E330</v>
      </c>
      <c r="Z85" s="27"/>
      <c r="AA85" s="1" t="str">
        <f>IF(Z85="","",VLOOKUP(Z85,[1]Composition!$A$1:$B$398,2))</f>
        <v/>
      </c>
      <c r="AB85" s="27"/>
      <c r="AC85" s="1" t="str">
        <f>IF(AB85="","",VLOOKUP(AB85,[1]Composition!$A$1:$B$398,2))</f>
        <v/>
      </c>
      <c r="AD85" s="27"/>
      <c r="AE85" s="1" t="str">
        <f>IF(AD85="","",VLOOKUP(AD85,[1]Composition!$A$1:$B$398,2))</f>
        <v/>
      </c>
      <c r="AF85" s="27"/>
      <c r="AG85" s="1" t="str">
        <f>IF(AF85="","",VLOOKUP(AF85,[1]Composition!$A$1:$B$398,2))</f>
        <v/>
      </c>
      <c r="AH85" s="27"/>
      <c r="AI85" s="1" t="str">
        <f>IF(AH85="","",VLOOKUP(AH85,[1]Composition!$A$1:$B$398,2))</f>
        <v/>
      </c>
      <c r="AJ85" s="27"/>
      <c r="AK85" s="1" t="str">
        <f>IF(AJ85="","",VLOOKUP(AJ85,[1]Composition!$A$1:$B$398,2))</f>
        <v/>
      </c>
      <c r="AL85" s="27"/>
      <c r="AM85" s="1" t="str">
        <f>IF(AL85="","",VLOOKUP(AL85,[1]Composition!$A$1:$B$398,2))</f>
        <v/>
      </c>
      <c r="AN85" s="27"/>
      <c r="AO85" s="1" t="str">
        <f>IF(AN85="","",VLOOKUP(AN85,[1]Composition!$A$1:$B$398,2))</f>
        <v/>
      </c>
      <c r="AP85" s="27"/>
      <c r="AQ85" s="1" t="str">
        <f>IF(AP86="","",VLOOKUP(AP86,[1]Composition!$A$1:$B$398,2))</f>
        <v/>
      </c>
      <c r="AR85" s="27"/>
      <c r="AS85" s="1" t="str">
        <f>IF(AR85="","",VLOOKUP(AR85,[1]Composition!$A$1:$B$398,2))</f>
        <v/>
      </c>
      <c r="AT85" s="27"/>
      <c r="AU85" s="1" t="str">
        <f>IF(AT85="","",VLOOKUP(AT85,[1]Composition!$A$1:$B$398,2))</f>
        <v/>
      </c>
      <c r="AV85" s="27"/>
      <c r="AW85" s="1" t="str">
        <f>IF(AV85="","",VLOOKUP(AV85,[1]Composition!$A$1:$B$398,2))</f>
        <v/>
      </c>
      <c r="AX85" s="27"/>
      <c r="AY85" s="1" t="str">
        <f>IF(AX85="","",VLOOKUP(AX85,[1]Composition!$A$1:$B$398,2))</f>
        <v/>
      </c>
      <c r="AZ85" s="27"/>
      <c r="BA85" s="1" t="str">
        <f>IF(AZ85="","",VLOOKUP(AZ85,[1]Composition!$A$1:$B$398,2))</f>
        <v/>
      </c>
      <c r="BB85" s="27"/>
      <c r="BC85" s="1" t="str">
        <f>IF(BB85="","",VLOOKUP(BB85,[1]Composition!$A$1:$B$398,2))</f>
        <v/>
      </c>
      <c r="BD85" s="27"/>
      <c r="BE85" s="1" t="str">
        <f>IF(BD85="","",VLOOKUP(BD85,[1]Composition!$A$1:$B$398,2))</f>
        <v/>
      </c>
      <c r="BF85" s="27"/>
      <c r="BG85" s="1" t="str">
        <f>IF(BF85="","",VLOOKUP(BF85,[1]Composition!$A$1:$B$398,2))</f>
        <v/>
      </c>
      <c r="BH85" s="27"/>
      <c r="BI85" s="1" t="str">
        <f>IF(BH85="","",VLOOKUP(BH85,[1]Composition!$A$1:$B$398,2))</f>
        <v/>
      </c>
      <c r="BJ85" s="27"/>
      <c r="BK85" s="1" t="str">
        <f>IF(BJ85="","",VLOOKUP(BJ85,[1]Composition!$A$1:$B$398,2))</f>
        <v/>
      </c>
      <c r="BL85" s="27"/>
      <c r="BM85" s="1" t="str">
        <f>IF(BL85="","",VLOOKUP(BL85,[1]Composition!$A$1:$B$398,2))</f>
        <v/>
      </c>
      <c r="BN85" s="27"/>
      <c r="BO85" s="1" t="str">
        <f>IF(BN85="","",VLOOKUP(BN85,[1]Composition!$A$1:$B$398,2))</f>
        <v/>
      </c>
      <c r="BP85" s="27"/>
      <c r="BQ85" s="1" t="str">
        <f>IF(BP85="","",VLOOKUP(BP85,[1]Composition!$A$1:$B$398,2))</f>
        <v/>
      </c>
      <c r="BR85" s="27"/>
      <c r="BS85" s="1" t="str">
        <f>IF(BR85="","",VLOOKUP(BR85,[1]Composition!$A$1:$B$398,2))</f>
        <v/>
      </c>
      <c r="BT85" s="27"/>
      <c r="BU85" s="1" t="str">
        <f>IF(BT85="","",VLOOKUP(BT85,[1]Composition!$A$1:$B$398,2))</f>
        <v/>
      </c>
      <c r="BV85" s="27"/>
      <c r="BW85" s="1" t="str">
        <f>IF(BV85="","",VLOOKUP(BV85,[1]Composition!$A$1:$B$398,2))</f>
        <v/>
      </c>
      <c r="BX85" s="27"/>
      <c r="BY85" s="1" t="str">
        <f>IF(BX85="","",VLOOKUP(BX85,[1]Composition!$A$1:$B$398,2))</f>
        <v/>
      </c>
      <c r="BZ85" s="27"/>
      <c r="CA85" s="1" t="str">
        <f>IF(BZ85="","",VLOOKUP(BZ85,[1]Composition!$A$1:$B$398,2))</f>
        <v/>
      </c>
      <c r="CB85" s="27"/>
      <c r="CC85" s="1" t="str">
        <f>IF(CB85="","",VLOOKUP(CB85,[1]Composition!$A$1:$B$398,2))</f>
        <v/>
      </c>
      <c r="CD85" s="1" t="str">
        <f t="shared" si="31"/>
        <v xml:space="preserve">Feuille de génoise :  </v>
      </c>
      <c r="CE85" s="1" t="e">
        <f t="shared" si="35"/>
        <v>#REF!</v>
      </c>
      <c r="CF85" s="1" t="e">
        <f t="shared" si="35"/>
        <v>#REF!</v>
      </c>
      <c r="CG85" s="1" t="e">
        <f t="shared" si="35"/>
        <v>#REF!</v>
      </c>
      <c r="CH85" s="1" t="e">
        <f t="shared" si="35"/>
        <v>#REF!</v>
      </c>
      <c r="CI85" s="1" t="e">
        <f t="shared" si="35"/>
        <v>#REF!</v>
      </c>
      <c r="CJ85" s="1" t="e">
        <f t="shared" si="35"/>
        <v>#REF!</v>
      </c>
      <c r="CK85" s="1" t="e">
        <f t="shared" si="35"/>
        <v>#REF!</v>
      </c>
      <c r="CL85" s="1" t="e">
        <f t="shared" si="35"/>
        <v>#REF!</v>
      </c>
      <c r="CM85" s="1" t="e">
        <f t="shared" si="35"/>
        <v>#REF!</v>
      </c>
      <c r="CN85" s="1" t="e">
        <f t="shared" si="35"/>
        <v>#REF!</v>
      </c>
      <c r="CO85" s="1" t="e">
        <f t="shared" si="35"/>
        <v>#REF!</v>
      </c>
      <c r="CP85" s="1" t="e">
        <f t="shared" si="35"/>
        <v>#REF!</v>
      </c>
      <c r="CQ85" s="1" t="e">
        <f t="shared" si="35"/>
        <v>#REF!</v>
      </c>
      <c r="CR85" s="1" t="e">
        <f t="shared" si="35"/>
        <v>#REF!</v>
      </c>
      <c r="CS85" s="1" t="e">
        <f t="shared" si="35"/>
        <v>#REF!</v>
      </c>
      <c r="CT85" s="1" t="e">
        <f t="shared" si="34"/>
        <v>#REF!</v>
      </c>
      <c r="CU85" s="1" t="e">
        <f t="shared" si="34"/>
        <v>#REF!</v>
      </c>
      <c r="CV85" s="1" t="e">
        <f t="shared" si="34"/>
        <v>#REF!</v>
      </c>
      <c r="CW85" s="1" t="e">
        <f t="shared" si="34"/>
        <v>#REF!</v>
      </c>
      <c r="CX85" s="1" t="e">
        <f t="shared" si="34"/>
        <v>#REF!</v>
      </c>
      <c r="CY85" s="1" t="e">
        <f t="shared" si="34"/>
        <v>#REF!</v>
      </c>
      <c r="CZ85" s="1" t="e">
        <f t="shared" si="34"/>
        <v>#REF!</v>
      </c>
      <c r="DA85" s="1" t="e">
        <f t="shared" si="34"/>
        <v>#REF!</v>
      </c>
      <c r="DB85" s="1" t="e">
        <f t="shared" si="34"/>
        <v>#REF!</v>
      </c>
      <c r="DC85" s="1" t="e">
        <f t="shared" si="34"/>
        <v>#REF!</v>
      </c>
      <c r="DD85" s="1" t="e">
        <f t="shared" si="34"/>
        <v>#REF!</v>
      </c>
      <c r="DE85" s="1" t="e">
        <f t="shared" si="34"/>
        <v>#REF!</v>
      </c>
      <c r="DF85" s="1" t="e">
        <f t="shared" si="34"/>
        <v>#REF!</v>
      </c>
      <c r="DG85" s="1" t="e">
        <f t="shared" si="34"/>
        <v>#REF!</v>
      </c>
      <c r="DH85" s="1" t="e">
        <f t="shared" si="34"/>
        <v>#REF!</v>
      </c>
      <c r="DI85" s="1" t="e">
        <f t="shared" si="34"/>
        <v>#REF!</v>
      </c>
      <c r="DJ85" s="1" t="e">
        <f t="shared" si="34"/>
        <v>#REF!</v>
      </c>
      <c r="DK85" s="1" t="e">
        <f t="shared" si="36"/>
        <v>#REF!</v>
      </c>
      <c r="DL85" s="1" t="e">
        <f t="shared" si="36"/>
        <v>#REF!</v>
      </c>
      <c r="DM85" s="1" t="e">
        <f t="shared" si="36"/>
        <v>#REF!</v>
      </c>
      <c r="DN85" s="1" t="e">
        <f t="shared" si="36"/>
        <v>#REF!</v>
      </c>
      <c r="DO85" s="1" t="e">
        <f t="shared" si="36"/>
        <v>#REF!</v>
      </c>
      <c r="DP85" s="1" t="e">
        <f t="shared" si="36"/>
        <v>#REF!</v>
      </c>
      <c r="DQ85" s="1" t="e">
        <f t="shared" si="36"/>
        <v>#REF!</v>
      </c>
      <c r="DR85" s="1" t="e">
        <f t="shared" si="36"/>
        <v>#REF!</v>
      </c>
      <c r="DS85" s="1" t="e">
        <f t="shared" si="36"/>
        <v>#REF!</v>
      </c>
      <c r="DT85" s="1" t="e">
        <f t="shared" si="36"/>
        <v>#REF!</v>
      </c>
      <c r="DU85" s="1" t="e">
        <f t="shared" si="36"/>
        <v>#REF!</v>
      </c>
      <c r="DV85" s="1" t="e">
        <f t="shared" si="36"/>
        <v>#REF!</v>
      </c>
      <c r="DW85" s="1" t="e">
        <f t="shared" si="36"/>
        <v>#REF!</v>
      </c>
      <c r="DX85" s="1" t="e">
        <f t="shared" si="36"/>
        <v>#REF!</v>
      </c>
      <c r="DY85" s="1" t="e">
        <f t="shared" si="36"/>
        <v>#REF!</v>
      </c>
      <c r="DZ85" s="1" t="e">
        <f t="shared" si="36"/>
        <v>#REF!</v>
      </c>
      <c r="EA85" s="1" t="e">
        <f t="shared" si="38"/>
        <v>#REF!</v>
      </c>
      <c r="EB85" s="1" t="e">
        <f t="shared" si="38"/>
        <v>#REF!</v>
      </c>
      <c r="EC85" s="1" t="e">
        <f t="shared" si="38"/>
        <v>#REF!</v>
      </c>
      <c r="ED85" s="1" t="e">
        <f t="shared" si="38"/>
        <v>#REF!</v>
      </c>
      <c r="EE85" s="1" t="e">
        <f t="shared" si="38"/>
        <v>#REF!</v>
      </c>
      <c r="EF85" s="1" t="e">
        <f t="shared" si="38"/>
        <v>#REF!</v>
      </c>
      <c r="EG85" s="1" t="e">
        <f t="shared" si="38"/>
        <v>#REF!</v>
      </c>
      <c r="EH85" s="1" t="e">
        <f t="shared" si="38"/>
        <v>#REF!</v>
      </c>
      <c r="EI85" s="1" t="e">
        <f t="shared" si="38"/>
        <v>#REF!</v>
      </c>
      <c r="EJ85" s="1" t="e">
        <f t="shared" si="38"/>
        <v>#REF!</v>
      </c>
      <c r="EK85" s="1" t="e">
        <f t="shared" si="38"/>
        <v>#REF!</v>
      </c>
      <c r="EL85" s="1" t="e">
        <f t="shared" si="38"/>
        <v>#REF!</v>
      </c>
      <c r="EM85" s="1" t="e">
        <f t="shared" si="38"/>
        <v>#REF!</v>
      </c>
      <c r="EN85" s="1" t="e">
        <f t="shared" si="38"/>
        <v>#REF!</v>
      </c>
      <c r="EO85" s="1" t="e">
        <f t="shared" si="38"/>
        <v>#REF!</v>
      </c>
      <c r="EP85" s="1" t="e">
        <f t="shared" si="38"/>
        <v>#REF!</v>
      </c>
      <c r="EQ85" s="1" t="e">
        <f t="shared" si="37"/>
        <v>#REF!</v>
      </c>
      <c r="ER85" s="1" t="e">
        <f t="shared" si="37"/>
        <v>#REF!</v>
      </c>
      <c r="ES85" s="1" t="e">
        <f t="shared" si="37"/>
        <v>#REF!</v>
      </c>
      <c r="ET85" s="1" t="e">
        <f t="shared" si="37"/>
        <v>#REF!</v>
      </c>
      <c r="EU85" s="1" t="e">
        <f t="shared" si="37"/>
        <v>#REF!</v>
      </c>
      <c r="EV85" s="1" t="e">
        <f t="shared" si="37"/>
        <v>#REF!</v>
      </c>
      <c r="EW85" s="1" t="e">
        <f t="shared" si="37"/>
        <v>#REF!</v>
      </c>
      <c r="GX85" s="22"/>
    </row>
    <row r="86" spans="1:206" ht="12.75" customHeight="1" x14ac:dyDescent="0.2">
      <c r="A86" s="2">
        <v>857</v>
      </c>
      <c r="B86" s="2" t="s">
        <v>140</v>
      </c>
      <c r="C86" s="19">
        <v>2.2999999999999998</v>
      </c>
      <c r="D86" s="2" t="s">
        <v>5</v>
      </c>
      <c r="E86" s="20" t="s">
        <v>6</v>
      </c>
      <c r="I86" s="28" t="e">
        <f t="shared" si="30"/>
        <v>#REF!</v>
      </c>
      <c r="J86" s="27" t="s">
        <v>147</v>
      </c>
      <c r="K86" s="1" t="e">
        <f>IF(J86="","",VLOOKUP(J86,#REF!,2))</f>
        <v>#REF!</v>
      </c>
      <c r="L86" s="27" t="s">
        <v>20</v>
      </c>
      <c r="M86" s="1" t="e">
        <f>IF(L86="","",VLOOKUP(L86,#REF!,2))</f>
        <v>#REF!</v>
      </c>
      <c r="N86" s="27" t="s">
        <v>154</v>
      </c>
      <c r="O86" s="1" t="str">
        <f>IF(N86="","",VLOOKUP(N86,[1]Composition!$A$1:$B$398,2))</f>
        <v>Crème de lait 35% de matières grasse, stabilisant E407 0,02% sucre jaune lait en poudre eau gélatine bovine Sucre pâte de cacao Beurre de cacao, Émulsifiant: Lécithine, (Lait en poudre, poudre de lait écrémé, arômes  vanille peut contenir traces de fruit a coque et gluten</v>
      </c>
      <c r="P86" s="27" t="s">
        <v>39</v>
      </c>
      <c r="Q86" s="1" t="str">
        <f>IF(P86="","",VLOOKUP(P86,[1]Composition!$A$1:$B$398,2))</f>
        <v>Sucre, lait concentré sucré (o% de matière grasse)(lait, sucre) Eau, Sirop de glucose-Fructose, caramel 9,4, gras végétal(partiellement hydrogénée) (coco), Amidon modifié E1422 Émulsifiant E471, arômes avec colorant (E150b) sel</v>
      </c>
      <c r="R86" s="27" t="s">
        <v>150</v>
      </c>
      <c r="S86" s="1" t="str">
        <f>IF(R86="","",VLOOKUP(R86,[1]Composition!$A$1:$B$398,2))</f>
        <v>Sirop de glucose eau stabilisant E422 fructose sucre gélifiant E440 acidifiant E330</v>
      </c>
      <c r="T86" s="27" t="s">
        <v>10</v>
      </c>
      <c r="U86" s="1" t="str">
        <f>IF(T86="","",VLOOKUP(T86,[1]Composition!$A$1:$B$398,2))</f>
        <v>Sirop de glucose-fructose, sucre, eau, poudre de lait entier, stabilisant (E420), Poudre de jaune d'œuf, Émulsifiant (E472c), Arôme, Beurre</v>
      </c>
      <c r="V86" s="27" t="s">
        <v>16</v>
      </c>
      <c r="W86" s="1" t="str">
        <f>IF(V86="","",VLOOKUP(V86,[1]Composition!$A$1:$B$398,2))</f>
        <v>Crème de lait 35% de matières grasse, stabilisant E407 0,02% sucre</v>
      </c>
      <c r="X86" s="27" t="s">
        <v>151</v>
      </c>
      <c r="Y86" s="1" t="str">
        <f>IF(X86="","",VLOOKUP(X86,[1]Composition!$A$1:$B$398,2))</f>
        <v>Sucre caramélisé, eau, sirop de glucose, sirop de sucre inverti, propylène glycol</v>
      </c>
      <c r="Z86" s="27" t="s">
        <v>9</v>
      </c>
      <c r="AA86" s="1" t="str">
        <f>IF(Z86="","",VLOOKUP(Z86,[1]Composition!$A$1:$B$398,2))</f>
        <v xml:space="preserve">Fraise, framboise, physalis, mandarine, citron, kiwi, pomme, groseille, abricot, </v>
      </c>
      <c r="AB86" s="27" t="s">
        <v>152</v>
      </c>
      <c r="AC86" s="1" t="str">
        <f>IF(AB86="","",VLOOKUP(AB86,[1]Composition!$A$1:$B$398,2))</f>
        <v>Pâte  de cacao, sucre beurre de cacao, Matière grasse laitière, anhydre de lait, émulsifiant, lécithine de soja E322 arôme naturel de vanille cacao 50% poudre de lait entier poudre de lactosérum, lactose huile de palme</v>
      </c>
      <c r="AD86" s="27" t="s">
        <v>153</v>
      </c>
      <c r="AE86" s="1" t="str">
        <f>IF(AD86="","",VLOOKUP(AD86,[1]Composition!$A$1:$B$398,2))</f>
        <v>Eau, Sirop de glucose, Sucre, Fructose, Gélifiant ( Pectine caraghénane)  acidifiant, acide citrique, arômes abricot colorant: carotène</v>
      </c>
      <c r="AF86" s="27" t="s">
        <v>150</v>
      </c>
      <c r="AG86" s="1" t="str">
        <f>IF(AF86="","",VLOOKUP(AF86,[1]Composition!$A$1:$B$398,2))</f>
        <v>Sirop de glucose eau stabilisant E422 fructose sucre gélifiant E440 acidifiant E330</v>
      </c>
      <c r="AH86" s="27"/>
      <c r="AI86" s="1" t="str">
        <f>IF(AH86="","",VLOOKUP(AH86,[1]Composition!$A$1:$B$398,2))</f>
        <v/>
      </c>
      <c r="AJ86" s="27"/>
      <c r="AK86" s="1" t="str">
        <f>IF(AJ86="","",VLOOKUP(AJ86,[1]Composition!$A$1:$B$398,2))</f>
        <v/>
      </c>
      <c r="AL86" s="27"/>
      <c r="AM86" s="1" t="str">
        <f>IF(AL86="","",VLOOKUP(AL86,[1]Composition!$A$1:$B$398,2))</f>
        <v/>
      </c>
      <c r="AN86" s="27"/>
      <c r="AO86" s="1" t="str">
        <f>IF(AN86="","",VLOOKUP(AN86,[1]Composition!$A$1:$B$398,2))</f>
        <v/>
      </c>
      <c r="AP86" s="27"/>
      <c r="AQ86" s="1" t="str">
        <f>IF(AP87="","",VLOOKUP(AP87,[1]Composition!$A$1:$B$398,2))</f>
        <v/>
      </c>
      <c r="AR86" s="27"/>
      <c r="AS86" s="1" t="str">
        <f>IF(AR86="","",VLOOKUP(AR86,[1]Composition!$A$1:$B$398,2))</f>
        <v/>
      </c>
      <c r="AT86" s="27"/>
      <c r="AU86" s="1" t="str">
        <f>IF(AT86="","",VLOOKUP(AT86,[1]Composition!$A$1:$B$398,2))</f>
        <v/>
      </c>
      <c r="AV86" s="27"/>
      <c r="AW86" s="1" t="str">
        <f>IF(AV86="","",VLOOKUP(AV86,[1]Composition!$A$1:$B$398,2))</f>
        <v/>
      </c>
      <c r="AX86" s="27"/>
      <c r="AY86" s="1" t="str">
        <f>IF(AX86="","",VLOOKUP(AX86,[1]Composition!$A$1:$B$398,2))</f>
        <v/>
      </c>
      <c r="AZ86" s="27"/>
      <c r="BA86" s="1" t="str">
        <f>IF(AZ86="","",VLOOKUP(AZ86,[1]Composition!$A$1:$B$398,2))</f>
        <v/>
      </c>
      <c r="BB86" s="27"/>
      <c r="BC86" s="1" t="str">
        <f>IF(BB86="","",VLOOKUP(BB86,[1]Composition!$A$1:$B$398,2))</f>
        <v/>
      </c>
      <c r="BD86" s="27"/>
      <c r="BE86" s="1" t="str">
        <f>IF(BD86="","",VLOOKUP(BD86,[1]Composition!$A$1:$B$398,2))</f>
        <v/>
      </c>
      <c r="BF86" s="27"/>
      <c r="BG86" s="1" t="str">
        <f>IF(BF86="","",VLOOKUP(BF86,[1]Composition!$A$1:$B$398,2))</f>
        <v/>
      </c>
      <c r="BH86" s="27"/>
      <c r="BI86" s="1" t="str">
        <f>IF(BH86="","",VLOOKUP(BH86,[1]Composition!$A$1:$B$398,2))</f>
        <v/>
      </c>
      <c r="BJ86" s="27"/>
      <c r="BK86" s="1" t="str">
        <f>IF(BJ86="","",VLOOKUP(BJ86,[1]Composition!$A$1:$B$398,2))</f>
        <v/>
      </c>
      <c r="BL86" s="27"/>
      <c r="BM86" s="1" t="str">
        <f>IF(BL86="","",VLOOKUP(BL86,[1]Composition!$A$1:$B$398,2))</f>
        <v/>
      </c>
      <c r="BN86" s="27"/>
      <c r="BO86" s="1" t="str">
        <f>IF(BN86="","",VLOOKUP(BN86,[1]Composition!$A$1:$B$398,2))</f>
        <v/>
      </c>
      <c r="BP86" s="27"/>
      <c r="BQ86" s="1" t="str">
        <f>IF(BP86="","",VLOOKUP(BP86,[1]Composition!$A$1:$B$398,2))</f>
        <v/>
      </c>
      <c r="BR86" s="27"/>
      <c r="BS86" s="1" t="str">
        <f>IF(BR86="","",VLOOKUP(BR86,[1]Composition!$A$1:$B$398,2))</f>
        <v/>
      </c>
      <c r="BT86" s="27"/>
      <c r="BU86" s="1" t="str">
        <f>IF(BT86="","",VLOOKUP(BT86,[1]Composition!$A$1:$B$398,2))</f>
        <v/>
      </c>
      <c r="BV86" s="27"/>
      <c r="BW86" s="1" t="str">
        <f>IF(BV86="","",VLOOKUP(BV86,[1]Composition!$A$1:$B$398,2))</f>
        <v/>
      </c>
      <c r="BX86" s="27"/>
      <c r="BY86" s="1" t="str">
        <f>IF(BX86="","",VLOOKUP(BX86,[1]Composition!$A$1:$B$398,2))</f>
        <v/>
      </c>
      <c r="BZ86" s="27"/>
      <c r="CA86" s="1" t="str">
        <f>IF(BZ86="","",VLOOKUP(BZ86,[1]Composition!$A$1:$B$398,2))</f>
        <v/>
      </c>
      <c r="CB86" s="27"/>
      <c r="CC86" s="1" t="str">
        <f>IF(CB86="","",VLOOKUP(CB86,[1]Composition!$A$1:$B$398,2))</f>
        <v/>
      </c>
      <c r="CD86" s="1" t="str">
        <f t="shared" si="31"/>
        <v xml:space="preserve">Feuille de génoise chocolat : </v>
      </c>
      <c r="CE86" s="1" t="e">
        <f t="shared" si="35"/>
        <v>#REF!</v>
      </c>
      <c r="CF86" s="1" t="e">
        <f t="shared" si="35"/>
        <v>#REF!</v>
      </c>
      <c r="CG86" s="1" t="e">
        <f t="shared" si="35"/>
        <v>#REF!</v>
      </c>
      <c r="CH86" s="1" t="e">
        <f t="shared" si="35"/>
        <v>#REF!</v>
      </c>
      <c r="CI86" s="1" t="e">
        <f t="shared" si="35"/>
        <v>#REF!</v>
      </c>
      <c r="CJ86" s="1" t="e">
        <f t="shared" si="35"/>
        <v>#REF!</v>
      </c>
      <c r="CK86" s="1" t="e">
        <f t="shared" si="35"/>
        <v>#REF!</v>
      </c>
      <c r="CL86" s="1" t="e">
        <f t="shared" si="35"/>
        <v>#REF!</v>
      </c>
      <c r="CM86" s="1" t="e">
        <f t="shared" si="35"/>
        <v>#REF!</v>
      </c>
      <c r="CN86" s="1" t="e">
        <f t="shared" si="35"/>
        <v>#REF!</v>
      </c>
      <c r="CO86" s="1" t="e">
        <f t="shared" si="35"/>
        <v>#REF!</v>
      </c>
      <c r="CP86" s="1" t="e">
        <f t="shared" si="35"/>
        <v>#REF!</v>
      </c>
      <c r="CQ86" s="1" t="e">
        <f t="shared" si="35"/>
        <v>#REF!</v>
      </c>
      <c r="CR86" s="1" t="e">
        <f t="shared" si="35"/>
        <v>#REF!</v>
      </c>
      <c r="CS86" s="1" t="e">
        <f t="shared" si="35"/>
        <v>#REF!</v>
      </c>
      <c r="CT86" s="1" t="e">
        <f t="shared" si="34"/>
        <v>#REF!</v>
      </c>
      <c r="CU86" s="1" t="e">
        <f t="shared" si="34"/>
        <v>#REF!</v>
      </c>
      <c r="CV86" s="1" t="e">
        <f t="shared" si="34"/>
        <v>#REF!</v>
      </c>
      <c r="CW86" s="1" t="e">
        <f t="shared" si="34"/>
        <v>#REF!</v>
      </c>
      <c r="CX86" s="1" t="e">
        <f t="shared" si="34"/>
        <v>#REF!</v>
      </c>
      <c r="CY86" s="1" t="e">
        <f t="shared" si="34"/>
        <v>#REF!</v>
      </c>
      <c r="CZ86" s="1" t="e">
        <f t="shared" si="34"/>
        <v>#REF!</v>
      </c>
      <c r="DA86" s="1" t="e">
        <f t="shared" si="34"/>
        <v>#REF!</v>
      </c>
      <c r="DB86" s="1" t="e">
        <f t="shared" si="34"/>
        <v>#REF!</v>
      </c>
      <c r="DC86" s="1" t="e">
        <f t="shared" si="34"/>
        <v>#REF!</v>
      </c>
      <c r="DD86" s="1" t="e">
        <f t="shared" si="34"/>
        <v>#REF!</v>
      </c>
      <c r="DE86" s="1" t="e">
        <f t="shared" si="34"/>
        <v>#REF!</v>
      </c>
      <c r="DF86" s="1" t="e">
        <f t="shared" si="34"/>
        <v>#REF!</v>
      </c>
      <c r="DG86" s="1" t="e">
        <f t="shared" si="34"/>
        <v>#REF!</v>
      </c>
      <c r="DH86" s="1" t="e">
        <f t="shared" si="34"/>
        <v>#REF!</v>
      </c>
      <c r="DI86" s="1" t="e">
        <f t="shared" si="34"/>
        <v>#REF!</v>
      </c>
      <c r="DJ86" s="1" t="e">
        <f t="shared" si="34"/>
        <v>#REF!</v>
      </c>
      <c r="DK86" s="1" t="e">
        <f t="shared" si="36"/>
        <v>#REF!</v>
      </c>
      <c r="DL86" s="1" t="e">
        <f t="shared" si="36"/>
        <v>#REF!</v>
      </c>
      <c r="DM86" s="1" t="e">
        <f t="shared" si="36"/>
        <v>#REF!</v>
      </c>
      <c r="DN86" s="1" t="e">
        <f t="shared" si="36"/>
        <v>#REF!</v>
      </c>
      <c r="DO86" s="1" t="e">
        <f t="shared" si="36"/>
        <v>#REF!</v>
      </c>
      <c r="DP86" s="1" t="e">
        <f t="shared" si="36"/>
        <v>#REF!</v>
      </c>
      <c r="DQ86" s="1" t="e">
        <f t="shared" si="36"/>
        <v>#REF!</v>
      </c>
      <c r="DR86" s="1" t="e">
        <f t="shared" si="36"/>
        <v>#REF!</v>
      </c>
      <c r="DS86" s="1" t="e">
        <f t="shared" si="36"/>
        <v>#REF!</v>
      </c>
      <c r="DT86" s="1" t="e">
        <f t="shared" si="36"/>
        <v>#REF!</v>
      </c>
      <c r="DU86" s="1" t="e">
        <f t="shared" si="36"/>
        <v>#REF!</v>
      </c>
      <c r="DV86" s="1" t="e">
        <f t="shared" si="36"/>
        <v>#REF!</v>
      </c>
      <c r="DW86" s="1" t="e">
        <f t="shared" si="36"/>
        <v>#REF!</v>
      </c>
      <c r="DX86" s="1" t="e">
        <f t="shared" si="36"/>
        <v>#REF!</v>
      </c>
      <c r="DY86" s="1" t="e">
        <f t="shared" si="36"/>
        <v>#REF!</v>
      </c>
      <c r="DZ86" s="1" t="e">
        <f t="shared" si="36"/>
        <v>#REF!</v>
      </c>
      <c r="EA86" s="1" t="e">
        <f t="shared" si="38"/>
        <v>#REF!</v>
      </c>
      <c r="EB86" s="1" t="e">
        <f t="shared" si="38"/>
        <v>#REF!</v>
      </c>
      <c r="EC86" s="1" t="e">
        <f t="shared" si="38"/>
        <v>#REF!</v>
      </c>
      <c r="ED86" s="1" t="e">
        <f t="shared" si="38"/>
        <v>#REF!</v>
      </c>
      <c r="EE86" s="1" t="e">
        <f t="shared" si="38"/>
        <v>#REF!</v>
      </c>
      <c r="EF86" s="1" t="e">
        <f t="shared" si="38"/>
        <v>#REF!</v>
      </c>
      <c r="EG86" s="1" t="e">
        <f t="shared" si="38"/>
        <v>#REF!</v>
      </c>
      <c r="EH86" s="1" t="e">
        <f t="shared" si="38"/>
        <v>#REF!</v>
      </c>
      <c r="EI86" s="1" t="e">
        <f t="shared" si="38"/>
        <v>#REF!</v>
      </c>
      <c r="EJ86" s="1" t="e">
        <f t="shared" si="38"/>
        <v>#REF!</v>
      </c>
      <c r="EK86" s="1" t="e">
        <f t="shared" si="38"/>
        <v>#REF!</v>
      </c>
      <c r="EL86" s="1" t="e">
        <f t="shared" si="38"/>
        <v>#REF!</v>
      </c>
      <c r="EM86" s="1" t="e">
        <f t="shared" si="38"/>
        <v>#REF!</v>
      </c>
      <c r="EN86" s="1" t="e">
        <f t="shared" si="38"/>
        <v>#REF!</v>
      </c>
      <c r="EO86" s="1" t="e">
        <f t="shared" si="38"/>
        <v>#REF!</v>
      </c>
      <c r="EP86" s="1" t="e">
        <f t="shared" si="38"/>
        <v>#REF!</v>
      </c>
      <c r="EQ86" s="1" t="e">
        <f t="shared" si="37"/>
        <v>#REF!</v>
      </c>
      <c r="ER86" s="1" t="e">
        <f t="shared" si="37"/>
        <v>#REF!</v>
      </c>
      <c r="ES86" s="1" t="e">
        <f t="shared" si="37"/>
        <v>#REF!</v>
      </c>
      <c r="ET86" s="1" t="e">
        <f t="shared" si="37"/>
        <v>#REF!</v>
      </c>
      <c r="EU86" s="1" t="e">
        <f t="shared" si="37"/>
        <v>#REF!</v>
      </c>
      <c r="EV86" s="1" t="e">
        <f t="shared" si="37"/>
        <v>#REF!</v>
      </c>
      <c r="EW86" s="1" t="e">
        <f t="shared" si="37"/>
        <v>#REF!</v>
      </c>
      <c r="GX86" s="22"/>
    </row>
    <row r="87" spans="1:206" ht="12.75" customHeight="1" x14ac:dyDescent="0.2">
      <c r="A87" s="2">
        <v>858</v>
      </c>
      <c r="B87" s="2" t="s">
        <v>140</v>
      </c>
      <c r="C87" s="19">
        <v>14.9</v>
      </c>
      <c r="D87" s="2" t="s">
        <v>78</v>
      </c>
      <c r="E87" s="20" t="s">
        <v>6</v>
      </c>
      <c r="I87" s="28" t="e">
        <f t="shared" si="30"/>
        <v>#REF!</v>
      </c>
      <c r="J87" s="27" t="s">
        <v>147</v>
      </c>
      <c r="K87" s="1" t="e">
        <f>IF(J87="","",VLOOKUP(J87,#REF!,2))</f>
        <v>#REF!</v>
      </c>
      <c r="L87" s="27" t="s">
        <v>20</v>
      </c>
      <c r="M87" s="1" t="e">
        <f>IF(L87="","",VLOOKUP(L87,#REF!,2))</f>
        <v>#REF!</v>
      </c>
      <c r="N87" s="27" t="s">
        <v>154</v>
      </c>
      <c r="O87" s="1" t="str">
        <f>IF(N87="","",VLOOKUP(N87,[1]Composition!$A$1:$B$398,2))</f>
        <v>Crème de lait 35% de matières grasse, stabilisant E407 0,02% sucre jaune lait en poudre eau gélatine bovine Sucre pâte de cacao Beurre de cacao, Émulsifiant: Lécithine, (Lait en poudre, poudre de lait écrémé, arômes  vanille peut contenir traces de fruit a coque et gluten</v>
      </c>
      <c r="P87" s="27" t="s">
        <v>39</v>
      </c>
      <c r="Q87" s="1" t="str">
        <f>IF(P87="","",VLOOKUP(P87,[1]Composition!$A$1:$B$398,2))</f>
        <v>Sucre, lait concentré sucré (o% de matière grasse)(lait, sucre) Eau, Sirop de glucose-Fructose, caramel 9,4, gras végétal(partiellement hydrogénée) (coco), Amidon modifié E1422 Émulsifiant E471, arômes avec colorant (E150b) sel</v>
      </c>
      <c r="R87" s="27" t="s">
        <v>150</v>
      </c>
      <c r="S87" s="1" t="str">
        <f>IF(R87="","",VLOOKUP(R87,[1]Composition!$A$1:$B$398,2))</f>
        <v>Sirop de glucose eau stabilisant E422 fructose sucre gélifiant E440 acidifiant E330</v>
      </c>
      <c r="T87" s="27" t="s">
        <v>10</v>
      </c>
      <c r="U87" s="1" t="str">
        <f>IF(T87="","",VLOOKUP(T87,[1]Composition!$A$1:$B$398,2))</f>
        <v>Sirop de glucose-fructose, sucre, eau, poudre de lait entier, stabilisant (E420), Poudre de jaune d'œuf, Émulsifiant (E472c), Arôme, Beurre</v>
      </c>
      <c r="V87" s="27" t="s">
        <v>16</v>
      </c>
      <c r="W87" s="1" t="str">
        <f>IF(V87="","",VLOOKUP(V87,[1]Composition!$A$1:$B$398,2))</f>
        <v>Crème de lait 35% de matières grasse, stabilisant E407 0,02% sucre</v>
      </c>
      <c r="X87" s="27" t="s">
        <v>151</v>
      </c>
      <c r="Y87" s="1" t="str">
        <f>IF(X87="","",VLOOKUP(X87,[1]Composition!$A$1:$B$398,2))</f>
        <v>Sucre caramélisé, eau, sirop de glucose, sirop de sucre inverti, propylène glycol</v>
      </c>
      <c r="Z87" s="27" t="s">
        <v>9</v>
      </c>
      <c r="AA87" s="1" t="str">
        <f>IF(Z87="","",VLOOKUP(Z87,[1]Composition!$A$1:$B$398,2))</f>
        <v xml:space="preserve">Fraise, framboise, physalis, mandarine, citron, kiwi, pomme, groseille, abricot, </v>
      </c>
      <c r="AB87" s="27" t="s">
        <v>152</v>
      </c>
      <c r="AC87" s="1" t="str">
        <f>IF(AB87="","",VLOOKUP(AB87,[1]Composition!$A$1:$B$398,2))</f>
        <v>Pâte  de cacao, sucre beurre de cacao, Matière grasse laitière, anhydre de lait, émulsifiant, lécithine de soja E322 arôme naturel de vanille cacao 50% poudre de lait entier poudre de lactosérum, lactose huile de palme</v>
      </c>
      <c r="AD87" s="27" t="s">
        <v>153</v>
      </c>
      <c r="AE87" s="1" t="str">
        <f>IF(AD87="","",VLOOKUP(AD87,[1]Composition!$A$1:$B$398,2))</f>
        <v>Eau, Sirop de glucose, Sucre, Fructose, Gélifiant ( Pectine caraghénane)  acidifiant, acide citrique, arômes abricot colorant: carotène</v>
      </c>
      <c r="AF87" s="27" t="s">
        <v>150</v>
      </c>
      <c r="AG87" s="1" t="str">
        <f>IF(AF87="","",VLOOKUP(AF87,[1]Composition!$A$1:$B$398,2))</f>
        <v>Sirop de glucose eau stabilisant E422 fructose sucre gélifiant E440 acidifiant E330</v>
      </c>
      <c r="AH87" s="27"/>
      <c r="AI87" s="1" t="str">
        <f>IF(AH87="","",VLOOKUP(AH87,[1]Composition!$A$1:$B$398,2))</f>
        <v/>
      </c>
      <c r="AJ87" s="27"/>
      <c r="AK87" s="1" t="str">
        <f>IF(AJ87="","",VLOOKUP(AJ87,[1]Composition!$A$1:$B$398,2))</f>
        <v/>
      </c>
      <c r="AL87" s="27"/>
      <c r="AM87" s="1" t="str">
        <f>IF(AL87="","",VLOOKUP(AL87,[1]Composition!$A$1:$B$398,2))</f>
        <v/>
      </c>
      <c r="AN87" s="27"/>
      <c r="AO87" s="1" t="str">
        <f>IF(AN87="","",VLOOKUP(AN87,[1]Composition!$A$1:$B$398,2))</f>
        <v/>
      </c>
      <c r="AP87" s="27"/>
      <c r="AQ87" s="1" t="str">
        <f>IF(AP88="","",VLOOKUP(AP88,[1]Composition!$A$1:$B$398,2))</f>
        <v/>
      </c>
      <c r="AR87" s="27"/>
      <c r="AS87" s="1" t="str">
        <f>IF(AR87="","",VLOOKUP(AR87,[1]Composition!$A$1:$B$398,2))</f>
        <v/>
      </c>
      <c r="AT87" s="27"/>
      <c r="AU87" s="1" t="str">
        <f>IF(AT87="","",VLOOKUP(AT87,[1]Composition!$A$1:$B$398,2))</f>
        <v/>
      </c>
      <c r="AV87" s="27"/>
      <c r="AW87" s="1" t="str">
        <f>IF(AV87="","",VLOOKUP(AV87,[1]Composition!$A$1:$B$398,2))</f>
        <v/>
      </c>
      <c r="AX87" s="27"/>
      <c r="AY87" s="1" t="str">
        <f>IF(AX87="","",VLOOKUP(AX87,[1]Composition!$A$1:$B$398,2))</f>
        <v/>
      </c>
      <c r="AZ87" s="27"/>
      <c r="BA87" s="1" t="str">
        <f>IF(AZ87="","",VLOOKUP(AZ87,[1]Composition!$A$1:$B$398,2))</f>
        <v/>
      </c>
      <c r="BB87" s="27"/>
      <c r="BC87" s="1" t="str">
        <f>IF(BB87="","",VLOOKUP(BB87,[1]Composition!$A$1:$B$398,2))</f>
        <v/>
      </c>
      <c r="BD87" s="27"/>
      <c r="BE87" s="1" t="str">
        <f>IF(BD87="","",VLOOKUP(BD87,[1]Composition!$A$1:$B$398,2))</f>
        <v/>
      </c>
      <c r="BF87" s="27"/>
      <c r="BG87" s="1" t="str">
        <f>IF(BF87="","",VLOOKUP(BF87,[1]Composition!$A$1:$B$398,2))</f>
        <v/>
      </c>
      <c r="BH87" s="27"/>
      <c r="BI87" s="1" t="str">
        <f>IF(BH87="","",VLOOKUP(BH87,[1]Composition!$A$1:$B$398,2))</f>
        <v/>
      </c>
      <c r="BJ87" s="27"/>
      <c r="BK87" s="1" t="str">
        <f>IF(BJ87="","",VLOOKUP(BJ87,[1]Composition!$A$1:$B$398,2))</f>
        <v/>
      </c>
      <c r="BL87" s="27"/>
      <c r="BM87" s="1" t="str">
        <f>IF(BL87="","",VLOOKUP(BL87,[1]Composition!$A$1:$B$398,2))</f>
        <v/>
      </c>
      <c r="BN87" s="27"/>
      <c r="BO87" s="1" t="str">
        <f>IF(BN87="","",VLOOKUP(BN87,[1]Composition!$A$1:$B$398,2))</f>
        <v/>
      </c>
      <c r="BP87" s="27"/>
      <c r="BQ87" s="1" t="str">
        <f>IF(BP87="","",VLOOKUP(BP87,[1]Composition!$A$1:$B$398,2))</f>
        <v/>
      </c>
      <c r="BR87" s="27"/>
      <c r="BS87" s="1" t="str">
        <f>IF(BR87="","",VLOOKUP(BR87,[1]Composition!$A$1:$B$398,2))</f>
        <v/>
      </c>
      <c r="BT87" s="27"/>
      <c r="BU87" s="1" t="str">
        <f>IF(BT87="","",VLOOKUP(BT87,[1]Composition!$A$1:$B$398,2))</f>
        <v/>
      </c>
      <c r="BV87" s="27"/>
      <c r="BW87" s="1" t="str">
        <f>IF(BV87="","",VLOOKUP(BV87,[1]Composition!$A$1:$B$398,2))</f>
        <v/>
      </c>
      <c r="BX87" s="27"/>
      <c r="BY87" s="1" t="str">
        <f>IF(BX87="","",VLOOKUP(BX87,[1]Composition!$A$1:$B$398,2))</f>
        <v/>
      </c>
      <c r="BZ87" s="27"/>
      <c r="CA87" s="1" t="str">
        <f>IF(BZ87="","",VLOOKUP(BZ87,[1]Composition!$A$1:$B$398,2))</f>
        <v/>
      </c>
      <c r="CB87" s="27"/>
      <c r="CC87" s="1" t="str">
        <f>IF(CB87="","",VLOOKUP(CB87,[1]Composition!$A$1:$B$398,2))</f>
        <v/>
      </c>
      <c r="CD87" s="1" t="str">
        <f t="shared" si="31"/>
        <v xml:space="preserve">Feuille de génoise chocolat : </v>
      </c>
      <c r="CE87" s="1" t="e">
        <f t="shared" si="35"/>
        <v>#REF!</v>
      </c>
      <c r="CF87" s="1" t="e">
        <f t="shared" si="35"/>
        <v>#REF!</v>
      </c>
      <c r="CG87" s="1" t="e">
        <f t="shared" si="35"/>
        <v>#REF!</v>
      </c>
      <c r="CH87" s="1" t="e">
        <f t="shared" si="35"/>
        <v>#REF!</v>
      </c>
      <c r="CI87" s="1" t="e">
        <f t="shared" si="35"/>
        <v>#REF!</v>
      </c>
      <c r="CJ87" s="1" t="e">
        <f t="shared" si="35"/>
        <v>#REF!</v>
      </c>
      <c r="CK87" s="1" t="e">
        <f t="shared" si="35"/>
        <v>#REF!</v>
      </c>
      <c r="CL87" s="1" t="e">
        <f t="shared" si="35"/>
        <v>#REF!</v>
      </c>
      <c r="CM87" s="1" t="e">
        <f t="shared" si="35"/>
        <v>#REF!</v>
      </c>
      <c r="CN87" s="1" t="e">
        <f t="shared" si="35"/>
        <v>#REF!</v>
      </c>
      <c r="CO87" s="1" t="e">
        <f t="shared" si="35"/>
        <v>#REF!</v>
      </c>
      <c r="CP87" s="1" t="e">
        <f t="shared" si="35"/>
        <v>#REF!</v>
      </c>
      <c r="CQ87" s="1" t="e">
        <f t="shared" si="35"/>
        <v>#REF!</v>
      </c>
      <c r="CR87" s="1" t="e">
        <f t="shared" si="35"/>
        <v>#REF!</v>
      </c>
      <c r="CS87" s="1" t="e">
        <f t="shared" si="35"/>
        <v>#REF!</v>
      </c>
      <c r="CT87" s="1" t="e">
        <f t="shared" si="35"/>
        <v>#REF!</v>
      </c>
      <c r="CU87" s="1" t="e">
        <f t="shared" ref="CU87:DJ98" si="39">CT87&amp;" "&amp;AA87</f>
        <v>#REF!</v>
      </c>
      <c r="CV87" s="1" t="e">
        <f t="shared" si="39"/>
        <v>#REF!</v>
      </c>
      <c r="CW87" s="1" t="e">
        <f t="shared" si="39"/>
        <v>#REF!</v>
      </c>
      <c r="CX87" s="1" t="e">
        <f t="shared" si="39"/>
        <v>#REF!</v>
      </c>
      <c r="CY87" s="1" t="e">
        <f t="shared" si="39"/>
        <v>#REF!</v>
      </c>
      <c r="CZ87" s="1" t="e">
        <f t="shared" si="39"/>
        <v>#REF!</v>
      </c>
      <c r="DA87" s="1" t="e">
        <f t="shared" si="39"/>
        <v>#REF!</v>
      </c>
      <c r="DB87" s="1" t="e">
        <f t="shared" si="39"/>
        <v>#REF!</v>
      </c>
      <c r="DC87" s="1" t="e">
        <f t="shared" si="39"/>
        <v>#REF!</v>
      </c>
      <c r="DD87" s="1" t="e">
        <f t="shared" si="39"/>
        <v>#REF!</v>
      </c>
      <c r="DE87" s="1" t="e">
        <f t="shared" si="39"/>
        <v>#REF!</v>
      </c>
      <c r="DF87" s="1" t="e">
        <f t="shared" si="39"/>
        <v>#REF!</v>
      </c>
      <c r="DG87" s="1" t="e">
        <f t="shared" si="39"/>
        <v>#REF!</v>
      </c>
      <c r="DH87" s="1" t="e">
        <f t="shared" si="39"/>
        <v>#REF!</v>
      </c>
      <c r="DI87" s="1" t="e">
        <f t="shared" si="39"/>
        <v>#REF!</v>
      </c>
      <c r="DJ87" s="1" t="e">
        <f t="shared" si="39"/>
        <v>#REF!</v>
      </c>
      <c r="DK87" s="1" t="e">
        <f t="shared" si="36"/>
        <v>#REF!</v>
      </c>
      <c r="DL87" s="1" t="e">
        <f t="shared" si="36"/>
        <v>#REF!</v>
      </c>
      <c r="DM87" s="1" t="e">
        <f t="shared" si="36"/>
        <v>#REF!</v>
      </c>
      <c r="DN87" s="1" t="e">
        <f t="shared" si="36"/>
        <v>#REF!</v>
      </c>
      <c r="DO87" s="1" t="e">
        <f t="shared" si="36"/>
        <v>#REF!</v>
      </c>
      <c r="DP87" s="1" t="e">
        <f t="shared" si="36"/>
        <v>#REF!</v>
      </c>
      <c r="DQ87" s="1" t="e">
        <f t="shared" si="36"/>
        <v>#REF!</v>
      </c>
      <c r="DR87" s="1" t="e">
        <f t="shared" si="36"/>
        <v>#REF!</v>
      </c>
      <c r="DS87" s="1" t="e">
        <f t="shared" si="36"/>
        <v>#REF!</v>
      </c>
      <c r="DT87" s="1" t="e">
        <f t="shared" si="36"/>
        <v>#REF!</v>
      </c>
      <c r="DU87" s="1" t="e">
        <f t="shared" si="36"/>
        <v>#REF!</v>
      </c>
      <c r="DV87" s="1" t="e">
        <f t="shared" si="36"/>
        <v>#REF!</v>
      </c>
      <c r="DW87" s="1" t="e">
        <f t="shared" si="36"/>
        <v>#REF!</v>
      </c>
      <c r="DX87" s="1" t="e">
        <f t="shared" si="36"/>
        <v>#REF!</v>
      </c>
      <c r="DY87" s="1" t="e">
        <f t="shared" si="36"/>
        <v>#REF!</v>
      </c>
      <c r="DZ87" s="1" t="e">
        <f t="shared" si="36"/>
        <v>#REF!</v>
      </c>
      <c r="EA87" s="1" t="e">
        <f t="shared" si="38"/>
        <v>#REF!</v>
      </c>
      <c r="EB87" s="1" t="e">
        <f t="shared" si="38"/>
        <v>#REF!</v>
      </c>
      <c r="EC87" s="1" t="e">
        <f t="shared" si="38"/>
        <v>#REF!</v>
      </c>
      <c r="ED87" s="1" t="e">
        <f t="shared" si="38"/>
        <v>#REF!</v>
      </c>
      <c r="EE87" s="1" t="e">
        <f t="shared" si="38"/>
        <v>#REF!</v>
      </c>
      <c r="EF87" s="1" t="e">
        <f t="shared" si="38"/>
        <v>#REF!</v>
      </c>
      <c r="EG87" s="1" t="e">
        <f t="shared" si="38"/>
        <v>#REF!</v>
      </c>
      <c r="EH87" s="1" t="e">
        <f t="shared" si="38"/>
        <v>#REF!</v>
      </c>
      <c r="EI87" s="1" t="e">
        <f t="shared" si="38"/>
        <v>#REF!</v>
      </c>
      <c r="EJ87" s="1" t="e">
        <f t="shared" si="38"/>
        <v>#REF!</v>
      </c>
      <c r="EK87" s="1" t="e">
        <f t="shared" si="38"/>
        <v>#REF!</v>
      </c>
      <c r="EL87" s="1" t="e">
        <f t="shared" si="38"/>
        <v>#REF!</v>
      </c>
      <c r="EM87" s="1" t="e">
        <f t="shared" si="38"/>
        <v>#REF!</v>
      </c>
      <c r="EN87" s="1" t="e">
        <f t="shared" si="38"/>
        <v>#REF!</v>
      </c>
      <c r="EO87" s="1" t="e">
        <f t="shared" si="38"/>
        <v>#REF!</v>
      </c>
      <c r="EP87" s="1" t="e">
        <f t="shared" si="38"/>
        <v>#REF!</v>
      </c>
      <c r="EQ87" s="1" t="e">
        <f t="shared" si="37"/>
        <v>#REF!</v>
      </c>
      <c r="ER87" s="1" t="e">
        <f t="shared" si="37"/>
        <v>#REF!</v>
      </c>
      <c r="ES87" s="1" t="e">
        <f t="shared" si="37"/>
        <v>#REF!</v>
      </c>
      <c r="ET87" s="1" t="e">
        <f t="shared" si="37"/>
        <v>#REF!</v>
      </c>
      <c r="EU87" s="1" t="e">
        <f t="shared" si="37"/>
        <v>#REF!</v>
      </c>
      <c r="EV87" s="1" t="e">
        <f t="shared" si="37"/>
        <v>#REF!</v>
      </c>
      <c r="EW87" s="1" t="e">
        <f t="shared" si="37"/>
        <v>#REF!</v>
      </c>
      <c r="GX87" s="22"/>
    </row>
    <row r="88" spans="1:206" ht="12.75" customHeight="1" x14ac:dyDescent="0.2">
      <c r="A88" s="2">
        <v>859</v>
      </c>
      <c r="B88" s="2" t="s">
        <v>141</v>
      </c>
      <c r="C88" s="19">
        <v>2.2999999999999998</v>
      </c>
      <c r="D88" s="2" t="s">
        <v>5</v>
      </c>
      <c r="E88" s="20" t="s">
        <v>6</v>
      </c>
      <c r="I88" s="28" t="e">
        <f t="shared" si="30"/>
        <v>#REF!</v>
      </c>
      <c r="J88" s="27" t="s">
        <v>147</v>
      </c>
      <c r="K88" s="1" t="e">
        <f>IF(J88="","",VLOOKUP(J88,#REF!,2))</f>
        <v>#REF!</v>
      </c>
      <c r="L88" s="27" t="s">
        <v>20</v>
      </c>
      <c r="M88" s="1" t="e">
        <f>IF(L88="","",VLOOKUP(L88,#REF!,2))</f>
        <v>#REF!</v>
      </c>
      <c r="N88" s="27" t="s">
        <v>148</v>
      </c>
      <c r="O88" s="1">
        <f>IF(N88="","",VLOOKUP(N88,[1]Composition!$A$1:$B$398,2))</f>
        <v>0</v>
      </c>
      <c r="P88" s="27" t="s">
        <v>149</v>
      </c>
      <c r="Q88" s="1">
        <f>IF(P88="","",VLOOKUP(P88,[1]Composition!$A$1:$B$398,2))</f>
        <v>0</v>
      </c>
      <c r="R88" s="27" t="s">
        <v>150</v>
      </c>
      <c r="S88" s="1" t="str">
        <f>IF(R88="","",VLOOKUP(R88,[1]Composition!$A$1:$B$398,2))</f>
        <v>Sirop de glucose eau stabilisant E422 fructose sucre gélifiant E440 acidifiant E330</v>
      </c>
      <c r="T88" s="27" t="s">
        <v>10</v>
      </c>
      <c r="U88" s="1" t="str">
        <f>IF(T88="","",VLOOKUP(T88,[1]Composition!$A$1:$B$398,2))</f>
        <v>Sirop de glucose-fructose, sucre, eau, poudre de lait entier, stabilisant (E420), Poudre de jaune d'œuf, Émulsifiant (E472c), Arôme, Beurre</v>
      </c>
      <c r="V88" s="27" t="s">
        <v>16</v>
      </c>
      <c r="W88" s="1" t="str">
        <f>IF(V88="","",VLOOKUP(V88,[1]Composition!$A$1:$B$398,2))</f>
        <v>Crème de lait 35% de matières grasse, stabilisant E407 0,02% sucre</v>
      </c>
      <c r="X88" s="27" t="s">
        <v>151</v>
      </c>
      <c r="Y88" s="1" t="str">
        <f>IF(X88="","",VLOOKUP(X88,[1]Composition!$A$1:$B$398,2))</f>
        <v>Sucre caramélisé, eau, sirop de glucose, sirop de sucre inverti, propylène glycol</v>
      </c>
      <c r="Z88" s="27" t="s">
        <v>9</v>
      </c>
      <c r="AA88" s="1" t="str">
        <f>IF(Z88="","",VLOOKUP(Z88,[1]Composition!$A$1:$B$398,2))</f>
        <v xml:space="preserve">Fraise, framboise, physalis, mandarine, citron, kiwi, pomme, groseille, abricot, </v>
      </c>
      <c r="AB88" s="27" t="s">
        <v>152</v>
      </c>
      <c r="AC88" s="1" t="str">
        <f>IF(AB88="","",VLOOKUP(AB88,[1]Composition!$A$1:$B$398,2))</f>
        <v>Pâte  de cacao, sucre beurre de cacao, Matière grasse laitière, anhydre de lait, émulsifiant, lécithine de soja E322 arôme naturel de vanille cacao 50% poudre de lait entier poudre de lactosérum, lactose huile de palme</v>
      </c>
      <c r="AD88" s="27" t="s">
        <v>153</v>
      </c>
      <c r="AE88" s="1" t="str">
        <f>IF(AD88="","",VLOOKUP(AD88,[1]Composition!$A$1:$B$398,2))</f>
        <v>Eau, Sirop de glucose, Sucre, Fructose, Gélifiant ( Pectine caraghénane)  acidifiant, acide citrique, arômes abricot colorant: carotène</v>
      </c>
      <c r="AF88" s="27" t="s">
        <v>150</v>
      </c>
      <c r="AG88" s="1" t="str">
        <f>IF(AF88="","",VLOOKUP(AF88,[1]Composition!$A$1:$B$398,2))</f>
        <v>Sirop de glucose eau stabilisant E422 fructose sucre gélifiant E440 acidifiant E330</v>
      </c>
      <c r="AH88" s="27"/>
      <c r="AI88" s="1" t="str">
        <f>IF(AH88="","",VLOOKUP(AH88,[1]Composition!$A$1:$B$398,2))</f>
        <v/>
      </c>
      <c r="AJ88" s="27"/>
      <c r="AK88" s="1" t="str">
        <f>IF(AJ88="","",VLOOKUP(AJ88,[1]Composition!$A$1:$B$398,2))</f>
        <v/>
      </c>
      <c r="AL88" s="27"/>
      <c r="AM88" s="1" t="str">
        <f>IF(AL88="","",VLOOKUP(AL88,[1]Composition!$A$1:$B$398,2))</f>
        <v/>
      </c>
      <c r="AN88" s="27"/>
      <c r="AO88" s="1" t="str">
        <f>IF(AN88="","",VLOOKUP(AN88,[1]Composition!$A$1:$B$398,2))</f>
        <v/>
      </c>
      <c r="AP88" s="27"/>
      <c r="AQ88" s="1" t="str">
        <f>IF(AP89="","",VLOOKUP(AP89,[1]Composition!$A$1:$B$398,2))</f>
        <v/>
      </c>
      <c r="AR88" s="27"/>
      <c r="AS88" s="1" t="str">
        <f>IF(AR88="","",VLOOKUP(AR88,[1]Composition!$A$1:$B$398,2))</f>
        <v/>
      </c>
      <c r="AT88" s="27"/>
      <c r="AU88" s="1" t="str">
        <f>IF(AT88="","",VLOOKUP(AT88,[1]Composition!$A$1:$B$398,2))</f>
        <v/>
      </c>
      <c r="AV88" s="27"/>
      <c r="AW88" s="1" t="str">
        <f>IF(AV88="","",VLOOKUP(AV88,[1]Composition!$A$1:$B$398,2))</f>
        <v/>
      </c>
      <c r="AX88" s="27"/>
      <c r="AY88" s="1" t="str">
        <f>IF(AX88="","",VLOOKUP(AX88,[1]Composition!$A$1:$B$398,2))</f>
        <v/>
      </c>
      <c r="AZ88" s="27"/>
      <c r="BA88" s="1" t="str">
        <f>IF(AZ88="","",VLOOKUP(AZ88,[1]Composition!$A$1:$B$398,2))</f>
        <v/>
      </c>
      <c r="BB88" s="27"/>
      <c r="BC88" s="1" t="str">
        <f>IF(BB88="","",VLOOKUP(BB88,[1]Composition!$A$1:$B$398,2))</f>
        <v/>
      </c>
      <c r="BD88" s="27"/>
      <c r="BE88" s="1" t="str">
        <f>IF(BD88="","",VLOOKUP(BD88,[1]Composition!$A$1:$B$398,2))</f>
        <v/>
      </c>
      <c r="BF88" s="27"/>
      <c r="BG88" s="1" t="str">
        <f>IF(BF88="","",VLOOKUP(BF88,[1]Composition!$A$1:$B$398,2))</f>
        <v/>
      </c>
      <c r="BH88" s="27"/>
      <c r="BI88" s="1" t="str">
        <f>IF(BH88="","",VLOOKUP(BH88,[1]Composition!$A$1:$B$398,2))</f>
        <v/>
      </c>
      <c r="BJ88" s="27"/>
      <c r="BK88" s="1" t="str">
        <f>IF(BJ88="","",VLOOKUP(BJ88,[1]Composition!$A$1:$B$398,2))</f>
        <v/>
      </c>
      <c r="BL88" s="27"/>
      <c r="BM88" s="1" t="str">
        <f>IF(BL88="","",VLOOKUP(BL88,[1]Composition!$A$1:$B$398,2))</f>
        <v/>
      </c>
      <c r="BN88" s="27"/>
      <c r="BO88" s="1" t="str">
        <f>IF(BN88="","",VLOOKUP(BN88,[1]Composition!$A$1:$B$398,2))</f>
        <v/>
      </c>
      <c r="BP88" s="27"/>
      <c r="BQ88" s="1" t="str">
        <f>IF(BP88="","",VLOOKUP(BP88,[1]Composition!$A$1:$B$398,2))</f>
        <v/>
      </c>
      <c r="BR88" s="27"/>
      <c r="BS88" s="1" t="str">
        <f>IF(BR88="","",VLOOKUP(BR88,[1]Composition!$A$1:$B$398,2))</f>
        <v/>
      </c>
      <c r="BT88" s="27"/>
      <c r="BU88" s="1" t="str">
        <f>IF(BT88="","",VLOOKUP(BT88,[1]Composition!$A$1:$B$398,2))</f>
        <v/>
      </c>
      <c r="BV88" s="27"/>
      <c r="BW88" s="1" t="str">
        <f>IF(BV88="","",VLOOKUP(BV88,[1]Composition!$A$1:$B$398,2))</f>
        <v/>
      </c>
      <c r="BX88" s="27"/>
      <c r="BY88" s="1" t="str">
        <f>IF(BX88="","",VLOOKUP(BX88,[1]Composition!$A$1:$B$398,2))</f>
        <v/>
      </c>
      <c r="BZ88" s="27"/>
      <c r="CA88" s="1" t="str">
        <f>IF(BZ88="","",VLOOKUP(BZ88,[1]Composition!$A$1:$B$398,2))</f>
        <v/>
      </c>
      <c r="CB88" s="27"/>
      <c r="CC88" s="1" t="str">
        <f>IF(CB88="","",VLOOKUP(CB88,[1]Composition!$A$1:$B$398,2))</f>
        <v/>
      </c>
      <c r="CD88" s="1" t="str">
        <f t="shared" si="31"/>
        <v xml:space="preserve">Feuille de génoise chocolat : </v>
      </c>
      <c r="CE88" s="1" t="e">
        <f t="shared" si="35"/>
        <v>#REF!</v>
      </c>
      <c r="CF88" s="1" t="e">
        <f t="shared" si="35"/>
        <v>#REF!</v>
      </c>
      <c r="CG88" s="1" t="e">
        <f t="shared" si="35"/>
        <v>#REF!</v>
      </c>
      <c r="CH88" s="1" t="e">
        <f t="shared" si="35"/>
        <v>#REF!</v>
      </c>
      <c r="CI88" s="1" t="e">
        <f t="shared" si="35"/>
        <v>#REF!</v>
      </c>
      <c r="CJ88" s="1" t="e">
        <f t="shared" si="35"/>
        <v>#REF!</v>
      </c>
      <c r="CK88" s="1" t="e">
        <f t="shared" si="35"/>
        <v>#REF!</v>
      </c>
      <c r="CL88" s="1" t="e">
        <f t="shared" si="35"/>
        <v>#REF!</v>
      </c>
      <c r="CM88" s="1" t="e">
        <f t="shared" si="35"/>
        <v>#REF!</v>
      </c>
      <c r="CN88" s="1" t="e">
        <f t="shared" si="35"/>
        <v>#REF!</v>
      </c>
      <c r="CO88" s="1" t="e">
        <f t="shared" si="35"/>
        <v>#REF!</v>
      </c>
      <c r="CP88" s="1" t="e">
        <f t="shared" si="35"/>
        <v>#REF!</v>
      </c>
      <c r="CQ88" s="1" t="e">
        <f t="shared" si="35"/>
        <v>#REF!</v>
      </c>
      <c r="CR88" s="1" t="e">
        <f t="shared" si="35"/>
        <v>#REF!</v>
      </c>
      <c r="CS88" s="1" t="e">
        <f t="shared" si="35"/>
        <v>#REF!</v>
      </c>
      <c r="CT88" s="1" t="e">
        <f t="shared" si="35"/>
        <v>#REF!</v>
      </c>
      <c r="CU88" s="1" t="e">
        <f t="shared" si="39"/>
        <v>#REF!</v>
      </c>
      <c r="CV88" s="1" t="e">
        <f t="shared" si="39"/>
        <v>#REF!</v>
      </c>
      <c r="CW88" s="1" t="e">
        <f t="shared" si="39"/>
        <v>#REF!</v>
      </c>
      <c r="CX88" s="1" t="e">
        <f t="shared" si="39"/>
        <v>#REF!</v>
      </c>
      <c r="CY88" s="1" t="e">
        <f t="shared" si="39"/>
        <v>#REF!</v>
      </c>
      <c r="CZ88" s="1" t="e">
        <f t="shared" si="39"/>
        <v>#REF!</v>
      </c>
      <c r="DA88" s="1" t="e">
        <f t="shared" si="39"/>
        <v>#REF!</v>
      </c>
      <c r="DB88" s="1" t="e">
        <f t="shared" si="39"/>
        <v>#REF!</v>
      </c>
      <c r="DC88" s="1" t="e">
        <f t="shared" si="39"/>
        <v>#REF!</v>
      </c>
      <c r="DD88" s="1" t="e">
        <f t="shared" si="39"/>
        <v>#REF!</v>
      </c>
      <c r="DE88" s="1" t="e">
        <f t="shared" si="39"/>
        <v>#REF!</v>
      </c>
      <c r="DF88" s="1" t="e">
        <f t="shared" si="39"/>
        <v>#REF!</v>
      </c>
      <c r="DG88" s="1" t="e">
        <f t="shared" si="39"/>
        <v>#REF!</v>
      </c>
      <c r="DH88" s="1" t="e">
        <f t="shared" si="39"/>
        <v>#REF!</v>
      </c>
      <c r="DI88" s="1" t="e">
        <f t="shared" si="39"/>
        <v>#REF!</v>
      </c>
      <c r="DJ88" s="1" t="e">
        <f t="shared" si="39"/>
        <v>#REF!</v>
      </c>
      <c r="DK88" s="1" t="e">
        <f t="shared" si="36"/>
        <v>#REF!</v>
      </c>
      <c r="DL88" s="1" t="e">
        <f t="shared" si="36"/>
        <v>#REF!</v>
      </c>
      <c r="DM88" s="1" t="e">
        <f t="shared" si="36"/>
        <v>#REF!</v>
      </c>
      <c r="DN88" s="1" t="e">
        <f t="shared" si="36"/>
        <v>#REF!</v>
      </c>
      <c r="DO88" s="1" t="e">
        <f t="shared" si="36"/>
        <v>#REF!</v>
      </c>
      <c r="DP88" s="1" t="e">
        <f t="shared" si="36"/>
        <v>#REF!</v>
      </c>
      <c r="DQ88" s="1" t="e">
        <f t="shared" si="36"/>
        <v>#REF!</v>
      </c>
      <c r="DR88" s="1" t="e">
        <f t="shared" si="36"/>
        <v>#REF!</v>
      </c>
      <c r="DS88" s="1" t="e">
        <f t="shared" si="36"/>
        <v>#REF!</v>
      </c>
      <c r="DT88" s="1" t="e">
        <f t="shared" si="36"/>
        <v>#REF!</v>
      </c>
      <c r="DU88" s="1" t="e">
        <f t="shared" si="36"/>
        <v>#REF!</v>
      </c>
      <c r="DV88" s="1" t="e">
        <f t="shared" si="36"/>
        <v>#REF!</v>
      </c>
      <c r="DW88" s="1" t="e">
        <f t="shared" si="36"/>
        <v>#REF!</v>
      </c>
      <c r="DX88" s="1" t="e">
        <f t="shared" si="36"/>
        <v>#REF!</v>
      </c>
      <c r="DY88" s="1" t="e">
        <f t="shared" si="36"/>
        <v>#REF!</v>
      </c>
      <c r="DZ88" s="1" t="e">
        <f t="shared" si="36"/>
        <v>#REF!</v>
      </c>
      <c r="EA88" s="1" t="e">
        <f t="shared" si="38"/>
        <v>#REF!</v>
      </c>
      <c r="EB88" s="1" t="e">
        <f t="shared" si="38"/>
        <v>#REF!</v>
      </c>
      <c r="EC88" s="1" t="e">
        <f t="shared" si="38"/>
        <v>#REF!</v>
      </c>
      <c r="ED88" s="1" t="e">
        <f t="shared" si="38"/>
        <v>#REF!</v>
      </c>
      <c r="EE88" s="1" t="e">
        <f t="shared" si="38"/>
        <v>#REF!</v>
      </c>
      <c r="EF88" s="1" t="e">
        <f t="shared" si="38"/>
        <v>#REF!</v>
      </c>
      <c r="EG88" s="1" t="e">
        <f t="shared" si="38"/>
        <v>#REF!</v>
      </c>
      <c r="EH88" s="1" t="e">
        <f t="shared" si="38"/>
        <v>#REF!</v>
      </c>
      <c r="EI88" s="1" t="e">
        <f t="shared" si="38"/>
        <v>#REF!</v>
      </c>
      <c r="EJ88" s="1" t="e">
        <f t="shared" si="38"/>
        <v>#REF!</v>
      </c>
      <c r="EK88" s="1" t="e">
        <f t="shared" si="38"/>
        <v>#REF!</v>
      </c>
      <c r="EL88" s="1" t="e">
        <f t="shared" si="38"/>
        <v>#REF!</v>
      </c>
      <c r="EM88" s="1" t="e">
        <f t="shared" si="38"/>
        <v>#REF!</v>
      </c>
      <c r="EN88" s="1" t="e">
        <f t="shared" si="38"/>
        <v>#REF!</v>
      </c>
      <c r="EO88" s="1" t="e">
        <f t="shared" si="38"/>
        <v>#REF!</v>
      </c>
      <c r="EP88" s="1" t="e">
        <f t="shared" si="38"/>
        <v>#REF!</v>
      </c>
      <c r="EQ88" s="1" t="e">
        <f t="shared" si="37"/>
        <v>#REF!</v>
      </c>
      <c r="ER88" s="1" t="e">
        <f t="shared" si="37"/>
        <v>#REF!</v>
      </c>
      <c r="ES88" s="1" t="e">
        <f t="shared" si="37"/>
        <v>#REF!</v>
      </c>
      <c r="ET88" s="1" t="e">
        <f t="shared" si="37"/>
        <v>#REF!</v>
      </c>
      <c r="EU88" s="1" t="e">
        <f t="shared" si="37"/>
        <v>#REF!</v>
      </c>
      <c r="EV88" s="1" t="e">
        <f t="shared" si="37"/>
        <v>#REF!</v>
      </c>
      <c r="EW88" s="1" t="e">
        <f t="shared" si="37"/>
        <v>#REF!</v>
      </c>
      <c r="GX88" s="22"/>
    </row>
    <row r="89" spans="1:206" ht="12.75" customHeight="1" x14ac:dyDescent="0.2">
      <c r="A89" s="2">
        <v>860</v>
      </c>
      <c r="B89" s="2" t="s">
        <v>141</v>
      </c>
      <c r="C89" s="19">
        <v>14.9</v>
      </c>
      <c r="D89" s="2" t="s">
        <v>142</v>
      </c>
      <c r="E89" s="20" t="s">
        <v>6</v>
      </c>
      <c r="I89" s="28" t="e">
        <f t="shared" si="30"/>
        <v>#REF!</v>
      </c>
      <c r="J89" s="27" t="s">
        <v>147</v>
      </c>
      <c r="K89" s="1" t="e">
        <f>IF(J89="","",VLOOKUP(J89,#REF!,2))</f>
        <v>#REF!</v>
      </c>
      <c r="L89" s="27" t="s">
        <v>20</v>
      </c>
      <c r="M89" s="1" t="e">
        <f>IF(L89="","",VLOOKUP(L89,#REF!,2))</f>
        <v>#REF!</v>
      </c>
      <c r="N89" s="27" t="s">
        <v>148</v>
      </c>
      <c r="O89" s="1">
        <f>IF(N89="","",VLOOKUP(N89,[1]Composition!$A$1:$B$398,2))</f>
        <v>0</v>
      </c>
      <c r="P89" s="27" t="s">
        <v>149</v>
      </c>
      <c r="Q89" s="1">
        <f>IF(P89="","",VLOOKUP(P89,[1]Composition!$A$1:$B$398,2))</f>
        <v>0</v>
      </c>
      <c r="R89" s="27" t="s">
        <v>150</v>
      </c>
      <c r="S89" s="1" t="str">
        <f>IF(R89="","",VLOOKUP(R89,[1]Composition!$A$1:$B$398,2))</f>
        <v>Sirop de glucose eau stabilisant E422 fructose sucre gélifiant E440 acidifiant E330</v>
      </c>
      <c r="T89" s="27" t="s">
        <v>10</v>
      </c>
      <c r="U89" s="1" t="str">
        <f>IF(T89="","",VLOOKUP(T89,[1]Composition!$A$1:$B$398,2))</f>
        <v>Sirop de glucose-fructose, sucre, eau, poudre de lait entier, stabilisant (E420), Poudre de jaune d'œuf, Émulsifiant (E472c), Arôme, Beurre</v>
      </c>
      <c r="V89" s="27" t="s">
        <v>16</v>
      </c>
      <c r="W89" s="1" t="str">
        <f>IF(V89="","",VLOOKUP(V89,[1]Composition!$A$1:$B$398,2))</f>
        <v>Crème de lait 35% de matières grasse, stabilisant E407 0,02% sucre</v>
      </c>
      <c r="X89" s="27" t="s">
        <v>151</v>
      </c>
      <c r="Y89" s="1" t="str">
        <f>IF(X89="","",VLOOKUP(X89,[1]Composition!$A$1:$B$398,2))</f>
        <v>Sucre caramélisé, eau, sirop de glucose, sirop de sucre inverti, propylène glycol</v>
      </c>
      <c r="Z89" s="27" t="s">
        <v>9</v>
      </c>
      <c r="AA89" s="1" t="str">
        <f>IF(Z89="","",VLOOKUP(Z89,[1]Composition!$A$1:$B$398,2))</f>
        <v xml:space="preserve">Fraise, framboise, physalis, mandarine, citron, kiwi, pomme, groseille, abricot, </v>
      </c>
      <c r="AB89" s="27" t="s">
        <v>152</v>
      </c>
      <c r="AC89" s="1" t="str">
        <f>IF(AB89="","",VLOOKUP(AB89,[1]Composition!$A$1:$B$398,2))</f>
        <v>Pâte  de cacao, sucre beurre de cacao, Matière grasse laitière, anhydre de lait, émulsifiant, lécithine de soja E322 arôme naturel de vanille cacao 50% poudre de lait entier poudre de lactosérum, lactose huile de palme</v>
      </c>
      <c r="AD89" s="27" t="s">
        <v>153</v>
      </c>
      <c r="AE89" s="1" t="str">
        <f>IF(AD89="","",VLOOKUP(AD89,[1]Composition!$A$1:$B$398,2))</f>
        <v>Eau, Sirop de glucose, Sucre, Fructose, Gélifiant ( Pectine caraghénane)  acidifiant, acide citrique, arômes abricot colorant: carotène</v>
      </c>
      <c r="AF89" s="27" t="s">
        <v>150</v>
      </c>
      <c r="AG89" s="1" t="str">
        <f>IF(AF89="","",VLOOKUP(AF89,[1]Composition!$A$1:$B$398,2))</f>
        <v>Sirop de glucose eau stabilisant E422 fructose sucre gélifiant E440 acidifiant E330</v>
      </c>
      <c r="AH89" s="27"/>
      <c r="AI89" s="1" t="str">
        <f>IF(AH89="","",VLOOKUP(AH89,[1]Composition!$A$1:$B$398,2))</f>
        <v/>
      </c>
      <c r="AJ89" s="27"/>
      <c r="AK89" s="1" t="str">
        <f>IF(AJ89="","",VLOOKUP(AJ89,[1]Composition!$A$1:$B$398,2))</f>
        <v/>
      </c>
      <c r="AL89" s="27"/>
      <c r="AM89" s="1" t="str">
        <f>IF(AL89="","",VLOOKUP(AL89,[1]Composition!$A$1:$B$398,2))</f>
        <v/>
      </c>
      <c r="AN89" s="27"/>
      <c r="AO89" s="1" t="str">
        <f>IF(AN89="","",VLOOKUP(AN89,[1]Composition!$A$1:$B$398,2))</f>
        <v/>
      </c>
      <c r="AP89" s="27"/>
      <c r="AQ89" s="1" t="str">
        <f>IF(AP90="","",VLOOKUP(AP90,[1]Composition!$A$1:$B$398,2))</f>
        <v/>
      </c>
      <c r="AR89" s="27"/>
      <c r="AS89" s="1" t="str">
        <f>IF(AR89="","",VLOOKUP(AR89,[1]Composition!$A$1:$B$398,2))</f>
        <v/>
      </c>
      <c r="AT89" s="27"/>
      <c r="AU89" s="1" t="str">
        <f>IF(AT89="","",VLOOKUP(AT89,[1]Composition!$A$1:$B$398,2))</f>
        <v/>
      </c>
      <c r="AV89" s="27"/>
      <c r="AW89" s="1" t="str">
        <f>IF(AV89="","",VLOOKUP(AV89,[1]Composition!$A$1:$B$398,2))</f>
        <v/>
      </c>
      <c r="AX89" s="27"/>
      <c r="AY89" s="1" t="str">
        <f>IF(AX89="","",VLOOKUP(AX89,[1]Composition!$A$1:$B$398,2))</f>
        <v/>
      </c>
      <c r="AZ89" s="27"/>
      <c r="BA89" s="1" t="str">
        <f>IF(AZ89="","",VLOOKUP(AZ89,[1]Composition!$A$1:$B$398,2))</f>
        <v/>
      </c>
      <c r="BB89" s="27"/>
      <c r="BC89" s="1" t="str">
        <f>IF(BB89="","",VLOOKUP(BB89,[1]Composition!$A$1:$B$398,2))</f>
        <v/>
      </c>
      <c r="BD89" s="27"/>
      <c r="BE89" s="1" t="str">
        <f>IF(BD89="","",VLOOKUP(BD89,[1]Composition!$A$1:$B$398,2))</f>
        <v/>
      </c>
      <c r="BF89" s="27"/>
      <c r="BG89" s="1" t="str">
        <f>IF(BF89="","",VLOOKUP(BF89,[1]Composition!$A$1:$B$398,2))</f>
        <v/>
      </c>
      <c r="BH89" s="27"/>
      <c r="BI89" s="1" t="str">
        <f>IF(BH89="","",VLOOKUP(BH89,[1]Composition!$A$1:$B$398,2))</f>
        <v/>
      </c>
      <c r="BJ89" s="27"/>
      <c r="BK89" s="1" t="str">
        <f>IF(BJ89="","",VLOOKUP(BJ89,[1]Composition!$A$1:$B$398,2))</f>
        <v/>
      </c>
      <c r="BL89" s="27"/>
      <c r="BM89" s="1" t="str">
        <f>IF(BL89="","",VLOOKUP(BL89,[1]Composition!$A$1:$B$398,2))</f>
        <v/>
      </c>
      <c r="BN89" s="27"/>
      <c r="BO89" s="1" t="str">
        <f>IF(BN89="","",VLOOKUP(BN89,[1]Composition!$A$1:$B$398,2))</f>
        <v/>
      </c>
      <c r="BP89" s="27"/>
      <c r="BQ89" s="1" t="str">
        <f>IF(BP89="","",VLOOKUP(BP89,[1]Composition!$A$1:$B$398,2))</f>
        <v/>
      </c>
      <c r="BR89" s="27"/>
      <c r="BS89" s="1" t="str">
        <f>IF(BR89="","",VLOOKUP(BR89,[1]Composition!$A$1:$B$398,2))</f>
        <v/>
      </c>
      <c r="BT89" s="27"/>
      <c r="BU89" s="1" t="str">
        <f>IF(BT89="","",VLOOKUP(BT89,[1]Composition!$A$1:$B$398,2))</f>
        <v/>
      </c>
      <c r="BV89" s="27"/>
      <c r="BW89" s="1" t="str">
        <f>IF(BV89="","",VLOOKUP(BV89,[1]Composition!$A$1:$B$398,2))</f>
        <v/>
      </c>
      <c r="BX89" s="27"/>
      <c r="BY89" s="1" t="str">
        <f>IF(BX89="","",VLOOKUP(BX89,[1]Composition!$A$1:$B$398,2))</f>
        <v/>
      </c>
      <c r="BZ89" s="27"/>
      <c r="CA89" s="1" t="str">
        <f>IF(BZ89="","",VLOOKUP(BZ89,[1]Composition!$A$1:$B$398,2))</f>
        <v/>
      </c>
      <c r="CB89" s="27"/>
      <c r="CC89" s="1" t="str">
        <f>IF(CB89="","",VLOOKUP(CB89,[1]Composition!$A$1:$B$398,2))</f>
        <v/>
      </c>
      <c r="CD89" s="1" t="str">
        <f t="shared" si="31"/>
        <v xml:space="preserve">Feuille de génoise chocolat : </v>
      </c>
      <c r="CE89" s="1" t="e">
        <f t="shared" ref="CE89:CT98" si="40">CD89&amp;" "&amp;K89</f>
        <v>#REF!</v>
      </c>
      <c r="CF89" s="1" t="e">
        <f t="shared" si="40"/>
        <v>#REF!</v>
      </c>
      <c r="CG89" s="1" t="e">
        <f t="shared" si="40"/>
        <v>#REF!</v>
      </c>
      <c r="CH89" s="1" t="e">
        <f t="shared" si="40"/>
        <v>#REF!</v>
      </c>
      <c r="CI89" s="1" t="e">
        <f t="shared" si="40"/>
        <v>#REF!</v>
      </c>
      <c r="CJ89" s="1" t="e">
        <f t="shared" si="40"/>
        <v>#REF!</v>
      </c>
      <c r="CK89" s="1" t="e">
        <f t="shared" si="40"/>
        <v>#REF!</v>
      </c>
      <c r="CL89" s="1" t="e">
        <f t="shared" si="40"/>
        <v>#REF!</v>
      </c>
      <c r="CM89" s="1" t="e">
        <f t="shared" si="40"/>
        <v>#REF!</v>
      </c>
      <c r="CN89" s="1" t="e">
        <f t="shared" si="40"/>
        <v>#REF!</v>
      </c>
      <c r="CO89" s="1" t="e">
        <f t="shared" si="40"/>
        <v>#REF!</v>
      </c>
      <c r="CP89" s="1" t="e">
        <f t="shared" si="40"/>
        <v>#REF!</v>
      </c>
      <c r="CQ89" s="1" t="e">
        <f t="shared" si="40"/>
        <v>#REF!</v>
      </c>
      <c r="CR89" s="1" t="e">
        <f t="shared" si="40"/>
        <v>#REF!</v>
      </c>
      <c r="CS89" s="1" t="e">
        <f t="shared" si="40"/>
        <v>#REF!</v>
      </c>
      <c r="CT89" s="1" t="e">
        <f t="shared" si="40"/>
        <v>#REF!</v>
      </c>
      <c r="CU89" s="1" t="e">
        <f t="shared" si="39"/>
        <v>#REF!</v>
      </c>
      <c r="CV89" s="1" t="e">
        <f t="shared" si="39"/>
        <v>#REF!</v>
      </c>
      <c r="CW89" s="1" t="e">
        <f t="shared" si="39"/>
        <v>#REF!</v>
      </c>
      <c r="CX89" s="1" t="e">
        <f t="shared" si="39"/>
        <v>#REF!</v>
      </c>
      <c r="CY89" s="1" t="e">
        <f t="shared" si="39"/>
        <v>#REF!</v>
      </c>
      <c r="CZ89" s="1" t="e">
        <f t="shared" si="39"/>
        <v>#REF!</v>
      </c>
      <c r="DA89" s="1" t="e">
        <f t="shared" si="39"/>
        <v>#REF!</v>
      </c>
      <c r="DB89" s="1" t="e">
        <f t="shared" si="39"/>
        <v>#REF!</v>
      </c>
      <c r="DC89" s="1" t="e">
        <f t="shared" si="39"/>
        <v>#REF!</v>
      </c>
      <c r="DD89" s="1" t="e">
        <f t="shared" si="39"/>
        <v>#REF!</v>
      </c>
      <c r="DE89" s="1" t="e">
        <f t="shared" si="39"/>
        <v>#REF!</v>
      </c>
      <c r="DF89" s="1" t="e">
        <f t="shared" si="39"/>
        <v>#REF!</v>
      </c>
      <c r="DG89" s="1" t="e">
        <f t="shared" si="39"/>
        <v>#REF!</v>
      </c>
      <c r="DH89" s="1" t="e">
        <f t="shared" si="39"/>
        <v>#REF!</v>
      </c>
      <c r="DI89" s="1" t="e">
        <f t="shared" si="39"/>
        <v>#REF!</v>
      </c>
      <c r="DJ89" s="1" t="e">
        <f t="shared" si="39"/>
        <v>#REF!</v>
      </c>
      <c r="DK89" s="1" t="e">
        <f t="shared" si="36"/>
        <v>#REF!</v>
      </c>
      <c r="DL89" s="1" t="e">
        <f t="shared" si="36"/>
        <v>#REF!</v>
      </c>
      <c r="DM89" s="1" t="e">
        <f t="shared" si="36"/>
        <v>#REF!</v>
      </c>
      <c r="DN89" s="1" t="e">
        <f t="shared" si="36"/>
        <v>#REF!</v>
      </c>
      <c r="DO89" s="1" t="e">
        <f t="shared" si="36"/>
        <v>#REF!</v>
      </c>
      <c r="DP89" s="1" t="e">
        <f t="shared" si="36"/>
        <v>#REF!</v>
      </c>
      <c r="DQ89" s="1" t="e">
        <f t="shared" si="36"/>
        <v>#REF!</v>
      </c>
      <c r="DR89" s="1" t="e">
        <f t="shared" si="36"/>
        <v>#REF!</v>
      </c>
      <c r="DS89" s="1" t="e">
        <f t="shared" si="36"/>
        <v>#REF!</v>
      </c>
      <c r="DT89" s="1" t="e">
        <f t="shared" si="36"/>
        <v>#REF!</v>
      </c>
      <c r="DU89" s="1" t="e">
        <f t="shared" si="36"/>
        <v>#REF!</v>
      </c>
      <c r="DV89" s="1" t="e">
        <f t="shared" si="36"/>
        <v>#REF!</v>
      </c>
      <c r="DW89" s="1" t="e">
        <f t="shared" si="36"/>
        <v>#REF!</v>
      </c>
      <c r="DX89" s="1" t="e">
        <f t="shared" si="36"/>
        <v>#REF!</v>
      </c>
      <c r="DY89" s="1" t="e">
        <f t="shared" si="36"/>
        <v>#REF!</v>
      </c>
      <c r="DZ89" s="1" t="e">
        <f t="shared" si="36"/>
        <v>#REF!</v>
      </c>
      <c r="EA89" s="1" t="e">
        <f t="shared" si="38"/>
        <v>#REF!</v>
      </c>
      <c r="EB89" s="1" t="e">
        <f t="shared" si="38"/>
        <v>#REF!</v>
      </c>
      <c r="EC89" s="1" t="e">
        <f t="shared" si="38"/>
        <v>#REF!</v>
      </c>
      <c r="ED89" s="1" t="e">
        <f t="shared" si="38"/>
        <v>#REF!</v>
      </c>
      <c r="EE89" s="1" t="e">
        <f t="shared" si="38"/>
        <v>#REF!</v>
      </c>
      <c r="EF89" s="1" t="e">
        <f t="shared" si="38"/>
        <v>#REF!</v>
      </c>
      <c r="EG89" s="1" t="e">
        <f t="shared" si="38"/>
        <v>#REF!</v>
      </c>
      <c r="EH89" s="1" t="e">
        <f t="shared" si="38"/>
        <v>#REF!</v>
      </c>
      <c r="EI89" s="1" t="e">
        <f t="shared" si="38"/>
        <v>#REF!</v>
      </c>
      <c r="EJ89" s="1" t="e">
        <f t="shared" si="38"/>
        <v>#REF!</v>
      </c>
      <c r="EK89" s="1" t="e">
        <f t="shared" si="38"/>
        <v>#REF!</v>
      </c>
      <c r="EL89" s="1" t="e">
        <f t="shared" si="38"/>
        <v>#REF!</v>
      </c>
      <c r="EM89" s="1" t="e">
        <f t="shared" si="38"/>
        <v>#REF!</v>
      </c>
      <c r="EN89" s="1" t="e">
        <f t="shared" si="38"/>
        <v>#REF!</v>
      </c>
      <c r="EO89" s="1" t="e">
        <f t="shared" si="38"/>
        <v>#REF!</v>
      </c>
      <c r="EP89" s="1" t="e">
        <f t="shared" si="38"/>
        <v>#REF!</v>
      </c>
      <c r="EQ89" s="1" t="e">
        <f t="shared" si="37"/>
        <v>#REF!</v>
      </c>
      <c r="ER89" s="1" t="e">
        <f t="shared" si="37"/>
        <v>#REF!</v>
      </c>
      <c r="ES89" s="1" t="e">
        <f t="shared" si="37"/>
        <v>#REF!</v>
      </c>
      <c r="ET89" s="1" t="e">
        <f t="shared" si="37"/>
        <v>#REF!</v>
      </c>
      <c r="EU89" s="1" t="e">
        <f t="shared" si="37"/>
        <v>#REF!</v>
      </c>
      <c r="EV89" s="1" t="e">
        <f t="shared" si="37"/>
        <v>#REF!</v>
      </c>
      <c r="EW89" s="1" t="e">
        <f t="shared" si="37"/>
        <v>#REF!</v>
      </c>
      <c r="GX89" s="22"/>
    </row>
    <row r="90" spans="1:206" ht="12.75" customHeight="1" x14ac:dyDescent="0.2">
      <c r="A90" s="2"/>
      <c r="B90" s="2"/>
      <c r="C90" s="19"/>
      <c r="D90" s="2"/>
      <c r="E90" s="20"/>
      <c r="I90" s="28" t="str">
        <f t="shared" si="30"/>
        <v xml:space="preserve">0                                                                       </v>
      </c>
      <c r="J90" s="27"/>
      <c r="K90" s="1" t="str">
        <f>IF(J90="","",VLOOKUP(J90,#REF!,2))</f>
        <v/>
      </c>
      <c r="L90" s="27"/>
      <c r="M90" s="1" t="str">
        <f>IF(L90="","",VLOOKUP(L90,#REF!,2))</f>
        <v/>
      </c>
      <c r="N90" s="27"/>
      <c r="O90" s="1" t="str">
        <f>IF(N90="","",VLOOKUP(N90,[1]Composition!$A$1:$B$398,2))</f>
        <v/>
      </c>
      <c r="P90" s="27"/>
      <c r="Q90" s="1" t="str">
        <f>IF(P90="","",VLOOKUP(P90,[1]Composition!$A$1:$B$398,2))</f>
        <v/>
      </c>
      <c r="R90" s="27"/>
      <c r="S90" s="1" t="str">
        <f>IF(R90="","",VLOOKUP(R90,[1]Composition!$A$1:$B$398,2))</f>
        <v/>
      </c>
      <c r="T90" s="27"/>
      <c r="U90" s="1" t="str">
        <f>IF(T90="","",VLOOKUP(T90,[1]Composition!$A$1:$B$398,2))</f>
        <v/>
      </c>
      <c r="V90" s="27"/>
      <c r="W90" s="1" t="str">
        <f>IF(V90="","",VLOOKUP(V90,[1]Composition!$A$1:$B$398,2))</f>
        <v/>
      </c>
      <c r="X90" s="27"/>
      <c r="Y90" s="1" t="str">
        <f>IF(X90="","",VLOOKUP(X90,[1]Composition!$A$1:$B$398,2))</f>
        <v/>
      </c>
      <c r="Z90" s="27"/>
      <c r="AA90" s="1" t="str">
        <f>IF(Z90="","",VLOOKUP(Z90,[1]Composition!$A$1:$B$398,2))</f>
        <v/>
      </c>
      <c r="AB90" s="27"/>
      <c r="AC90" s="1" t="str">
        <f>IF(AB90="","",VLOOKUP(AB90,[1]Composition!$A$1:$B$398,2))</f>
        <v/>
      </c>
      <c r="AD90" s="27"/>
      <c r="AE90" s="1" t="str">
        <f>IF(AD90="","",VLOOKUP(AD90,[1]Composition!$A$1:$B$398,2))</f>
        <v/>
      </c>
      <c r="AF90" s="27"/>
      <c r="AG90" s="1" t="str">
        <f>IF(AF90="","",VLOOKUP(AF90,[1]Composition!$A$1:$B$398,2))</f>
        <v/>
      </c>
      <c r="AH90" s="27"/>
      <c r="AI90" s="1" t="str">
        <f>IF(AH90="","",VLOOKUP(AH90,[1]Composition!$A$1:$B$398,2))</f>
        <v/>
      </c>
      <c r="AJ90" s="27"/>
      <c r="AK90" s="1" t="str">
        <f>IF(AJ90="","",VLOOKUP(AJ90,[1]Composition!$A$1:$B$398,2))</f>
        <v/>
      </c>
      <c r="AL90" s="27"/>
      <c r="AM90" s="1" t="str">
        <f>IF(AL90="","",VLOOKUP(AL90,[1]Composition!$A$1:$B$398,2))</f>
        <v/>
      </c>
      <c r="AN90" s="27"/>
      <c r="AO90" s="1" t="str">
        <f>IF(AN90="","",VLOOKUP(AN90,[1]Composition!$A$1:$B$398,2))</f>
        <v/>
      </c>
      <c r="AP90" s="27"/>
      <c r="AQ90" s="1" t="str">
        <f>IF(AP91="","",VLOOKUP(AP91,[1]Composition!$A$1:$B$398,2))</f>
        <v/>
      </c>
      <c r="AR90" s="27"/>
      <c r="AS90" s="1" t="str">
        <f>IF(AR90="","",VLOOKUP(AR90,[1]Composition!$A$1:$B$398,2))</f>
        <v/>
      </c>
      <c r="AT90" s="27"/>
      <c r="AU90" s="1" t="str">
        <f>IF(AT90="","",VLOOKUP(AT90,[1]Composition!$A$1:$B$398,2))</f>
        <v/>
      </c>
      <c r="AV90" s="27"/>
      <c r="AW90" s="1" t="str">
        <f>IF(AV90="","",VLOOKUP(AV90,[1]Composition!$A$1:$B$398,2))</f>
        <v/>
      </c>
      <c r="AX90" s="27"/>
      <c r="AY90" s="1" t="str">
        <f>IF(AX90="","",VLOOKUP(AX90,[1]Composition!$A$1:$B$398,2))</f>
        <v/>
      </c>
      <c r="AZ90" s="27"/>
      <c r="BA90" s="1" t="str">
        <f>IF(AZ90="","",VLOOKUP(AZ90,[1]Composition!$A$1:$B$398,2))</f>
        <v/>
      </c>
      <c r="BB90" s="27"/>
      <c r="BC90" s="1" t="str">
        <f>IF(BB90="","",VLOOKUP(BB90,[1]Composition!$A$1:$B$398,2))</f>
        <v/>
      </c>
      <c r="BD90" s="27"/>
      <c r="BE90" s="1" t="str">
        <f>IF(BD90="","",VLOOKUP(BD90,[1]Composition!$A$1:$B$398,2))</f>
        <v/>
      </c>
      <c r="BF90" s="27"/>
      <c r="BG90" s="1" t="str">
        <f>IF(BF90="","",VLOOKUP(BF90,[1]Composition!$A$1:$B$398,2))</f>
        <v/>
      </c>
      <c r="BH90" s="27"/>
      <c r="BI90" s="1" t="str">
        <f>IF(BH90="","",VLOOKUP(BH90,[1]Composition!$A$1:$B$398,2))</f>
        <v/>
      </c>
      <c r="BJ90" s="27"/>
      <c r="BK90" s="1" t="str">
        <f>IF(BJ90="","",VLOOKUP(BJ90,[1]Composition!$A$1:$B$398,2))</f>
        <v/>
      </c>
      <c r="BL90" s="27"/>
      <c r="BM90" s="1" t="str">
        <f>IF(BL90="","",VLOOKUP(BL90,[1]Composition!$A$1:$B$398,2))</f>
        <v/>
      </c>
      <c r="BN90" s="27"/>
      <c r="BO90" s="1" t="str">
        <f>IF(BN90="","",VLOOKUP(BN90,[1]Composition!$A$1:$B$398,2))</f>
        <v/>
      </c>
      <c r="BP90" s="27"/>
      <c r="BQ90" s="1" t="str">
        <f>IF(BP90="","",VLOOKUP(BP90,[1]Composition!$A$1:$B$398,2))</f>
        <v/>
      </c>
      <c r="BR90" s="27"/>
      <c r="BS90" s="1" t="str">
        <f>IF(BR90="","",VLOOKUP(BR90,[1]Composition!$A$1:$B$398,2))</f>
        <v/>
      </c>
      <c r="BT90" s="27"/>
      <c r="BU90" s="1" t="str">
        <f>IF(BT90="","",VLOOKUP(BT90,[1]Composition!$A$1:$B$398,2))</f>
        <v/>
      </c>
      <c r="BV90" s="27"/>
      <c r="BW90" s="1" t="str">
        <f>IF(BV90="","",VLOOKUP(BV90,[1]Composition!$A$1:$B$398,2))</f>
        <v/>
      </c>
      <c r="BX90" s="27"/>
      <c r="BY90" s="1" t="str">
        <f>IF(BX90="","",VLOOKUP(BX90,[1]Composition!$A$1:$B$398,2))</f>
        <v/>
      </c>
      <c r="BZ90" s="27"/>
      <c r="CA90" s="1" t="str">
        <f>IF(BZ90="","",VLOOKUP(BZ90,[1]Composition!$A$1:$B$398,2))</f>
        <v/>
      </c>
      <c r="CB90" s="27"/>
      <c r="CC90" s="1" t="str">
        <f>IF(CB90="","",VLOOKUP(CB90,[1]Composition!$A$1:$B$398,2))</f>
        <v/>
      </c>
      <c r="CD90" s="1">
        <f t="shared" si="31"/>
        <v>0</v>
      </c>
      <c r="CE90" s="1" t="str">
        <f t="shared" si="40"/>
        <v xml:space="preserve">0 </v>
      </c>
      <c r="CF90" s="1" t="str">
        <f t="shared" si="40"/>
        <v xml:space="preserve">0  </v>
      </c>
      <c r="CG90" s="1" t="str">
        <f t="shared" si="40"/>
        <v xml:space="preserve">0   </v>
      </c>
      <c r="CH90" s="1" t="str">
        <f t="shared" si="40"/>
        <v xml:space="preserve">0    </v>
      </c>
      <c r="CI90" s="1" t="str">
        <f t="shared" si="40"/>
        <v xml:space="preserve">0     </v>
      </c>
      <c r="CJ90" s="1" t="str">
        <f t="shared" si="40"/>
        <v xml:space="preserve">0      </v>
      </c>
      <c r="CK90" s="1" t="str">
        <f t="shared" si="40"/>
        <v xml:space="preserve">0       </v>
      </c>
      <c r="CL90" s="1" t="str">
        <f t="shared" si="40"/>
        <v xml:space="preserve">0        </v>
      </c>
      <c r="CM90" s="1" t="str">
        <f t="shared" si="40"/>
        <v xml:space="preserve">0         </v>
      </c>
      <c r="CN90" s="1" t="str">
        <f t="shared" si="40"/>
        <v xml:space="preserve">0          </v>
      </c>
      <c r="CO90" s="1" t="str">
        <f t="shared" si="40"/>
        <v xml:space="preserve">0           </v>
      </c>
      <c r="CP90" s="1" t="str">
        <f t="shared" si="40"/>
        <v xml:space="preserve">0            </v>
      </c>
      <c r="CQ90" s="1" t="str">
        <f t="shared" si="40"/>
        <v xml:space="preserve">0             </v>
      </c>
      <c r="CR90" s="1" t="str">
        <f t="shared" si="40"/>
        <v xml:space="preserve">0              </v>
      </c>
      <c r="CS90" s="1" t="str">
        <f t="shared" si="40"/>
        <v xml:space="preserve">0               </v>
      </c>
      <c r="CT90" s="1" t="str">
        <f t="shared" si="40"/>
        <v xml:space="preserve">0                </v>
      </c>
      <c r="CU90" s="1" t="str">
        <f t="shared" si="39"/>
        <v xml:space="preserve">0                 </v>
      </c>
      <c r="CV90" s="1" t="str">
        <f t="shared" si="39"/>
        <v xml:space="preserve">0                  </v>
      </c>
      <c r="CW90" s="1" t="str">
        <f t="shared" si="39"/>
        <v xml:space="preserve">0                   </v>
      </c>
      <c r="CX90" s="1" t="str">
        <f t="shared" si="39"/>
        <v xml:space="preserve">0                    </v>
      </c>
      <c r="CY90" s="1" t="str">
        <f t="shared" si="39"/>
        <v xml:space="preserve">0                     </v>
      </c>
      <c r="CZ90" s="1" t="str">
        <f t="shared" si="39"/>
        <v xml:space="preserve">0                      </v>
      </c>
      <c r="DA90" s="1" t="str">
        <f t="shared" si="39"/>
        <v xml:space="preserve">0                       </v>
      </c>
      <c r="DB90" s="1" t="str">
        <f t="shared" si="39"/>
        <v xml:space="preserve">0                        </v>
      </c>
      <c r="DC90" s="1" t="str">
        <f t="shared" si="39"/>
        <v xml:space="preserve">0                         </v>
      </c>
      <c r="DD90" s="1" t="str">
        <f t="shared" si="39"/>
        <v xml:space="preserve">0                          </v>
      </c>
      <c r="DE90" s="1" t="str">
        <f t="shared" si="39"/>
        <v xml:space="preserve">0                           </v>
      </c>
      <c r="DF90" s="1" t="str">
        <f t="shared" si="39"/>
        <v xml:space="preserve">0                            </v>
      </c>
      <c r="DG90" s="1" t="str">
        <f t="shared" si="39"/>
        <v xml:space="preserve">0                             </v>
      </c>
      <c r="DH90" s="1" t="str">
        <f t="shared" si="39"/>
        <v xml:space="preserve">0                              </v>
      </c>
      <c r="DI90" s="1" t="str">
        <f t="shared" si="39"/>
        <v xml:space="preserve">0                               </v>
      </c>
      <c r="DJ90" s="1" t="str">
        <f t="shared" si="39"/>
        <v xml:space="preserve">0                                </v>
      </c>
      <c r="DK90" s="1" t="str">
        <f t="shared" si="36"/>
        <v xml:space="preserve">0                                 </v>
      </c>
      <c r="DL90" s="1" t="str">
        <f t="shared" si="36"/>
        <v xml:space="preserve">0                                  </v>
      </c>
      <c r="DM90" s="1" t="str">
        <f t="shared" si="36"/>
        <v xml:space="preserve">0                                   </v>
      </c>
      <c r="DN90" s="1" t="str">
        <f t="shared" si="36"/>
        <v xml:space="preserve">0                                    </v>
      </c>
      <c r="DO90" s="1" t="str">
        <f t="shared" si="36"/>
        <v xml:space="preserve">0                                     </v>
      </c>
      <c r="DP90" s="1" t="str">
        <f t="shared" si="36"/>
        <v xml:space="preserve">0                                      </v>
      </c>
      <c r="DQ90" s="1" t="str">
        <f t="shared" si="36"/>
        <v xml:space="preserve">0                                       </v>
      </c>
      <c r="DR90" s="1" t="str">
        <f t="shared" si="36"/>
        <v xml:space="preserve">0                                        </v>
      </c>
      <c r="DS90" s="1" t="str">
        <f t="shared" si="36"/>
        <v xml:space="preserve">0                                         </v>
      </c>
      <c r="DT90" s="1" t="str">
        <f t="shared" si="36"/>
        <v xml:space="preserve">0                                          </v>
      </c>
      <c r="DU90" s="1" t="str">
        <f t="shared" si="36"/>
        <v xml:space="preserve">0                                           </v>
      </c>
      <c r="DV90" s="1" t="str">
        <f t="shared" si="36"/>
        <v xml:space="preserve">0                                            </v>
      </c>
      <c r="DW90" s="1" t="str">
        <f t="shared" si="36"/>
        <v xml:space="preserve">0                                             </v>
      </c>
      <c r="DX90" s="1" t="str">
        <f t="shared" si="36"/>
        <v xml:space="preserve">0                                              </v>
      </c>
      <c r="DY90" s="1" t="str">
        <f t="shared" si="36"/>
        <v xml:space="preserve">0                                               </v>
      </c>
      <c r="DZ90" s="1" t="str">
        <f t="shared" si="36"/>
        <v xml:space="preserve">0                                                </v>
      </c>
      <c r="EA90" s="1" t="str">
        <f t="shared" si="38"/>
        <v xml:space="preserve">0                                                 </v>
      </c>
      <c r="EB90" s="1" t="str">
        <f t="shared" si="38"/>
        <v xml:space="preserve">0                                                  </v>
      </c>
      <c r="EC90" s="1" t="str">
        <f t="shared" si="38"/>
        <v xml:space="preserve">0                                                   </v>
      </c>
      <c r="ED90" s="1" t="str">
        <f t="shared" si="38"/>
        <v xml:space="preserve">0                                                    </v>
      </c>
      <c r="EE90" s="1" t="str">
        <f t="shared" si="38"/>
        <v xml:space="preserve">0                                                     </v>
      </c>
      <c r="EF90" s="1" t="str">
        <f t="shared" si="38"/>
        <v xml:space="preserve">0                                                      </v>
      </c>
      <c r="EG90" s="1" t="str">
        <f t="shared" si="38"/>
        <v xml:space="preserve">0                                                       </v>
      </c>
      <c r="EH90" s="1" t="str">
        <f t="shared" si="38"/>
        <v xml:space="preserve">0                                                        </v>
      </c>
      <c r="EI90" s="1" t="str">
        <f t="shared" si="38"/>
        <v xml:space="preserve">0                                                         </v>
      </c>
      <c r="EJ90" s="1" t="str">
        <f t="shared" si="38"/>
        <v xml:space="preserve">0                                                          </v>
      </c>
      <c r="EK90" s="1" t="str">
        <f t="shared" si="38"/>
        <v xml:space="preserve">0                                                           </v>
      </c>
      <c r="EL90" s="1" t="str">
        <f t="shared" si="38"/>
        <v xml:space="preserve">0                                                            </v>
      </c>
      <c r="EM90" s="1" t="str">
        <f t="shared" si="38"/>
        <v xml:space="preserve">0                                                             </v>
      </c>
      <c r="EN90" s="1" t="str">
        <f t="shared" si="38"/>
        <v xml:space="preserve">0                                                              </v>
      </c>
      <c r="EO90" s="1" t="str">
        <f t="shared" si="38"/>
        <v xml:space="preserve">0                                                               </v>
      </c>
      <c r="EP90" s="1" t="str">
        <f t="shared" si="38"/>
        <v xml:space="preserve">0                                                                </v>
      </c>
      <c r="EQ90" s="1" t="str">
        <f t="shared" si="37"/>
        <v xml:space="preserve">0                                                                 </v>
      </c>
      <c r="ER90" s="1" t="str">
        <f t="shared" si="37"/>
        <v xml:space="preserve">0                                                                  </v>
      </c>
      <c r="ES90" s="1" t="str">
        <f t="shared" si="37"/>
        <v xml:space="preserve">0                                                                   </v>
      </c>
      <c r="ET90" s="1" t="str">
        <f t="shared" si="37"/>
        <v xml:space="preserve">0                                                                    </v>
      </c>
      <c r="EU90" s="1" t="str">
        <f t="shared" si="37"/>
        <v xml:space="preserve">0                                                                     </v>
      </c>
      <c r="EV90" s="1" t="str">
        <f t="shared" si="37"/>
        <v xml:space="preserve">0                                                                      </v>
      </c>
      <c r="EW90" s="1" t="str">
        <f t="shared" si="37"/>
        <v xml:space="preserve">0                                                                       </v>
      </c>
      <c r="GX90" s="22"/>
    </row>
    <row r="91" spans="1:206" ht="12.75" customHeight="1" x14ac:dyDescent="0.2">
      <c r="I91" s="28" t="str">
        <f t="shared" si="30"/>
        <v xml:space="preserve">0                                                                       </v>
      </c>
      <c r="J91" s="27"/>
      <c r="K91" s="1" t="str">
        <f>IF(J91="","",VLOOKUP(J91,#REF!,2))</f>
        <v/>
      </c>
      <c r="L91" s="27"/>
      <c r="M91" s="1" t="str">
        <f>IF(L91="","",VLOOKUP(L91,#REF!,2))</f>
        <v/>
      </c>
      <c r="N91" s="27"/>
      <c r="O91" s="1" t="str">
        <f>IF(N91="","",VLOOKUP(N91,[1]Composition!$A$1:$B$398,2))</f>
        <v/>
      </c>
      <c r="P91" s="27"/>
      <c r="Q91" s="1" t="str">
        <f>IF(P91="","",VLOOKUP(P91,[1]Composition!$A$1:$B$398,2))</f>
        <v/>
      </c>
      <c r="R91" s="27"/>
      <c r="S91" s="1" t="str">
        <f>IF(R91="","",VLOOKUP(R91,[1]Composition!$A$1:$B$398,2))</f>
        <v/>
      </c>
      <c r="T91" s="27"/>
      <c r="U91" s="1" t="str">
        <f>IF(T91="","",VLOOKUP(T91,[1]Composition!$A$1:$B$398,2))</f>
        <v/>
      </c>
      <c r="V91" s="27"/>
      <c r="W91" s="1" t="str">
        <f>IF(V91="","",VLOOKUP(V91,[1]Composition!$A$1:$B$398,2))</f>
        <v/>
      </c>
      <c r="X91" s="27"/>
      <c r="Y91" s="1" t="str">
        <f>IF(X91="","",VLOOKUP(X91,[1]Composition!$A$1:$B$398,2))</f>
        <v/>
      </c>
      <c r="Z91" s="27"/>
      <c r="AA91" s="1" t="str">
        <f>IF(Z91="","",VLOOKUP(Z91,[1]Composition!$A$1:$B$398,2))</f>
        <v/>
      </c>
      <c r="AB91" s="27"/>
      <c r="AC91" s="1" t="str">
        <f>IF(AB91="","",VLOOKUP(AB91,[1]Composition!$A$1:$B$398,2))</f>
        <v/>
      </c>
      <c r="AD91" s="27"/>
      <c r="AE91" s="1" t="str">
        <f>IF(AD91="","",VLOOKUP(AD91,[1]Composition!$A$1:$B$398,2))</f>
        <v/>
      </c>
      <c r="AF91" s="27"/>
      <c r="AG91" s="1" t="str">
        <f>IF(AF91="","",VLOOKUP(AF91,[1]Composition!$A$1:$B$398,2))</f>
        <v/>
      </c>
      <c r="AH91" s="27"/>
      <c r="AI91" s="1" t="str">
        <f>IF(AH91="","",VLOOKUP(AH91,[1]Composition!$A$1:$B$398,2))</f>
        <v/>
      </c>
      <c r="AJ91" s="27"/>
      <c r="AK91" s="1" t="str">
        <f>IF(AJ91="","",VLOOKUP(AJ91,[1]Composition!$A$1:$B$398,2))</f>
        <v/>
      </c>
      <c r="AL91" s="27"/>
      <c r="AM91" s="1" t="str">
        <f>IF(AL91="","",VLOOKUP(AL91,[1]Composition!$A$1:$B$398,2))</f>
        <v/>
      </c>
      <c r="AN91" s="27"/>
      <c r="AO91" s="1" t="str">
        <f>IF(AN91="","",VLOOKUP(AN91,[1]Composition!$A$1:$B$398,2))</f>
        <v/>
      </c>
      <c r="AP91" s="27"/>
      <c r="AQ91" s="1" t="str">
        <f>IF(AP91="","",VLOOKUP(AP91,[1]Composition!$A$1:$B$398,2))</f>
        <v/>
      </c>
      <c r="AR91" s="27"/>
      <c r="AS91" s="1" t="str">
        <f>IF(AR91="","",VLOOKUP(AR91,[1]Composition!$A$1:$B$398,2))</f>
        <v/>
      </c>
      <c r="AT91" s="27"/>
      <c r="AU91" s="1" t="str">
        <f>IF(AT91="","",VLOOKUP(AT91,[1]Composition!$A$1:$B$398,2))</f>
        <v/>
      </c>
      <c r="AV91" s="27"/>
      <c r="AW91" s="1" t="str">
        <f>IF(AV91="","",VLOOKUP(AV91,[1]Composition!$A$1:$B$398,2))</f>
        <v/>
      </c>
      <c r="AX91" s="27"/>
      <c r="AY91" s="1" t="str">
        <f>IF(AX91="","",VLOOKUP(AX91,[1]Composition!$A$1:$B$398,2))</f>
        <v/>
      </c>
      <c r="AZ91" s="27"/>
      <c r="BA91" s="1" t="str">
        <f>IF(AZ91="","",VLOOKUP(AZ91,[1]Composition!$A$1:$B$398,2))</f>
        <v/>
      </c>
      <c r="BB91" s="27"/>
      <c r="BC91" s="1" t="str">
        <f>IF(BB91="","",VLOOKUP(BB91,[1]Composition!$A$1:$B$398,2))</f>
        <v/>
      </c>
      <c r="BD91" s="27"/>
      <c r="BE91" s="1" t="str">
        <f>IF(BD91="","",VLOOKUP(BD91,[1]Composition!$A$1:$B$398,2))</f>
        <v/>
      </c>
      <c r="BF91" s="27"/>
      <c r="BG91" s="1" t="str">
        <f>IF(BF91="","",VLOOKUP(BF91,[1]Composition!$A$1:$B$398,2))</f>
        <v/>
      </c>
      <c r="BH91" s="27"/>
      <c r="BI91" s="1" t="str">
        <f>IF(BH91="","",VLOOKUP(BH91,[1]Composition!$A$1:$B$398,2))</f>
        <v/>
      </c>
      <c r="BJ91" s="27"/>
      <c r="BK91" s="1" t="str">
        <f>IF(BJ91="","",VLOOKUP(BJ91,[1]Composition!$A$1:$B$398,2))</f>
        <v/>
      </c>
      <c r="BL91" s="27"/>
      <c r="BM91" s="1" t="str">
        <f>IF(BL91="","",VLOOKUP(BL91,[1]Composition!$A$1:$B$398,2))</f>
        <v/>
      </c>
      <c r="BN91" s="27"/>
      <c r="BO91" s="1" t="str">
        <f>IF(BN91="","",VLOOKUP(BN91,[1]Composition!$A$1:$B$398,2))</f>
        <v/>
      </c>
      <c r="BP91" s="27"/>
      <c r="BQ91" s="1" t="str">
        <f>IF(BP91="","",VLOOKUP(BP91,[1]Composition!$A$1:$B$398,2))</f>
        <v/>
      </c>
      <c r="BR91" s="27"/>
      <c r="BS91" s="1" t="str">
        <f>IF(BR91="","",VLOOKUP(BR91,[1]Composition!$A$1:$B$398,2))</f>
        <v/>
      </c>
      <c r="BT91" s="27"/>
      <c r="BU91" s="1" t="str">
        <f>IF(BT91="","",VLOOKUP(BT91,[1]Composition!$A$1:$B$398,2))</f>
        <v/>
      </c>
      <c r="BV91" s="27"/>
      <c r="BW91" s="1" t="str">
        <f>IF(BV91="","",VLOOKUP(BV91,[1]Composition!$A$1:$B$398,2))</f>
        <v/>
      </c>
      <c r="BX91" s="27"/>
      <c r="BY91" s="1" t="str">
        <f>IF(BX91="","",VLOOKUP(BX91,[1]Composition!$A$1:$B$398,2))</f>
        <v/>
      </c>
      <c r="BZ91" s="27"/>
      <c r="CA91" s="1" t="str">
        <f>IF(BZ91="","",VLOOKUP(BZ91,[1]Composition!$A$1:$B$398,2))</f>
        <v/>
      </c>
      <c r="CB91" s="27"/>
      <c r="CC91" s="1" t="str">
        <f>IF(CB91="","",VLOOKUP(CB91,[1]Composition!$A$1:$B$398,2))</f>
        <v/>
      </c>
      <c r="CD91" s="1">
        <f t="shared" si="31"/>
        <v>0</v>
      </c>
      <c r="CE91" s="1" t="str">
        <f t="shared" si="40"/>
        <v xml:space="preserve">0 </v>
      </c>
      <c r="CF91" s="1" t="str">
        <f t="shared" si="40"/>
        <v xml:space="preserve">0  </v>
      </c>
      <c r="CG91" s="1" t="str">
        <f t="shared" si="40"/>
        <v xml:space="preserve">0   </v>
      </c>
      <c r="CH91" s="1" t="str">
        <f t="shared" si="40"/>
        <v xml:space="preserve">0    </v>
      </c>
      <c r="CI91" s="1" t="str">
        <f t="shared" si="40"/>
        <v xml:space="preserve">0     </v>
      </c>
      <c r="CJ91" s="1" t="str">
        <f t="shared" si="40"/>
        <v xml:space="preserve">0      </v>
      </c>
      <c r="CK91" s="1" t="str">
        <f t="shared" si="40"/>
        <v xml:space="preserve">0       </v>
      </c>
      <c r="CL91" s="1" t="str">
        <f t="shared" si="40"/>
        <v xml:space="preserve">0        </v>
      </c>
      <c r="CM91" s="1" t="str">
        <f t="shared" si="40"/>
        <v xml:space="preserve">0         </v>
      </c>
      <c r="CN91" s="1" t="str">
        <f t="shared" si="40"/>
        <v xml:space="preserve">0          </v>
      </c>
      <c r="CO91" s="1" t="str">
        <f t="shared" si="40"/>
        <v xml:space="preserve">0           </v>
      </c>
      <c r="CP91" s="1" t="str">
        <f t="shared" si="40"/>
        <v xml:space="preserve">0            </v>
      </c>
      <c r="CQ91" s="1" t="str">
        <f t="shared" si="40"/>
        <v xml:space="preserve">0             </v>
      </c>
      <c r="CR91" s="1" t="str">
        <f t="shared" si="40"/>
        <v xml:space="preserve">0              </v>
      </c>
      <c r="CS91" s="1" t="str">
        <f t="shared" si="40"/>
        <v xml:space="preserve">0               </v>
      </c>
      <c r="CT91" s="1" t="str">
        <f t="shared" si="40"/>
        <v xml:space="preserve">0                </v>
      </c>
      <c r="CU91" s="1" t="str">
        <f t="shared" si="39"/>
        <v xml:space="preserve">0                 </v>
      </c>
      <c r="CV91" s="1" t="str">
        <f t="shared" si="39"/>
        <v xml:space="preserve">0                  </v>
      </c>
      <c r="CW91" s="1" t="str">
        <f t="shared" si="39"/>
        <v xml:space="preserve">0                   </v>
      </c>
      <c r="CX91" s="1" t="str">
        <f t="shared" si="39"/>
        <v xml:space="preserve">0                    </v>
      </c>
      <c r="CY91" s="1" t="str">
        <f t="shared" si="39"/>
        <v xml:space="preserve">0                     </v>
      </c>
      <c r="CZ91" s="1" t="str">
        <f t="shared" si="39"/>
        <v xml:space="preserve">0                      </v>
      </c>
      <c r="DA91" s="1" t="str">
        <f t="shared" si="39"/>
        <v xml:space="preserve">0                       </v>
      </c>
      <c r="DB91" s="1" t="str">
        <f t="shared" si="39"/>
        <v xml:space="preserve">0                        </v>
      </c>
      <c r="DC91" s="1" t="str">
        <f t="shared" si="39"/>
        <v xml:space="preserve">0                         </v>
      </c>
      <c r="DD91" s="1" t="str">
        <f t="shared" si="39"/>
        <v xml:space="preserve">0                          </v>
      </c>
      <c r="DE91" s="1" t="str">
        <f t="shared" si="39"/>
        <v xml:space="preserve">0                           </v>
      </c>
      <c r="DF91" s="1" t="str">
        <f t="shared" si="39"/>
        <v xml:space="preserve">0                            </v>
      </c>
      <c r="DG91" s="1" t="str">
        <f t="shared" si="39"/>
        <v xml:space="preserve">0                             </v>
      </c>
      <c r="DH91" s="1" t="str">
        <f t="shared" si="39"/>
        <v xml:space="preserve">0                              </v>
      </c>
      <c r="DI91" s="1" t="str">
        <f t="shared" si="39"/>
        <v xml:space="preserve">0                               </v>
      </c>
      <c r="DJ91" s="1" t="str">
        <f t="shared" si="39"/>
        <v xml:space="preserve">0                                </v>
      </c>
      <c r="DK91" s="1" t="str">
        <f t="shared" si="36"/>
        <v xml:space="preserve">0                                 </v>
      </c>
      <c r="DL91" s="1" t="str">
        <f t="shared" si="36"/>
        <v xml:space="preserve">0                                  </v>
      </c>
      <c r="DM91" s="1" t="str">
        <f t="shared" si="36"/>
        <v xml:space="preserve">0                                   </v>
      </c>
      <c r="DN91" s="1" t="str">
        <f t="shared" si="36"/>
        <v xml:space="preserve">0                                    </v>
      </c>
      <c r="DO91" s="1" t="str">
        <f t="shared" si="36"/>
        <v xml:space="preserve">0                                     </v>
      </c>
      <c r="DP91" s="1" t="str">
        <f t="shared" si="36"/>
        <v xml:space="preserve">0                                      </v>
      </c>
      <c r="DQ91" s="1" t="str">
        <f t="shared" si="36"/>
        <v xml:space="preserve">0                                       </v>
      </c>
      <c r="DR91" s="1" t="str">
        <f t="shared" si="36"/>
        <v xml:space="preserve">0                                        </v>
      </c>
      <c r="DS91" s="1" t="str">
        <f t="shared" si="36"/>
        <v xml:space="preserve">0                                         </v>
      </c>
      <c r="DT91" s="1" t="str">
        <f t="shared" si="36"/>
        <v xml:space="preserve">0                                          </v>
      </c>
      <c r="DU91" s="1" t="str">
        <f t="shared" si="36"/>
        <v xml:space="preserve">0                                           </v>
      </c>
      <c r="DV91" s="1" t="str">
        <f t="shared" si="36"/>
        <v xml:space="preserve">0                                            </v>
      </c>
      <c r="DW91" s="1" t="str">
        <f t="shared" si="36"/>
        <v xml:space="preserve">0                                             </v>
      </c>
      <c r="DX91" s="1" t="str">
        <f t="shared" si="36"/>
        <v xml:space="preserve">0                                              </v>
      </c>
      <c r="DY91" s="1" t="str">
        <f t="shared" si="36"/>
        <v xml:space="preserve">0                                               </v>
      </c>
      <c r="DZ91" s="1" t="str">
        <f t="shared" ref="DZ91:DZ98" si="41">DY91&amp;" "&amp;BF91</f>
        <v xml:space="preserve">0                                                </v>
      </c>
      <c r="EA91" s="1" t="str">
        <f t="shared" si="38"/>
        <v xml:space="preserve">0                                                 </v>
      </c>
      <c r="EB91" s="1" t="str">
        <f t="shared" si="38"/>
        <v xml:space="preserve">0                                                  </v>
      </c>
      <c r="EC91" s="1" t="str">
        <f t="shared" si="38"/>
        <v xml:space="preserve">0                                                   </v>
      </c>
      <c r="ED91" s="1" t="str">
        <f t="shared" si="38"/>
        <v xml:space="preserve">0                                                    </v>
      </c>
      <c r="EE91" s="1" t="str">
        <f t="shared" si="38"/>
        <v xml:space="preserve">0                                                     </v>
      </c>
      <c r="EF91" s="1" t="str">
        <f t="shared" si="38"/>
        <v xml:space="preserve">0                                                      </v>
      </c>
      <c r="EG91" s="1" t="str">
        <f t="shared" si="38"/>
        <v xml:space="preserve">0                                                       </v>
      </c>
      <c r="EH91" s="1" t="str">
        <f t="shared" si="38"/>
        <v xml:space="preserve">0                                                        </v>
      </c>
      <c r="EI91" s="1" t="str">
        <f t="shared" si="38"/>
        <v xml:space="preserve">0                                                         </v>
      </c>
      <c r="EJ91" s="1" t="str">
        <f t="shared" si="38"/>
        <v xml:space="preserve">0                                                          </v>
      </c>
      <c r="EK91" s="1" t="str">
        <f t="shared" si="38"/>
        <v xml:space="preserve">0                                                           </v>
      </c>
      <c r="EL91" s="1" t="str">
        <f t="shared" si="38"/>
        <v xml:space="preserve">0                                                            </v>
      </c>
      <c r="EM91" s="1" t="str">
        <f t="shared" si="38"/>
        <v xml:space="preserve">0                                                             </v>
      </c>
      <c r="EN91" s="1" t="str">
        <f t="shared" si="38"/>
        <v xml:space="preserve">0                                                              </v>
      </c>
      <c r="EO91" s="1" t="str">
        <f t="shared" si="38"/>
        <v xml:space="preserve">0                                                               </v>
      </c>
      <c r="EP91" s="1" t="str">
        <f t="shared" si="38"/>
        <v xml:space="preserve">0                                                                </v>
      </c>
      <c r="EQ91" s="1" t="str">
        <f t="shared" si="37"/>
        <v xml:space="preserve">0                                                                 </v>
      </c>
      <c r="ER91" s="1" t="str">
        <f t="shared" si="37"/>
        <v xml:space="preserve">0                                                                  </v>
      </c>
      <c r="ES91" s="1" t="str">
        <f t="shared" si="37"/>
        <v xml:space="preserve">0                                                                   </v>
      </c>
      <c r="ET91" s="1" t="str">
        <f t="shared" si="37"/>
        <v xml:space="preserve">0                                                                    </v>
      </c>
      <c r="EU91" s="1" t="str">
        <f t="shared" si="37"/>
        <v xml:space="preserve">0                                                                     </v>
      </c>
      <c r="EV91" s="1" t="str">
        <f t="shared" si="37"/>
        <v xml:space="preserve">0                                                                      </v>
      </c>
      <c r="EW91" s="1" t="str">
        <f t="shared" si="37"/>
        <v xml:space="preserve">0                                                                       </v>
      </c>
      <c r="GX91" s="22"/>
    </row>
    <row r="92" spans="1:206" ht="12.75" customHeight="1" x14ac:dyDescent="0.2">
      <c r="I92" s="28" t="str">
        <f t="shared" si="30"/>
        <v xml:space="preserve">0                                                                       </v>
      </c>
      <c r="J92" s="27"/>
      <c r="K92" s="1" t="str">
        <f>IF(J92="","",VLOOKUP(J92,#REF!,2))</f>
        <v/>
      </c>
      <c r="L92" s="27"/>
      <c r="M92" s="1" t="str">
        <f>IF(L92="","",VLOOKUP(L92,#REF!,2))</f>
        <v/>
      </c>
      <c r="N92" s="27"/>
      <c r="O92" s="1" t="str">
        <f>IF(N92="","",VLOOKUP(N92,[1]Composition!$A$1:$B$398,2))</f>
        <v/>
      </c>
      <c r="P92" s="27"/>
      <c r="Q92" s="1" t="str">
        <f>IF(P92="","",VLOOKUP(P92,[1]Composition!$A$1:$B$398,2))</f>
        <v/>
      </c>
      <c r="R92" s="27"/>
      <c r="S92" s="1" t="str">
        <f>IF(R92="","",VLOOKUP(R92,[1]Composition!$A$1:$B$398,2))</f>
        <v/>
      </c>
      <c r="T92" s="27"/>
      <c r="U92" s="1" t="str">
        <f>IF(T92="","",VLOOKUP(T92,[1]Composition!$A$1:$B$398,2))</f>
        <v/>
      </c>
      <c r="V92" s="27"/>
      <c r="W92" s="1" t="str">
        <f>IF(V92="","",VLOOKUP(V92,[1]Composition!$A$1:$B$398,2))</f>
        <v/>
      </c>
      <c r="X92" s="27"/>
      <c r="Y92" s="1" t="str">
        <f>IF(X92="","",VLOOKUP(X92,[1]Composition!$A$1:$B$398,2))</f>
        <v/>
      </c>
      <c r="Z92" s="27"/>
      <c r="AA92" s="1" t="str">
        <f>IF(Z92="","",VLOOKUP(Z92,[1]Composition!$A$1:$B$398,2))</f>
        <v/>
      </c>
      <c r="AB92" s="27"/>
      <c r="AC92" s="1" t="str">
        <f>IF(AB92="","",VLOOKUP(AB92,[1]Composition!$A$1:$B$398,2))</f>
        <v/>
      </c>
      <c r="AD92" s="27"/>
      <c r="AE92" s="1" t="str">
        <f>IF(AD92="","",VLOOKUP(AD92,[1]Composition!$A$1:$B$398,2))</f>
        <v/>
      </c>
      <c r="AF92" s="27"/>
      <c r="AG92" s="1" t="str">
        <f>IF(AF92="","",VLOOKUP(AF92,[1]Composition!$A$1:$B$398,2))</f>
        <v/>
      </c>
      <c r="AH92" s="27"/>
      <c r="AI92" s="1" t="str">
        <f>IF(AH92="","",VLOOKUP(AH92,[1]Composition!$A$1:$B$398,2))</f>
        <v/>
      </c>
      <c r="AJ92" s="27"/>
      <c r="AK92" s="1" t="str">
        <f>IF(AJ92="","",VLOOKUP(AJ92,[1]Composition!$A$1:$B$398,2))</f>
        <v/>
      </c>
      <c r="AL92" s="27"/>
      <c r="AM92" s="1" t="str">
        <f>IF(AL92="","",VLOOKUP(AL92,[1]Composition!$A$1:$B$398,2))</f>
        <v/>
      </c>
      <c r="AN92" s="27"/>
      <c r="AO92" s="1" t="str">
        <f>IF(AN92="","",VLOOKUP(AN92,[1]Composition!$A$1:$B$398,2))</f>
        <v/>
      </c>
      <c r="AP92" s="27"/>
      <c r="AQ92" s="1" t="str">
        <f>IF(AP92="","",VLOOKUP(AP92,[1]Composition!$A$1:$B$398,2))</f>
        <v/>
      </c>
      <c r="AR92" s="27"/>
      <c r="AS92" s="1" t="str">
        <f>IF(AR92="","",VLOOKUP(AR92,[1]Composition!$A$1:$B$398,2))</f>
        <v/>
      </c>
      <c r="AT92" s="27"/>
      <c r="AU92" s="1" t="str">
        <f>IF(AT92="","",VLOOKUP(AT92,[1]Composition!$A$1:$B$398,2))</f>
        <v/>
      </c>
      <c r="AV92" s="27"/>
      <c r="AW92" s="1" t="str">
        <f>IF(AV92="","",VLOOKUP(AV92,[1]Composition!$A$1:$B$398,2))</f>
        <v/>
      </c>
      <c r="AX92" s="27"/>
      <c r="AY92" s="1" t="str">
        <f>IF(AX92="","",VLOOKUP(AX92,[1]Composition!$A$1:$B$398,2))</f>
        <v/>
      </c>
      <c r="AZ92" s="27"/>
      <c r="BA92" s="1" t="str">
        <f>IF(AZ92="","",VLOOKUP(AZ92,[1]Composition!$A$1:$B$398,2))</f>
        <v/>
      </c>
      <c r="BB92" s="27"/>
      <c r="BC92" s="1" t="str">
        <f>IF(BB92="","",VLOOKUP(BB92,[1]Composition!$A$1:$B$398,2))</f>
        <v/>
      </c>
      <c r="BD92" s="27"/>
      <c r="BE92" s="1" t="str">
        <f>IF(BD92="","",VLOOKUP(BD92,[1]Composition!$A$1:$B$398,2))</f>
        <v/>
      </c>
      <c r="BF92" s="27"/>
      <c r="BG92" s="1" t="str">
        <f>IF(BF92="","",VLOOKUP(BF92,[1]Composition!$A$1:$B$398,2))</f>
        <v/>
      </c>
      <c r="BH92" s="27"/>
      <c r="BI92" s="1" t="str">
        <f>IF(BH92="","",VLOOKUP(BH92,[1]Composition!$A$1:$B$398,2))</f>
        <v/>
      </c>
      <c r="BJ92" s="27"/>
      <c r="BK92" s="1" t="str">
        <f>IF(BJ92="","",VLOOKUP(BJ92,[1]Composition!$A$1:$B$398,2))</f>
        <v/>
      </c>
      <c r="BL92" s="27"/>
      <c r="BM92" s="1" t="str">
        <f>IF(BL92="","",VLOOKUP(BL92,[1]Composition!$A$1:$B$398,2))</f>
        <v/>
      </c>
      <c r="BN92" s="27"/>
      <c r="BO92" s="1" t="str">
        <f>IF(BN92="","",VLOOKUP(BN92,[1]Composition!$A$1:$B$398,2))</f>
        <v/>
      </c>
      <c r="BP92" s="27"/>
      <c r="BQ92" s="1" t="str">
        <f>IF(BP92="","",VLOOKUP(BP92,[1]Composition!$A$1:$B$398,2))</f>
        <v/>
      </c>
      <c r="BR92" s="27"/>
      <c r="BS92" s="1" t="str">
        <f>IF(BR92="","",VLOOKUP(BR92,[1]Composition!$A$1:$B$398,2))</f>
        <v/>
      </c>
      <c r="BT92" s="27"/>
      <c r="BU92" s="1" t="str">
        <f>IF(BT92="","",VLOOKUP(BT92,[1]Composition!$A$1:$B$398,2))</f>
        <v/>
      </c>
      <c r="BV92" s="27"/>
      <c r="BW92" s="1" t="str">
        <f>IF(BV92="","",VLOOKUP(BV92,[1]Composition!$A$1:$B$398,2))</f>
        <v/>
      </c>
      <c r="BX92" s="27"/>
      <c r="BY92" s="1" t="str">
        <f>IF(BX92="","",VLOOKUP(BX92,[1]Composition!$A$1:$B$398,2))</f>
        <v/>
      </c>
      <c r="BZ92" s="27"/>
      <c r="CA92" s="1" t="str">
        <f>IF(BZ92="","",VLOOKUP(BZ92,[1]Composition!$A$1:$B$398,2))</f>
        <v/>
      </c>
      <c r="CB92" s="27"/>
      <c r="CC92" s="1" t="str">
        <f>IF(CB92="","",VLOOKUP(CB92,[1]Composition!$A$1:$B$398,2))</f>
        <v/>
      </c>
      <c r="CD92" s="1">
        <f t="shared" si="31"/>
        <v>0</v>
      </c>
      <c r="CE92" s="1" t="str">
        <f t="shared" si="40"/>
        <v xml:space="preserve">0 </v>
      </c>
      <c r="CF92" s="1" t="str">
        <f t="shared" si="40"/>
        <v xml:space="preserve">0  </v>
      </c>
      <c r="CG92" s="1" t="str">
        <f t="shared" si="40"/>
        <v xml:space="preserve">0   </v>
      </c>
      <c r="CH92" s="1" t="str">
        <f t="shared" si="40"/>
        <v xml:space="preserve">0    </v>
      </c>
      <c r="CI92" s="1" t="str">
        <f t="shared" si="40"/>
        <v xml:space="preserve">0     </v>
      </c>
      <c r="CJ92" s="1" t="str">
        <f t="shared" si="40"/>
        <v xml:space="preserve">0      </v>
      </c>
      <c r="CK92" s="1" t="str">
        <f t="shared" si="40"/>
        <v xml:space="preserve">0       </v>
      </c>
      <c r="CL92" s="1" t="str">
        <f t="shared" si="40"/>
        <v xml:space="preserve">0        </v>
      </c>
      <c r="CM92" s="1" t="str">
        <f t="shared" si="40"/>
        <v xml:space="preserve">0         </v>
      </c>
      <c r="CN92" s="1" t="str">
        <f t="shared" si="40"/>
        <v xml:space="preserve">0          </v>
      </c>
      <c r="CO92" s="1" t="str">
        <f t="shared" si="40"/>
        <v xml:space="preserve">0           </v>
      </c>
      <c r="CP92" s="1" t="str">
        <f t="shared" si="40"/>
        <v xml:space="preserve">0            </v>
      </c>
      <c r="CQ92" s="1" t="str">
        <f t="shared" si="40"/>
        <v xml:space="preserve">0             </v>
      </c>
      <c r="CR92" s="1" t="str">
        <f t="shared" si="40"/>
        <v xml:space="preserve">0              </v>
      </c>
      <c r="CS92" s="1" t="str">
        <f t="shared" si="40"/>
        <v xml:space="preserve">0               </v>
      </c>
      <c r="CT92" s="1" t="str">
        <f t="shared" si="40"/>
        <v xml:space="preserve">0                </v>
      </c>
      <c r="CU92" s="1" t="str">
        <f t="shared" si="39"/>
        <v xml:space="preserve">0                 </v>
      </c>
      <c r="CV92" s="1" t="str">
        <f t="shared" si="39"/>
        <v xml:space="preserve">0                  </v>
      </c>
      <c r="CW92" s="1" t="str">
        <f t="shared" si="39"/>
        <v xml:space="preserve">0                   </v>
      </c>
      <c r="CX92" s="1" t="str">
        <f t="shared" si="39"/>
        <v xml:space="preserve">0                    </v>
      </c>
      <c r="CY92" s="1" t="str">
        <f t="shared" si="39"/>
        <v xml:space="preserve">0                     </v>
      </c>
      <c r="CZ92" s="1" t="str">
        <f t="shared" si="39"/>
        <v xml:space="preserve">0                      </v>
      </c>
      <c r="DA92" s="1" t="str">
        <f t="shared" si="39"/>
        <v xml:space="preserve">0                       </v>
      </c>
      <c r="DB92" s="1" t="str">
        <f t="shared" si="39"/>
        <v xml:space="preserve">0                        </v>
      </c>
      <c r="DC92" s="1" t="str">
        <f t="shared" si="39"/>
        <v xml:space="preserve">0                         </v>
      </c>
      <c r="DD92" s="1" t="str">
        <f t="shared" si="39"/>
        <v xml:space="preserve">0                          </v>
      </c>
      <c r="DE92" s="1" t="str">
        <f t="shared" si="39"/>
        <v xml:space="preserve">0                           </v>
      </c>
      <c r="DF92" s="1" t="str">
        <f t="shared" si="39"/>
        <v xml:space="preserve">0                            </v>
      </c>
      <c r="DG92" s="1" t="str">
        <f t="shared" si="39"/>
        <v xml:space="preserve">0                             </v>
      </c>
      <c r="DH92" s="1" t="str">
        <f t="shared" si="39"/>
        <v xml:space="preserve">0                              </v>
      </c>
      <c r="DI92" s="1" t="str">
        <f t="shared" si="39"/>
        <v xml:space="preserve">0                               </v>
      </c>
      <c r="DJ92" s="1" t="str">
        <f t="shared" si="39"/>
        <v xml:space="preserve">0                                </v>
      </c>
      <c r="DK92" s="1" t="str">
        <f t="shared" ref="DK92:DY98" si="42">DJ92&amp;" "&amp;AQ92</f>
        <v xml:space="preserve">0                                 </v>
      </c>
      <c r="DL92" s="1" t="str">
        <f t="shared" si="42"/>
        <v xml:space="preserve">0                                  </v>
      </c>
      <c r="DM92" s="1" t="str">
        <f t="shared" si="42"/>
        <v xml:space="preserve">0                                   </v>
      </c>
      <c r="DN92" s="1" t="str">
        <f t="shared" si="42"/>
        <v xml:space="preserve">0                                    </v>
      </c>
      <c r="DO92" s="1" t="str">
        <f t="shared" si="42"/>
        <v xml:space="preserve">0                                     </v>
      </c>
      <c r="DP92" s="1" t="str">
        <f t="shared" si="42"/>
        <v xml:space="preserve">0                                      </v>
      </c>
      <c r="DQ92" s="1" t="str">
        <f t="shared" si="42"/>
        <v xml:space="preserve">0                                       </v>
      </c>
      <c r="DR92" s="1" t="str">
        <f t="shared" si="42"/>
        <v xml:space="preserve">0                                        </v>
      </c>
      <c r="DS92" s="1" t="str">
        <f t="shared" si="42"/>
        <v xml:space="preserve">0                                         </v>
      </c>
      <c r="DT92" s="1" t="str">
        <f t="shared" si="42"/>
        <v xml:space="preserve">0                                          </v>
      </c>
      <c r="DU92" s="1" t="str">
        <f t="shared" si="42"/>
        <v xml:space="preserve">0                                           </v>
      </c>
      <c r="DV92" s="1" t="str">
        <f t="shared" si="42"/>
        <v xml:space="preserve">0                                            </v>
      </c>
      <c r="DW92" s="1" t="str">
        <f t="shared" si="42"/>
        <v xml:space="preserve">0                                             </v>
      </c>
      <c r="DX92" s="1" t="str">
        <f t="shared" si="42"/>
        <v xml:space="preserve">0                                              </v>
      </c>
      <c r="DY92" s="1" t="str">
        <f t="shared" si="42"/>
        <v xml:space="preserve">0                                               </v>
      </c>
      <c r="DZ92" s="1" t="str">
        <f t="shared" si="41"/>
        <v xml:space="preserve">0                                                </v>
      </c>
      <c r="EA92" s="1" t="str">
        <f t="shared" si="38"/>
        <v xml:space="preserve">0                                                 </v>
      </c>
      <c r="EB92" s="1" t="str">
        <f t="shared" si="38"/>
        <v xml:space="preserve">0                                                  </v>
      </c>
      <c r="EC92" s="1" t="str">
        <f t="shared" si="38"/>
        <v xml:space="preserve">0                                                   </v>
      </c>
      <c r="ED92" s="1" t="str">
        <f t="shared" si="38"/>
        <v xml:space="preserve">0                                                    </v>
      </c>
      <c r="EE92" s="1" t="str">
        <f t="shared" si="38"/>
        <v xml:space="preserve">0                                                     </v>
      </c>
      <c r="EF92" s="1" t="str">
        <f t="shared" si="38"/>
        <v xml:space="preserve">0                                                      </v>
      </c>
      <c r="EG92" s="1" t="str">
        <f t="shared" si="38"/>
        <v xml:space="preserve">0                                                       </v>
      </c>
      <c r="EH92" s="1" t="str">
        <f t="shared" si="38"/>
        <v xml:space="preserve">0                                                        </v>
      </c>
      <c r="EI92" s="1" t="str">
        <f t="shared" si="38"/>
        <v xml:space="preserve">0                                                         </v>
      </c>
      <c r="EJ92" s="1" t="str">
        <f t="shared" si="38"/>
        <v xml:space="preserve">0                                                          </v>
      </c>
      <c r="EK92" s="1" t="str">
        <f t="shared" si="38"/>
        <v xml:space="preserve">0                                                           </v>
      </c>
      <c r="EL92" s="1" t="str">
        <f t="shared" si="38"/>
        <v xml:space="preserve">0                                                            </v>
      </c>
      <c r="EM92" s="1" t="str">
        <f t="shared" si="38"/>
        <v xml:space="preserve">0                                                             </v>
      </c>
      <c r="EN92" s="1" t="str">
        <f t="shared" si="38"/>
        <v xml:space="preserve">0                                                              </v>
      </c>
      <c r="EO92" s="1" t="str">
        <f t="shared" si="38"/>
        <v xml:space="preserve">0                                                               </v>
      </c>
      <c r="EP92" s="1" t="str">
        <f t="shared" si="38"/>
        <v xml:space="preserve">0                                                                </v>
      </c>
      <c r="EQ92" s="1" t="str">
        <f t="shared" si="37"/>
        <v xml:space="preserve">0                                                                 </v>
      </c>
      <c r="ER92" s="1" t="str">
        <f t="shared" si="37"/>
        <v xml:space="preserve">0                                                                  </v>
      </c>
      <c r="ES92" s="1" t="str">
        <f t="shared" si="37"/>
        <v xml:space="preserve">0                                                                   </v>
      </c>
      <c r="ET92" s="1" t="str">
        <f t="shared" si="37"/>
        <v xml:space="preserve">0                                                                    </v>
      </c>
      <c r="EU92" s="1" t="str">
        <f t="shared" si="37"/>
        <v xml:space="preserve">0                                                                     </v>
      </c>
      <c r="EV92" s="1" t="str">
        <f t="shared" si="37"/>
        <v xml:space="preserve">0                                                                      </v>
      </c>
      <c r="EW92" s="1" t="str">
        <f t="shared" si="37"/>
        <v xml:space="preserve">0                                                                       </v>
      </c>
      <c r="GX92" s="22"/>
    </row>
    <row r="93" spans="1:206" ht="12.75" customHeight="1" x14ac:dyDescent="0.2">
      <c r="I93" s="28" t="str">
        <f t="shared" si="30"/>
        <v xml:space="preserve">0                                                                       </v>
      </c>
      <c r="J93" s="27"/>
      <c r="K93" s="1" t="str">
        <f>IF(J93="","",VLOOKUP(J93,#REF!,2))</f>
        <v/>
      </c>
      <c r="L93" s="27"/>
      <c r="M93" s="1" t="str">
        <f>IF(L93="","",VLOOKUP(L93,#REF!,2))</f>
        <v/>
      </c>
      <c r="N93" s="27"/>
      <c r="O93" s="1" t="str">
        <f>IF(N93="","",VLOOKUP(N93,[1]Composition!$A$1:$B$398,2))</f>
        <v/>
      </c>
      <c r="P93" s="27"/>
      <c r="Q93" s="1" t="str">
        <f>IF(P93="","",VLOOKUP(P93,[1]Composition!$A$1:$B$398,2))</f>
        <v/>
      </c>
      <c r="R93" s="27"/>
      <c r="S93" s="1" t="str">
        <f>IF(R93="","",VLOOKUP(R93,[1]Composition!$A$1:$B$398,2))</f>
        <v/>
      </c>
      <c r="T93" s="27"/>
      <c r="U93" s="1" t="str">
        <f>IF(T93="","",VLOOKUP(T93,[1]Composition!$A$1:$B$398,2))</f>
        <v/>
      </c>
      <c r="V93" s="27"/>
      <c r="W93" s="1" t="str">
        <f>IF(V93="","",VLOOKUP(V93,[1]Composition!$A$1:$B$398,2))</f>
        <v/>
      </c>
      <c r="X93" s="27"/>
      <c r="Y93" s="1" t="str">
        <f>IF(X93="","",VLOOKUP(X93,[1]Composition!$A$1:$B$398,2))</f>
        <v/>
      </c>
      <c r="Z93" s="27"/>
      <c r="AA93" s="1" t="str">
        <f>IF(Z93="","",VLOOKUP(Z93,[1]Composition!$A$1:$B$398,2))</f>
        <v/>
      </c>
      <c r="AB93" s="27"/>
      <c r="AC93" s="1" t="str">
        <f>IF(AB93="","",VLOOKUP(AB93,[1]Composition!$A$1:$B$398,2))</f>
        <v/>
      </c>
      <c r="AD93" s="27"/>
      <c r="AE93" s="1" t="str">
        <f>IF(AD93="","",VLOOKUP(AD93,[1]Composition!$A$1:$B$398,2))</f>
        <v/>
      </c>
      <c r="AF93" s="27"/>
      <c r="AG93" s="1" t="str">
        <f>IF(AF93="","",VLOOKUP(AF93,[1]Composition!$A$1:$B$398,2))</f>
        <v/>
      </c>
      <c r="AH93" s="27"/>
      <c r="AI93" s="1" t="str">
        <f>IF(AH93="","",VLOOKUP(AH93,[1]Composition!$A$1:$B$398,2))</f>
        <v/>
      </c>
      <c r="AJ93" s="27"/>
      <c r="AK93" s="1" t="str">
        <f>IF(AJ93="","",VLOOKUP(AJ93,[1]Composition!$A$1:$B$398,2))</f>
        <v/>
      </c>
      <c r="AL93" s="27"/>
      <c r="AM93" s="1" t="str">
        <f>IF(AL93="","",VLOOKUP(AL93,[1]Composition!$A$1:$B$398,2))</f>
        <v/>
      </c>
      <c r="AN93" s="27"/>
      <c r="AO93" s="1" t="str">
        <f>IF(AN93="","",VLOOKUP(AN93,[1]Composition!$A$1:$B$398,2))</f>
        <v/>
      </c>
      <c r="AP93" s="27"/>
      <c r="AQ93" s="1" t="str">
        <f>IF(AP93="","",VLOOKUP(AP93,[1]Composition!$A$1:$B$398,2))</f>
        <v/>
      </c>
      <c r="AR93" s="27"/>
      <c r="AS93" s="1" t="str">
        <f>IF(AR93="","",VLOOKUP(AR93,[1]Composition!$A$1:$B$398,2))</f>
        <v/>
      </c>
      <c r="AT93" s="27"/>
      <c r="AU93" s="1" t="str">
        <f>IF(AT93="","",VLOOKUP(AT93,[1]Composition!$A$1:$B$398,2))</f>
        <v/>
      </c>
      <c r="AV93" s="27"/>
      <c r="AW93" s="1" t="str">
        <f>IF(AV93="","",VLOOKUP(AV93,[1]Composition!$A$1:$B$398,2))</f>
        <v/>
      </c>
      <c r="AX93" s="27"/>
      <c r="AY93" s="1" t="str">
        <f>IF(AX93="","",VLOOKUP(AX93,[1]Composition!$A$1:$B$398,2))</f>
        <v/>
      </c>
      <c r="AZ93" s="27"/>
      <c r="BA93" s="1" t="str">
        <f>IF(AZ93="","",VLOOKUP(AZ93,[1]Composition!$A$1:$B$398,2))</f>
        <v/>
      </c>
      <c r="BB93" s="27"/>
      <c r="BC93" s="1" t="str">
        <f>IF(BB93="","",VLOOKUP(BB93,[1]Composition!$A$1:$B$398,2))</f>
        <v/>
      </c>
      <c r="BD93" s="27"/>
      <c r="BE93" s="1" t="str">
        <f>IF(BD93="","",VLOOKUP(BD93,[1]Composition!$A$1:$B$398,2))</f>
        <v/>
      </c>
      <c r="BF93" s="27"/>
      <c r="BG93" s="1" t="str">
        <f>IF(BF93="","",VLOOKUP(BF93,[1]Composition!$A$1:$B$398,2))</f>
        <v/>
      </c>
      <c r="BH93" s="27"/>
      <c r="BI93" s="1" t="str">
        <f>IF(BH93="","",VLOOKUP(BH93,[1]Composition!$A$1:$B$398,2))</f>
        <v/>
      </c>
      <c r="BJ93" s="27"/>
      <c r="BK93" s="1" t="str">
        <f>IF(BJ93="","",VLOOKUP(BJ93,[1]Composition!$A$1:$B$398,2))</f>
        <v/>
      </c>
      <c r="BL93" s="27"/>
      <c r="BM93" s="1" t="str">
        <f>IF(BL93="","",VLOOKUP(BL93,[1]Composition!$A$1:$B$398,2))</f>
        <v/>
      </c>
      <c r="BN93" s="27"/>
      <c r="BO93" s="1" t="str">
        <f>IF(BN93="","",VLOOKUP(BN93,[1]Composition!$A$1:$B$398,2))</f>
        <v/>
      </c>
      <c r="BP93" s="27"/>
      <c r="BQ93" s="1" t="str">
        <f>IF(BP93="","",VLOOKUP(BP93,[1]Composition!$A$1:$B$398,2))</f>
        <v/>
      </c>
      <c r="BR93" s="27"/>
      <c r="BS93" s="1" t="str">
        <f>IF(BR93="","",VLOOKUP(BR93,[1]Composition!$A$1:$B$398,2))</f>
        <v/>
      </c>
      <c r="BT93" s="27"/>
      <c r="BU93" s="1" t="str">
        <f>IF(BT93="","",VLOOKUP(BT93,[1]Composition!$A$1:$B$398,2))</f>
        <v/>
      </c>
      <c r="BV93" s="27"/>
      <c r="BW93" s="1" t="str">
        <f>IF(BV93="","",VLOOKUP(BV93,[1]Composition!$A$1:$B$398,2))</f>
        <v/>
      </c>
      <c r="BX93" s="27"/>
      <c r="BY93" s="1" t="str">
        <f>IF(BX93="","",VLOOKUP(BX93,[1]Composition!$A$1:$B$398,2))</f>
        <v/>
      </c>
      <c r="BZ93" s="27"/>
      <c r="CA93" s="1" t="str">
        <f>IF(BZ93="","",VLOOKUP(BZ93,[1]Composition!$A$1:$B$398,2))</f>
        <v/>
      </c>
      <c r="CB93" s="27"/>
      <c r="CC93" s="1" t="str">
        <f>IF(CB93="","",VLOOKUP(CB93,[1]Composition!$A$1:$B$398,2))</f>
        <v/>
      </c>
      <c r="CD93" s="1">
        <f t="shared" si="31"/>
        <v>0</v>
      </c>
      <c r="CE93" s="1" t="str">
        <f t="shared" si="40"/>
        <v xml:space="preserve">0 </v>
      </c>
      <c r="CF93" s="1" t="str">
        <f t="shared" si="40"/>
        <v xml:space="preserve">0  </v>
      </c>
      <c r="CG93" s="1" t="str">
        <f t="shared" si="40"/>
        <v xml:space="preserve">0   </v>
      </c>
      <c r="CH93" s="1" t="str">
        <f t="shared" si="40"/>
        <v xml:space="preserve">0    </v>
      </c>
      <c r="CI93" s="1" t="str">
        <f t="shared" si="40"/>
        <v xml:space="preserve">0     </v>
      </c>
      <c r="CJ93" s="1" t="str">
        <f t="shared" si="40"/>
        <v xml:space="preserve">0      </v>
      </c>
      <c r="CK93" s="1" t="str">
        <f t="shared" si="40"/>
        <v xml:space="preserve">0       </v>
      </c>
      <c r="CL93" s="1" t="str">
        <f t="shared" si="40"/>
        <v xml:space="preserve">0        </v>
      </c>
      <c r="CM93" s="1" t="str">
        <f t="shared" si="40"/>
        <v xml:space="preserve">0         </v>
      </c>
      <c r="CN93" s="1" t="str">
        <f t="shared" si="40"/>
        <v xml:space="preserve">0          </v>
      </c>
      <c r="CO93" s="1" t="str">
        <f t="shared" si="40"/>
        <v xml:space="preserve">0           </v>
      </c>
      <c r="CP93" s="1" t="str">
        <f t="shared" si="40"/>
        <v xml:space="preserve">0            </v>
      </c>
      <c r="CQ93" s="1" t="str">
        <f t="shared" si="40"/>
        <v xml:space="preserve">0             </v>
      </c>
      <c r="CR93" s="1" t="str">
        <f t="shared" si="40"/>
        <v xml:space="preserve">0              </v>
      </c>
      <c r="CS93" s="1" t="str">
        <f t="shared" si="40"/>
        <v xml:space="preserve">0               </v>
      </c>
      <c r="CT93" s="1" t="str">
        <f t="shared" si="40"/>
        <v xml:space="preserve">0                </v>
      </c>
      <c r="CU93" s="1" t="str">
        <f t="shared" si="39"/>
        <v xml:space="preserve">0                 </v>
      </c>
      <c r="CV93" s="1" t="str">
        <f t="shared" si="39"/>
        <v xml:space="preserve">0                  </v>
      </c>
      <c r="CW93" s="1" t="str">
        <f t="shared" si="39"/>
        <v xml:space="preserve">0                   </v>
      </c>
      <c r="CX93" s="1" t="str">
        <f t="shared" si="39"/>
        <v xml:space="preserve">0                    </v>
      </c>
      <c r="CY93" s="1" t="str">
        <f t="shared" si="39"/>
        <v xml:space="preserve">0                     </v>
      </c>
      <c r="CZ93" s="1" t="str">
        <f t="shared" si="39"/>
        <v xml:space="preserve">0                      </v>
      </c>
      <c r="DA93" s="1" t="str">
        <f t="shared" si="39"/>
        <v xml:space="preserve">0                       </v>
      </c>
      <c r="DB93" s="1" t="str">
        <f t="shared" si="39"/>
        <v xml:space="preserve">0                        </v>
      </c>
      <c r="DC93" s="1" t="str">
        <f t="shared" si="39"/>
        <v xml:space="preserve">0                         </v>
      </c>
      <c r="DD93" s="1" t="str">
        <f t="shared" si="39"/>
        <v xml:space="preserve">0                          </v>
      </c>
      <c r="DE93" s="1" t="str">
        <f t="shared" si="39"/>
        <v xml:space="preserve">0                           </v>
      </c>
      <c r="DF93" s="1" t="str">
        <f t="shared" si="39"/>
        <v xml:space="preserve">0                            </v>
      </c>
      <c r="DG93" s="1" t="str">
        <f t="shared" si="39"/>
        <v xml:space="preserve">0                             </v>
      </c>
      <c r="DH93" s="1" t="str">
        <f t="shared" si="39"/>
        <v xml:space="preserve">0                              </v>
      </c>
      <c r="DI93" s="1" t="str">
        <f t="shared" si="39"/>
        <v xml:space="preserve">0                               </v>
      </c>
      <c r="DJ93" s="1" t="str">
        <f t="shared" si="39"/>
        <v xml:space="preserve">0                                </v>
      </c>
      <c r="DK93" s="1" t="str">
        <f t="shared" si="42"/>
        <v xml:space="preserve">0                                 </v>
      </c>
      <c r="DL93" s="1" t="str">
        <f t="shared" si="42"/>
        <v xml:space="preserve">0                                  </v>
      </c>
      <c r="DM93" s="1" t="str">
        <f t="shared" si="42"/>
        <v xml:space="preserve">0                                   </v>
      </c>
      <c r="DN93" s="1" t="str">
        <f t="shared" si="42"/>
        <v xml:space="preserve">0                                    </v>
      </c>
      <c r="DO93" s="1" t="str">
        <f t="shared" si="42"/>
        <v xml:space="preserve">0                                     </v>
      </c>
      <c r="DP93" s="1" t="str">
        <f t="shared" si="42"/>
        <v xml:space="preserve">0                                      </v>
      </c>
      <c r="DQ93" s="1" t="str">
        <f t="shared" si="42"/>
        <v xml:space="preserve">0                                       </v>
      </c>
      <c r="DR93" s="1" t="str">
        <f t="shared" si="42"/>
        <v xml:space="preserve">0                                        </v>
      </c>
      <c r="DS93" s="1" t="str">
        <f t="shared" si="42"/>
        <v xml:space="preserve">0                                         </v>
      </c>
      <c r="DT93" s="1" t="str">
        <f t="shared" si="42"/>
        <v xml:space="preserve">0                                          </v>
      </c>
      <c r="DU93" s="1" t="str">
        <f t="shared" si="42"/>
        <v xml:space="preserve">0                                           </v>
      </c>
      <c r="DV93" s="1" t="str">
        <f t="shared" si="42"/>
        <v xml:space="preserve">0                                            </v>
      </c>
      <c r="DW93" s="1" t="str">
        <f t="shared" si="42"/>
        <v xml:space="preserve">0                                             </v>
      </c>
      <c r="DX93" s="1" t="str">
        <f t="shared" si="42"/>
        <v xml:space="preserve">0                                              </v>
      </c>
      <c r="DY93" s="1" t="str">
        <f t="shared" si="42"/>
        <v xml:space="preserve">0                                               </v>
      </c>
      <c r="DZ93" s="1" t="str">
        <f t="shared" si="41"/>
        <v xml:space="preserve">0                                                </v>
      </c>
      <c r="EA93" s="1" t="str">
        <f t="shared" si="38"/>
        <v xml:space="preserve">0                                                 </v>
      </c>
      <c r="EB93" s="1" t="str">
        <f t="shared" si="38"/>
        <v xml:space="preserve">0                                                  </v>
      </c>
      <c r="EC93" s="1" t="str">
        <f t="shared" si="38"/>
        <v xml:space="preserve">0                                                   </v>
      </c>
      <c r="ED93" s="1" t="str">
        <f t="shared" si="38"/>
        <v xml:space="preserve">0                                                    </v>
      </c>
      <c r="EE93" s="1" t="str">
        <f t="shared" si="38"/>
        <v xml:space="preserve">0                                                     </v>
      </c>
      <c r="EF93" s="1" t="str">
        <f t="shared" si="38"/>
        <v xml:space="preserve">0                                                      </v>
      </c>
      <c r="EG93" s="1" t="str">
        <f t="shared" si="38"/>
        <v xml:space="preserve">0                                                       </v>
      </c>
      <c r="EH93" s="1" t="str">
        <f t="shared" si="38"/>
        <v xml:space="preserve">0                                                        </v>
      </c>
      <c r="EI93" s="1" t="str">
        <f t="shared" si="38"/>
        <v xml:space="preserve">0                                                         </v>
      </c>
      <c r="EJ93" s="1" t="str">
        <f t="shared" si="38"/>
        <v xml:space="preserve">0                                                          </v>
      </c>
      <c r="EK93" s="1" t="str">
        <f t="shared" si="38"/>
        <v xml:space="preserve">0                                                           </v>
      </c>
      <c r="EL93" s="1" t="str">
        <f t="shared" si="38"/>
        <v xml:space="preserve">0                                                            </v>
      </c>
      <c r="EM93" s="1" t="str">
        <f t="shared" si="38"/>
        <v xml:space="preserve">0                                                             </v>
      </c>
      <c r="EN93" s="1" t="str">
        <f t="shared" si="38"/>
        <v xml:space="preserve">0                                                              </v>
      </c>
      <c r="EO93" s="1" t="str">
        <f t="shared" si="38"/>
        <v xml:space="preserve">0                                                               </v>
      </c>
      <c r="EP93" s="1" t="str">
        <f t="shared" si="38"/>
        <v xml:space="preserve">0                                                                </v>
      </c>
      <c r="EQ93" s="1" t="str">
        <f t="shared" si="37"/>
        <v xml:space="preserve">0                                                                 </v>
      </c>
      <c r="ER93" s="1" t="str">
        <f t="shared" si="37"/>
        <v xml:space="preserve">0                                                                  </v>
      </c>
      <c r="ES93" s="1" t="str">
        <f t="shared" si="37"/>
        <v xml:space="preserve">0                                                                   </v>
      </c>
      <c r="ET93" s="1" t="str">
        <f t="shared" si="37"/>
        <v xml:space="preserve">0                                                                    </v>
      </c>
      <c r="EU93" s="1" t="str">
        <f t="shared" si="37"/>
        <v xml:space="preserve">0                                                                     </v>
      </c>
      <c r="EV93" s="1" t="str">
        <f t="shared" si="37"/>
        <v xml:space="preserve">0                                                                      </v>
      </c>
      <c r="EW93" s="1" t="str">
        <f t="shared" si="37"/>
        <v xml:space="preserve">0                                                                       </v>
      </c>
      <c r="GX93" s="22"/>
    </row>
    <row r="94" spans="1:206" ht="12.75" customHeight="1" x14ac:dyDescent="0.2">
      <c r="I94" s="28" t="str">
        <f t="shared" si="30"/>
        <v xml:space="preserve">0                                                                       </v>
      </c>
      <c r="J94" s="27"/>
      <c r="K94" s="1" t="str">
        <f>IF(J94="","",VLOOKUP(J94,#REF!,2))</f>
        <v/>
      </c>
      <c r="L94" s="27"/>
      <c r="M94" s="1" t="str">
        <f>IF(L94="","",VLOOKUP(L94,#REF!,2))</f>
        <v/>
      </c>
      <c r="N94" s="27"/>
      <c r="O94" s="1" t="str">
        <f>IF(N94="","",VLOOKUP(N94,[1]Composition!$A$1:$B$398,2))</f>
        <v/>
      </c>
      <c r="P94" s="27"/>
      <c r="Q94" s="1" t="str">
        <f>IF(P94="","",VLOOKUP(P94,[1]Composition!$A$1:$B$398,2))</f>
        <v/>
      </c>
      <c r="R94" s="27"/>
      <c r="S94" s="1" t="str">
        <f>IF(R94="","",VLOOKUP(R94,[1]Composition!$A$1:$B$398,2))</f>
        <v/>
      </c>
      <c r="T94" s="27"/>
      <c r="U94" s="1" t="str">
        <f>IF(T94="","",VLOOKUP(T94,[1]Composition!$A$1:$B$398,2))</f>
        <v/>
      </c>
      <c r="V94" s="27"/>
      <c r="W94" s="1" t="str">
        <f>IF(V94="","",VLOOKUP(V94,[1]Composition!$A$1:$B$398,2))</f>
        <v/>
      </c>
      <c r="X94" s="27"/>
      <c r="Y94" s="1" t="str">
        <f>IF(X94="","",VLOOKUP(X94,[1]Composition!$A$1:$B$398,2))</f>
        <v/>
      </c>
      <c r="Z94" s="27"/>
      <c r="AA94" s="1" t="str">
        <f>IF(Z94="","",VLOOKUP(Z94,[1]Composition!$A$1:$B$398,2))</f>
        <v/>
      </c>
      <c r="AB94" s="27"/>
      <c r="AC94" s="1" t="str">
        <f>IF(AB94="","",VLOOKUP(AB94,[1]Composition!$A$1:$B$398,2))</f>
        <v/>
      </c>
      <c r="AD94" s="27"/>
      <c r="AE94" s="1" t="str">
        <f>IF(AD94="","",VLOOKUP(AD94,[1]Composition!$A$1:$B$398,2))</f>
        <v/>
      </c>
      <c r="AF94" s="27"/>
      <c r="AG94" s="1" t="str">
        <f>IF(AF94="","",VLOOKUP(AF94,[1]Composition!$A$1:$B$398,2))</f>
        <v/>
      </c>
      <c r="AH94" s="27"/>
      <c r="AI94" s="1" t="str">
        <f>IF(AH94="","",VLOOKUP(AH94,[1]Composition!$A$1:$B$398,2))</f>
        <v/>
      </c>
      <c r="AJ94" s="27"/>
      <c r="AK94" s="1" t="str">
        <f>IF(AJ94="","",VLOOKUP(AJ94,[1]Composition!$A$1:$B$398,2))</f>
        <v/>
      </c>
      <c r="AL94" s="27"/>
      <c r="AM94" s="1" t="str">
        <f>IF(AL94="","",VLOOKUP(AL94,[1]Composition!$A$1:$B$398,2))</f>
        <v/>
      </c>
      <c r="AN94" s="27"/>
      <c r="AO94" s="1" t="str">
        <f>IF(AN94="","",VLOOKUP(AN94,[1]Composition!$A$1:$B$398,2))</f>
        <v/>
      </c>
      <c r="AP94" s="27"/>
      <c r="AQ94" s="1" t="str">
        <f>IF(AP94="","",VLOOKUP(AP94,[1]Composition!$A$1:$B$398,2))</f>
        <v/>
      </c>
      <c r="AR94" s="27"/>
      <c r="AS94" s="1" t="str">
        <f>IF(AR94="","",VLOOKUP(AR94,[1]Composition!$A$1:$B$398,2))</f>
        <v/>
      </c>
      <c r="AT94" s="27"/>
      <c r="AU94" s="1" t="str">
        <f>IF(AT94="","",VLOOKUP(AT94,[1]Composition!$A$1:$B$398,2))</f>
        <v/>
      </c>
      <c r="AV94" s="27"/>
      <c r="AW94" s="1" t="str">
        <f>IF(AV94="","",VLOOKUP(AV94,[1]Composition!$A$1:$B$398,2))</f>
        <v/>
      </c>
      <c r="AX94" s="27"/>
      <c r="AY94" s="1" t="str">
        <f>IF(AX94="","",VLOOKUP(AX94,[1]Composition!$A$1:$B$398,2))</f>
        <v/>
      </c>
      <c r="AZ94" s="27"/>
      <c r="BA94" s="1" t="str">
        <f>IF(AZ94="","",VLOOKUP(AZ94,[1]Composition!$A$1:$B$398,2))</f>
        <v/>
      </c>
      <c r="BB94" s="27"/>
      <c r="BC94" s="1" t="str">
        <f>IF(BB94="","",VLOOKUP(BB94,[1]Composition!$A$1:$B$398,2))</f>
        <v/>
      </c>
      <c r="BD94" s="27"/>
      <c r="BE94" s="1" t="str">
        <f>IF(BD94="","",VLOOKUP(BD94,[1]Composition!$A$1:$B$398,2))</f>
        <v/>
      </c>
      <c r="BF94" s="27"/>
      <c r="BG94" s="1" t="str">
        <f>IF(BF94="","",VLOOKUP(BF94,[1]Composition!$A$1:$B$398,2))</f>
        <v/>
      </c>
      <c r="BH94" s="27"/>
      <c r="BI94" s="1" t="str">
        <f>IF(BH94="","",VLOOKUP(BH94,[1]Composition!$A$1:$B$398,2))</f>
        <v/>
      </c>
      <c r="BJ94" s="27"/>
      <c r="BK94" s="1" t="str">
        <f>IF(BJ94="","",VLOOKUP(BJ94,[1]Composition!$A$1:$B$398,2))</f>
        <v/>
      </c>
      <c r="BL94" s="27"/>
      <c r="BM94" s="1" t="str">
        <f>IF(BL94="","",VLOOKUP(BL94,[1]Composition!$A$1:$B$398,2))</f>
        <v/>
      </c>
      <c r="BN94" s="27"/>
      <c r="BO94" s="1" t="str">
        <f>IF(BN94="","",VLOOKUP(BN94,[1]Composition!$A$1:$B$398,2))</f>
        <v/>
      </c>
      <c r="BP94" s="27"/>
      <c r="BQ94" s="1" t="str">
        <f>IF(BP94="","",VLOOKUP(BP94,[1]Composition!$A$1:$B$398,2))</f>
        <v/>
      </c>
      <c r="BR94" s="27"/>
      <c r="BS94" s="1" t="str">
        <f>IF(BR94="","",VLOOKUP(BR94,[1]Composition!$A$1:$B$398,2))</f>
        <v/>
      </c>
      <c r="BT94" s="27"/>
      <c r="BU94" s="1" t="str">
        <f>IF(BT94="","",VLOOKUP(BT94,[1]Composition!$A$1:$B$398,2))</f>
        <v/>
      </c>
      <c r="BV94" s="27"/>
      <c r="BW94" s="1" t="str">
        <f>IF(BV94="","",VLOOKUP(BV94,[1]Composition!$A$1:$B$398,2))</f>
        <v/>
      </c>
      <c r="BX94" s="27"/>
      <c r="BY94" s="1" t="str">
        <f>IF(BX94="","",VLOOKUP(BX94,[1]Composition!$A$1:$B$398,2))</f>
        <v/>
      </c>
      <c r="BZ94" s="27"/>
      <c r="CA94" s="1" t="str">
        <f>IF(BZ94="","",VLOOKUP(BZ94,[1]Composition!$A$1:$B$398,2))</f>
        <v/>
      </c>
      <c r="CB94" s="27"/>
      <c r="CC94" s="1" t="str">
        <f>IF(CB94="","",VLOOKUP(CB94,[1]Composition!$A$1:$B$398,2))</f>
        <v/>
      </c>
      <c r="CD94" s="1">
        <f t="shared" si="31"/>
        <v>0</v>
      </c>
      <c r="CE94" s="1" t="str">
        <f t="shared" si="40"/>
        <v xml:space="preserve">0 </v>
      </c>
      <c r="CF94" s="1" t="str">
        <f t="shared" si="40"/>
        <v xml:space="preserve">0  </v>
      </c>
      <c r="CG94" s="1" t="str">
        <f t="shared" si="40"/>
        <v xml:space="preserve">0   </v>
      </c>
      <c r="CH94" s="1" t="str">
        <f t="shared" si="40"/>
        <v xml:space="preserve">0    </v>
      </c>
      <c r="CI94" s="1" t="str">
        <f t="shared" si="40"/>
        <v xml:space="preserve">0     </v>
      </c>
      <c r="CJ94" s="1" t="str">
        <f t="shared" si="40"/>
        <v xml:space="preserve">0      </v>
      </c>
      <c r="CK94" s="1" t="str">
        <f t="shared" si="40"/>
        <v xml:space="preserve">0       </v>
      </c>
      <c r="CL94" s="1" t="str">
        <f t="shared" si="40"/>
        <v xml:space="preserve">0        </v>
      </c>
      <c r="CM94" s="1" t="str">
        <f t="shared" si="40"/>
        <v xml:space="preserve">0         </v>
      </c>
      <c r="CN94" s="1" t="str">
        <f t="shared" si="40"/>
        <v xml:space="preserve">0          </v>
      </c>
      <c r="CO94" s="1" t="str">
        <f t="shared" si="40"/>
        <v xml:space="preserve">0           </v>
      </c>
      <c r="CP94" s="1" t="str">
        <f t="shared" si="40"/>
        <v xml:space="preserve">0            </v>
      </c>
      <c r="CQ94" s="1" t="str">
        <f t="shared" si="40"/>
        <v xml:space="preserve">0             </v>
      </c>
      <c r="CR94" s="1" t="str">
        <f t="shared" si="40"/>
        <v xml:space="preserve">0              </v>
      </c>
      <c r="CS94" s="1" t="str">
        <f t="shared" si="40"/>
        <v xml:space="preserve">0               </v>
      </c>
      <c r="CT94" s="1" t="str">
        <f t="shared" si="40"/>
        <v xml:space="preserve">0                </v>
      </c>
      <c r="CU94" s="1" t="str">
        <f t="shared" si="39"/>
        <v xml:space="preserve">0                 </v>
      </c>
      <c r="CV94" s="1" t="str">
        <f t="shared" si="39"/>
        <v xml:space="preserve">0                  </v>
      </c>
      <c r="CW94" s="1" t="str">
        <f t="shared" si="39"/>
        <v xml:space="preserve">0                   </v>
      </c>
      <c r="CX94" s="1" t="str">
        <f t="shared" si="39"/>
        <v xml:space="preserve">0                    </v>
      </c>
      <c r="CY94" s="1" t="str">
        <f t="shared" si="39"/>
        <v xml:space="preserve">0                     </v>
      </c>
      <c r="CZ94" s="1" t="str">
        <f t="shared" si="39"/>
        <v xml:space="preserve">0                      </v>
      </c>
      <c r="DA94" s="1" t="str">
        <f t="shared" si="39"/>
        <v xml:space="preserve">0                       </v>
      </c>
      <c r="DB94" s="1" t="str">
        <f t="shared" si="39"/>
        <v xml:space="preserve">0                        </v>
      </c>
      <c r="DC94" s="1" t="str">
        <f t="shared" si="39"/>
        <v xml:space="preserve">0                         </v>
      </c>
      <c r="DD94" s="1" t="str">
        <f t="shared" si="39"/>
        <v xml:space="preserve">0                          </v>
      </c>
      <c r="DE94" s="1" t="str">
        <f t="shared" si="39"/>
        <v xml:space="preserve">0                           </v>
      </c>
      <c r="DF94" s="1" t="str">
        <f t="shared" si="39"/>
        <v xml:space="preserve">0                            </v>
      </c>
      <c r="DG94" s="1" t="str">
        <f t="shared" si="39"/>
        <v xml:space="preserve">0                             </v>
      </c>
      <c r="DH94" s="1" t="str">
        <f t="shared" si="39"/>
        <v xml:space="preserve">0                              </v>
      </c>
      <c r="DI94" s="1" t="str">
        <f t="shared" si="39"/>
        <v xml:space="preserve">0                               </v>
      </c>
      <c r="DJ94" s="1" t="str">
        <f t="shared" si="39"/>
        <v xml:space="preserve">0                                </v>
      </c>
      <c r="DK94" s="1" t="str">
        <f t="shared" si="42"/>
        <v xml:space="preserve">0                                 </v>
      </c>
      <c r="DL94" s="1" t="str">
        <f t="shared" si="42"/>
        <v xml:space="preserve">0                                  </v>
      </c>
      <c r="DM94" s="1" t="str">
        <f t="shared" si="42"/>
        <v xml:space="preserve">0                                   </v>
      </c>
      <c r="DN94" s="1" t="str">
        <f t="shared" si="42"/>
        <v xml:space="preserve">0                                    </v>
      </c>
      <c r="DO94" s="1" t="str">
        <f t="shared" si="42"/>
        <v xml:space="preserve">0                                     </v>
      </c>
      <c r="DP94" s="1" t="str">
        <f t="shared" si="42"/>
        <v xml:space="preserve">0                                      </v>
      </c>
      <c r="DQ94" s="1" t="str">
        <f t="shared" si="42"/>
        <v xml:space="preserve">0                                       </v>
      </c>
      <c r="DR94" s="1" t="str">
        <f t="shared" si="42"/>
        <v xml:space="preserve">0                                        </v>
      </c>
      <c r="DS94" s="1" t="str">
        <f t="shared" si="42"/>
        <v xml:space="preserve">0                                         </v>
      </c>
      <c r="DT94" s="1" t="str">
        <f t="shared" si="42"/>
        <v xml:space="preserve">0                                          </v>
      </c>
      <c r="DU94" s="1" t="str">
        <f t="shared" si="42"/>
        <v xml:space="preserve">0                                           </v>
      </c>
      <c r="DV94" s="1" t="str">
        <f t="shared" si="42"/>
        <v xml:space="preserve">0                                            </v>
      </c>
      <c r="DW94" s="1" t="str">
        <f t="shared" si="42"/>
        <v xml:space="preserve">0                                             </v>
      </c>
      <c r="DX94" s="1" t="str">
        <f t="shared" si="42"/>
        <v xml:space="preserve">0                                              </v>
      </c>
      <c r="DY94" s="1" t="str">
        <f t="shared" si="42"/>
        <v xml:space="preserve">0                                               </v>
      </c>
      <c r="DZ94" s="1" t="str">
        <f t="shared" si="41"/>
        <v xml:space="preserve">0                                                </v>
      </c>
      <c r="EA94" s="1" t="str">
        <f t="shared" si="38"/>
        <v xml:space="preserve">0                                                 </v>
      </c>
      <c r="EB94" s="1" t="str">
        <f t="shared" si="38"/>
        <v xml:space="preserve">0                                                  </v>
      </c>
      <c r="EC94" s="1" t="str">
        <f t="shared" si="38"/>
        <v xml:space="preserve">0                                                   </v>
      </c>
      <c r="ED94" s="1" t="str">
        <f t="shared" si="38"/>
        <v xml:space="preserve">0                                                    </v>
      </c>
      <c r="EE94" s="1" t="str">
        <f t="shared" si="38"/>
        <v xml:space="preserve">0                                                     </v>
      </c>
      <c r="EF94" s="1" t="str">
        <f t="shared" si="38"/>
        <v xml:space="preserve">0                                                      </v>
      </c>
      <c r="EG94" s="1" t="str">
        <f t="shared" si="38"/>
        <v xml:space="preserve">0                                                       </v>
      </c>
      <c r="EH94" s="1" t="str">
        <f t="shared" si="38"/>
        <v xml:space="preserve">0                                                        </v>
      </c>
      <c r="EI94" s="1" t="str">
        <f t="shared" si="38"/>
        <v xml:space="preserve">0                                                         </v>
      </c>
      <c r="EJ94" s="1" t="str">
        <f t="shared" si="38"/>
        <v xml:space="preserve">0                                                          </v>
      </c>
      <c r="EK94" s="1" t="str">
        <f t="shared" si="38"/>
        <v xml:space="preserve">0                                                           </v>
      </c>
      <c r="EL94" s="1" t="str">
        <f t="shared" si="38"/>
        <v xml:space="preserve">0                                                            </v>
      </c>
      <c r="EM94" s="1" t="str">
        <f t="shared" si="38"/>
        <v xml:space="preserve">0                                                             </v>
      </c>
      <c r="EN94" s="1" t="str">
        <f t="shared" si="38"/>
        <v xml:space="preserve">0                                                              </v>
      </c>
      <c r="EO94" s="1" t="str">
        <f t="shared" si="38"/>
        <v xml:space="preserve">0                                                               </v>
      </c>
      <c r="EP94" s="1" t="str">
        <f t="shared" si="38"/>
        <v xml:space="preserve">0                                                                </v>
      </c>
      <c r="EQ94" s="1" t="str">
        <f t="shared" si="37"/>
        <v xml:space="preserve">0                                                                 </v>
      </c>
      <c r="ER94" s="1" t="str">
        <f t="shared" si="37"/>
        <v xml:space="preserve">0                                                                  </v>
      </c>
      <c r="ES94" s="1" t="str">
        <f t="shared" si="37"/>
        <v xml:space="preserve">0                                                                   </v>
      </c>
      <c r="ET94" s="1" t="str">
        <f t="shared" si="37"/>
        <v xml:space="preserve">0                                                                    </v>
      </c>
      <c r="EU94" s="1" t="str">
        <f t="shared" si="37"/>
        <v xml:space="preserve">0                                                                     </v>
      </c>
      <c r="EV94" s="1" t="str">
        <f t="shared" si="37"/>
        <v xml:space="preserve">0                                                                      </v>
      </c>
      <c r="EW94" s="1" t="str">
        <f t="shared" si="37"/>
        <v xml:space="preserve">0                                                                       </v>
      </c>
      <c r="GX94" s="22"/>
    </row>
    <row r="95" spans="1:206" ht="12.75" customHeight="1" x14ac:dyDescent="0.2">
      <c r="I95" s="28" t="str">
        <f t="shared" si="30"/>
        <v xml:space="preserve">0                                                                       </v>
      </c>
      <c r="J95" s="27"/>
      <c r="K95" s="1" t="str">
        <f>IF(J95="","",VLOOKUP(J95,#REF!,2))</f>
        <v/>
      </c>
      <c r="L95" s="27"/>
      <c r="M95" s="1" t="str">
        <f>IF(L95="","",VLOOKUP(L95,#REF!,2))</f>
        <v/>
      </c>
      <c r="N95" s="27"/>
      <c r="O95" s="1" t="str">
        <f>IF(N95="","",VLOOKUP(N95,[1]Composition!$A$1:$B$398,2))</f>
        <v/>
      </c>
      <c r="P95" s="27"/>
      <c r="Q95" s="1" t="str">
        <f>IF(P95="","",VLOOKUP(P95,[1]Composition!$A$1:$B$398,2))</f>
        <v/>
      </c>
      <c r="R95" s="27"/>
      <c r="S95" s="1" t="str">
        <f>IF(R95="","",VLOOKUP(R95,[1]Composition!$A$1:$B$398,2))</f>
        <v/>
      </c>
      <c r="T95" s="27"/>
      <c r="U95" s="1" t="str">
        <f>IF(T95="","",VLOOKUP(T95,[1]Composition!$A$1:$B$398,2))</f>
        <v/>
      </c>
      <c r="V95" s="27"/>
      <c r="W95" s="1" t="str">
        <f>IF(V95="","",VLOOKUP(V95,[1]Composition!$A$1:$B$398,2))</f>
        <v/>
      </c>
      <c r="X95" s="27"/>
      <c r="Y95" s="1" t="str">
        <f>IF(X95="","",VLOOKUP(X95,[1]Composition!$A$1:$B$398,2))</f>
        <v/>
      </c>
      <c r="Z95" s="27"/>
      <c r="AA95" s="1" t="str">
        <f>IF(Z95="","",VLOOKUP(Z95,[1]Composition!$A$1:$B$398,2))</f>
        <v/>
      </c>
      <c r="AB95" s="27"/>
      <c r="AC95" s="1" t="str">
        <f>IF(AB95="","",VLOOKUP(AB95,[1]Composition!$A$1:$B$398,2))</f>
        <v/>
      </c>
      <c r="AD95" s="27"/>
      <c r="AE95" s="1" t="str">
        <f>IF(AD95="","",VLOOKUP(AD95,[1]Composition!$A$1:$B$398,2))</f>
        <v/>
      </c>
      <c r="AF95" s="27"/>
      <c r="AG95" s="1" t="str">
        <f>IF(AF95="","",VLOOKUP(AF95,[1]Composition!$A$1:$B$398,2))</f>
        <v/>
      </c>
      <c r="AH95" s="27"/>
      <c r="AI95" s="1" t="str">
        <f>IF(AH95="","",VLOOKUP(AH95,[1]Composition!$A$1:$B$398,2))</f>
        <v/>
      </c>
      <c r="AJ95" s="27"/>
      <c r="AK95" s="1" t="str">
        <f>IF(AJ95="","",VLOOKUP(AJ95,[1]Composition!$A$1:$B$398,2))</f>
        <v/>
      </c>
      <c r="AL95" s="27"/>
      <c r="AM95" s="1" t="str">
        <f>IF(AL95="","",VLOOKUP(AL95,[1]Composition!$A$1:$B$398,2))</f>
        <v/>
      </c>
      <c r="AN95" s="27"/>
      <c r="AO95" s="1" t="str">
        <f>IF(AN95="","",VLOOKUP(AN95,[1]Composition!$A$1:$B$398,2))</f>
        <v/>
      </c>
      <c r="AP95" s="27"/>
      <c r="AQ95" s="1" t="str">
        <f>IF(AP95="","",VLOOKUP(AP95,[1]Composition!$A$1:$B$398,2))</f>
        <v/>
      </c>
      <c r="AR95" s="27"/>
      <c r="AS95" s="1" t="str">
        <f>IF(AR95="","",VLOOKUP(AR95,[1]Composition!$A$1:$B$398,2))</f>
        <v/>
      </c>
      <c r="AT95" s="27"/>
      <c r="AU95" s="1" t="str">
        <f>IF(AT95="","",VLOOKUP(AT95,[1]Composition!$A$1:$B$398,2))</f>
        <v/>
      </c>
      <c r="AV95" s="27"/>
      <c r="AW95" s="1" t="str">
        <f>IF(AV95="","",VLOOKUP(AV95,[1]Composition!$A$1:$B$398,2))</f>
        <v/>
      </c>
      <c r="AX95" s="27"/>
      <c r="AY95" s="1" t="str">
        <f>IF(AX95="","",VLOOKUP(AX95,[1]Composition!$A$1:$B$398,2))</f>
        <v/>
      </c>
      <c r="AZ95" s="27"/>
      <c r="BA95" s="1" t="str">
        <f>IF(AZ95="","",VLOOKUP(AZ95,[1]Composition!$A$1:$B$398,2))</f>
        <v/>
      </c>
      <c r="BB95" s="27"/>
      <c r="BC95" s="1" t="str">
        <f>IF(BB95="","",VLOOKUP(BB95,[1]Composition!$A$1:$B$398,2))</f>
        <v/>
      </c>
      <c r="BD95" s="27"/>
      <c r="BE95" s="1" t="str">
        <f>IF(BD95="","",VLOOKUP(BD95,[1]Composition!$A$1:$B$398,2))</f>
        <v/>
      </c>
      <c r="BF95" s="27"/>
      <c r="BG95" s="1" t="str">
        <f>IF(BF95="","",VLOOKUP(BF95,[1]Composition!$A$1:$B$398,2))</f>
        <v/>
      </c>
      <c r="BH95" s="27"/>
      <c r="BI95" s="1" t="str">
        <f>IF(BH95="","",VLOOKUP(BH95,[1]Composition!$A$1:$B$398,2))</f>
        <v/>
      </c>
      <c r="BJ95" s="27"/>
      <c r="BK95" s="1" t="str">
        <f>IF(BJ95="","",VLOOKUP(BJ95,[1]Composition!$A$1:$B$398,2))</f>
        <v/>
      </c>
      <c r="BL95" s="27"/>
      <c r="BM95" s="1" t="str">
        <f>IF(BL95="","",VLOOKUP(BL95,[1]Composition!$A$1:$B$398,2))</f>
        <v/>
      </c>
      <c r="BN95" s="27"/>
      <c r="BO95" s="1" t="str">
        <f>IF(BN95="","",VLOOKUP(BN95,[1]Composition!$A$1:$B$398,2))</f>
        <v/>
      </c>
      <c r="BP95" s="27"/>
      <c r="BQ95" s="1" t="str">
        <f>IF(BP95="","",VLOOKUP(BP95,[1]Composition!$A$1:$B$398,2))</f>
        <v/>
      </c>
      <c r="BR95" s="27"/>
      <c r="BS95" s="1" t="str">
        <f>IF(BR95="","",VLOOKUP(BR95,[1]Composition!$A$1:$B$398,2))</f>
        <v/>
      </c>
      <c r="BT95" s="27"/>
      <c r="BU95" s="1" t="str">
        <f>IF(BT95="","",VLOOKUP(BT95,[1]Composition!$A$1:$B$398,2))</f>
        <v/>
      </c>
      <c r="BV95" s="27"/>
      <c r="BW95" s="1" t="str">
        <f>IF(BV95="","",VLOOKUP(BV95,[1]Composition!$A$1:$B$398,2))</f>
        <v/>
      </c>
      <c r="BX95" s="27"/>
      <c r="BY95" s="1" t="str">
        <f>IF(BX95="","",VLOOKUP(BX95,[1]Composition!$A$1:$B$398,2))</f>
        <v/>
      </c>
      <c r="BZ95" s="27"/>
      <c r="CA95" s="1" t="str">
        <f>IF(BZ95="","",VLOOKUP(BZ95,[1]Composition!$A$1:$B$398,2))</f>
        <v/>
      </c>
      <c r="CB95" s="27"/>
      <c r="CC95" s="1" t="str">
        <f>IF(CB95="","",VLOOKUP(CB95,[1]Composition!$A$1:$B$398,2))</f>
        <v/>
      </c>
      <c r="CD95" s="1">
        <f t="shared" si="31"/>
        <v>0</v>
      </c>
      <c r="CE95" s="1" t="str">
        <f t="shared" si="40"/>
        <v xml:space="preserve">0 </v>
      </c>
      <c r="CF95" s="1" t="str">
        <f t="shared" si="40"/>
        <v xml:space="preserve">0  </v>
      </c>
      <c r="CG95" s="1" t="str">
        <f t="shared" si="40"/>
        <v xml:space="preserve">0   </v>
      </c>
      <c r="CH95" s="1" t="str">
        <f t="shared" si="40"/>
        <v xml:space="preserve">0    </v>
      </c>
      <c r="CI95" s="1" t="str">
        <f t="shared" si="40"/>
        <v xml:space="preserve">0     </v>
      </c>
      <c r="CJ95" s="1" t="str">
        <f t="shared" si="40"/>
        <v xml:space="preserve">0      </v>
      </c>
      <c r="CK95" s="1" t="str">
        <f t="shared" si="40"/>
        <v xml:space="preserve">0       </v>
      </c>
      <c r="CL95" s="1" t="str">
        <f t="shared" si="40"/>
        <v xml:space="preserve">0        </v>
      </c>
      <c r="CM95" s="1" t="str">
        <f t="shared" si="40"/>
        <v xml:space="preserve">0         </v>
      </c>
      <c r="CN95" s="1" t="str">
        <f t="shared" si="40"/>
        <v xml:space="preserve">0          </v>
      </c>
      <c r="CO95" s="1" t="str">
        <f t="shared" si="40"/>
        <v xml:space="preserve">0           </v>
      </c>
      <c r="CP95" s="1" t="str">
        <f t="shared" si="40"/>
        <v xml:space="preserve">0            </v>
      </c>
      <c r="CQ95" s="1" t="str">
        <f t="shared" si="40"/>
        <v xml:space="preserve">0             </v>
      </c>
      <c r="CR95" s="1" t="str">
        <f t="shared" si="40"/>
        <v xml:space="preserve">0              </v>
      </c>
      <c r="CS95" s="1" t="str">
        <f t="shared" si="40"/>
        <v xml:space="preserve">0               </v>
      </c>
      <c r="CT95" s="1" t="str">
        <f t="shared" si="40"/>
        <v xml:space="preserve">0                </v>
      </c>
      <c r="CU95" s="1" t="str">
        <f t="shared" si="39"/>
        <v xml:space="preserve">0                 </v>
      </c>
      <c r="CV95" s="1" t="str">
        <f t="shared" si="39"/>
        <v xml:space="preserve">0                  </v>
      </c>
      <c r="CW95" s="1" t="str">
        <f t="shared" si="39"/>
        <v xml:space="preserve">0                   </v>
      </c>
      <c r="CX95" s="1" t="str">
        <f t="shared" si="39"/>
        <v xml:space="preserve">0                    </v>
      </c>
      <c r="CY95" s="1" t="str">
        <f t="shared" si="39"/>
        <v xml:space="preserve">0                     </v>
      </c>
      <c r="CZ95" s="1" t="str">
        <f t="shared" si="39"/>
        <v xml:space="preserve">0                      </v>
      </c>
      <c r="DA95" s="1" t="str">
        <f t="shared" si="39"/>
        <v xml:space="preserve">0                       </v>
      </c>
      <c r="DB95" s="1" t="str">
        <f t="shared" si="39"/>
        <v xml:space="preserve">0                        </v>
      </c>
      <c r="DC95" s="1" t="str">
        <f t="shared" si="39"/>
        <v xml:space="preserve">0                         </v>
      </c>
      <c r="DD95" s="1" t="str">
        <f t="shared" si="39"/>
        <v xml:space="preserve">0                          </v>
      </c>
      <c r="DE95" s="1" t="str">
        <f t="shared" si="39"/>
        <v xml:space="preserve">0                           </v>
      </c>
      <c r="DF95" s="1" t="str">
        <f t="shared" si="39"/>
        <v xml:space="preserve">0                            </v>
      </c>
      <c r="DG95" s="1" t="str">
        <f t="shared" si="39"/>
        <v xml:space="preserve">0                             </v>
      </c>
      <c r="DH95" s="1" t="str">
        <f t="shared" si="39"/>
        <v xml:space="preserve">0                              </v>
      </c>
      <c r="DI95" s="1" t="str">
        <f t="shared" si="39"/>
        <v xml:space="preserve">0                               </v>
      </c>
      <c r="DJ95" s="1" t="str">
        <f t="shared" si="39"/>
        <v xml:space="preserve">0                                </v>
      </c>
      <c r="DK95" s="1" t="str">
        <f t="shared" si="42"/>
        <v xml:space="preserve">0                                 </v>
      </c>
      <c r="DL95" s="1" t="str">
        <f t="shared" si="42"/>
        <v xml:space="preserve">0                                  </v>
      </c>
      <c r="DM95" s="1" t="str">
        <f t="shared" si="42"/>
        <v xml:space="preserve">0                                   </v>
      </c>
      <c r="DN95" s="1" t="str">
        <f t="shared" si="42"/>
        <v xml:space="preserve">0                                    </v>
      </c>
      <c r="DO95" s="1" t="str">
        <f t="shared" si="42"/>
        <v xml:space="preserve">0                                     </v>
      </c>
      <c r="DP95" s="1" t="str">
        <f t="shared" si="42"/>
        <v xml:space="preserve">0                                      </v>
      </c>
      <c r="DQ95" s="1" t="str">
        <f t="shared" si="42"/>
        <v xml:space="preserve">0                                       </v>
      </c>
      <c r="DR95" s="1" t="str">
        <f t="shared" si="42"/>
        <v xml:space="preserve">0                                        </v>
      </c>
      <c r="DS95" s="1" t="str">
        <f t="shared" si="42"/>
        <v xml:space="preserve">0                                         </v>
      </c>
      <c r="DT95" s="1" t="str">
        <f t="shared" si="42"/>
        <v xml:space="preserve">0                                          </v>
      </c>
      <c r="DU95" s="1" t="str">
        <f t="shared" si="42"/>
        <v xml:space="preserve">0                                           </v>
      </c>
      <c r="DV95" s="1" t="str">
        <f t="shared" si="42"/>
        <v xml:space="preserve">0                                            </v>
      </c>
      <c r="DW95" s="1" t="str">
        <f t="shared" si="42"/>
        <v xml:space="preserve">0                                             </v>
      </c>
      <c r="DX95" s="1" t="str">
        <f t="shared" si="42"/>
        <v xml:space="preserve">0                                              </v>
      </c>
      <c r="DY95" s="1" t="str">
        <f t="shared" si="42"/>
        <v xml:space="preserve">0                                               </v>
      </c>
      <c r="DZ95" s="1" t="str">
        <f t="shared" si="41"/>
        <v xml:space="preserve">0                                                </v>
      </c>
      <c r="EA95" s="1" t="str">
        <f t="shared" si="38"/>
        <v xml:space="preserve">0                                                 </v>
      </c>
      <c r="EB95" s="1" t="str">
        <f t="shared" si="38"/>
        <v xml:space="preserve">0                                                  </v>
      </c>
      <c r="EC95" s="1" t="str">
        <f t="shared" si="38"/>
        <v xml:space="preserve">0                                                   </v>
      </c>
      <c r="ED95" s="1" t="str">
        <f t="shared" si="38"/>
        <v xml:space="preserve">0                                                    </v>
      </c>
      <c r="EE95" s="1" t="str">
        <f t="shared" si="38"/>
        <v xml:space="preserve">0                                                     </v>
      </c>
      <c r="EF95" s="1" t="str">
        <f t="shared" si="38"/>
        <v xml:space="preserve">0                                                      </v>
      </c>
      <c r="EG95" s="1" t="str">
        <f t="shared" si="38"/>
        <v xml:space="preserve">0                                                       </v>
      </c>
      <c r="EH95" s="1" t="str">
        <f t="shared" si="38"/>
        <v xml:space="preserve">0                                                        </v>
      </c>
      <c r="EI95" s="1" t="str">
        <f t="shared" si="38"/>
        <v xml:space="preserve">0                                                         </v>
      </c>
      <c r="EJ95" s="1" t="str">
        <f t="shared" si="38"/>
        <v xml:space="preserve">0                                                          </v>
      </c>
      <c r="EK95" s="1" t="str">
        <f t="shared" si="38"/>
        <v xml:space="preserve">0                                                           </v>
      </c>
      <c r="EL95" s="1" t="str">
        <f t="shared" si="38"/>
        <v xml:space="preserve">0                                                            </v>
      </c>
      <c r="EM95" s="1" t="str">
        <f t="shared" si="38"/>
        <v xml:space="preserve">0                                                             </v>
      </c>
      <c r="EN95" s="1" t="str">
        <f t="shared" si="38"/>
        <v xml:space="preserve">0                                                              </v>
      </c>
      <c r="EO95" s="1" t="str">
        <f t="shared" si="38"/>
        <v xml:space="preserve">0                                                               </v>
      </c>
      <c r="EP95" s="1" t="str">
        <f t="shared" si="38"/>
        <v xml:space="preserve">0                                                                </v>
      </c>
      <c r="EQ95" s="1" t="str">
        <f t="shared" ref="EQ95:EW98" si="43">EP95&amp;" "&amp;BW95</f>
        <v xml:space="preserve">0                                                                 </v>
      </c>
      <c r="ER95" s="1" t="str">
        <f t="shared" si="43"/>
        <v xml:space="preserve">0                                                                  </v>
      </c>
      <c r="ES95" s="1" t="str">
        <f t="shared" si="43"/>
        <v xml:space="preserve">0                                                                   </v>
      </c>
      <c r="ET95" s="1" t="str">
        <f t="shared" si="43"/>
        <v xml:space="preserve">0                                                                    </v>
      </c>
      <c r="EU95" s="1" t="str">
        <f t="shared" si="43"/>
        <v xml:space="preserve">0                                                                     </v>
      </c>
      <c r="EV95" s="1" t="str">
        <f t="shared" si="43"/>
        <v xml:space="preserve">0                                                                      </v>
      </c>
      <c r="EW95" s="1" t="str">
        <f t="shared" si="43"/>
        <v xml:space="preserve">0                                                                       </v>
      </c>
      <c r="GX95" s="22"/>
    </row>
    <row r="96" spans="1:206" ht="12.75" customHeight="1" x14ac:dyDescent="0.2">
      <c r="I96" s="28" t="str">
        <f t="shared" si="30"/>
        <v xml:space="preserve">0                                                                       </v>
      </c>
      <c r="J96" s="27"/>
      <c r="K96" s="1" t="str">
        <f>IF(J96="","",VLOOKUP(J96,#REF!,2))</f>
        <v/>
      </c>
      <c r="L96" s="27"/>
      <c r="M96" s="1" t="str">
        <f>IF(L96="","",VLOOKUP(L96,#REF!,2))</f>
        <v/>
      </c>
      <c r="N96" s="27"/>
      <c r="O96" s="1" t="str">
        <f>IF(N96="","",VLOOKUP(N96,[1]Composition!$A$1:$B$398,2))</f>
        <v/>
      </c>
      <c r="P96" s="27"/>
      <c r="Q96" s="1" t="str">
        <f>IF(P96="","",VLOOKUP(P96,[1]Composition!$A$1:$B$398,2))</f>
        <v/>
      </c>
      <c r="R96" s="27"/>
      <c r="S96" s="1" t="str">
        <f>IF(R96="","",VLOOKUP(R96,[1]Composition!$A$1:$B$398,2))</f>
        <v/>
      </c>
      <c r="T96" s="27"/>
      <c r="U96" s="1" t="str">
        <f>IF(T96="","",VLOOKUP(T96,[1]Composition!$A$1:$B$398,2))</f>
        <v/>
      </c>
      <c r="V96" s="27"/>
      <c r="W96" s="1" t="str">
        <f>IF(V96="","",VLOOKUP(V96,[1]Composition!$A$1:$B$398,2))</f>
        <v/>
      </c>
      <c r="X96" s="27"/>
      <c r="Y96" s="1" t="str">
        <f>IF(X96="","",VLOOKUP(X96,[1]Composition!$A$1:$B$398,2))</f>
        <v/>
      </c>
      <c r="Z96" s="27"/>
      <c r="AA96" s="1" t="str">
        <f>IF(Z96="","",VLOOKUP(Z96,[1]Composition!$A$1:$B$398,2))</f>
        <v/>
      </c>
      <c r="AB96" s="27"/>
      <c r="AC96" s="1" t="str">
        <f>IF(AB96="","",VLOOKUP(AB96,[1]Composition!$A$1:$B$398,2))</f>
        <v/>
      </c>
      <c r="AD96" s="27"/>
      <c r="AE96" s="1" t="str">
        <f>IF(AD96="","",VLOOKUP(AD96,[1]Composition!$A$1:$B$398,2))</f>
        <v/>
      </c>
      <c r="AF96" s="27"/>
      <c r="AG96" s="1" t="str">
        <f>IF(AF96="","",VLOOKUP(AF96,[1]Composition!$A$1:$B$398,2))</f>
        <v/>
      </c>
      <c r="AH96" s="27"/>
      <c r="AI96" s="1" t="str">
        <f>IF(AH96="","",VLOOKUP(AH96,[1]Composition!$A$1:$B$398,2))</f>
        <v/>
      </c>
      <c r="AJ96" s="27"/>
      <c r="AK96" s="1" t="str">
        <f>IF(AJ96="","",VLOOKUP(AJ96,[1]Composition!$A$1:$B$398,2))</f>
        <v/>
      </c>
      <c r="AL96" s="27"/>
      <c r="AM96" s="1" t="str">
        <f>IF(AL96="","",VLOOKUP(AL96,[1]Composition!$A$1:$B$398,2))</f>
        <v/>
      </c>
      <c r="AN96" s="27"/>
      <c r="AO96" s="1" t="str">
        <f>IF(AN96="","",VLOOKUP(AN96,[1]Composition!$A$1:$B$398,2))</f>
        <v/>
      </c>
      <c r="AP96" s="27"/>
      <c r="AQ96" s="1" t="str">
        <f>IF(AP96="","",VLOOKUP(AP96,[1]Composition!$A$1:$B$398,2))</f>
        <v/>
      </c>
      <c r="AR96" s="27"/>
      <c r="AS96" s="1" t="str">
        <f>IF(AR96="","",VLOOKUP(AR96,[1]Composition!$A$1:$B$398,2))</f>
        <v/>
      </c>
      <c r="AT96" s="27"/>
      <c r="AU96" s="1" t="str">
        <f>IF(AT96="","",VLOOKUP(AT96,[1]Composition!$A$1:$B$398,2))</f>
        <v/>
      </c>
      <c r="AV96" s="27"/>
      <c r="AW96" s="1" t="str">
        <f>IF(AV96="","",VLOOKUP(AV96,[1]Composition!$A$1:$B$398,2))</f>
        <v/>
      </c>
      <c r="AX96" s="27"/>
      <c r="AY96" s="1" t="str">
        <f>IF(AX96="","",VLOOKUP(AX96,[1]Composition!$A$1:$B$398,2))</f>
        <v/>
      </c>
      <c r="AZ96" s="27"/>
      <c r="BA96" s="1" t="str">
        <f>IF(AZ96="","",VLOOKUP(AZ96,[1]Composition!$A$1:$B$398,2))</f>
        <v/>
      </c>
      <c r="BB96" s="27"/>
      <c r="BC96" s="1" t="str">
        <f>IF(BB96="","",VLOOKUP(BB96,[1]Composition!$A$1:$B$398,2))</f>
        <v/>
      </c>
      <c r="BD96" s="27"/>
      <c r="BE96" s="1" t="str">
        <f>IF(BD96="","",VLOOKUP(BD96,[1]Composition!$A$1:$B$398,2))</f>
        <v/>
      </c>
      <c r="BF96" s="27"/>
      <c r="BG96" s="1" t="str">
        <f>IF(BF96="","",VLOOKUP(BF96,[1]Composition!$A$1:$B$398,2))</f>
        <v/>
      </c>
      <c r="BH96" s="27"/>
      <c r="BI96" s="1" t="str">
        <f>IF(BH96="","",VLOOKUP(BH96,[1]Composition!$A$1:$B$398,2))</f>
        <v/>
      </c>
      <c r="BJ96" s="27"/>
      <c r="BK96" s="1" t="str">
        <f>IF(BJ96="","",VLOOKUP(BJ96,[1]Composition!$A$1:$B$398,2))</f>
        <v/>
      </c>
      <c r="BL96" s="27"/>
      <c r="BM96" s="1" t="str">
        <f>IF(BL96="","",VLOOKUP(BL96,[1]Composition!$A$1:$B$398,2))</f>
        <v/>
      </c>
      <c r="BN96" s="27"/>
      <c r="BO96" s="1" t="str">
        <f>IF(BN96="","",VLOOKUP(BN96,[1]Composition!$A$1:$B$398,2))</f>
        <v/>
      </c>
      <c r="BP96" s="27"/>
      <c r="BQ96" s="1" t="str">
        <f>IF(BP96="","",VLOOKUP(BP96,[1]Composition!$A$1:$B$398,2))</f>
        <v/>
      </c>
      <c r="BR96" s="27"/>
      <c r="BS96" s="1" t="str">
        <f>IF(BR96="","",VLOOKUP(BR96,[1]Composition!$A$1:$B$398,2))</f>
        <v/>
      </c>
      <c r="BT96" s="27"/>
      <c r="BU96" s="1" t="str">
        <f>IF(BT96="","",VLOOKUP(BT96,[1]Composition!$A$1:$B$398,2))</f>
        <v/>
      </c>
      <c r="BV96" s="27"/>
      <c r="BW96" s="1" t="str">
        <f>IF(BV96="","",VLOOKUP(BV96,[1]Composition!$A$1:$B$398,2))</f>
        <v/>
      </c>
      <c r="BX96" s="27"/>
      <c r="BY96" s="1" t="str">
        <f>IF(BX96="","",VLOOKUP(BX96,[1]Composition!$A$1:$B$398,2))</f>
        <v/>
      </c>
      <c r="BZ96" s="27"/>
      <c r="CA96" s="1" t="str">
        <f>IF(BZ96="","",VLOOKUP(BZ96,[1]Composition!$A$1:$B$398,2))</f>
        <v/>
      </c>
      <c r="CB96" s="27"/>
      <c r="CC96" s="1" t="str">
        <f>IF(CB96="","",VLOOKUP(CB96,[1]Composition!$A$1:$B$398,2))</f>
        <v/>
      </c>
      <c r="CD96" s="1">
        <f t="shared" si="31"/>
        <v>0</v>
      </c>
      <c r="CE96" s="1" t="str">
        <f t="shared" si="40"/>
        <v xml:space="preserve">0 </v>
      </c>
      <c r="CF96" s="1" t="str">
        <f t="shared" si="40"/>
        <v xml:space="preserve">0  </v>
      </c>
      <c r="CG96" s="1" t="str">
        <f t="shared" si="40"/>
        <v xml:space="preserve">0   </v>
      </c>
      <c r="CH96" s="1" t="str">
        <f t="shared" si="40"/>
        <v xml:space="preserve">0    </v>
      </c>
      <c r="CI96" s="1" t="str">
        <f t="shared" si="40"/>
        <v xml:space="preserve">0     </v>
      </c>
      <c r="CJ96" s="1" t="str">
        <f t="shared" si="40"/>
        <v xml:space="preserve">0      </v>
      </c>
      <c r="CK96" s="1" t="str">
        <f t="shared" si="40"/>
        <v xml:space="preserve">0       </v>
      </c>
      <c r="CL96" s="1" t="str">
        <f t="shared" si="40"/>
        <v xml:space="preserve">0        </v>
      </c>
      <c r="CM96" s="1" t="str">
        <f t="shared" si="40"/>
        <v xml:space="preserve">0         </v>
      </c>
      <c r="CN96" s="1" t="str">
        <f t="shared" si="40"/>
        <v xml:space="preserve">0          </v>
      </c>
      <c r="CO96" s="1" t="str">
        <f t="shared" si="40"/>
        <v xml:space="preserve">0           </v>
      </c>
      <c r="CP96" s="1" t="str">
        <f t="shared" si="40"/>
        <v xml:space="preserve">0            </v>
      </c>
      <c r="CQ96" s="1" t="str">
        <f t="shared" si="40"/>
        <v xml:space="preserve">0             </v>
      </c>
      <c r="CR96" s="1" t="str">
        <f t="shared" si="40"/>
        <v xml:space="preserve">0              </v>
      </c>
      <c r="CS96" s="1" t="str">
        <f t="shared" si="40"/>
        <v xml:space="preserve">0               </v>
      </c>
      <c r="CT96" s="1" t="str">
        <f t="shared" si="40"/>
        <v xml:space="preserve">0                </v>
      </c>
      <c r="CU96" s="1" t="str">
        <f t="shared" si="39"/>
        <v xml:space="preserve">0                 </v>
      </c>
      <c r="CV96" s="1" t="str">
        <f t="shared" si="39"/>
        <v xml:space="preserve">0                  </v>
      </c>
      <c r="CW96" s="1" t="str">
        <f t="shared" si="39"/>
        <v xml:space="preserve">0                   </v>
      </c>
      <c r="CX96" s="1" t="str">
        <f t="shared" si="39"/>
        <v xml:space="preserve">0                    </v>
      </c>
      <c r="CY96" s="1" t="str">
        <f t="shared" si="39"/>
        <v xml:space="preserve">0                     </v>
      </c>
      <c r="CZ96" s="1" t="str">
        <f t="shared" si="39"/>
        <v xml:space="preserve">0                      </v>
      </c>
      <c r="DA96" s="1" t="str">
        <f t="shared" si="39"/>
        <v xml:space="preserve">0                       </v>
      </c>
      <c r="DB96" s="1" t="str">
        <f t="shared" si="39"/>
        <v xml:space="preserve">0                        </v>
      </c>
      <c r="DC96" s="1" t="str">
        <f t="shared" si="39"/>
        <v xml:space="preserve">0                         </v>
      </c>
      <c r="DD96" s="1" t="str">
        <f t="shared" si="39"/>
        <v xml:space="preserve">0                          </v>
      </c>
      <c r="DE96" s="1" t="str">
        <f t="shared" si="39"/>
        <v xml:space="preserve">0                           </v>
      </c>
      <c r="DF96" s="1" t="str">
        <f t="shared" si="39"/>
        <v xml:space="preserve">0                            </v>
      </c>
      <c r="DG96" s="1" t="str">
        <f t="shared" si="39"/>
        <v xml:space="preserve">0                             </v>
      </c>
      <c r="DH96" s="1" t="str">
        <f t="shared" si="39"/>
        <v xml:space="preserve">0                              </v>
      </c>
      <c r="DI96" s="1" t="str">
        <f t="shared" si="39"/>
        <v xml:space="preserve">0                               </v>
      </c>
      <c r="DJ96" s="1" t="str">
        <f t="shared" si="39"/>
        <v xml:space="preserve">0                                </v>
      </c>
      <c r="DK96" s="1" t="str">
        <f t="shared" si="42"/>
        <v xml:space="preserve">0                                 </v>
      </c>
      <c r="DL96" s="1" t="str">
        <f t="shared" si="42"/>
        <v xml:space="preserve">0                                  </v>
      </c>
      <c r="DM96" s="1" t="str">
        <f t="shared" si="42"/>
        <v xml:space="preserve">0                                   </v>
      </c>
      <c r="DN96" s="1" t="str">
        <f t="shared" si="42"/>
        <v xml:space="preserve">0                                    </v>
      </c>
      <c r="DO96" s="1" t="str">
        <f t="shared" si="42"/>
        <v xml:space="preserve">0                                     </v>
      </c>
      <c r="DP96" s="1" t="str">
        <f t="shared" si="42"/>
        <v xml:space="preserve">0                                      </v>
      </c>
      <c r="DQ96" s="1" t="str">
        <f t="shared" si="42"/>
        <v xml:space="preserve">0                                       </v>
      </c>
      <c r="DR96" s="1" t="str">
        <f t="shared" si="42"/>
        <v xml:space="preserve">0                                        </v>
      </c>
      <c r="DS96" s="1" t="str">
        <f t="shared" si="42"/>
        <v xml:space="preserve">0                                         </v>
      </c>
      <c r="DT96" s="1" t="str">
        <f t="shared" si="42"/>
        <v xml:space="preserve">0                                          </v>
      </c>
      <c r="DU96" s="1" t="str">
        <f t="shared" si="42"/>
        <v xml:space="preserve">0                                           </v>
      </c>
      <c r="DV96" s="1" t="str">
        <f t="shared" si="42"/>
        <v xml:space="preserve">0                                            </v>
      </c>
      <c r="DW96" s="1" t="str">
        <f t="shared" si="42"/>
        <v xml:space="preserve">0                                             </v>
      </c>
      <c r="DX96" s="1" t="str">
        <f t="shared" si="42"/>
        <v xml:space="preserve">0                                              </v>
      </c>
      <c r="DY96" s="1" t="str">
        <f t="shared" si="42"/>
        <v xml:space="preserve">0                                               </v>
      </c>
      <c r="DZ96" s="1" t="str">
        <f t="shared" si="41"/>
        <v xml:space="preserve">0                                                </v>
      </c>
      <c r="EA96" s="1" t="str">
        <f t="shared" si="38"/>
        <v xml:space="preserve">0                                                 </v>
      </c>
      <c r="EB96" s="1" t="str">
        <f t="shared" si="38"/>
        <v xml:space="preserve">0                                                  </v>
      </c>
      <c r="EC96" s="1" t="str">
        <f t="shared" si="38"/>
        <v xml:space="preserve">0                                                   </v>
      </c>
      <c r="ED96" s="1" t="str">
        <f t="shared" si="38"/>
        <v xml:space="preserve">0                                                    </v>
      </c>
      <c r="EE96" s="1" t="str">
        <f t="shared" si="38"/>
        <v xml:space="preserve">0                                                     </v>
      </c>
      <c r="EF96" s="1" t="str">
        <f t="shared" si="38"/>
        <v xml:space="preserve">0                                                      </v>
      </c>
      <c r="EG96" s="1" t="str">
        <f t="shared" si="38"/>
        <v xml:space="preserve">0                                                       </v>
      </c>
      <c r="EH96" s="1" t="str">
        <f t="shared" si="38"/>
        <v xml:space="preserve">0                                                        </v>
      </c>
      <c r="EI96" s="1" t="str">
        <f t="shared" si="38"/>
        <v xml:space="preserve">0                                                         </v>
      </c>
      <c r="EJ96" s="1" t="str">
        <f t="shared" si="38"/>
        <v xml:space="preserve">0                                                          </v>
      </c>
      <c r="EK96" s="1" t="str">
        <f t="shared" si="38"/>
        <v xml:space="preserve">0                                                           </v>
      </c>
      <c r="EL96" s="1" t="str">
        <f t="shared" si="38"/>
        <v xml:space="preserve">0                                                            </v>
      </c>
      <c r="EM96" s="1" t="str">
        <f t="shared" si="38"/>
        <v xml:space="preserve">0                                                             </v>
      </c>
      <c r="EN96" s="1" t="str">
        <f t="shared" si="38"/>
        <v xml:space="preserve">0                                                              </v>
      </c>
      <c r="EO96" s="1" t="str">
        <f t="shared" si="38"/>
        <v xml:space="preserve">0                                                               </v>
      </c>
      <c r="EP96" s="1" t="str">
        <f t="shared" si="38"/>
        <v xml:space="preserve">0                                                                </v>
      </c>
      <c r="EQ96" s="1" t="str">
        <f t="shared" si="43"/>
        <v xml:space="preserve">0                                                                 </v>
      </c>
      <c r="ER96" s="1" t="str">
        <f t="shared" si="43"/>
        <v xml:space="preserve">0                                                                  </v>
      </c>
      <c r="ES96" s="1" t="str">
        <f t="shared" si="43"/>
        <v xml:space="preserve">0                                                                   </v>
      </c>
      <c r="ET96" s="1" t="str">
        <f t="shared" si="43"/>
        <v xml:space="preserve">0                                                                    </v>
      </c>
      <c r="EU96" s="1" t="str">
        <f t="shared" si="43"/>
        <v xml:space="preserve">0                                                                     </v>
      </c>
      <c r="EV96" s="1" t="str">
        <f t="shared" si="43"/>
        <v xml:space="preserve">0                                                                      </v>
      </c>
      <c r="EW96" s="1" t="str">
        <f t="shared" si="43"/>
        <v xml:space="preserve">0                                                                       </v>
      </c>
      <c r="GX96" s="22"/>
    </row>
    <row r="97" spans="9:206" ht="12.75" customHeight="1" x14ac:dyDescent="0.2">
      <c r="I97" s="28" t="str">
        <f t="shared" si="30"/>
        <v xml:space="preserve">0                                                                       </v>
      </c>
      <c r="J97" s="27"/>
      <c r="K97" s="1" t="str">
        <f>IF(J97="","",VLOOKUP(J97,#REF!,2))</f>
        <v/>
      </c>
      <c r="L97" s="27"/>
      <c r="M97" s="1" t="str">
        <f>IF(L97="","",VLOOKUP(L97,#REF!,2))</f>
        <v/>
      </c>
      <c r="N97" s="27"/>
      <c r="O97" s="1" t="str">
        <f>IF(N97="","",VLOOKUP(N97,[1]Composition!$A$1:$B$398,2))</f>
        <v/>
      </c>
      <c r="P97" s="27"/>
      <c r="Q97" s="1" t="str">
        <f>IF(P97="","",VLOOKUP(P97,[1]Composition!$A$1:$B$398,2))</f>
        <v/>
      </c>
      <c r="R97" s="27"/>
      <c r="S97" s="1" t="str">
        <f>IF(R97="","",VLOOKUP(R97,[1]Composition!$A$1:$B$398,2))</f>
        <v/>
      </c>
      <c r="T97" s="27"/>
      <c r="U97" s="1" t="str">
        <f>IF(T97="","",VLOOKUP(T97,[1]Composition!$A$1:$B$398,2))</f>
        <v/>
      </c>
      <c r="V97" s="27"/>
      <c r="W97" s="1" t="str">
        <f>IF(V97="","",VLOOKUP(V97,[1]Composition!$A$1:$B$398,2))</f>
        <v/>
      </c>
      <c r="X97" s="27"/>
      <c r="Y97" s="1" t="str">
        <f>IF(X97="","",VLOOKUP(X97,[1]Composition!$A$1:$B$398,2))</f>
        <v/>
      </c>
      <c r="Z97" s="27"/>
      <c r="AA97" s="1" t="str">
        <f>IF(Z97="","",VLOOKUP(Z97,[1]Composition!$A$1:$B$398,2))</f>
        <v/>
      </c>
      <c r="AB97" s="27"/>
      <c r="AC97" s="1" t="str">
        <f>IF(AB97="","",VLOOKUP(AB97,[1]Composition!$A$1:$B$398,2))</f>
        <v/>
      </c>
      <c r="AD97" s="27"/>
      <c r="AE97" s="1" t="str">
        <f>IF(AD97="","",VLOOKUP(AD97,[1]Composition!$A$1:$B$398,2))</f>
        <v/>
      </c>
      <c r="AF97" s="27"/>
      <c r="AG97" s="1" t="str">
        <f>IF(AF97="","",VLOOKUP(AF97,[1]Composition!$A$1:$B$398,2))</f>
        <v/>
      </c>
      <c r="AH97" s="27"/>
      <c r="AI97" s="1" t="str">
        <f>IF(AH97="","",VLOOKUP(AH97,[1]Composition!$A$1:$B$398,2))</f>
        <v/>
      </c>
      <c r="AJ97" s="27"/>
      <c r="AK97" s="1" t="str">
        <f>IF(AJ97="","",VLOOKUP(AJ97,[1]Composition!$A$1:$B$398,2))</f>
        <v/>
      </c>
      <c r="AL97" s="27"/>
      <c r="AM97" s="1" t="str">
        <f>IF(AL97="","",VLOOKUP(AL97,[1]Composition!$A$1:$B$398,2))</f>
        <v/>
      </c>
      <c r="AN97" s="27"/>
      <c r="AO97" s="1" t="str">
        <f>IF(AN97="","",VLOOKUP(AN97,[1]Composition!$A$1:$B$398,2))</f>
        <v/>
      </c>
      <c r="AP97" s="27"/>
      <c r="AQ97" s="1" t="str">
        <f>IF(AP97="","",VLOOKUP(AP97,[1]Composition!$A$1:$B$398,2))</f>
        <v/>
      </c>
      <c r="AR97" s="27"/>
      <c r="AS97" s="1" t="str">
        <f>IF(AR97="","",VLOOKUP(AR97,[1]Composition!$A$1:$B$398,2))</f>
        <v/>
      </c>
      <c r="AT97" s="27"/>
      <c r="AU97" s="1" t="str">
        <f>IF(AT97="","",VLOOKUP(AT97,[1]Composition!$A$1:$B$398,2))</f>
        <v/>
      </c>
      <c r="AV97" s="27"/>
      <c r="AW97" s="1" t="str">
        <f>IF(AV97="","",VLOOKUP(AV97,[1]Composition!$A$1:$B$398,2))</f>
        <v/>
      </c>
      <c r="AX97" s="27"/>
      <c r="AY97" s="1" t="str">
        <f>IF(AX97="","",VLOOKUP(AX97,[1]Composition!$A$1:$B$398,2))</f>
        <v/>
      </c>
      <c r="AZ97" s="27"/>
      <c r="BA97" s="1" t="str">
        <f>IF(AZ97="","",VLOOKUP(AZ97,[1]Composition!$A$1:$B$398,2))</f>
        <v/>
      </c>
      <c r="BB97" s="27"/>
      <c r="BC97" s="1" t="str">
        <f>IF(BB97="","",VLOOKUP(BB97,[1]Composition!$A$1:$B$398,2))</f>
        <v/>
      </c>
      <c r="BD97" s="27"/>
      <c r="BE97" s="1" t="str">
        <f>IF(BD97="","",VLOOKUP(BD97,[1]Composition!$A$1:$B$398,2))</f>
        <v/>
      </c>
      <c r="BF97" s="27"/>
      <c r="BG97" s="1" t="str">
        <f>IF(BF97="","",VLOOKUP(BF97,[1]Composition!$A$1:$B$398,2))</f>
        <v/>
      </c>
      <c r="BH97" s="27"/>
      <c r="BI97" s="1" t="str">
        <f>IF(BH97="","",VLOOKUP(BH97,[1]Composition!$A$1:$B$398,2))</f>
        <v/>
      </c>
      <c r="BJ97" s="27"/>
      <c r="BK97" s="1" t="str">
        <f>IF(BJ97="","",VLOOKUP(BJ97,[1]Composition!$A$1:$B$398,2))</f>
        <v/>
      </c>
      <c r="BL97" s="27"/>
      <c r="BM97" s="1" t="str">
        <f>IF(BL97="","",VLOOKUP(BL97,[1]Composition!$A$1:$B$398,2))</f>
        <v/>
      </c>
      <c r="BN97" s="27"/>
      <c r="BO97" s="1" t="str">
        <f>IF(BN97="","",VLOOKUP(BN97,[1]Composition!$A$1:$B$398,2))</f>
        <v/>
      </c>
      <c r="BP97" s="27"/>
      <c r="BQ97" s="1" t="str">
        <f>IF(BP97="","",VLOOKUP(BP97,[1]Composition!$A$1:$B$398,2))</f>
        <v/>
      </c>
      <c r="BR97" s="27"/>
      <c r="BS97" s="1" t="str">
        <f>IF(BR97="","",VLOOKUP(BR97,[1]Composition!$A$1:$B$398,2))</f>
        <v/>
      </c>
      <c r="BT97" s="27"/>
      <c r="BU97" s="1" t="str">
        <f>IF(BT97="","",VLOOKUP(BT97,[1]Composition!$A$1:$B$398,2))</f>
        <v/>
      </c>
      <c r="BV97" s="27"/>
      <c r="BW97" s="1" t="str">
        <f>IF(BV97="","",VLOOKUP(BV97,[1]Composition!$A$1:$B$398,2))</f>
        <v/>
      </c>
      <c r="BX97" s="27"/>
      <c r="BY97" s="1" t="str">
        <f>IF(BX97="","",VLOOKUP(BX97,[1]Composition!$A$1:$B$398,2))</f>
        <v/>
      </c>
      <c r="BZ97" s="27"/>
      <c r="CA97" s="1" t="str">
        <f>IF(BZ97="","",VLOOKUP(BZ97,[1]Composition!$A$1:$B$398,2))</f>
        <v/>
      </c>
      <c r="CB97" s="27"/>
      <c r="CC97" s="1" t="str">
        <f>IF(CB97="","",VLOOKUP(CB97,[1]Composition!$A$1:$B$398,2))</f>
        <v/>
      </c>
      <c r="CD97" s="1">
        <f t="shared" si="31"/>
        <v>0</v>
      </c>
      <c r="CE97" s="1" t="str">
        <f t="shared" si="40"/>
        <v xml:space="preserve">0 </v>
      </c>
      <c r="CF97" s="1" t="str">
        <f t="shared" si="40"/>
        <v xml:space="preserve">0  </v>
      </c>
      <c r="CG97" s="1" t="str">
        <f t="shared" si="40"/>
        <v xml:space="preserve">0   </v>
      </c>
      <c r="CH97" s="1" t="str">
        <f t="shared" si="40"/>
        <v xml:space="preserve">0    </v>
      </c>
      <c r="CI97" s="1" t="str">
        <f t="shared" si="40"/>
        <v xml:space="preserve">0     </v>
      </c>
      <c r="CJ97" s="1" t="str">
        <f t="shared" si="40"/>
        <v xml:space="preserve">0      </v>
      </c>
      <c r="CK97" s="1" t="str">
        <f t="shared" si="40"/>
        <v xml:space="preserve">0       </v>
      </c>
      <c r="CL97" s="1" t="str">
        <f t="shared" si="40"/>
        <v xml:space="preserve">0        </v>
      </c>
      <c r="CM97" s="1" t="str">
        <f t="shared" si="40"/>
        <v xml:space="preserve">0         </v>
      </c>
      <c r="CN97" s="1" t="str">
        <f t="shared" si="40"/>
        <v xml:space="preserve">0          </v>
      </c>
      <c r="CO97" s="1" t="str">
        <f t="shared" si="40"/>
        <v xml:space="preserve">0           </v>
      </c>
      <c r="CP97" s="1" t="str">
        <f t="shared" si="40"/>
        <v xml:space="preserve">0            </v>
      </c>
      <c r="CQ97" s="1" t="str">
        <f t="shared" si="40"/>
        <v xml:space="preserve">0             </v>
      </c>
      <c r="CR97" s="1" t="str">
        <f t="shared" si="40"/>
        <v xml:space="preserve">0              </v>
      </c>
      <c r="CS97" s="1" t="str">
        <f t="shared" si="40"/>
        <v xml:space="preserve">0               </v>
      </c>
      <c r="CT97" s="1" t="str">
        <f t="shared" si="40"/>
        <v xml:space="preserve">0                </v>
      </c>
      <c r="CU97" s="1" t="str">
        <f t="shared" si="39"/>
        <v xml:space="preserve">0                 </v>
      </c>
      <c r="CV97" s="1" t="str">
        <f t="shared" si="39"/>
        <v xml:space="preserve">0                  </v>
      </c>
      <c r="CW97" s="1" t="str">
        <f t="shared" si="39"/>
        <v xml:space="preserve">0                   </v>
      </c>
      <c r="CX97" s="1" t="str">
        <f t="shared" si="39"/>
        <v xml:space="preserve">0                    </v>
      </c>
      <c r="CY97" s="1" t="str">
        <f t="shared" si="39"/>
        <v xml:space="preserve">0                     </v>
      </c>
      <c r="CZ97" s="1" t="str">
        <f t="shared" si="39"/>
        <v xml:space="preserve">0                      </v>
      </c>
      <c r="DA97" s="1" t="str">
        <f t="shared" si="39"/>
        <v xml:space="preserve">0                       </v>
      </c>
      <c r="DB97" s="1" t="str">
        <f t="shared" si="39"/>
        <v xml:space="preserve">0                        </v>
      </c>
      <c r="DC97" s="1" t="str">
        <f t="shared" si="39"/>
        <v xml:space="preserve">0                         </v>
      </c>
      <c r="DD97" s="1" t="str">
        <f t="shared" si="39"/>
        <v xml:space="preserve">0                          </v>
      </c>
      <c r="DE97" s="1" t="str">
        <f t="shared" si="39"/>
        <v xml:space="preserve">0                           </v>
      </c>
      <c r="DF97" s="1" t="str">
        <f t="shared" si="39"/>
        <v xml:space="preserve">0                            </v>
      </c>
      <c r="DG97" s="1" t="str">
        <f t="shared" si="39"/>
        <v xml:space="preserve">0                             </v>
      </c>
      <c r="DH97" s="1" t="str">
        <f t="shared" si="39"/>
        <v xml:space="preserve">0                              </v>
      </c>
      <c r="DI97" s="1" t="str">
        <f t="shared" si="39"/>
        <v xml:space="preserve">0                               </v>
      </c>
      <c r="DJ97" s="1" t="str">
        <f t="shared" si="39"/>
        <v xml:space="preserve">0                                </v>
      </c>
      <c r="DK97" s="1" t="str">
        <f t="shared" si="42"/>
        <v xml:space="preserve">0                                 </v>
      </c>
      <c r="DL97" s="1" t="str">
        <f t="shared" si="42"/>
        <v xml:space="preserve">0                                  </v>
      </c>
      <c r="DM97" s="1" t="str">
        <f t="shared" si="42"/>
        <v xml:space="preserve">0                                   </v>
      </c>
      <c r="DN97" s="1" t="str">
        <f t="shared" si="42"/>
        <v xml:space="preserve">0                                    </v>
      </c>
      <c r="DO97" s="1" t="str">
        <f t="shared" si="42"/>
        <v xml:space="preserve">0                                     </v>
      </c>
      <c r="DP97" s="1" t="str">
        <f t="shared" si="42"/>
        <v xml:space="preserve">0                                      </v>
      </c>
      <c r="DQ97" s="1" t="str">
        <f t="shared" si="42"/>
        <v xml:space="preserve">0                                       </v>
      </c>
      <c r="DR97" s="1" t="str">
        <f t="shared" si="42"/>
        <v xml:space="preserve">0                                        </v>
      </c>
      <c r="DS97" s="1" t="str">
        <f t="shared" si="42"/>
        <v xml:space="preserve">0                                         </v>
      </c>
      <c r="DT97" s="1" t="str">
        <f t="shared" si="42"/>
        <v xml:space="preserve">0                                          </v>
      </c>
      <c r="DU97" s="1" t="str">
        <f t="shared" si="42"/>
        <v xml:space="preserve">0                                           </v>
      </c>
      <c r="DV97" s="1" t="str">
        <f t="shared" si="42"/>
        <v xml:space="preserve">0                                            </v>
      </c>
      <c r="DW97" s="1" t="str">
        <f t="shared" si="42"/>
        <v xml:space="preserve">0                                             </v>
      </c>
      <c r="DX97" s="1" t="str">
        <f t="shared" si="42"/>
        <v xml:space="preserve">0                                              </v>
      </c>
      <c r="DY97" s="1" t="str">
        <f t="shared" si="42"/>
        <v xml:space="preserve">0                                               </v>
      </c>
      <c r="DZ97" s="1" t="str">
        <f t="shared" si="41"/>
        <v xml:space="preserve">0                                                </v>
      </c>
      <c r="EA97" s="1" t="str">
        <f t="shared" si="38"/>
        <v xml:space="preserve">0                                                 </v>
      </c>
      <c r="EB97" s="1" t="str">
        <f t="shared" si="38"/>
        <v xml:space="preserve">0                                                  </v>
      </c>
      <c r="EC97" s="1" t="str">
        <f t="shared" si="38"/>
        <v xml:space="preserve">0                                                   </v>
      </c>
      <c r="ED97" s="1" t="str">
        <f t="shared" si="38"/>
        <v xml:space="preserve">0                                                    </v>
      </c>
      <c r="EE97" s="1" t="str">
        <f t="shared" si="38"/>
        <v xml:space="preserve">0                                                     </v>
      </c>
      <c r="EF97" s="1" t="str">
        <f t="shared" si="38"/>
        <v xml:space="preserve">0                                                      </v>
      </c>
      <c r="EG97" s="1" t="str">
        <f t="shared" si="38"/>
        <v xml:space="preserve">0                                                       </v>
      </c>
      <c r="EH97" s="1" t="str">
        <f t="shared" si="38"/>
        <v xml:space="preserve">0                                                        </v>
      </c>
      <c r="EI97" s="1" t="str">
        <f t="shared" si="38"/>
        <v xml:space="preserve">0                                                         </v>
      </c>
      <c r="EJ97" s="1" t="str">
        <f t="shared" si="38"/>
        <v xml:space="preserve">0                                                          </v>
      </c>
      <c r="EK97" s="1" t="str">
        <f t="shared" si="38"/>
        <v xml:space="preserve">0                                                           </v>
      </c>
      <c r="EL97" s="1" t="str">
        <f t="shared" si="38"/>
        <v xml:space="preserve">0                                                            </v>
      </c>
      <c r="EM97" s="1" t="str">
        <f t="shared" si="38"/>
        <v xml:space="preserve">0                                                             </v>
      </c>
      <c r="EN97" s="1" t="str">
        <f t="shared" si="38"/>
        <v xml:space="preserve">0                                                              </v>
      </c>
      <c r="EO97" s="1" t="str">
        <f t="shared" si="38"/>
        <v xml:space="preserve">0                                                               </v>
      </c>
      <c r="EP97" s="1" t="str">
        <f>EO97&amp;" "&amp;BV97</f>
        <v xml:space="preserve">0                                                                </v>
      </c>
      <c r="EQ97" s="1" t="str">
        <f t="shared" si="43"/>
        <v xml:space="preserve">0                                                                 </v>
      </c>
      <c r="ER97" s="1" t="str">
        <f t="shared" si="43"/>
        <v xml:space="preserve">0                                                                  </v>
      </c>
      <c r="ES97" s="1" t="str">
        <f t="shared" si="43"/>
        <v xml:space="preserve">0                                                                   </v>
      </c>
      <c r="ET97" s="1" t="str">
        <f t="shared" si="43"/>
        <v xml:space="preserve">0                                                                    </v>
      </c>
      <c r="EU97" s="1" t="str">
        <f t="shared" si="43"/>
        <v xml:space="preserve">0                                                                     </v>
      </c>
      <c r="EV97" s="1" t="str">
        <f t="shared" si="43"/>
        <v xml:space="preserve">0                                                                      </v>
      </c>
      <c r="EW97" s="1" t="str">
        <f t="shared" si="43"/>
        <v xml:space="preserve">0                                                                       </v>
      </c>
      <c r="GX97" s="22"/>
    </row>
    <row r="98" spans="9:206" ht="12.75" customHeight="1" x14ac:dyDescent="0.2">
      <c r="I98" s="28" t="str">
        <f>EW97</f>
        <v xml:space="preserve">0                                                                       </v>
      </c>
      <c r="J98" s="27"/>
      <c r="K98" s="1" t="str">
        <f>IF(J98="","",VLOOKUP(J98,[1]Composition!$A$1:$B$398,2))</f>
        <v/>
      </c>
      <c r="L98" s="27"/>
      <c r="M98" s="1" t="str">
        <f>IF(L98="","",VLOOKUP(L98,[1]Composition!$A$1:$B$398,2))</f>
        <v/>
      </c>
      <c r="N98" s="27"/>
      <c r="O98" s="1" t="str">
        <f>IF(N98="","",VLOOKUP(N98,[1]Composition!$A$1:$B$398,2))</f>
        <v/>
      </c>
      <c r="P98" s="27"/>
      <c r="Q98" s="1" t="str">
        <f>IF(P98="","",VLOOKUP(P98,[1]Composition!$A$1:$B$398,2))</f>
        <v/>
      </c>
      <c r="R98" s="27"/>
      <c r="S98" s="1" t="str">
        <f>IF(R98="","",VLOOKUP(R98,[1]Composition!$A$1:$B$398,2))</f>
        <v/>
      </c>
      <c r="T98" s="27"/>
      <c r="U98" s="1" t="str">
        <f>IF(T98="","",VLOOKUP(T98,[1]Composition!$A$1:$B$398,2))</f>
        <v/>
      </c>
      <c r="V98" s="27"/>
      <c r="W98" s="1" t="str">
        <f>IF(V98="","",VLOOKUP(V98,[1]Composition!$A$1:$B$398,2))</f>
        <v/>
      </c>
      <c r="X98" s="27"/>
      <c r="Y98" s="1" t="str">
        <f>IF(X98="","",VLOOKUP(X98,[1]Composition!$A$1:$B$398,2))</f>
        <v/>
      </c>
      <c r="Z98" s="27"/>
      <c r="AA98" s="1" t="str">
        <f>IF(Z98="","",VLOOKUP(Z98,[1]Composition!$A$1:$B$398,2))</f>
        <v/>
      </c>
      <c r="AB98" s="27"/>
      <c r="AC98" s="1" t="str">
        <f>IF(AB98="","",VLOOKUP(AB98,[1]Composition!$A$1:$B$398,2))</f>
        <v/>
      </c>
      <c r="AD98" s="27"/>
      <c r="AE98" s="1" t="str">
        <f>IF(AD98="","",VLOOKUP(AD98,[1]Composition!$A$1:$B$398,2))</f>
        <v/>
      </c>
      <c r="AF98" s="27"/>
      <c r="AG98" s="1" t="str">
        <f>IF(AF98="","",VLOOKUP(AF98,[1]Composition!$A$1:$B$398,2))</f>
        <v/>
      </c>
      <c r="AH98" s="27"/>
      <c r="AI98" s="1" t="str">
        <f>IF(AH98="","",VLOOKUP(AH98,[1]Composition!$A$1:$B$398,2))</f>
        <v/>
      </c>
      <c r="AJ98" s="27"/>
      <c r="AK98" s="1" t="str">
        <f>IF(AJ98="","",VLOOKUP(AJ98,[1]Composition!$A$1:$B$398,2))</f>
        <v/>
      </c>
      <c r="AL98" s="27"/>
      <c r="AM98" s="1" t="str">
        <f>IF(AL98="","",VLOOKUP(AL98,[1]Composition!$A$1:$B$398,2))</f>
        <v/>
      </c>
      <c r="AN98" s="27"/>
      <c r="AO98" s="1" t="str">
        <f>IF(AN98="","",VLOOKUP(AN98,[1]Composition!$A$1:$B$398,2))</f>
        <v/>
      </c>
      <c r="AP98" s="27"/>
      <c r="AQ98" s="1" t="str">
        <f>IF(AP98="","",VLOOKUP(AP98,[1]Composition!$A$1:$B$398,2))</f>
        <v/>
      </c>
      <c r="AR98" s="27"/>
      <c r="AS98" s="1" t="str">
        <f>IF(AR98="","",VLOOKUP(AR98,[1]Composition!$A$1:$B$398,2))</f>
        <v/>
      </c>
      <c r="AT98" s="27"/>
      <c r="AU98" s="1" t="str">
        <f>IF(AT98="","",VLOOKUP(AT98,[1]Composition!$A$1:$B$398,2))</f>
        <v/>
      </c>
      <c r="AV98" s="27"/>
      <c r="AW98" s="1" t="str">
        <f>IF(AV98="","",VLOOKUP(AV98,[1]Composition!$A$1:$B$398,2))</f>
        <v/>
      </c>
      <c r="AX98" s="27"/>
      <c r="AY98" s="1" t="str">
        <f>IF(AX98="","",VLOOKUP(AX98,[1]Composition!$A$1:$B$398,2))</f>
        <v/>
      </c>
      <c r="AZ98" s="27"/>
      <c r="BA98" s="1" t="str">
        <f>IF(AZ98="","",VLOOKUP(AZ98,[1]Composition!$A$1:$B$398,2))</f>
        <v/>
      </c>
      <c r="BB98" s="27"/>
      <c r="BC98" s="1" t="str">
        <f>IF(BB98="","",VLOOKUP(BB98,[1]Composition!$A$1:$B$398,2))</f>
        <v/>
      </c>
      <c r="BD98" s="27"/>
      <c r="BE98" s="1" t="str">
        <f>IF(BD98="","",VLOOKUP(BD98,[1]Composition!$A$1:$B$398,2))</f>
        <v/>
      </c>
      <c r="BF98" s="27"/>
      <c r="BG98" s="1" t="str">
        <f>IF(BF98="","",VLOOKUP(BF98,[1]Composition!$A$1:$B$398,2))</f>
        <v/>
      </c>
      <c r="BH98" s="27"/>
      <c r="BI98" s="1" t="str">
        <f>IF(BH98="","",VLOOKUP(BH98,[1]Composition!$A$1:$B$398,2))</f>
        <v/>
      </c>
      <c r="BJ98" s="27"/>
      <c r="BK98" s="1" t="str">
        <f>IF(BJ98="","",VLOOKUP(BJ98,[1]Composition!$A$1:$B$398,2))</f>
        <v/>
      </c>
      <c r="BL98" s="27"/>
      <c r="BM98" s="1" t="str">
        <f>IF(BL98="","",VLOOKUP(BL98,[1]Composition!$A$1:$B$398,2))</f>
        <v/>
      </c>
      <c r="BN98" s="27"/>
      <c r="BO98" s="1" t="str">
        <f>IF(BN98="","",VLOOKUP(BN98,[1]Composition!$A$1:$B$398,2))</f>
        <v/>
      </c>
      <c r="BP98" s="27"/>
      <c r="BQ98" s="1" t="str">
        <f>IF(BP98="","",VLOOKUP(BP98,[1]Composition!$A$1:$B$398,2))</f>
        <v/>
      </c>
      <c r="BR98" s="27"/>
      <c r="BS98" s="1" t="str">
        <f>IF(BR98="","",VLOOKUP(BR98,[1]Composition!$A$1:$B$398,2))</f>
        <v/>
      </c>
      <c r="BT98" s="27"/>
      <c r="BU98" s="1" t="str">
        <f>IF(BT98="","",VLOOKUP(BT98,[1]Composition!$A$1:$B$398,2))</f>
        <v/>
      </c>
      <c r="BV98" s="27"/>
      <c r="BW98" s="1" t="str">
        <f>IF(BV98="","",VLOOKUP(BV98,[1]Composition!$A$1:$B$398,2))</f>
        <v/>
      </c>
      <c r="BX98" s="27"/>
      <c r="BY98" s="1" t="str">
        <f>IF(BX98="","",VLOOKUP(BX98,[1]Composition!$A$1:$B$398,2))</f>
        <v/>
      </c>
      <c r="BZ98" s="27"/>
      <c r="CA98" s="1" t="str">
        <f>IF(BZ98="","",VLOOKUP(BZ98,[1]Composition!$A$1:$B$398,2))</f>
        <v/>
      </c>
      <c r="CB98" s="27"/>
      <c r="CC98" s="1" t="str">
        <f>IF(CB98="","",VLOOKUP(CB98,[1]Composition!$A$1:$B$398,2))</f>
        <v/>
      </c>
      <c r="CD98" s="1">
        <f t="shared" si="31"/>
        <v>0</v>
      </c>
      <c r="CE98" s="1" t="str">
        <f t="shared" si="40"/>
        <v xml:space="preserve">0 </v>
      </c>
      <c r="CF98" s="1" t="str">
        <f t="shared" si="40"/>
        <v xml:space="preserve">0  </v>
      </c>
      <c r="CG98" s="1" t="str">
        <f t="shared" si="40"/>
        <v xml:space="preserve">0   </v>
      </c>
      <c r="CH98" s="1" t="str">
        <f t="shared" si="40"/>
        <v xml:space="preserve">0    </v>
      </c>
      <c r="CI98" s="1" t="str">
        <f t="shared" si="40"/>
        <v xml:space="preserve">0     </v>
      </c>
      <c r="CJ98" s="1" t="str">
        <f t="shared" si="40"/>
        <v xml:space="preserve">0      </v>
      </c>
      <c r="CK98" s="1" t="str">
        <f t="shared" si="40"/>
        <v xml:space="preserve">0       </v>
      </c>
      <c r="CL98" s="1" t="str">
        <f t="shared" si="40"/>
        <v xml:space="preserve">0        </v>
      </c>
      <c r="CM98" s="1" t="str">
        <f t="shared" si="40"/>
        <v xml:space="preserve">0         </v>
      </c>
      <c r="CN98" s="1" t="str">
        <f t="shared" si="40"/>
        <v xml:space="preserve">0          </v>
      </c>
      <c r="CO98" s="1" t="str">
        <f t="shared" si="40"/>
        <v xml:space="preserve">0           </v>
      </c>
      <c r="CP98" s="1" t="str">
        <f t="shared" si="40"/>
        <v xml:space="preserve">0            </v>
      </c>
      <c r="CQ98" s="1" t="str">
        <f t="shared" si="40"/>
        <v xml:space="preserve">0             </v>
      </c>
      <c r="CR98" s="1" t="str">
        <f t="shared" si="40"/>
        <v xml:space="preserve">0              </v>
      </c>
      <c r="CS98" s="1" t="str">
        <f t="shared" si="40"/>
        <v xml:space="preserve">0               </v>
      </c>
      <c r="CT98" s="1" t="str">
        <f t="shared" si="40"/>
        <v xml:space="preserve">0                </v>
      </c>
      <c r="CU98" s="1" t="str">
        <f t="shared" si="39"/>
        <v xml:space="preserve">0                 </v>
      </c>
      <c r="CV98" s="1" t="str">
        <f t="shared" si="39"/>
        <v xml:space="preserve">0                  </v>
      </c>
      <c r="CW98" s="1" t="str">
        <f t="shared" si="39"/>
        <v xml:space="preserve">0                   </v>
      </c>
      <c r="CX98" s="1" t="str">
        <f t="shared" si="39"/>
        <v xml:space="preserve">0                    </v>
      </c>
      <c r="CY98" s="1" t="str">
        <f t="shared" si="39"/>
        <v xml:space="preserve">0                     </v>
      </c>
      <c r="CZ98" s="1" t="str">
        <f t="shared" si="39"/>
        <v xml:space="preserve">0                      </v>
      </c>
      <c r="DA98" s="1" t="str">
        <f t="shared" si="39"/>
        <v xml:space="preserve">0                       </v>
      </c>
      <c r="DB98" s="1" t="str">
        <f t="shared" si="39"/>
        <v xml:space="preserve">0                        </v>
      </c>
      <c r="DC98" s="1" t="str">
        <f t="shared" si="39"/>
        <v xml:space="preserve">0                         </v>
      </c>
      <c r="DD98" s="1" t="str">
        <f t="shared" si="39"/>
        <v xml:space="preserve">0                          </v>
      </c>
      <c r="DE98" s="1" t="str">
        <f t="shared" si="39"/>
        <v xml:space="preserve">0                           </v>
      </c>
      <c r="DF98" s="1" t="str">
        <f t="shared" si="39"/>
        <v xml:space="preserve">0                            </v>
      </c>
      <c r="DG98" s="1" t="str">
        <f t="shared" si="39"/>
        <v xml:space="preserve">0                             </v>
      </c>
      <c r="DH98" s="1" t="str">
        <f t="shared" si="39"/>
        <v xml:space="preserve">0                              </v>
      </c>
      <c r="DI98" s="1" t="str">
        <f t="shared" si="39"/>
        <v xml:space="preserve">0                               </v>
      </c>
      <c r="DJ98" s="1" t="str">
        <f t="shared" si="39"/>
        <v xml:space="preserve">0                                </v>
      </c>
      <c r="DK98" s="1" t="str">
        <f t="shared" si="42"/>
        <v xml:space="preserve">0                                 </v>
      </c>
      <c r="DL98" s="1" t="str">
        <f t="shared" si="42"/>
        <v xml:space="preserve">0                                  </v>
      </c>
      <c r="DM98" s="1" t="str">
        <f t="shared" si="42"/>
        <v xml:space="preserve">0                                   </v>
      </c>
      <c r="DN98" s="1" t="str">
        <f t="shared" si="42"/>
        <v xml:space="preserve">0                                    </v>
      </c>
      <c r="DO98" s="1" t="str">
        <f t="shared" si="42"/>
        <v xml:space="preserve">0                                     </v>
      </c>
      <c r="DP98" s="1" t="str">
        <f t="shared" si="42"/>
        <v xml:space="preserve">0                                      </v>
      </c>
      <c r="DQ98" s="1" t="str">
        <f t="shared" si="42"/>
        <v xml:space="preserve">0                                       </v>
      </c>
      <c r="DR98" s="1" t="str">
        <f t="shared" si="42"/>
        <v xml:space="preserve">0                                        </v>
      </c>
      <c r="DS98" s="1" t="str">
        <f t="shared" si="42"/>
        <v xml:space="preserve">0                                         </v>
      </c>
      <c r="DT98" s="1" t="str">
        <f t="shared" si="42"/>
        <v xml:space="preserve">0                                          </v>
      </c>
      <c r="DU98" s="1" t="str">
        <f t="shared" si="42"/>
        <v xml:space="preserve">0                                           </v>
      </c>
      <c r="DV98" s="1" t="str">
        <f t="shared" si="42"/>
        <v xml:space="preserve">0                                            </v>
      </c>
      <c r="DW98" s="1" t="str">
        <f t="shared" si="42"/>
        <v xml:space="preserve">0                                             </v>
      </c>
      <c r="DX98" s="1" t="str">
        <f t="shared" si="42"/>
        <v xml:space="preserve">0                                              </v>
      </c>
      <c r="DY98" s="1" t="str">
        <f t="shared" si="42"/>
        <v xml:space="preserve">0                                               </v>
      </c>
      <c r="DZ98" s="1" t="str">
        <f t="shared" si="41"/>
        <v xml:space="preserve">0                                                </v>
      </c>
      <c r="EA98" s="1" t="str">
        <f t="shared" ref="EA98:EO98" si="44">DZ98&amp;" "&amp;BG98</f>
        <v xml:space="preserve">0                                                 </v>
      </c>
      <c r="EB98" s="1" t="str">
        <f t="shared" si="44"/>
        <v xml:space="preserve">0                                                  </v>
      </c>
      <c r="EC98" s="1" t="str">
        <f t="shared" si="44"/>
        <v xml:space="preserve">0                                                   </v>
      </c>
      <c r="ED98" s="1" t="str">
        <f t="shared" si="44"/>
        <v xml:space="preserve">0                                                    </v>
      </c>
      <c r="EE98" s="1" t="str">
        <f t="shared" si="44"/>
        <v xml:space="preserve">0                                                     </v>
      </c>
      <c r="EF98" s="1" t="str">
        <f t="shared" si="44"/>
        <v xml:space="preserve">0                                                      </v>
      </c>
      <c r="EG98" s="1" t="str">
        <f t="shared" si="44"/>
        <v xml:space="preserve">0                                                       </v>
      </c>
      <c r="EH98" s="1" t="str">
        <f t="shared" si="44"/>
        <v xml:space="preserve">0                                                        </v>
      </c>
      <c r="EI98" s="1" t="str">
        <f t="shared" si="44"/>
        <v xml:space="preserve">0                                                         </v>
      </c>
      <c r="EJ98" s="1" t="str">
        <f t="shared" si="44"/>
        <v xml:space="preserve">0                                                          </v>
      </c>
      <c r="EK98" s="1" t="str">
        <f t="shared" si="44"/>
        <v xml:space="preserve">0                                                           </v>
      </c>
      <c r="EL98" s="1" t="str">
        <f t="shared" si="44"/>
        <v xml:space="preserve">0                                                            </v>
      </c>
      <c r="EM98" s="1" t="str">
        <f t="shared" si="44"/>
        <v xml:space="preserve">0                                                             </v>
      </c>
      <c r="EN98" s="1" t="str">
        <f t="shared" si="44"/>
        <v xml:space="preserve">0                                                              </v>
      </c>
      <c r="EO98" s="1" t="str">
        <f t="shared" si="44"/>
        <v xml:space="preserve">0                                                               </v>
      </c>
      <c r="EP98" s="1" t="str">
        <f>EO98&amp;" "&amp;BV98</f>
        <v xml:space="preserve">0                                                                </v>
      </c>
      <c r="EQ98" s="1" t="str">
        <f t="shared" si="43"/>
        <v xml:space="preserve">0                                                                 </v>
      </c>
      <c r="ER98" s="1" t="str">
        <f t="shared" si="43"/>
        <v xml:space="preserve">0                                                                  </v>
      </c>
      <c r="ES98" s="1" t="str">
        <f t="shared" si="43"/>
        <v xml:space="preserve">0                                                                   </v>
      </c>
      <c r="ET98" s="1" t="str">
        <f t="shared" si="43"/>
        <v xml:space="preserve">0                                                                    </v>
      </c>
      <c r="EU98" s="1" t="str">
        <f t="shared" si="43"/>
        <v xml:space="preserve">0                                                                     </v>
      </c>
      <c r="EV98" s="1" t="str">
        <f t="shared" si="43"/>
        <v xml:space="preserve">0                                                                      </v>
      </c>
      <c r="EW98" s="1" t="str">
        <f t="shared" si="43"/>
        <v xml:space="preserve">0                                                                       </v>
      </c>
      <c r="GX98" s="22"/>
    </row>
    <row r="99" spans="9:206" ht="12.75" customHeight="1" x14ac:dyDescent="0.2">
      <c r="GX99" s="22"/>
    </row>
    <row r="100" spans="9:206" ht="12.75" customHeight="1" x14ac:dyDescent="0.2">
      <c r="GX100" s="22"/>
    </row>
    <row r="101" spans="9:206" ht="12.75" customHeight="1" x14ac:dyDescent="0.2">
      <c r="GX101" s="22"/>
    </row>
    <row r="102" spans="9:206" ht="12.75" customHeight="1" x14ac:dyDescent="0.2">
      <c r="GX102" s="22"/>
    </row>
    <row r="103" spans="9:206" ht="12.75" customHeight="1" x14ac:dyDescent="0.2">
      <c r="GX103" s="22"/>
    </row>
    <row r="104" spans="9:206" ht="12.75" customHeight="1" x14ac:dyDescent="0.2">
      <c r="GX104" s="22"/>
    </row>
    <row r="105" spans="9:206" ht="12.75" customHeight="1" x14ac:dyDescent="0.2">
      <c r="GX105" s="22"/>
    </row>
    <row r="106" spans="9:206" ht="12.75" customHeight="1" x14ac:dyDescent="0.2">
      <c r="GX106" s="22"/>
    </row>
    <row r="107" spans="9:206" ht="12.75" customHeight="1" x14ac:dyDescent="0.2">
      <c r="GX107" s="22"/>
    </row>
    <row r="108" spans="9:206" ht="12.75" customHeight="1" x14ac:dyDescent="0.2">
      <c r="GX108" s="22"/>
    </row>
    <row r="109" spans="9:206" ht="12.75" customHeight="1" x14ac:dyDescent="0.2">
      <c r="GX109" s="22"/>
    </row>
    <row r="110" spans="9:206" ht="12.75" customHeight="1" x14ac:dyDescent="0.2">
      <c r="GX110" s="22"/>
    </row>
    <row r="111" spans="9:206" ht="12.75" customHeight="1" x14ac:dyDescent="0.2">
      <c r="GX111" s="22"/>
    </row>
    <row r="112" spans="9:206" ht="12.75" customHeight="1" x14ac:dyDescent="0.2">
      <c r="GX112" s="22"/>
    </row>
    <row r="113" spans="206:206" ht="12.75" customHeight="1" x14ac:dyDescent="0.2">
      <c r="GX113" s="22"/>
    </row>
    <row r="114" spans="206:206" ht="12.75" customHeight="1" x14ac:dyDescent="0.2">
      <c r="GX114" s="22"/>
    </row>
    <row r="115" spans="206:206" ht="12.75" customHeight="1" x14ac:dyDescent="0.2">
      <c r="GX115" s="22"/>
    </row>
    <row r="116" spans="206:206" ht="12.75" customHeight="1" x14ac:dyDescent="0.2">
      <c r="GX116" s="22"/>
    </row>
    <row r="117" spans="206:206" ht="12.75" customHeight="1" x14ac:dyDescent="0.2">
      <c r="GX117" s="22"/>
    </row>
    <row r="118" spans="206:206" ht="12.75" customHeight="1" x14ac:dyDescent="0.2">
      <c r="GX118" s="22"/>
    </row>
    <row r="119" spans="206:206" ht="12.75" customHeight="1" x14ac:dyDescent="0.2">
      <c r="GX119" s="22"/>
    </row>
    <row r="120" spans="206:206" ht="12.75" customHeight="1" x14ac:dyDescent="0.2">
      <c r="GX120" s="22"/>
    </row>
    <row r="121" spans="206:206" ht="12.75" customHeight="1" x14ac:dyDescent="0.2">
      <c r="GX121" s="22"/>
    </row>
    <row r="122" spans="206:206" ht="12.75" customHeight="1" x14ac:dyDescent="0.2">
      <c r="GX122" s="22"/>
    </row>
    <row r="123" spans="206:206" ht="12.75" customHeight="1" x14ac:dyDescent="0.2">
      <c r="GX123" s="22"/>
    </row>
    <row r="124" spans="206:206" ht="12.75" customHeight="1" x14ac:dyDescent="0.2">
      <c r="GX124" s="22"/>
    </row>
    <row r="125" spans="206:206" ht="12.75" customHeight="1" x14ac:dyDescent="0.2">
      <c r="GX125" s="22"/>
    </row>
    <row r="126" spans="206:206" ht="12.75" customHeight="1" x14ac:dyDescent="0.2">
      <c r="GX126" s="22"/>
    </row>
    <row r="127" spans="206:206" ht="12.75" customHeight="1" x14ac:dyDescent="0.2">
      <c r="GX127" s="22"/>
    </row>
    <row r="128" spans="206:206" ht="12.75" customHeight="1" x14ac:dyDescent="0.2">
      <c r="GX128" s="22"/>
    </row>
    <row r="129" spans="206:206" ht="12.75" customHeight="1" x14ac:dyDescent="0.2">
      <c r="GX129" s="22"/>
    </row>
    <row r="130" spans="206:206" ht="12.75" customHeight="1" x14ac:dyDescent="0.2">
      <c r="GX130" s="22"/>
    </row>
    <row r="131" spans="206:206" ht="12.75" customHeight="1" x14ac:dyDescent="0.2">
      <c r="GX131" s="22"/>
    </row>
    <row r="132" spans="206:206" ht="12.75" customHeight="1" x14ac:dyDescent="0.2">
      <c r="GX132" s="22"/>
    </row>
    <row r="133" spans="206:206" ht="12.75" customHeight="1" x14ac:dyDescent="0.2">
      <c r="GX133" s="22"/>
    </row>
    <row r="134" spans="206:206" ht="12.75" customHeight="1" x14ac:dyDescent="0.2">
      <c r="GX134" s="22"/>
    </row>
    <row r="135" spans="206:206" ht="12.75" customHeight="1" x14ac:dyDescent="0.2">
      <c r="GX135" s="22"/>
    </row>
    <row r="136" spans="206:206" ht="12.75" customHeight="1" x14ac:dyDescent="0.2">
      <c r="GX136" s="22"/>
    </row>
    <row r="137" spans="206:206" x14ac:dyDescent="0.2">
      <c r="GX137" s="22"/>
    </row>
    <row r="138" spans="206:206" x14ac:dyDescent="0.2">
      <c r="GX138" s="22"/>
    </row>
  </sheetData>
  <sheetProtection selectLockedCells="1" selectUnlockedCells="1"/>
  <dataValidations count="1">
    <dataValidation type="list" operator="equal" allowBlank="1" showErrorMessage="1" errorTitle="Prix" error="a102:a130" sqref="C1">
      <formula1>$A$89:$A$117</formula1>
      <formula2>0</formula2>
    </dataValidation>
  </dataValidations>
  <pageMargins left="0.78749999999999998" right="0.78749999999999998" top="1.0249999999999999" bottom="1.0249999999999999" header="0.78749999999999998" footer="0.78749999999999998"/>
  <pageSetup paperSize="9" orientation="portrait" useFirstPageNumber="1" horizontalDpi="300" verticalDpi="300" r:id="rId1"/>
  <headerFooter alignWithMargins="0">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J318"/>
  <sheetViews>
    <sheetView tabSelected="1" workbookViewId="0">
      <selection activeCell="G240" sqref="G240:H240"/>
    </sheetView>
  </sheetViews>
  <sheetFormatPr baseColWidth="10" defaultRowHeight="12.75" x14ac:dyDescent="0.2"/>
  <cols>
    <col min="1" max="1" width="15.7109375" customWidth="1"/>
    <col min="2" max="2" width="33.7109375" customWidth="1"/>
    <col min="3" max="3" width="23.7109375" customWidth="1"/>
    <col min="4" max="4" width="23.5703125" customWidth="1"/>
    <col min="5" max="5" width="23.28515625" customWidth="1"/>
    <col min="6" max="6" width="22.7109375" customWidth="1"/>
    <col min="7" max="7" width="22.85546875" customWidth="1"/>
    <col min="8" max="9" width="23" customWidth="1"/>
  </cols>
  <sheetData>
    <row r="1" spans="1:10" s="36" customFormat="1" x14ac:dyDescent="0.2">
      <c r="A1" s="36" t="s">
        <v>179</v>
      </c>
      <c r="B1" s="109">
        <v>38</v>
      </c>
      <c r="C1" s="37">
        <f ca="1">7*$B$1+DATE(YEAR(TODAY()),1,3)- WEEKDAY(DATE(YEAR(TODAY()),1,3))-5</f>
        <v>41533</v>
      </c>
      <c r="D1" s="37">
        <f ca="1">7*$B$1+DATE(YEAR(TODAY()),1,3)- WEEKDAY(DATE(YEAR(TODAY()),1,3))-4</f>
        <v>41534</v>
      </c>
      <c r="E1" s="37">
        <f ca="1">7*$B$1+DATE(YEAR(TODAY()),1,3)- WEEKDAY(DATE(YEAR(TODAY()),1,3))-3</f>
        <v>41535</v>
      </c>
      <c r="F1" s="37">
        <f ca="1">7*$B$1+DATE(YEAR(TODAY()),1,3)- WEEKDAY(DATE(YEAR(TODAY()),1,3))-2</f>
        <v>41536</v>
      </c>
      <c r="G1" s="37">
        <f ca="1">7*$B$1+DATE(YEAR(TODAY()),1,3)- WEEKDAY(DATE(YEAR(TODAY()),1,3))-1</f>
        <v>41537</v>
      </c>
      <c r="H1" s="37">
        <f ca="1">7*$B$1+DATE(YEAR(TODAY()),1,3)- WEEKDAY(DATE(YEAR(TODAY()),1,3))</f>
        <v>41538</v>
      </c>
      <c r="I1" s="37">
        <f ca="1">7*$B$1+DATE(YEAR(TODAY()),1,3)- WEEKDAY(DATE(YEAR(TODAY()),1,3))+1</f>
        <v>41539</v>
      </c>
    </row>
    <row r="2" spans="1:10" x14ac:dyDescent="0.2">
      <c r="A2">
        <f>Feuille1!A2</f>
        <v>500</v>
      </c>
      <c r="B2" t="str">
        <f>Feuille1!B2</f>
        <v>Tarte Flan</v>
      </c>
      <c r="C2">
        <v>1</v>
      </c>
      <c r="D2">
        <v>2</v>
      </c>
      <c r="J2" t="s">
        <v>197</v>
      </c>
    </row>
    <row r="3" spans="1:10" x14ac:dyDescent="0.2">
      <c r="A3">
        <f>Feuille1!A3</f>
        <v>501</v>
      </c>
      <c r="B3" t="str">
        <f>Feuille1!B3</f>
        <v>Eclair chocolat</v>
      </c>
      <c r="D3">
        <v>3</v>
      </c>
      <c r="F3">
        <v>4</v>
      </c>
    </row>
    <row r="4" spans="1:10" x14ac:dyDescent="0.2">
      <c r="A4">
        <f>Feuille1!A4</f>
        <v>502</v>
      </c>
      <c r="B4" t="str">
        <f>Feuille1!B4</f>
        <v>Eclair Café</v>
      </c>
      <c r="F4">
        <v>2</v>
      </c>
      <c r="I4">
        <v>1</v>
      </c>
    </row>
    <row r="5" spans="1:10" x14ac:dyDescent="0.2">
      <c r="A5">
        <f>Feuille1!A5</f>
        <v>503</v>
      </c>
      <c r="B5" t="str">
        <f>Feuille1!B5</f>
        <v>Eclair Vanille</v>
      </c>
    </row>
    <row r="6" spans="1:10" x14ac:dyDescent="0.2">
      <c r="A6">
        <f>Feuille1!A6</f>
        <v>504</v>
      </c>
      <c r="B6" t="str">
        <f>Feuille1!B6</f>
        <v xml:space="preserve">Mille-Feuille </v>
      </c>
    </row>
    <row r="7" spans="1:10" x14ac:dyDescent="0.2">
      <c r="A7">
        <f>Feuille1!A7</f>
        <v>505</v>
      </c>
      <c r="B7" t="str">
        <f>Feuille1!B7</f>
        <v>Mille-Feuille Fraise</v>
      </c>
    </row>
    <row r="8" spans="1:10" x14ac:dyDescent="0.2">
      <c r="A8">
        <f>Feuille1!A8</f>
        <v>506</v>
      </c>
      <c r="B8" t="str">
        <f>Feuille1!B8</f>
        <v>Paris Brest Nature</v>
      </c>
    </row>
    <row r="9" spans="1:10" x14ac:dyDescent="0.2">
      <c r="A9">
        <f>Feuille1!A9</f>
        <v>507</v>
      </c>
      <c r="B9" t="str">
        <f>Feuille1!B9</f>
        <v>Paris Brest Speculos</v>
      </c>
    </row>
    <row r="10" spans="1:10" x14ac:dyDescent="0.2">
      <c r="A10">
        <f>Feuille1!A10</f>
        <v>508</v>
      </c>
      <c r="B10" t="str">
        <f>Feuille1!B10</f>
        <v>Eclair Chantilly Fraise</v>
      </c>
    </row>
    <row r="11" spans="1:10" x14ac:dyDescent="0.2">
      <c r="A11">
        <f>Feuille1!A11</f>
        <v>509</v>
      </c>
      <c r="B11" t="str">
        <f>Feuille1!B11</f>
        <v>Pavé Du Nord</v>
      </c>
    </row>
    <row r="12" spans="1:10" x14ac:dyDescent="0.2">
      <c r="A12">
        <f>Feuille1!A12</f>
        <v>510</v>
      </c>
      <c r="B12" t="str">
        <f>Feuille1!B12</f>
        <v>Merveilleux chocolat</v>
      </c>
    </row>
    <row r="13" spans="1:10" x14ac:dyDescent="0.2">
      <c r="A13">
        <f>Feuille1!A13</f>
        <v>511</v>
      </c>
      <c r="B13" t="str">
        <f>Feuille1!B13</f>
        <v>Moka Café</v>
      </c>
    </row>
    <row r="14" spans="1:10" x14ac:dyDescent="0.2">
      <c r="A14">
        <f>Feuille1!A14</f>
        <v>512</v>
      </c>
      <c r="B14" t="str">
        <f>Feuille1!B14</f>
        <v>Moka chocolat</v>
      </c>
    </row>
    <row r="15" spans="1:10" x14ac:dyDescent="0.2">
      <c r="A15">
        <f>Feuille1!A15</f>
        <v>515</v>
      </c>
      <c r="B15" t="str">
        <f>Feuille1!B15</f>
        <v>Royal chocolat</v>
      </c>
    </row>
    <row r="16" spans="1:10" x14ac:dyDescent="0.2">
      <c r="A16">
        <f>Feuille1!A16</f>
        <v>516</v>
      </c>
      <c r="B16" t="str">
        <f>Feuille1!B16</f>
        <v>Plaisir 3 chocolat</v>
      </c>
    </row>
    <row r="17" spans="1:2" x14ac:dyDescent="0.2">
      <c r="A17">
        <f>Feuille1!A17</f>
        <v>517</v>
      </c>
      <c r="B17" t="str">
        <f>Feuille1!B17</f>
        <v>Tartelette Fraise</v>
      </c>
    </row>
    <row r="18" spans="1:2" x14ac:dyDescent="0.2">
      <c r="A18">
        <f>Feuille1!A18</f>
        <v>518</v>
      </c>
      <c r="B18" t="str">
        <f>Feuille1!B18</f>
        <v>Tartelette Framboise</v>
      </c>
    </row>
    <row r="19" spans="1:2" x14ac:dyDescent="0.2">
      <c r="A19">
        <f>Feuille1!A19</f>
        <v>519</v>
      </c>
      <c r="B19" t="str">
        <f>Feuille1!B19</f>
        <v>Tartelette Citron Meringuée</v>
      </c>
    </row>
    <row r="20" spans="1:2" x14ac:dyDescent="0.2">
      <c r="A20">
        <f>Feuille1!A20</f>
        <v>520</v>
      </c>
      <c r="B20" t="str">
        <f>Feuille1!B20</f>
        <v>Tartelette Aux Fruits</v>
      </c>
    </row>
    <row r="21" spans="1:2" x14ac:dyDescent="0.2">
      <c r="A21">
        <f>Feuille1!A21</f>
        <v>521</v>
      </c>
      <c r="B21" t="str">
        <f>Feuille1!B21</f>
        <v>Mousse Passion</v>
      </c>
    </row>
    <row r="22" spans="1:2" x14ac:dyDescent="0.2">
      <c r="A22">
        <f>Feuille1!A22</f>
        <v>522</v>
      </c>
      <c r="B22" t="str">
        <f>Feuille1!B22</f>
        <v>Mousse Framboise</v>
      </c>
    </row>
    <row r="23" spans="1:2" x14ac:dyDescent="0.2">
      <c r="A23">
        <f>Feuille1!A23</f>
        <v>523</v>
      </c>
      <c r="B23" t="str">
        <f>Feuille1!B23</f>
        <v>Mousse Fraise</v>
      </c>
    </row>
    <row r="24" spans="1:2" x14ac:dyDescent="0.2">
      <c r="A24">
        <f>Feuille1!A24</f>
        <v>524</v>
      </c>
      <c r="B24" t="str">
        <f>Feuille1!B24</f>
        <v>Grande Verrine assortie a refaire</v>
      </c>
    </row>
    <row r="25" spans="1:2" x14ac:dyDescent="0.2">
      <c r="A25">
        <f>Feuille1!A25</f>
        <v>525</v>
      </c>
      <c r="B25" t="str">
        <f>Feuille1!B25</f>
        <v>Petite Verrine Assortie</v>
      </c>
    </row>
    <row r="26" spans="1:2" x14ac:dyDescent="0.2">
      <c r="A26">
        <f>Feuille1!A26</f>
        <v>526</v>
      </c>
      <c r="B26" t="str">
        <f>Feuille1!B26</f>
        <v>Macaron Assortie</v>
      </c>
    </row>
    <row r="27" spans="1:2" x14ac:dyDescent="0.2">
      <c r="A27">
        <f>Feuille1!A27</f>
        <v>527</v>
      </c>
      <c r="B27" t="str">
        <f>Feuille1!B27</f>
        <v>Religieuse chocolat</v>
      </c>
    </row>
    <row r="28" spans="1:2" x14ac:dyDescent="0.2">
      <c r="A28">
        <f>Feuille1!A28</f>
        <v>528</v>
      </c>
      <c r="B28" t="str">
        <f>Feuille1!B28</f>
        <v>Religieuse Café</v>
      </c>
    </row>
    <row r="29" spans="1:2" x14ac:dyDescent="0.2">
      <c r="A29">
        <f>Feuille1!A29</f>
        <v>529</v>
      </c>
      <c r="B29" t="str">
        <f>Feuille1!B29</f>
        <v>Bavarois Fraise</v>
      </c>
    </row>
    <row r="30" spans="1:2" x14ac:dyDescent="0.2">
      <c r="A30">
        <f>Feuille1!A30</f>
        <v>530</v>
      </c>
      <c r="B30" t="str">
        <f>Feuille1!B30</f>
        <v>Bavarois Framboise</v>
      </c>
    </row>
    <row r="31" spans="1:2" x14ac:dyDescent="0.2">
      <c r="A31">
        <f>Feuille1!A31</f>
        <v>531</v>
      </c>
      <c r="B31" t="str">
        <f>Feuille1!B31</f>
        <v>Bavarois Passion</v>
      </c>
    </row>
    <row r="32" spans="1:2" x14ac:dyDescent="0.2">
      <c r="A32">
        <f>Feuille1!A32</f>
        <v>532</v>
      </c>
      <c r="B32" t="str">
        <f>Feuille1!B32</f>
        <v>Fraisier</v>
      </c>
    </row>
    <row r="33" spans="1:2" x14ac:dyDescent="0.2">
      <c r="A33">
        <f>Feuille1!A33</f>
        <v>533</v>
      </c>
      <c r="B33" t="str">
        <f>Feuille1!B33</f>
        <v>Framboisier</v>
      </c>
    </row>
    <row r="34" spans="1:2" x14ac:dyDescent="0.2">
      <c r="A34">
        <f>Feuille1!A34</f>
        <v>534</v>
      </c>
      <c r="B34" t="str">
        <f>Feuille1!B34</f>
        <v>Multi-Fruit</v>
      </c>
    </row>
    <row r="35" spans="1:2" x14ac:dyDescent="0.2">
      <c r="A35">
        <f>Feuille1!A35</f>
        <v>535</v>
      </c>
      <c r="B35" t="str">
        <f>Feuille1!B35</f>
        <v>Paris Brest</v>
      </c>
    </row>
    <row r="36" spans="1:2" x14ac:dyDescent="0.2">
      <c r="A36">
        <f>Feuille1!A36</f>
        <v>536</v>
      </c>
      <c r="B36" t="str">
        <f>Feuille1!B36</f>
        <v>Plaisir 3 chocolat</v>
      </c>
    </row>
    <row r="37" spans="1:2" x14ac:dyDescent="0.2">
      <c r="A37">
        <f>Feuille1!A37</f>
        <v>537</v>
      </c>
      <c r="B37" t="str">
        <f>Feuille1!B37</f>
        <v>Royal chocolat</v>
      </c>
    </row>
    <row r="38" spans="1:2" x14ac:dyDescent="0.2">
      <c r="A38">
        <f>Feuille1!A38</f>
        <v>538</v>
      </c>
      <c r="B38" t="str">
        <f>Feuille1!B38</f>
        <v>Tarte Aux Flan</v>
      </c>
    </row>
    <row r="39" spans="1:2" x14ac:dyDescent="0.2">
      <c r="A39">
        <f>Feuille1!A39</f>
        <v>540</v>
      </c>
      <c r="B39" t="str">
        <f>Feuille1!B39</f>
        <v>Tarte Aux Abricots</v>
      </c>
    </row>
    <row r="40" spans="1:2" x14ac:dyDescent="0.2">
      <c r="A40">
        <f>Feuille1!A40</f>
        <v>541</v>
      </c>
      <c r="B40" t="str">
        <f>Feuille1!B40</f>
        <v>Tarte Citron Meringuée</v>
      </c>
    </row>
    <row r="41" spans="1:2" x14ac:dyDescent="0.2">
      <c r="A41">
        <f>Feuille1!A41</f>
        <v>542</v>
      </c>
      <c r="B41" t="str">
        <f>Feuille1!B41</f>
        <v>Tarte Fraise</v>
      </c>
    </row>
    <row r="42" spans="1:2" x14ac:dyDescent="0.2">
      <c r="A42">
        <f>Feuille1!A42</f>
        <v>543</v>
      </c>
      <c r="B42" t="str">
        <f>Feuille1!B42</f>
        <v>Tarte Framboise</v>
      </c>
    </row>
    <row r="43" spans="1:2" x14ac:dyDescent="0.2">
      <c r="A43">
        <f>Feuille1!A43</f>
        <v>544</v>
      </c>
      <c r="B43" t="str">
        <f>Feuille1!B43</f>
        <v>Tarte Fruits</v>
      </c>
    </row>
    <row r="44" spans="1:2" x14ac:dyDescent="0.2">
      <c r="A44">
        <f>Feuille1!A44</f>
        <v>599</v>
      </c>
      <c r="B44" t="str">
        <f>Feuille1!B44</f>
        <v>Sandwich Jambon Emmental</v>
      </c>
    </row>
    <row r="45" spans="1:2" x14ac:dyDescent="0.2">
      <c r="A45">
        <f>Feuille1!A45</f>
        <v>601</v>
      </c>
      <c r="B45" t="str">
        <f>Feuille1!B45</f>
        <v>Pain Bagnat Thon Crudité</v>
      </c>
    </row>
    <row r="46" spans="1:2" x14ac:dyDescent="0.2">
      <c r="A46">
        <f>Feuille1!A46</f>
        <v>602</v>
      </c>
      <c r="B46" t="str">
        <f>Feuille1!B46</f>
        <v>Sandwich Jambon Crudité</v>
      </c>
    </row>
    <row r="47" spans="1:2" x14ac:dyDescent="0.2">
      <c r="A47">
        <f>Feuille1!A47</f>
        <v>603</v>
      </c>
      <c r="B47" t="str">
        <f>Feuille1!B47</f>
        <v>Sandwich Poulet Crudité</v>
      </c>
    </row>
    <row r="48" spans="1:2" x14ac:dyDescent="0.2">
      <c r="A48">
        <f>Feuille1!A48</f>
        <v>604</v>
      </c>
      <c r="B48" t="str">
        <f>Feuille1!B48</f>
        <v>Sandwich Jambon Beurre</v>
      </c>
    </row>
    <row r="49" spans="1:2" x14ac:dyDescent="0.2">
      <c r="A49">
        <f>Feuille1!A49</f>
        <v>605</v>
      </c>
      <c r="B49" t="str">
        <f>Feuille1!B49</f>
        <v>Sandwich Emmental</v>
      </c>
    </row>
    <row r="50" spans="1:2" x14ac:dyDescent="0.2">
      <c r="A50">
        <f>Feuille1!A50</f>
        <v>606</v>
      </c>
      <c r="B50" t="str">
        <f>Feuille1!B50</f>
        <v>Choux Chantilly</v>
      </c>
    </row>
    <row r="51" spans="1:2" x14ac:dyDescent="0.2">
      <c r="A51">
        <f>Feuille1!A51</f>
        <v>607</v>
      </c>
      <c r="B51" t="str">
        <f>Feuille1!B51</f>
        <v>Baba au Rhum</v>
      </c>
    </row>
    <row r="52" spans="1:2" x14ac:dyDescent="0.2">
      <c r="A52">
        <f>Feuille1!A52</f>
        <v>608</v>
      </c>
      <c r="B52" t="str">
        <f>Feuille1!B52</f>
        <v>Tartelette Amandine Poire</v>
      </c>
    </row>
    <row r="53" spans="1:2" x14ac:dyDescent="0.2">
      <c r="A53">
        <f>Feuille1!A53</f>
        <v>609</v>
      </c>
      <c r="B53" t="str">
        <f>Feuille1!B53</f>
        <v>Saint Honoré</v>
      </c>
    </row>
    <row r="54" spans="1:2" x14ac:dyDescent="0.2">
      <c r="A54">
        <f>Feuille1!A54</f>
        <v>610</v>
      </c>
      <c r="B54" t="str">
        <f>Feuille1!B54</f>
        <v>Paris Brest Speculos</v>
      </c>
    </row>
    <row r="55" spans="1:2" x14ac:dyDescent="0.2">
      <c r="A55">
        <f>Feuille1!A55</f>
        <v>622</v>
      </c>
      <c r="B55" t="str">
        <f>Feuille1!B55</f>
        <v>Sandwich Rosette</v>
      </c>
    </row>
    <row r="56" spans="1:2" x14ac:dyDescent="0.2">
      <c r="A56">
        <f>Feuille1!A56</f>
        <v>633</v>
      </c>
      <c r="B56" t="str">
        <f>Feuille1!B56</f>
        <v>Fraisier</v>
      </c>
    </row>
    <row r="57" spans="1:2" x14ac:dyDescent="0.2">
      <c r="A57">
        <f>Feuille1!A57</f>
        <v>634</v>
      </c>
      <c r="B57" t="str">
        <f>Feuille1!B57</f>
        <v>Opéra</v>
      </c>
    </row>
    <row r="58" spans="1:2" x14ac:dyDescent="0.2">
      <c r="A58">
        <f>Feuille1!A58</f>
        <v>635</v>
      </c>
      <c r="B58" t="str">
        <f>Feuille1!B58</f>
        <v>Opéra</v>
      </c>
    </row>
    <row r="59" spans="1:2" x14ac:dyDescent="0.2">
      <c r="A59">
        <f>Feuille1!A59</f>
        <v>637</v>
      </c>
      <c r="B59" t="str">
        <f>Feuille1!B59</f>
        <v>Tropézienne</v>
      </c>
    </row>
    <row r="60" spans="1:2" x14ac:dyDescent="0.2">
      <c r="A60">
        <f>Feuille1!A60</f>
        <v>643</v>
      </c>
      <c r="B60" t="str">
        <f>Feuille1!B60</f>
        <v>Plateau de migniardise</v>
      </c>
    </row>
    <row r="61" spans="1:2" x14ac:dyDescent="0.2">
      <c r="A61">
        <f>Feuille1!A61</f>
        <v>651</v>
      </c>
      <c r="B61" t="str">
        <f>Feuille1!B61</f>
        <v>Pavé Du Nord</v>
      </c>
    </row>
    <row r="62" spans="1:2" x14ac:dyDescent="0.2">
      <c r="A62">
        <f>Feuille1!A62</f>
        <v>722</v>
      </c>
      <c r="B62" t="str">
        <f>Feuille1!B62</f>
        <v>Verrine Framboise</v>
      </c>
    </row>
    <row r="63" spans="1:2" x14ac:dyDescent="0.2">
      <c r="A63">
        <f>Feuille1!A63</f>
        <v>736</v>
      </c>
      <c r="B63" t="str">
        <f>Feuille1!B63</f>
        <v>Pain Bagnat Surimi</v>
      </c>
    </row>
    <row r="64" spans="1:2" x14ac:dyDescent="0.2">
      <c r="A64">
        <f>Feuille1!A64</f>
        <v>737</v>
      </c>
      <c r="B64" t="str">
        <f>Feuille1!B64</f>
        <v>Forêt Noire</v>
      </c>
    </row>
    <row r="65" spans="1:2" x14ac:dyDescent="0.2">
      <c r="A65">
        <f>Feuille1!A65</f>
        <v>738</v>
      </c>
      <c r="B65" t="str">
        <f>Feuille1!B65</f>
        <v>Forêt Noire</v>
      </c>
    </row>
    <row r="66" spans="1:2" x14ac:dyDescent="0.2">
      <c r="A66">
        <f>Feuille1!A66</f>
        <v>740</v>
      </c>
      <c r="B66" t="str">
        <f>Feuille1!B66</f>
        <v>Mille-Feuille Fraise</v>
      </c>
    </row>
    <row r="67" spans="1:2" x14ac:dyDescent="0.2">
      <c r="A67">
        <f>Feuille1!A67</f>
        <v>747</v>
      </c>
      <c r="B67" t="str">
        <f>Feuille1!B67</f>
        <v>Moka Café</v>
      </c>
    </row>
    <row r="68" spans="1:2" x14ac:dyDescent="0.2">
      <c r="A68">
        <f>Feuille1!A68</f>
        <v>754</v>
      </c>
      <c r="B68" t="str">
        <f>Feuille1!B68</f>
        <v>Eclair Spéculoos</v>
      </c>
    </row>
    <row r="69" spans="1:2" x14ac:dyDescent="0.2">
      <c r="A69">
        <f>Feuille1!A69</f>
        <v>756</v>
      </c>
      <c r="B69" t="str">
        <f>Feuille1!B69</f>
        <v>Tartelette Chiboust</v>
      </c>
    </row>
    <row r="70" spans="1:2" x14ac:dyDescent="0.2">
      <c r="A70">
        <f>Feuille1!A70</f>
        <v>757</v>
      </c>
      <c r="B70" t="str">
        <f>Feuille1!B70</f>
        <v>Tarte Chiboust</v>
      </c>
    </row>
    <row r="71" spans="1:2" x14ac:dyDescent="0.2">
      <c r="A71">
        <f>Feuille1!A71</f>
        <v>776</v>
      </c>
      <c r="B71" t="str">
        <f>Feuille1!B71</f>
        <v>Palmier</v>
      </c>
    </row>
    <row r="72" spans="1:2" x14ac:dyDescent="0.2">
      <c r="A72">
        <f>Feuille1!A72</f>
        <v>777</v>
      </c>
      <c r="B72" t="str">
        <f>Feuille1!B72</f>
        <v>Tartes aux Pommes</v>
      </c>
    </row>
    <row r="73" spans="1:2" x14ac:dyDescent="0.2">
      <c r="A73">
        <f>Feuille1!A73</f>
        <v>778</v>
      </c>
      <c r="B73" t="str">
        <f>Feuille1!B73</f>
        <v>Multifruit</v>
      </c>
    </row>
    <row r="74" spans="1:2" x14ac:dyDescent="0.2">
      <c r="A74">
        <f>Feuille1!A74</f>
        <v>790</v>
      </c>
      <c r="B74" t="str">
        <f>Feuille1!B74</f>
        <v>Tarte Abricot</v>
      </c>
    </row>
    <row r="75" spans="1:2" x14ac:dyDescent="0.2">
      <c r="A75">
        <f>Feuille1!A75</f>
        <v>812</v>
      </c>
      <c r="B75" t="str">
        <f>Feuille1!B75</f>
        <v>Cornet</v>
      </c>
    </row>
    <row r="76" spans="1:2" x14ac:dyDescent="0.2">
      <c r="A76">
        <f>Feuille1!A76</f>
        <v>818</v>
      </c>
      <c r="B76" t="str">
        <f>Feuille1!B76</f>
        <v>Cookies chocolat</v>
      </c>
    </row>
    <row r="77" spans="1:2" x14ac:dyDescent="0.2">
      <c r="A77">
        <f>Feuille1!A77</f>
        <v>846</v>
      </c>
      <c r="B77" t="str">
        <f>Feuille1!B77</f>
        <v>Part De Flan</v>
      </c>
    </row>
    <row r="78" spans="1:2" x14ac:dyDescent="0.2">
      <c r="A78">
        <f>Feuille1!A78</f>
        <v>847</v>
      </c>
      <c r="B78" t="str">
        <f>Feuille1!B78</f>
        <v>Tartelette chocolat</v>
      </c>
    </row>
    <row r="79" spans="1:2" x14ac:dyDescent="0.2">
      <c r="A79">
        <f>Feuille1!A79</f>
        <v>850</v>
      </c>
      <c r="B79" t="str">
        <f>Feuille1!B79</f>
        <v>Part De Flan chocolat</v>
      </c>
    </row>
    <row r="80" spans="1:2" x14ac:dyDescent="0.2">
      <c r="A80">
        <f>Feuille1!A80</f>
        <v>851</v>
      </c>
      <c r="B80" t="str">
        <f>Feuille1!B80</f>
        <v>Tartelette Fruit rouge</v>
      </c>
    </row>
    <row r="81" spans="1:2" x14ac:dyDescent="0.2">
      <c r="A81">
        <f>Feuille1!A81</f>
        <v>853</v>
      </c>
      <c r="B81" t="str">
        <f>Feuille1!B81</f>
        <v>Tarte chocolat</v>
      </c>
    </row>
    <row r="82" spans="1:2" x14ac:dyDescent="0.2">
      <c r="A82">
        <f>Feuille1!A82</f>
        <v>855</v>
      </c>
      <c r="B82" t="str">
        <f>Feuille1!B82</f>
        <v>Spéculoos framboise</v>
      </c>
    </row>
    <row r="83" spans="1:2" x14ac:dyDescent="0.2">
      <c r="A83">
        <f>Feuille1!A83</f>
        <v>855</v>
      </c>
      <c r="B83" t="str">
        <f>Feuille1!B83</f>
        <v>Speculoos Framboise</v>
      </c>
    </row>
    <row r="84" spans="1:2" x14ac:dyDescent="0.2">
      <c r="A84">
        <f>Feuille1!A84</f>
        <v>856</v>
      </c>
      <c r="B84" t="str">
        <f>Feuille1!B84</f>
        <v>Spéculoos framboise</v>
      </c>
    </row>
    <row r="85" spans="1:2" x14ac:dyDescent="0.2">
      <c r="A85">
        <f>Feuille1!A85</f>
        <v>856</v>
      </c>
      <c r="B85" t="str">
        <f>Feuille1!B85</f>
        <v>Speculoos Framboise</v>
      </c>
    </row>
    <row r="86" spans="1:2" x14ac:dyDescent="0.2">
      <c r="A86">
        <f>Feuille1!A86</f>
        <v>857</v>
      </c>
      <c r="B86" t="str">
        <f>Feuille1!B86</f>
        <v>Gourmand chocolat</v>
      </c>
    </row>
    <row r="87" spans="1:2" x14ac:dyDescent="0.2">
      <c r="A87">
        <f>Feuille1!A87</f>
        <v>858</v>
      </c>
      <c r="B87" t="str">
        <f>Feuille1!B87</f>
        <v>Gourmand chocolat</v>
      </c>
    </row>
    <row r="88" spans="1:2" x14ac:dyDescent="0.2">
      <c r="A88">
        <f>Feuille1!A88</f>
        <v>859</v>
      </c>
      <c r="B88" t="str">
        <f>Feuille1!B88</f>
        <v>Irish Cofee</v>
      </c>
    </row>
    <row r="89" spans="1:2" x14ac:dyDescent="0.2">
      <c r="A89">
        <f>Feuille1!A89</f>
        <v>860</v>
      </c>
      <c r="B89" t="str">
        <f>Feuille1!B89</f>
        <v>Irish Cofee</v>
      </c>
    </row>
    <row r="313" spans="3:9" x14ac:dyDescent="0.2">
      <c r="C313">
        <v>1</v>
      </c>
      <c r="D313">
        <v>2</v>
      </c>
      <c r="E313">
        <v>3</v>
      </c>
      <c r="F313">
        <v>4</v>
      </c>
      <c r="G313">
        <v>5</v>
      </c>
      <c r="H313">
        <v>6</v>
      </c>
      <c r="I313">
        <v>7</v>
      </c>
    </row>
    <row r="318" spans="3:9" x14ac:dyDescent="0.2">
      <c r="D318">
        <f ca="1">_xlfn.SHEET()</f>
        <v>2</v>
      </c>
    </row>
  </sheetData>
  <sortState ref="A2:I400">
    <sortCondition ref="A1"/>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J344"/>
  <sheetViews>
    <sheetView zoomScale="115" zoomScaleNormal="115" workbookViewId="0">
      <selection activeCell="G240" sqref="G240:H240"/>
    </sheetView>
  </sheetViews>
  <sheetFormatPr baseColWidth="10" defaultRowHeight="12.75" x14ac:dyDescent="0.2"/>
  <sheetData>
    <row r="1" spans="1:10" x14ac:dyDescent="0.2">
      <c r="A1" s="98" t="e">
        <f ca="1">IF(MID(CELL("nomfichier",A1),FIND("]",CELL("nomfichier",A1),1)+1,30)+1-1="","",VLOOKUP(MID(CELL("nomfichier",A1),FIND("]",CELL("nomfichier",A1),1)+1,30)+1-1,Feuille1!1:1048576,2))</f>
        <v>#VALUE!</v>
      </c>
      <c r="B1" s="98"/>
      <c r="C1" s="98"/>
      <c r="D1" s="98"/>
      <c r="E1" s="98"/>
      <c r="F1" s="98"/>
      <c r="G1" s="98"/>
      <c r="H1" s="98"/>
      <c r="I1" s="98"/>
      <c r="J1" s="98"/>
    </row>
    <row r="2" spans="1:10" x14ac:dyDescent="0.2">
      <c r="A2" s="98"/>
      <c r="B2" s="98"/>
      <c r="C2" s="98"/>
      <c r="D2" s="98"/>
      <c r="E2" s="98"/>
      <c r="F2" s="98"/>
      <c r="G2" s="98"/>
      <c r="H2" s="98"/>
      <c r="I2" s="98"/>
      <c r="J2" s="98"/>
    </row>
    <row r="3" spans="1:10" x14ac:dyDescent="0.2">
      <c r="A3" s="98"/>
      <c r="B3" s="98"/>
      <c r="C3" s="98"/>
      <c r="D3" s="98"/>
      <c r="E3" s="98"/>
      <c r="F3" s="98"/>
      <c r="G3" s="98"/>
      <c r="H3" s="98"/>
      <c r="I3" s="98"/>
      <c r="J3" s="98"/>
    </row>
    <row r="5" spans="1:10" x14ac:dyDescent="0.2">
      <c r="A5" s="4" t="s">
        <v>54</v>
      </c>
    </row>
    <row r="6" spans="1:10" x14ac:dyDescent="0.2">
      <c r="A6" s="99" t="e">
        <f ca="1">IF(MID(CELL("nomfichier",A1),FIND("]",CELL("nomfichier",A1),1)+1,30)+1-1="","",VLOOKUP(MID(CELL("nomfichier",A1),FIND("]",CELL("nomfichier",A1),1)+1,30)+1-1,Feuille1!1:1048576,9))</f>
        <v>#VALUE!</v>
      </c>
      <c r="B6" s="99"/>
      <c r="C6" s="99"/>
      <c r="D6" s="99"/>
      <c r="E6" s="99"/>
      <c r="F6" s="99"/>
      <c r="G6" s="99"/>
      <c r="H6" s="99"/>
      <c r="I6" s="99"/>
      <c r="J6" s="99"/>
    </row>
    <row r="7" spans="1:10" x14ac:dyDescent="0.2">
      <c r="A7" s="99"/>
      <c r="B7" s="99"/>
      <c r="C7" s="99"/>
      <c r="D7" s="99"/>
      <c r="E7" s="99"/>
      <c r="F7" s="99"/>
      <c r="G7" s="99"/>
      <c r="H7" s="99"/>
      <c r="I7" s="99"/>
      <c r="J7" s="99"/>
    </row>
    <row r="8" spans="1:10" x14ac:dyDescent="0.2">
      <c r="A8" s="99"/>
      <c r="B8" s="99"/>
      <c r="C8" s="99"/>
      <c r="D8" s="99"/>
      <c r="E8" s="99"/>
      <c r="F8" s="99"/>
      <c r="G8" s="99"/>
      <c r="H8" s="99"/>
      <c r="I8" s="99"/>
      <c r="J8" s="99"/>
    </row>
    <row r="9" spans="1:10" x14ac:dyDescent="0.2">
      <c r="A9" s="99"/>
      <c r="B9" s="99"/>
      <c r="C9" s="99"/>
      <c r="D9" s="99"/>
      <c r="E9" s="99"/>
      <c r="F9" s="99"/>
      <c r="G9" s="99"/>
      <c r="H9" s="99"/>
      <c r="I9" s="99"/>
      <c r="J9" s="99"/>
    </row>
    <row r="10" spans="1:10" x14ac:dyDescent="0.2">
      <c r="A10" s="99"/>
      <c r="B10" s="99"/>
      <c r="C10" s="99"/>
      <c r="D10" s="99"/>
      <c r="E10" s="99"/>
      <c r="F10" s="99"/>
      <c r="G10" s="99"/>
      <c r="H10" s="99"/>
      <c r="I10" s="99"/>
      <c r="J10" s="99"/>
    </row>
    <row r="11" spans="1:10" x14ac:dyDescent="0.2">
      <c r="A11" s="99"/>
      <c r="B11" s="99"/>
      <c r="C11" s="99"/>
      <c r="D11" s="99"/>
      <c r="E11" s="99"/>
      <c r="F11" s="99"/>
      <c r="G11" s="99"/>
      <c r="H11" s="99"/>
      <c r="I11" s="99"/>
      <c r="J11" s="99"/>
    </row>
    <row r="12" spans="1:10" x14ac:dyDescent="0.2">
      <c r="A12" s="100"/>
      <c r="B12" s="100"/>
      <c r="C12" s="100"/>
      <c r="D12" s="100"/>
      <c r="E12" s="100"/>
      <c r="F12" s="100"/>
      <c r="G12" s="100"/>
      <c r="H12" s="100"/>
      <c r="I12" s="100"/>
      <c r="J12" s="100"/>
    </row>
    <row r="13" spans="1:10" x14ac:dyDescent="0.2">
      <c r="A13" s="100"/>
      <c r="B13" s="100"/>
      <c r="C13" s="100"/>
      <c r="D13" s="100"/>
      <c r="E13" s="100"/>
      <c r="F13" s="100"/>
      <c r="G13" s="100"/>
      <c r="H13" s="100"/>
      <c r="I13" s="100"/>
      <c r="J13" s="100"/>
    </row>
    <row r="14" spans="1:10" x14ac:dyDescent="0.2">
      <c r="A14" s="100"/>
      <c r="B14" s="100"/>
      <c r="C14" s="100"/>
      <c r="D14" s="100"/>
      <c r="E14" s="100"/>
      <c r="F14" s="100"/>
      <c r="G14" s="100"/>
      <c r="H14" s="100"/>
      <c r="I14" s="100"/>
      <c r="J14" s="100"/>
    </row>
    <row r="15" spans="1:10" x14ac:dyDescent="0.2">
      <c r="A15" s="100"/>
      <c r="B15" s="100"/>
      <c r="C15" s="100"/>
      <c r="D15" s="100"/>
      <c r="E15" s="100"/>
      <c r="F15" s="100"/>
      <c r="G15" s="100"/>
      <c r="H15" s="100"/>
      <c r="I15" s="100"/>
      <c r="J15" s="100"/>
    </row>
    <row r="16" spans="1:10" x14ac:dyDescent="0.2">
      <c r="A16" s="100"/>
      <c r="B16" s="100"/>
      <c r="C16" s="100"/>
      <c r="D16" s="100"/>
      <c r="E16" s="100"/>
      <c r="F16" s="100"/>
      <c r="G16" s="100"/>
      <c r="H16" s="100"/>
      <c r="I16" s="100"/>
      <c r="J16" s="100"/>
    </row>
    <row r="17" spans="1:10" x14ac:dyDescent="0.2">
      <c r="A17" t="s">
        <v>55</v>
      </c>
    </row>
    <row r="18" spans="1:10" s="35" customFormat="1" x14ac:dyDescent="0.2">
      <c r="A18" s="40" t="str">
        <f ca="1">"Ce produit contient ou a pu être en contact avec les principaux allergénes suivant: "&amp;IF(COUNTIF(A$6,"*"&amp;"gluten"&amp;"*")&gt;=1,"Gluten, ","")&amp;IF(COUNTIF(A$6,"*"&amp;"Fruit à coques"&amp;"*")&gt;=1,"Fruits a coques, ","")&amp;IF(COUNTIF(A$6,"*"&amp;"crustacé"&amp;"*")&gt;=1,"crustacé, ","")&amp;IF(COUNTIF(A$6,"*"&amp;"céleri"&amp;"*")&gt;=1,"céleri, ","")&amp;IF(COUNTIF(A$6,"*"&amp;"oeuf"&amp;"*")&gt;=1,"oeuf, ","")&amp;IF(COUNTIF(A$6,"*"&amp;"moutarde"&amp;"*")&gt;=1,"moutarde, ","")&amp;IF(COUNTIF(A$6,"*"&amp;"poisson"&amp;"*")&gt;=1,"poisson, ","")&amp;IF(COUNTIF(A$6,"*"&amp;"lait"&amp;"*")&gt;=1,"lait, ","")&amp;IF(COUNTIF(A$6,"*"&amp;". Anhydride sulfureux et sulfites"&amp;"*")&gt;=1,". Anhydride sulfureux et sulfites, ","")&amp;IF(COUNTIF(A$6,"*"&amp;"lupin"&amp;"*")&gt;=1,"lupin, ","")&amp;IF(COUNTIF(A$6,"*"&amp;"graine de sésame"&amp;"*")&gt;=1,"graines de sésame, ","")&amp;IF(COUNTIF(A$6,"*"&amp;"arachide"&amp;"*")&gt;=1,"arachide, ","")&amp;IF(COUNTIF(A$6,"*"&amp;"mollusque"&amp;"*")&gt;=1,"mollusque, ","")&amp;IF(COUNTIF(A$6,"*"&amp;"soja"&amp;"*")&gt;=1,"soja, ","")</f>
        <v xml:space="preserve">Ce produit contient ou a pu être en contact avec les principaux allergénes suivant: </v>
      </c>
      <c r="B18" s="40"/>
      <c r="C18" s="40"/>
      <c r="D18" s="40"/>
      <c r="E18" s="40"/>
      <c r="F18" s="40"/>
      <c r="G18" s="40"/>
      <c r="H18" s="40"/>
      <c r="I18" s="40"/>
      <c r="J18" s="40"/>
    </row>
    <row r="19" spans="1:10" s="35" customFormat="1" ht="13.5" thickBot="1" x14ac:dyDescent="0.25">
      <c r="A19" s="40"/>
      <c r="B19" s="40"/>
      <c r="C19" s="40"/>
      <c r="D19" s="40"/>
      <c r="E19" s="40"/>
      <c r="F19" s="40"/>
      <c r="G19" s="40"/>
      <c r="H19" s="40"/>
      <c r="I19" s="40"/>
      <c r="J19" s="40"/>
    </row>
    <row r="20" spans="1:10" ht="13.5" thickTop="1" x14ac:dyDescent="0.2">
      <c r="A20" s="101" t="s">
        <v>56</v>
      </c>
      <c r="B20" s="54"/>
      <c r="C20" s="54"/>
      <c r="D20" s="54"/>
      <c r="E20" s="54"/>
      <c r="F20" s="55"/>
      <c r="G20" s="3"/>
      <c r="H20" s="53" t="s">
        <v>57</v>
      </c>
      <c r="I20" s="54"/>
      <c r="J20" s="55"/>
    </row>
    <row r="21" spans="1:10" ht="13.5" thickBot="1" x14ac:dyDescent="0.25">
      <c r="A21" s="56"/>
      <c r="B21" s="57"/>
      <c r="C21" s="57"/>
      <c r="D21" s="57"/>
      <c r="E21" s="57"/>
      <c r="F21" s="58"/>
      <c r="G21" s="3"/>
      <c r="H21" s="56"/>
      <c r="I21" s="57"/>
      <c r="J21" s="58"/>
    </row>
    <row r="22" spans="1:10" ht="13.5" thickTop="1" x14ac:dyDescent="0.2">
      <c r="A22" s="41" t="e">
        <f ca="1">IF(MID(CELL("nomfichier",A1),FIND("]",CELL("nomfichier",A1),1)+1,30)+1-1="","",VLOOKUP(MID(CELL("nomfichier",A1),FIND("]",CELL("nomfichier",A1),1)+1,30)+1-1,Feuille1!1:1048576,8))</f>
        <v>#VALUE!</v>
      </c>
      <c r="B22" s="42"/>
      <c r="C22" s="42"/>
      <c r="D22" s="42"/>
      <c r="E22" s="42"/>
      <c r="F22" s="43"/>
      <c r="H22" s="8" t="s">
        <v>61</v>
      </c>
      <c r="I22" s="9"/>
      <c r="J22" s="10"/>
    </row>
    <row r="23" spans="1:10" x14ac:dyDescent="0.2">
      <c r="A23" s="44"/>
      <c r="B23" s="45"/>
      <c r="C23" s="45"/>
      <c r="D23" s="45"/>
      <c r="E23" s="45"/>
      <c r="F23" s="46"/>
      <c r="H23" s="102" t="s">
        <v>62</v>
      </c>
      <c r="I23" s="103"/>
      <c r="J23" s="11" t="s">
        <v>63</v>
      </c>
    </row>
    <row r="24" spans="1:10" ht="13.5" thickBot="1" x14ac:dyDescent="0.25">
      <c r="A24" s="44"/>
      <c r="B24" s="45"/>
      <c r="C24" s="45"/>
      <c r="D24" s="45"/>
      <c r="E24" s="45"/>
      <c r="F24" s="46"/>
      <c r="H24" s="104" t="e">
        <f ca="1">IF(VLOOKUP(MID(CELL("nomfichier",A1),FIND("]",CELL("nomfichier",A1),1)+1,30)+1-1,Feuille1!1:1048576,6)=1,VLOOKUP(MID(CELL("nomfichier",A1),FIND("]",CELL("nomfichier",A1),1)+1,30)+1-1,Feuille1!1:1048576,6)&amp;" jour",VLOOKUP(MID(CELL("nomfichier",A1),FIND("]",CELL("nomfichier",A1),1)+1,30)+1-1,Feuille1!1:1048576,6)&amp;" jours")</f>
        <v>#VALUE!</v>
      </c>
      <c r="I24" s="105"/>
      <c r="J24" s="34" t="e">
        <f ca="1">IF(VLOOKUP(MID(CELL("nomfichier",A1),FIND("]",CELL("nomfichier",A1),1)+1,30)+1-1,Feuille1!1:1048576,7)=1,VLOOKUP(MID(CELL("nomfichier",A1),FIND("]",CELL("nomfichier",A1),1)+1,30)+1-1,Feuille1!1:1048576,7)&amp;" jour",VLOOKUP(MID(CELL("nomfichier",A1),FIND("]",CELL("nomfichier",A1),1)+1,30)+1-1,Feuille1!1:1048576,7)&amp;" jours")</f>
        <v>#VALUE!</v>
      </c>
    </row>
    <row r="25" spans="1:10" ht="14.25" thickTop="1" thickBot="1" x14ac:dyDescent="0.25">
      <c r="A25" s="44"/>
      <c r="B25" s="45"/>
      <c r="C25" s="45"/>
      <c r="D25" s="45"/>
      <c r="E25" s="45"/>
      <c r="F25" s="46"/>
    </row>
    <row r="26" spans="1:10" ht="13.5" thickTop="1" x14ac:dyDescent="0.2">
      <c r="A26" s="44"/>
      <c r="B26" s="45"/>
      <c r="C26" s="45"/>
      <c r="D26" s="45"/>
      <c r="E26" s="45"/>
      <c r="F26" s="46"/>
      <c r="H26" s="5" t="s">
        <v>60</v>
      </c>
      <c r="I26" s="6" t="s">
        <v>58</v>
      </c>
      <c r="J26" s="7" t="s">
        <v>59</v>
      </c>
    </row>
    <row r="27" spans="1:10" ht="13.5" thickBot="1" x14ac:dyDescent="0.25">
      <c r="A27" s="44"/>
      <c r="B27" s="45"/>
      <c r="C27" s="45"/>
      <c r="D27" s="45"/>
      <c r="E27" s="45"/>
      <c r="F27" s="46"/>
      <c r="H27" s="16" t="e">
        <f ca="1">I73</f>
        <v>#VALUE!</v>
      </c>
      <c r="I27" s="17" t="e">
        <f ca="1">I75</f>
        <v>#VALUE!</v>
      </c>
      <c r="J27" s="18" t="e">
        <f ca="1">I76</f>
        <v>#VALUE!</v>
      </c>
    </row>
    <row r="28" spans="1:10" ht="13.5" thickTop="1" x14ac:dyDescent="0.2">
      <c r="A28" s="44"/>
      <c r="B28" s="45"/>
      <c r="C28" s="45"/>
      <c r="D28" s="45"/>
      <c r="E28" s="45"/>
      <c r="F28" s="46"/>
    </row>
    <row r="29" spans="1:10" x14ac:dyDescent="0.2">
      <c r="A29" s="44"/>
      <c r="B29" s="45"/>
      <c r="C29" s="45"/>
      <c r="D29" s="45"/>
      <c r="E29" s="45"/>
      <c r="F29" s="46"/>
    </row>
    <row r="30" spans="1:10" x14ac:dyDescent="0.2">
      <c r="A30" s="44"/>
      <c r="B30" s="45"/>
      <c r="C30" s="45"/>
      <c r="D30" s="45"/>
      <c r="E30" s="45"/>
      <c r="F30" s="46"/>
    </row>
    <row r="31" spans="1:10" x14ac:dyDescent="0.2">
      <c r="A31" s="44"/>
      <c r="B31" s="45"/>
      <c r="C31" s="45"/>
      <c r="D31" s="45"/>
      <c r="E31" s="45"/>
      <c r="F31" s="46"/>
    </row>
    <row r="32" spans="1:10" x14ac:dyDescent="0.2">
      <c r="A32" s="44"/>
      <c r="B32" s="45"/>
      <c r="C32" s="45"/>
      <c r="D32" s="45"/>
      <c r="E32" s="45"/>
      <c r="F32" s="46"/>
    </row>
    <row r="33" spans="1:10" x14ac:dyDescent="0.2">
      <c r="A33" s="44"/>
      <c r="B33" s="45"/>
      <c r="C33" s="45"/>
      <c r="D33" s="45"/>
      <c r="E33" s="45"/>
      <c r="F33" s="46"/>
    </row>
    <row r="34" spans="1:10" x14ac:dyDescent="0.2">
      <c r="A34" s="44"/>
      <c r="B34" s="45"/>
      <c r="C34" s="45"/>
      <c r="D34" s="45"/>
      <c r="E34" s="45"/>
      <c r="F34" s="46"/>
    </row>
    <row r="35" spans="1:10" x14ac:dyDescent="0.2">
      <c r="A35" s="44"/>
      <c r="B35" s="45"/>
      <c r="C35" s="45"/>
      <c r="D35" s="45"/>
      <c r="E35" s="45"/>
      <c r="F35" s="46"/>
    </row>
    <row r="36" spans="1:10" x14ac:dyDescent="0.2">
      <c r="A36" s="44"/>
      <c r="B36" s="45"/>
      <c r="C36" s="45"/>
      <c r="D36" s="45"/>
      <c r="E36" s="45"/>
      <c r="F36" s="46"/>
    </row>
    <row r="37" spans="1:10" x14ac:dyDescent="0.2">
      <c r="A37" s="44"/>
      <c r="B37" s="45"/>
      <c r="C37" s="45"/>
      <c r="D37" s="45"/>
      <c r="E37" s="45"/>
      <c r="F37" s="46"/>
    </row>
    <row r="38" spans="1:10" ht="13.5" thickBot="1" x14ac:dyDescent="0.25">
      <c r="A38" s="47"/>
      <c r="B38" s="48"/>
      <c r="C38" s="48"/>
      <c r="D38" s="48"/>
      <c r="E38" s="48"/>
      <c r="F38" s="49"/>
    </row>
    <row r="39" spans="1:10" ht="13.5" thickTop="1" x14ac:dyDescent="0.2">
      <c r="A39" s="106" t="e">
        <f ca="1">A1</f>
        <v>#VALUE!</v>
      </c>
      <c r="B39" s="106"/>
      <c r="C39" s="106"/>
      <c r="D39" s="106"/>
      <c r="E39" s="106"/>
      <c r="F39" s="106"/>
      <c r="G39" s="106"/>
      <c r="H39" s="106"/>
      <c r="I39" s="106"/>
      <c r="J39" s="106"/>
    </row>
    <row r="40" spans="1:10" x14ac:dyDescent="0.2">
      <c r="A40" s="106"/>
      <c r="B40" s="106"/>
      <c r="C40" s="106"/>
      <c r="D40" s="106"/>
      <c r="E40" s="106"/>
      <c r="F40" s="106"/>
      <c r="G40" s="106"/>
      <c r="H40" s="106"/>
      <c r="I40" s="106"/>
      <c r="J40" s="106"/>
    </row>
    <row r="41" spans="1:10" x14ac:dyDescent="0.2">
      <c r="A41" s="106"/>
      <c r="B41" s="106"/>
      <c r="C41" s="106"/>
      <c r="D41" s="106"/>
      <c r="E41" s="106"/>
      <c r="F41" s="106"/>
      <c r="G41" s="106"/>
      <c r="H41" s="106"/>
      <c r="I41" s="106"/>
      <c r="J41" s="106"/>
    </row>
    <row r="42" spans="1:10" ht="13.5" thickBot="1" x14ac:dyDescent="0.25">
      <c r="I42" s="12" t="s">
        <v>187</v>
      </c>
      <c r="J42" t="e">
        <f ca="1">IF(MID(CELL("nomfichier",A1),FIND("]",CELL("nomfichier",A1),1)+1,30)+1-1="","",VLOOKUP(MID(CELL("nomfichier",A1),FIND("]",CELL("nomfichier",A1),1)+1,30)+1-1,Feuille1!1:1048576,212))</f>
        <v>#VALUE!</v>
      </c>
    </row>
    <row r="43" spans="1:10" ht="13.5" thickTop="1" x14ac:dyDescent="0.2">
      <c r="A43" s="95" t="s">
        <v>69</v>
      </c>
      <c r="B43" s="95"/>
      <c r="C43" s="95"/>
      <c r="D43" s="95"/>
      <c r="E43" s="95" t="s">
        <v>68</v>
      </c>
      <c r="F43" s="95"/>
      <c r="G43" s="95" t="s">
        <v>67</v>
      </c>
      <c r="H43" s="95"/>
      <c r="I43" s="95" t="s">
        <v>66</v>
      </c>
      <c r="J43" s="95"/>
    </row>
    <row r="44" spans="1:10" ht="13.5" thickBot="1" x14ac:dyDescent="0.25">
      <c r="A44" s="96"/>
      <c r="B44" s="96"/>
      <c r="C44" s="96"/>
      <c r="D44" s="96"/>
      <c r="E44" s="96"/>
      <c r="F44" s="96"/>
      <c r="G44" s="96"/>
      <c r="H44" s="96"/>
      <c r="I44" s="96"/>
      <c r="J44" s="96"/>
    </row>
    <row r="45" spans="1:10" ht="13.5" thickTop="1" x14ac:dyDescent="0.2">
      <c r="A45" s="107" t="e">
        <f ca="1">IF(VLOOKUP(MID(CELL("nomfichier",$A$1),FIND("]",CELL("nomfichier",$A$1),1)+1,30)+1-1,Feuille1!$1:$1048576,ROW()-45+154+ROW()-45)="","",VLOOKUP(MID(CELL("nomfichier",$A$1),FIND("]",CELL("nomfichier",$A$1),1)+1,30)+1-1,Feuille1!$1:$1048576,ROW()-45+154+ROW()-45))</f>
        <v>#VALUE!</v>
      </c>
      <c r="B45" s="107"/>
      <c r="C45" s="107"/>
      <c r="D45" s="107"/>
      <c r="E45" s="107" t="e">
        <f ca="1">IF(VLOOKUP(MID(CELL("nomfichier",$A$1),FIND("]",CELL("nomfichier",$A$1),1)+1,30)+1-1,Feuille1!$1:$1048576,ROW()-45+155+ROW()-45)="","",VLOOKUP(MID(CELL("nomfichier",$A$1),FIND("]",CELL("nomfichier",$A$1),1)+1,30)+1-1,Feuille1!$1:$1048576,ROW()-45+155+ROW()-45))</f>
        <v>#VALUE!</v>
      </c>
      <c r="F45" s="107"/>
      <c r="G45" s="67" t="e">
        <f ca="1">IF(A45="","",VLOOKUP(A45,#REF!,2))</f>
        <v>#VALUE!</v>
      </c>
      <c r="H45" s="67"/>
      <c r="I45" s="67" t="e">
        <f ca="1">IF(E45="","",E45*G45)</f>
        <v>#VALUE!</v>
      </c>
      <c r="J45" s="67"/>
    </row>
    <row r="46" spans="1:10" x14ac:dyDescent="0.2">
      <c r="A46" s="66" t="e">
        <f ca="1">IF(VLOOKUP(MID(CELL("nomfichier",$A$1),FIND("]",CELL("nomfichier",$A$1),1)+1,30)+1-1,Feuille1!$1:$1048576,ROW()-45+154+ROW()-45)="","",VLOOKUP(MID(CELL("nomfichier",$A$1),FIND("]",CELL("nomfichier",$A$1),1)+1,30)+1-1,Feuille1!$1:$1048576,ROW()-45+154+ROW()-45))</f>
        <v>#VALUE!</v>
      </c>
      <c r="B46" s="66"/>
      <c r="C46" s="66"/>
      <c r="D46" s="66"/>
      <c r="E46" s="66" t="e">
        <f ca="1">IF(VLOOKUP(MID(CELL("nomfichier",$A$1),FIND("]",CELL("nomfichier",$A$1),1)+1,30)+1-1,Feuille1!$1:$1048576,ROW()-45+155+ROW()-45)="","",VLOOKUP(MID(CELL("nomfichier",$A$1),FIND("]",CELL("nomfichier",$A$1),1)+1,30)+1-1,Feuille1!$1:$1048576,ROW()-45+155+ROW()-45))</f>
        <v>#VALUE!</v>
      </c>
      <c r="F46" s="66"/>
      <c r="G46" s="67" t="e">
        <f ca="1">IF(A46="","",VLOOKUP(A46,#REF!,2))</f>
        <v>#VALUE!</v>
      </c>
      <c r="H46" s="67"/>
      <c r="I46" s="68" t="e">
        <f t="shared" ref="I46:I71" ca="1" si="0">IF(E46="","",E46*G46)</f>
        <v>#VALUE!</v>
      </c>
      <c r="J46" s="68"/>
    </row>
    <row r="47" spans="1:10" x14ac:dyDescent="0.2">
      <c r="A47" s="66" t="e">
        <f ca="1">IF(VLOOKUP(MID(CELL("nomfichier",$A$1),FIND("]",CELL("nomfichier",$A$1),1)+1,30)+1-1,Feuille1!$1:$1048576,ROW()-45+154+ROW()-45)="","",VLOOKUP(MID(CELL("nomfichier",$A$1),FIND("]",CELL("nomfichier",$A$1),1)+1,30)+1-1,Feuille1!$1:$1048576,ROW()-45+154+ROW()-45))</f>
        <v>#VALUE!</v>
      </c>
      <c r="B47" s="66"/>
      <c r="C47" s="66"/>
      <c r="D47" s="66"/>
      <c r="E47" s="66" t="e">
        <f ca="1">IF(VLOOKUP(MID(CELL("nomfichier",$A$1),FIND("]",CELL("nomfichier",$A$1),1)+1,30)+1-1,Feuille1!$1:$1048576,ROW()-45+155+ROW()-45)="","",VLOOKUP(MID(CELL("nomfichier",$A$1),FIND("]",CELL("nomfichier",$A$1),1)+1,30)+1-1,Feuille1!$1:$1048576,ROW()-45+155+ROW()-45))</f>
        <v>#VALUE!</v>
      </c>
      <c r="F47" s="66"/>
      <c r="G47" s="67" t="e">
        <f ca="1">IF(A47="","",VLOOKUP(A47,#REF!,2))</f>
        <v>#VALUE!</v>
      </c>
      <c r="H47" s="67"/>
      <c r="I47" s="68" t="e">
        <f t="shared" ca="1" si="0"/>
        <v>#VALUE!</v>
      </c>
      <c r="J47" s="68"/>
    </row>
    <row r="48" spans="1:10" x14ac:dyDescent="0.2">
      <c r="A48" s="66" t="e">
        <f ca="1">IF(VLOOKUP(MID(CELL("nomfichier",$A$1),FIND("]",CELL("nomfichier",$A$1),1)+1,30)+1-1,Feuille1!$1:$1048576,ROW()-45+154+ROW()-45)="","",VLOOKUP(MID(CELL("nomfichier",$A$1),FIND("]",CELL("nomfichier",$A$1),1)+1,30)+1-1,Feuille1!$1:$1048576,ROW()-45+154+ROW()-45))</f>
        <v>#VALUE!</v>
      </c>
      <c r="B48" s="66"/>
      <c r="C48" s="66"/>
      <c r="D48" s="66"/>
      <c r="E48" s="66" t="e">
        <f ca="1">IF(VLOOKUP(MID(CELL("nomfichier",$A$1),FIND("]",CELL("nomfichier",$A$1),1)+1,30)+1-1,Feuille1!$1:$1048576,ROW()-45+155+ROW()-45)="","",VLOOKUP(MID(CELL("nomfichier",$A$1),FIND("]",CELL("nomfichier",$A$1),1)+1,30)+1-1,Feuille1!$1:$1048576,ROW()-45+155+ROW()-45))</f>
        <v>#VALUE!</v>
      </c>
      <c r="F48" s="66"/>
      <c r="G48" s="67" t="e">
        <f ca="1">IF(A45="","",VLOOKUP(A45,#REF!,2))</f>
        <v>#VALUE!</v>
      </c>
      <c r="H48" s="67"/>
      <c r="I48" s="68" t="e">
        <f ca="1">IF(E45="","",E45*G45)</f>
        <v>#VALUE!</v>
      </c>
      <c r="J48" s="68"/>
    </row>
    <row r="49" spans="1:10" x14ac:dyDescent="0.2">
      <c r="A49" s="66" t="e">
        <f ca="1">IF(VLOOKUP(MID(CELL("nomfichier",$A$1),FIND("]",CELL("nomfichier",$A$1),1)+1,30)+1-1,Feuille1!$1:$1048576,ROW()-45+154+ROW()-45)="","",VLOOKUP(MID(CELL("nomfichier",$A$1),FIND("]",CELL("nomfichier",$A$1),1)+1,30)+1-1,Feuille1!$1:$1048576,ROW()-45+154+ROW()-45))</f>
        <v>#VALUE!</v>
      </c>
      <c r="B49" s="66"/>
      <c r="C49" s="66"/>
      <c r="D49" s="66"/>
      <c r="E49" s="66" t="e">
        <f ca="1">IF(VLOOKUP(MID(CELL("nomfichier",$A$1),FIND("]",CELL("nomfichier",$A$1),1)+1,30)+1-1,Feuille1!$1:$1048576,ROW()-45+155+ROW()-45)="","",VLOOKUP(MID(CELL("nomfichier",$A$1),FIND("]",CELL("nomfichier",$A$1),1)+1,30)+1-1,Feuille1!$1:$1048576,ROW()-45+155+ROW()-45))</f>
        <v>#VALUE!</v>
      </c>
      <c r="F49" s="66"/>
      <c r="G49" s="67" t="e">
        <f ca="1">IF(A49="","",VLOOKUP(A49,#REF!,2))</f>
        <v>#VALUE!</v>
      </c>
      <c r="H49" s="67"/>
      <c r="I49" s="68" t="e">
        <f t="shared" ca="1" si="0"/>
        <v>#VALUE!</v>
      </c>
      <c r="J49" s="68"/>
    </row>
    <row r="50" spans="1:10" x14ac:dyDescent="0.2">
      <c r="A50" s="66" t="e">
        <f ca="1">IF(VLOOKUP(MID(CELL("nomfichier",$A$1),FIND("]",CELL("nomfichier",$A$1),1)+1,30)+1-1,Feuille1!$1:$1048576,ROW()-45+154+ROW()-45)="","",VLOOKUP(MID(CELL("nomfichier",$A$1),FIND("]",CELL("nomfichier",$A$1),1)+1,30)+1-1,Feuille1!$1:$1048576,ROW()-45+154+ROW()-45))</f>
        <v>#VALUE!</v>
      </c>
      <c r="B50" s="66"/>
      <c r="C50" s="66"/>
      <c r="D50" s="66"/>
      <c r="E50" s="66" t="e">
        <f ca="1">IF(VLOOKUP(MID(CELL("nomfichier",$A$1),FIND("]",CELL("nomfichier",$A$1),1)+1,30)+1-1,Feuille1!$1:$1048576,ROW()-45+155+ROW()-45)="","",VLOOKUP(MID(CELL("nomfichier",$A$1),FIND("]",CELL("nomfichier",$A$1),1)+1,30)+1-1,Feuille1!$1:$1048576,ROW()-45+155+ROW()-45))</f>
        <v>#VALUE!</v>
      </c>
      <c r="F50" s="66"/>
      <c r="G50" s="67" t="e">
        <f ca="1">IF(A50="","",VLOOKUP(A50,#REF!,2))</f>
        <v>#VALUE!</v>
      </c>
      <c r="H50" s="67"/>
      <c r="I50" s="68" t="e">
        <f t="shared" ca="1" si="0"/>
        <v>#VALUE!</v>
      </c>
      <c r="J50" s="68"/>
    </row>
    <row r="51" spans="1:10" x14ac:dyDescent="0.2">
      <c r="A51" s="66" t="e">
        <f ca="1">IF(VLOOKUP(MID(CELL("nomfichier",$A$1),FIND("]",CELL("nomfichier",$A$1),1)+1,30)+1-1,Feuille1!$1:$1048576,ROW()-45+154+ROW()-45)="","",VLOOKUP(MID(CELL("nomfichier",$A$1),FIND("]",CELL("nomfichier",$A$1),1)+1,30)+1-1,Feuille1!$1:$1048576,ROW()-45+154+ROW()-45))</f>
        <v>#VALUE!</v>
      </c>
      <c r="B51" s="66"/>
      <c r="C51" s="66"/>
      <c r="D51" s="66"/>
      <c r="E51" s="66" t="e">
        <f ca="1">IF(VLOOKUP(MID(CELL("nomfichier",$A$1),FIND("]",CELL("nomfichier",$A$1),1)+1,30)+1-1,Feuille1!$1:$1048576,ROW()-45+155+ROW()-45)="","",VLOOKUP(MID(CELL("nomfichier",$A$1),FIND("]",CELL("nomfichier",$A$1),1)+1,30)+1-1,Feuille1!$1:$1048576,ROW()-45+155+ROW()-45))</f>
        <v>#VALUE!</v>
      </c>
      <c r="F51" s="66"/>
      <c r="G51" s="67" t="e">
        <f ca="1">IF(A51="","",VLOOKUP(A51,#REF!,2))</f>
        <v>#VALUE!</v>
      </c>
      <c r="H51" s="67"/>
      <c r="I51" s="68" t="e">
        <f t="shared" ca="1" si="0"/>
        <v>#VALUE!</v>
      </c>
      <c r="J51" s="68"/>
    </row>
    <row r="52" spans="1:10" x14ac:dyDescent="0.2">
      <c r="A52" s="66" t="e">
        <f ca="1">IF(VLOOKUP(MID(CELL("nomfichier",$A$1),FIND("]",CELL("nomfichier",$A$1),1)+1,30)+1-1,Feuille1!$1:$1048576,ROW()-45+154+ROW()-45)="","",VLOOKUP(MID(CELL("nomfichier",$A$1),FIND("]",CELL("nomfichier",$A$1),1)+1,30)+1-1,Feuille1!$1:$1048576,ROW()-45+154+ROW()-45))</f>
        <v>#VALUE!</v>
      </c>
      <c r="B52" s="66"/>
      <c r="C52" s="66"/>
      <c r="D52" s="66"/>
      <c r="E52" s="66" t="e">
        <f ca="1">IF(VLOOKUP(MID(CELL("nomfichier",$A$1),FIND("]",CELL("nomfichier",$A$1),1)+1,30)+1-1,Feuille1!$1:$1048576,ROW()-45+155+ROW()-45)="","",VLOOKUP(MID(CELL("nomfichier",$A$1),FIND("]",CELL("nomfichier",$A$1),1)+1,30)+1-1,Feuille1!$1:$1048576,ROW()-45+155+ROW()-45))</f>
        <v>#VALUE!</v>
      </c>
      <c r="F52" s="66"/>
      <c r="G52" s="67" t="e">
        <f ca="1">IF(A52="","",VLOOKUP(A52,#REF!,2))</f>
        <v>#VALUE!</v>
      </c>
      <c r="H52" s="67"/>
      <c r="I52" s="68" t="e">
        <f t="shared" ca="1" si="0"/>
        <v>#VALUE!</v>
      </c>
      <c r="J52" s="68"/>
    </row>
    <row r="53" spans="1:10" x14ac:dyDescent="0.2">
      <c r="A53" s="66" t="e">
        <f ca="1">IF(VLOOKUP(MID(CELL("nomfichier",$A$1),FIND("]",CELL("nomfichier",$A$1),1)+1,30)+1-1,Feuille1!$1:$1048576,ROW()-45+154+ROW()-45)="","",VLOOKUP(MID(CELL("nomfichier",$A$1),FIND("]",CELL("nomfichier",$A$1),1)+1,30)+1-1,Feuille1!$1:$1048576,ROW()-45+154+ROW()-45))</f>
        <v>#VALUE!</v>
      </c>
      <c r="B53" s="66"/>
      <c r="C53" s="66"/>
      <c r="D53" s="66"/>
      <c r="E53" s="66" t="e">
        <f ca="1">IF(VLOOKUP(MID(CELL("nomfichier",$A$1),FIND("]",CELL("nomfichier",$A$1),1)+1,30)+1-1,Feuille1!$1:$1048576,ROW()-45+155+ROW()-45)="","",VLOOKUP(MID(CELL("nomfichier",$A$1),FIND("]",CELL("nomfichier",$A$1),1)+1,30)+1-1,Feuille1!$1:$1048576,ROW()-45+155+ROW()-45))</f>
        <v>#VALUE!</v>
      </c>
      <c r="F53" s="66"/>
      <c r="G53" s="67" t="e">
        <f ca="1">IF(A53="","",VLOOKUP(A53,#REF!,2))</f>
        <v>#VALUE!</v>
      </c>
      <c r="H53" s="67"/>
      <c r="I53" s="68" t="e">
        <f t="shared" ca="1" si="0"/>
        <v>#VALUE!</v>
      </c>
      <c r="J53" s="68"/>
    </row>
    <row r="54" spans="1:10" x14ac:dyDescent="0.2">
      <c r="A54" s="66" t="e">
        <f ca="1">IF(VLOOKUP(MID(CELL("nomfichier",$A$1),FIND("]",CELL("nomfichier",$A$1),1)+1,30)+1-1,Feuille1!$1:$1048576,ROW()-45+154+ROW()-45)="","",VLOOKUP(MID(CELL("nomfichier",$A$1),FIND("]",CELL("nomfichier",$A$1),1)+1,30)+1-1,Feuille1!$1:$1048576,ROW()-45+154+ROW()-45))</f>
        <v>#VALUE!</v>
      </c>
      <c r="B54" s="66"/>
      <c r="C54" s="66"/>
      <c r="D54" s="66"/>
      <c r="E54" s="66" t="e">
        <f ca="1">IF(VLOOKUP(MID(CELL("nomfichier",$A$1),FIND("]",CELL("nomfichier",$A$1),1)+1,30)+1-1,Feuille1!$1:$1048576,ROW()-45+155+ROW()-45)="","",VLOOKUP(MID(CELL("nomfichier",$A$1),FIND("]",CELL("nomfichier",$A$1),1)+1,30)+1-1,Feuille1!$1:$1048576,ROW()-45+155+ROW()-45))</f>
        <v>#VALUE!</v>
      </c>
      <c r="F54" s="66"/>
      <c r="G54" s="67" t="e">
        <f ca="1">IF(A54="","",VLOOKUP(A54,#REF!,2))</f>
        <v>#VALUE!</v>
      </c>
      <c r="H54" s="67"/>
      <c r="I54" s="68" t="e">
        <f t="shared" ca="1" si="0"/>
        <v>#VALUE!</v>
      </c>
      <c r="J54" s="68"/>
    </row>
    <row r="55" spans="1:10" x14ac:dyDescent="0.2">
      <c r="A55" s="66" t="e">
        <f ca="1">IF(VLOOKUP(MID(CELL("nomfichier",$A$1),FIND("]",CELL("nomfichier",$A$1),1)+1,30)+1-1,Feuille1!$1:$1048576,ROW()-45+154+ROW()-45)="","",VLOOKUP(MID(CELL("nomfichier",$A$1),FIND("]",CELL("nomfichier",$A$1),1)+1,30)+1-1,Feuille1!$1:$1048576,ROW()-45+154+ROW()-45))</f>
        <v>#VALUE!</v>
      </c>
      <c r="B55" s="66"/>
      <c r="C55" s="66"/>
      <c r="D55" s="66"/>
      <c r="E55" s="66" t="e">
        <f ca="1">IF(VLOOKUP(MID(CELL("nomfichier",$A$1),FIND("]",CELL("nomfichier",$A$1),1)+1,30)+1-1,Feuille1!$1:$1048576,ROW()-45+155+ROW()-45)="","",VLOOKUP(MID(CELL("nomfichier",$A$1),FIND("]",CELL("nomfichier",$A$1),1)+1,30)+1-1,Feuille1!$1:$1048576,ROW()-45+155+ROW()-45))</f>
        <v>#VALUE!</v>
      </c>
      <c r="F55" s="66"/>
      <c r="G55" s="67" t="e">
        <f ca="1">IF(A55="","",VLOOKUP(A55,#REF!,2))</f>
        <v>#VALUE!</v>
      </c>
      <c r="H55" s="67"/>
      <c r="I55" s="68" t="e">
        <f t="shared" ca="1" si="0"/>
        <v>#VALUE!</v>
      </c>
      <c r="J55" s="68"/>
    </row>
    <row r="56" spans="1:10" x14ac:dyDescent="0.2">
      <c r="A56" s="66" t="e">
        <f ca="1">IF(VLOOKUP(MID(CELL("nomfichier",$A$1),FIND("]",CELL("nomfichier",$A$1),1)+1,30)+1-1,Feuille1!$1:$1048576,ROW()-45+154+ROW()-45)="","",VLOOKUP(MID(CELL("nomfichier",$A$1),FIND("]",CELL("nomfichier",$A$1),1)+1,30)+1-1,Feuille1!$1:$1048576,ROW()-45+154+ROW()-45))</f>
        <v>#VALUE!</v>
      </c>
      <c r="B56" s="66"/>
      <c r="C56" s="66"/>
      <c r="D56" s="66"/>
      <c r="E56" s="66" t="e">
        <f ca="1">IF(VLOOKUP(MID(CELL("nomfichier",$A$1),FIND("]",CELL("nomfichier",$A$1),1)+1,30)+1-1,Feuille1!$1:$1048576,ROW()-45+155+ROW()-45)="","",VLOOKUP(MID(CELL("nomfichier",$A$1),FIND("]",CELL("nomfichier",$A$1),1)+1,30)+1-1,Feuille1!$1:$1048576,ROW()-45+155+ROW()-45))</f>
        <v>#VALUE!</v>
      </c>
      <c r="F56" s="66"/>
      <c r="G56" s="67" t="e">
        <f ca="1">IF(A56="","",VLOOKUP(A56,#REF!,2))</f>
        <v>#VALUE!</v>
      </c>
      <c r="H56" s="67"/>
      <c r="I56" s="68" t="e">
        <f t="shared" ca="1" si="0"/>
        <v>#VALUE!</v>
      </c>
      <c r="J56" s="68"/>
    </row>
    <row r="57" spans="1:10" x14ac:dyDescent="0.2">
      <c r="A57" s="66" t="e">
        <f ca="1">IF(VLOOKUP(MID(CELL("nomfichier",$A$1),FIND("]",CELL("nomfichier",$A$1),1)+1,30)+1-1,Feuille1!$1:$1048576,ROW()-45+154+ROW()-45)="","",VLOOKUP(MID(CELL("nomfichier",$A$1),FIND("]",CELL("nomfichier",$A$1),1)+1,30)+1-1,Feuille1!$1:$1048576,ROW()-45+154+ROW()-45))</f>
        <v>#VALUE!</v>
      </c>
      <c r="B57" s="66"/>
      <c r="C57" s="66"/>
      <c r="D57" s="66"/>
      <c r="E57" s="66" t="e">
        <f ca="1">IF(VLOOKUP(MID(CELL("nomfichier",$A$1),FIND("]",CELL("nomfichier",$A$1),1)+1,30)+1-1,Feuille1!$1:$1048576,ROW()-45+155+ROW()-45)="","",VLOOKUP(MID(CELL("nomfichier",$A$1),FIND("]",CELL("nomfichier",$A$1),1)+1,30)+1-1,Feuille1!$1:$1048576,ROW()-45+155+ROW()-45))</f>
        <v>#VALUE!</v>
      </c>
      <c r="F57" s="66"/>
      <c r="G57" s="67" t="e">
        <f ca="1">IF(A57="","",VLOOKUP(A57,#REF!,2))</f>
        <v>#VALUE!</v>
      </c>
      <c r="H57" s="67"/>
      <c r="I57" s="68" t="e">
        <f t="shared" ca="1" si="0"/>
        <v>#VALUE!</v>
      </c>
      <c r="J57" s="68"/>
    </row>
    <row r="58" spans="1:10" x14ac:dyDescent="0.2">
      <c r="A58" s="66" t="e">
        <f ca="1">IF(VLOOKUP(MID(CELL("nomfichier",$A$1),FIND("]",CELL("nomfichier",$A$1),1)+1,30)+1-1,Feuille1!$1:$1048576,ROW()-45+154+ROW()-45)="","",VLOOKUP(MID(CELL("nomfichier",$A$1),FIND("]",CELL("nomfichier",$A$1),1)+1,30)+1-1,Feuille1!$1:$1048576,ROW()-45+154+ROW()-45))</f>
        <v>#VALUE!</v>
      </c>
      <c r="B58" s="66"/>
      <c r="C58" s="66"/>
      <c r="D58" s="66"/>
      <c r="E58" s="66" t="e">
        <f ca="1">IF(VLOOKUP(MID(CELL("nomfichier",$A$1),FIND("]",CELL("nomfichier",$A$1),1)+1,30)+1-1,Feuille1!$1:$1048576,ROW()-45+155+ROW()-45)="","",VLOOKUP(MID(CELL("nomfichier",$A$1),FIND("]",CELL("nomfichier",$A$1),1)+1,30)+1-1,Feuille1!$1:$1048576,ROW()-45+155+ROW()-45))</f>
        <v>#VALUE!</v>
      </c>
      <c r="F58" s="66"/>
      <c r="G58" s="67" t="e">
        <f ca="1">IF(A58="","",VLOOKUP(A58,#REF!,2))</f>
        <v>#VALUE!</v>
      </c>
      <c r="H58" s="67"/>
      <c r="I58" s="68" t="e">
        <f t="shared" ca="1" si="0"/>
        <v>#VALUE!</v>
      </c>
      <c r="J58" s="68"/>
    </row>
    <row r="59" spans="1:10" x14ac:dyDescent="0.2">
      <c r="A59" s="66" t="e">
        <f ca="1">IF(VLOOKUP(MID(CELL("nomfichier",$A$1),FIND("]",CELL("nomfichier",$A$1),1)+1,30)+1-1,Feuille1!$1:$1048576,ROW()-45+154+ROW()-45)="","",VLOOKUP(MID(CELL("nomfichier",$A$1),FIND("]",CELL("nomfichier",$A$1),1)+1,30)+1-1,Feuille1!$1:$1048576,ROW()-45+154+ROW()-45))</f>
        <v>#VALUE!</v>
      </c>
      <c r="B59" s="66"/>
      <c r="C59" s="66"/>
      <c r="D59" s="66"/>
      <c r="E59" s="66" t="e">
        <f ca="1">IF(VLOOKUP(MID(CELL("nomfichier",$A$1),FIND("]",CELL("nomfichier",$A$1),1)+1,30)+1-1,Feuille1!$1:$1048576,ROW()-45+155+ROW()-45)="","",VLOOKUP(MID(CELL("nomfichier",$A$1),FIND("]",CELL("nomfichier",$A$1),1)+1,30)+1-1,Feuille1!$1:$1048576,ROW()-45+155+ROW()-45))</f>
        <v>#VALUE!</v>
      </c>
      <c r="F59" s="66"/>
      <c r="G59" s="67" t="e">
        <f ca="1">IF(A59="","",VLOOKUP(A59,#REF!,2))</f>
        <v>#VALUE!</v>
      </c>
      <c r="H59" s="67"/>
      <c r="I59" s="68" t="e">
        <f t="shared" ca="1" si="0"/>
        <v>#VALUE!</v>
      </c>
      <c r="J59" s="68"/>
    </row>
    <row r="60" spans="1:10" x14ac:dyDescent="0.2">
      <c r="A60" s="66" t="e">
        <f ca="1">IF(VLOOKUP(MID(CELL("nomfichier",$A$1),FIND("]",CELL("nomfichier",$A$1),1)+1,30)+1-1,Feuille1!$1:$1048576,ROW()-45+154+ROW()-45)="","",VLOOKUP(MID(CELL("nomfichier",$A$1),FIND("]",CELL("nomfichier",$A$1),1)+1,30)+1-1,Feuille1!$1:$1048576,ROW()-45+154+ROW()-45))</f>
        <v>#VALUE!</v>
      </c>
      <c r="B60" s="66"/>
      <c r="C60" s="66"/>
      <c r="D60" s="66"/>
      <c r="E60" s="66" t="e">
        <f ca="1">IF(VLOOKUP(MID(CELL("nomfichier",$A$1),FIND("]",CELL("nomfichier",$A$1),1)+1,30)+1-1,Feuille1!$1:$1048576,ROW()-45+155+ROW()-45)="","",VLOOKUP(MID(CELL("nomfichier",$A$1),FIND("]",CELL("nomfichier",$A$1),1)+1,30)+1-1,Feuille1!$1:$1048576,ROW()-45+155+ROW()-45))</f>
        <v>#VALUE!</v>
      </c>
      <c r="F60" s="66"/>
      <c r="G60" s="67" t="e">
        <f ca="1">IF(A60="","",VLOOKUP(A60,#REF!,2))</f>
        <v>#VALUE!</v>
      </c>
      <c r="H60" s="67"/>
      <c r="I60" s="68" t="e">
        <f t="shared" ca="1" si="0"/>
        <v>#VALUE!</v>
      </c>
      <c r="J60" s="68"/>
    </row>
    <row r="61" spans="1:10" x14ac:dyDescent="0.2">
      <c r="A61" s="66" t="e">
        <f ca="1">IF(VLOOKUP(MID(CELL("nomfichier",$A$1),FIND("]",CELL("nomfichier",$A$1),1)+1,30)+1-1,Feuille1!$1:$1048576,ROW()-45+154+ROW()-45)="","",VLOOKUP(MID(CELL("nomfichier",$A$1),FIND("]",CELL("nomfichier",$A$1),1)+1,30)+1-1,Feuille1!$1:$1048576,ROW()-45+154+ROW()-45))</f>
        <v>#VALUE!</v>
      </c>
      <c r="B61" s="66"/>
      <c r="C61" s="66"/>
      <c r="D61" s="66"/>
      <c r="E61" s="66" t="e">
        <f ca="1">IF(VLOOKUP(MID(CELL("nomfichier",$A$1),FIND("]",CELL("nomfichier",$A$1),1)+1,30)+1-1,Feuille1!$1:$1048576,ROW()-45+155+ROW()-45)="","",VLOOKUP(MID(CELL("nomfichier",$A$1),FIND("]",CELL("nomfichier",$A$1),1)+1,30)+1-1,Feuille1!$1:$1048576,ROW()-45+155+ROW()-45))</f>
        <v>#VALUE!</v>
      </c>
      <c r="F61" s="66"/>
      <c r="G61" s="67" t="e">
        <f ca="1">IF(A61="","",VLOOKUP(A61,#REF!,2))</f>
        <v>#VALUE!</v>
      </c>
      <c r="H61" s="67"/>
      <c r="I61" s="68" t="e">
        <f t="shared" ca="1" si="0"/>
        <v>#VALUE!</v>
      </c>
      <c r="J61" s="68"/>
    </row>
    <row r="62" spans="1:10" x14ac:dyDescent="0.2">
      <c r="A62" s="66" t="e">
        <f ca="1">IF(VLOOKUP(MID(CELL("nomfichier",$A$1),FIND("]",CELL("nomfichier",$A$1),1)+1,30)+1-1,Feuille1!$1:$1048576,ROW()-45+154+ROW()-45)="","",VLOOKUP(MID(CELL("nomfichier",$A$1),FIND("]",CELL("nomfichier",$A$1),1)+1,30)+1-1,Feuille1!$1:$1048576,ROW()-45+154+ROW()-45))</f>
        <v>#VALUE!</v>
      </c>
      <c r="B62" s="66"/>
      <c r="C62" s="66"/>
      <c r="D62" s="66"/>
      <c r="E62" s="66" t="e">
        <f ca="1">IF(VLOOKUP(MID(CELL("nomfichier",$A$1),FIND("]",CELL("nomfichier",$A$1),1)+1,30)+1-1,Feuille1!$1:$1048576,ROW()-45+155+ROW()-45)="","",VLOOKUP(MID(CELL("nomfichier",$A$1),FIND("]",CELL("nomfichier",$A$1),1)+1,30)+1-1,Feuille1!$1:$1048576,ROW()-45+155+ROW()-45))</f>
        <v>#VALUE!</v>
      </c>
      <c r="F62" s="66"/>
      <c r="G62" s="67" t="e">
        <f ca="1">IF(A62="","",VLOOKUP(A62,#REF!,2))</f>
        <v>#VALUE!</v>
      </c>
      <c r="H62" s="67"/>
      <c r="I62" s="68" t="e">
        <f t="shared" ca="1" si="0"/>
        <v>#VALUE!</v>
      </c>
      <c r="J62" s="68"/>
    </row>
    <row r="63" spans="1:10" x14ac:dyDescent="0.2">
      <c r="A63" s="66" t="e">
        <f ca="1">IF(VLOOKUP(MID(CELL("nomfichier",$A$1),FIND("]",CELL("nomfichier",$A$1),1)+1,30)+1-1,Feuille1!$1:$1048576,ROW()-45+154+ROW()-45)="","",VLOOKUP(MID(CELL("nomfichier",$A$1),FIND("]",CELL("nomfichier",$A$1),1)+1,30)+1-1,Feuille1!$1:$1048576,ROW()-45+154+ROW()-45))</f>
        <v>#VALUE!</v>
      </c>
      <c r="B63" s="66"/>
      <c r="C63" s="66"/>
      <c r="D63" s="66"/>
      <c r="E63" s="66" t="e">
        <f ca="1">IF(VLOOKUP(MID(CELL("nomfichier",$A$1),FIND("]",CELL("nomfichier",$A$1),1)+1,30)+1-1,Feuille1!$1:$1048576,ROW()-45+155+ROW()-45)="","",VLOOKUP(MID(CELL("nomfichier",$A$1),FIND("]",CELL("nomfichier",$A$1),1)+1,30)+1-1,Feuille1!$1:$1048576,ROW()-45+155+ROW()-45))</f>
        <v>#VALUE!</v>
      </c>
      <c r="F63" s="66"/>
      <c r="G63" s="67" t="e">
        <f ca="1">IF(A63="","",VLOOKUP(A63,#REF!,2))</f>
        <v>#VALUE!</v>
      </c>
      <c r="H63" s="67"/>
      <c r="I63" s="68" t="e">
        <f t="shared" ca="1" si="0"/>
        <v>#VALUE!</v>
      </c>
      <c r="J63" s="68"/>
    </row>
    <row r="64" spans="1:10" x14ac:dyDescent="0.2">
      <c r="A64" s="66" t="e">
        <f ca="1">IF(VLOOKUP(MID(CELL("nomfichier",$A$1),FIND("]",CELL("nomfichier",$A$1),1)+1,30)+1-1,Feuille1!$1:$1048576,ROW()-45+154+ROW()-45)="","",VLOOKUP(MID(CELL("nomfichier",$A$1),FIND("]",CELL("nomfichier",$A$1),1)+1,30)+1-1,Feuille1!$1:$1048576,ROW()-45+154+ROW()-45))</f>
        <v>#VALUE!</v>
      </c>
      <c r="B64" s="66"/>
      <c r="C64" s="66"/>
      <c r="D64" s="66"/>
      <c r="E64" s="66" t="e">
        <f ca="1">IF(VLOOKUP(MID(CELL("nomfichier",$A$1),FIND("]",CELL("nomfichier",$A$1),1)+1,30)+1-1,Feuille1!$1:$1048576,ROW()-45+155+ROW()-45)="","",VLOOKUP(MID(CELL("nomfichier",$A$1),FIND("]",CELL("nomfichier",$A$1),1)+1,30)+1-1,Feuille1!$1:$1048576,ROW()-45+155+ROW()-45))</f>
        <v>#VALUE!</v>
      </c>
      <c r="F64" s="66"/>
      <c r="G64" s="67" t="e">
        <f ca="1">IF(A64="","",VLOOKUP(A64,#REF!,2))</f>
        <v>#VALUE!</v>
      </c>
      <c r="H64" s="67"/>
      <c r="I64" s="68" t="e">
        <f t="shared" ca="1" si="0"/>
        <v>#VALUE!</v>
      </c>
      <c r="J64" s="68"/>
    </row>
    <row r="65" spans="1:10" x14ac:dyDescent="0.2">
      <c r="A65" s="66" t="e">
        <f ca="1">IF(VLOOKUP(MID(CELL("nomfichier",$A$1),FIND("]",CELL("nomfichier",$A$1),1)+1,30)+1-1,Feuille1!$1:$1048576,ROW()-45+154+ROW()-45)="","",VLOOKUP(MID(CELL("nomfichier",$A$1),FIND("]",CELL("nomfichier",$A$1),1)+1,30)+1-1,Feuille1!$1:$1048576,ROW()-45+154+ROW()-45))</f>
        <v>#VALUE!</v>
      </c>
      <c r="B65" s="66"/>
      <c r="C65" s="66"/>
      <c r="D65" s="66"/>
      <c r="E65" s="66" t="e">
        <f ca="1">IF(VLOOKUP(MID(CELL("nomfichier",$A$1),FIND("]",CELL("nomfichier",$A$1),1)+1,30)+1-1,Feuille1!$1:$1048576,ROW()-45+155+ROW()-45)="","",VLOOKUP(MID(CELL("nomfichier",$A$1),FIND("]",CELL("nomfichier",$A$1),1)+1,30)+1-1,Feuille1!$1:$1048576,ROW()-45+155+ROW()-45))</f>
        <v>#VALUE!</v>
      </c>
      <c r="F65" s="66"/>
      <c r="G65" s="67" t="e">
        <f ca="1">IF(A65="","",VLOOKUP(A65,#REF!,2))</f>
        <v>#VALUE!</v>
      </c>
      <c r="H65" s="67"/>
      <c r="I65" s="68" t="e">
        <f t="shared" ca="1" si="0"/>
        <v>#VALUE!</v>
      </c>
      <c r="J65" s="68"/>
    </row>
    <row r="66" spans="1:10" x14ac:dyDescent="0.2">
      <c r="A66" s="66" t="e">
        <f ca="1">IF(VLOOKUP(MID(CELL("nomfichier",$A$1),FIND("]",CELL("nomfichier",$A$1),1)+1,30)+1-1,Feuille1!$1:$1048576,ROW()-45+154+ROW()-45)="","",VLOOKUP(MID(CELL("nomfichier",$A$1),FIND("]",CELL("nomfichier",$A$1),1)+1,30)+1-1,Feuille1!$1:$1048576,ROW()-45+154+ROW()-45))</f>
        <v>#VALUE!</v>
      </c>
      <c r="B66" s="66"/>
      <c r="C66" s="66"/>
      <c r="D66" s="66"/>
      <c r="E66" s="66" t="e">
        <f ca="1">IF(VLOOKUP(MID(CELL("nomfichier",$A$1),FIND("]",CELL("nomfichier",$A$1),1)+1,30)+1-1,Feuille1!$1:$1048576,ROW()-45+155+ROW()-45)="","",VLOOKUP(MID(CELL("nomfichier",$A$1),FIND("]",CELL("nomfichier",$A$1),1)+1,30)+1-1,Feuille1!$1:$1048576,ROW()-45+155+ROW()-45))</f>
        <v>#VALUE!</v>
      </c>
      <c r="F66" s="66"/>
      <c r="G66" s="67" t="e">
        <f ca="1">IF(A66="","",VLOOKUP(A66,#REF!,2))</f>
        <v>#VALUE!</v>
      </c>
      <c r="H66" s="67"/>
      <c r="I66" s="68" t="e">
        <f t="shared" ca="1" si="0"/>
        <v>#VALUE!</v>
      </c>
      <c r="J66" s="68"/>
    </row>
    <row r="67" spans="1:10" x14ac:dyDescent="0.2">
      <c r="A67" s="66" t="e">
        <f ca="1">IF(VLOOKUP(MID(CELL("nomfichier",$A$1),FIND("]",CELL("nomfichier",$A$1),1)+1,30)+1-1,Feuille1!$1:$1048576,ROW()-45+154+ROW()-45)="","",VLOOKUP(MID(CELL("nomfichier",$A$1),FIND("]",CELL("nomfichier",$A$1),1)+1,30)+1-1,Feuille1!$1:$1048576,ROW()-45+154+ROW()-45))</f>
        <v>#VALUE!</v>
      </c>
      <c r="B67" s="66"/>
      <c r="C67" s="66"/>
      <c r="D67" s="66"/>
      <c r="E67" s="66" t="e">
        <f ca="1">IF(VLOOKUP(MID(CELL("nomfichier",$A$1),FIND("]",CELL("nomfichier",$A$1),1)+1,30)+1-1,Feuille1!$1:$1048576,ROW()-45+155+ROW()-45)="","",VLOOKUP(MID(CELL("nomfichier",$A$1),FIND("]",CELL("nomfichier",$A$1),1)+1,30)+1-1,Feuille1!$1:$1048576,ROW()-45+155+ROW()-45))</f>
        <v>#VALUE!</v>
      </c>
      <c r="F67" s="66"/>
      <c r="G67" s="67" t="e">
        <f ca="1">IF(A67="","",VLOOKUP(A67,#REF!,2))</f>
        <v>#VALUE!</v>
      </c>
      <c r="H67" s="67"/>
      <c r="I67" s="68" t="e">
        <f t="shared" ca="1" si="0"/>
        <v>#VALUE!</v>
      </c>
      <c r="J67" s="68"/>
    </row>
    <row r="68" spans="1:10" x14ac:dyDescent="0.2">
      <c r="A68" s="66" t="e">
        <f ca="1">IF(VLOOKUP(MID(CELL("nomfichier",$A$1),FIND("]",CELL("nomfichier",$A$1),1)+1,30)+1-1,Feuille1!$1:$1048576,ROW()-45+154+ROW()-45)="","",VLOOKUP(MID(CELL("nomfichier",$A$1),FIND("]",CELL("nomfichier",$A$1),1)+1,30)+1-1,Feuille1!$1:$1048576,ROW()-45+154+ROW()-45))</f>
        <v>#VALUE!</v>
      </c>
      <c r="B68" s="66"/>
      <c r="C68" s="66"/>
      <c r="D68" s="66"/>
      <c r="E68" s="66" t="e">
        <f ca="1">IF(VLOOKUP(MID(CELL("nomfichier",$A$1),FIND("]",CELL("nomfichier",$A$1),1)+1,30)+1-1,Feuille1!$1:$1048576,ROW()-45+155+ROW()-45)="","",VLOOKUP(MID(CELL("nomfichier",$A$1),FIND("]",CELL("nomfichier",$A$1),1)+1,30)+1-1,Feuille1!$1:$1048576,ROW()-45+155+ROW()-45))</f>
        <v>#VALUE!</v>
      </c>
      <c r="F68" s="66"/>
      <c r="G68" s="67" t="e">
        <f ca="1">IF(A68="","",VLOOKUP(A68,#REF!,2))</f>
        <v>#VALUE!</v>
      </c>
      <c r="H68" s="67"/>
      <c r="I68" s="68" t="e">
        <f t="shared" ca="1" si="0"/>
        <v>#VALUE!</v>
      </c>
      <c r="J68" s="68"/>
    </row>
    <row r="69" spans="1:10" x14ac:dyDescent="0.2">
      <c r="A69" s="66" t="e">
        <f ca="1">IF(VLOOKUP(MID(CELL("nomfichier",$A$1),FIND("]",CELL("nomfichier",$A$1),1)+1,30)+1-1,Feuille1!$1:$1048576,ROW()-45+154+ROW()-45)="","",VLOOKUP(MID(CELL("nomfichier",$A$1),FIND("]",CELL("nomfichier",$A$1),1)+1,30)+1-1,Feuille1!$1:$1048576,ROW()-45+154+ROW()-45))</f>
        <v>#VALUE!</v>
      </c>
      <c r="B69" s="66"/>
      <c r="C69" s="66"/>
      <c r="D69" s="66"/>
      <c r="E69" s="66" t="e">
        <f ca="1">IF(VLOOKUP(MID(CELL("nomfichier",$A$1),FIND("]",CELL("nomfichier",$A$1),1)+1,30)+1-1,Feuille1!$1:$1048576,ROW()-45+155+ROW()-45)="","",VLOOKUP(MID(CELL("nomfichier",$A$1),FIND("]",CELL("nomfichier",$A$1),1)+1,30)+1-1,Feuille1!$1:$1048576,ROW()-45+155+ROW()-45))</f>
        <v>#VALUE!</v>
      </c>
      <c r="F69" s="66"/>
      <c r="G69" s="67" t="e">
        <f ca="1">IF(A69="","",VLOOKUP(A69,#REF!,2))</f>
        <v>#VALUE!</v>
      </c>
      <c r="H69" s="67"/>
      <c r="I69" s="68" t="e">
        <f t="shared" ca="1" si="0"/>
        <v>#VALUE!</v>
      </c>
      <c r="J69" s="68"/>
    </row>
    <row r="70" spans="1:10" x14ac:dyDescent="0.2">
      <c r="A70" s="66" t="e">
        <f ca="1">IF(VLOOKUP(MID(CELL("nomfichier",$A$1),FIND("]",CELL("nomfichier",$A$1),1)+1,30)+1-1,Feuille1!$1:$1048576,ROW()-45+154+ROW()-45)="","",VLOOKUP(MID(CELL("nomfichier",$A$1),FIND("]",CELL("nomfichier",$A$1),1)+1,30)+1-1,Feuille1!$1:$1048576,ROW()-45+154+ROW()-45))</f>
        <v>#VALUE!</v>
      </c>
      <c r="B70" s="66"/>
      <c r="C70" s="66"/>
      <c r="D70" s="66"/>
      <c r="E70" s="66" t="e">
        <f ca="1">IF(VLOOKUP(MID(CELL("nomfichier",$A$1),FIND("]",CELL("nomfichier",$A$1),1)+1,30)+1-1,Feuille1!$1:$1048576,ROW()-45+155+ROW()-45)="","",VLOOKUP(MID(CELL("nomfichier",$A$1),FIND("]",CELL("nomfichier",$A$1),1)+1,30)+1-1,Feuille1!$1:$1048576,ROW()-45+155+ROW()-45))</f>
        <v>#VALUE!</v>
      </c>
      <c r="F70" s="66"/>
      <c r="G70" s="67" t="e">
        <f ca="1">IF(A70="","",VLOOKUP(A70,#REF!,2))</f>
        <v>#VALUE!</v>
      </c>
      <c r="H70" s="67"/>
      <c r="I70" s="68" t="e">
        <f t="shared" ca="1" si="0"/>
        <v>#VALUE!</v>
      </c>
      <c r="J70" s="68"/>
    </row>
    <row r="71" spans="1:10" ht="13.5" thickBot="1" x14ac:dyDescent="0.25">
      <c r="A71" s="97" t="e">
        <f ca="1">IF(VLOOKUP(MID(CELL("nomfichier",$A$1),FIND("]",CELL("nomfichier",$A$1),1)+1,30)+1-1,Feuille1!$1:$1048576,ROW()-45+154+ROW()-45)="","",VLOOKUP(MID(CELL("nomfichier",$A$1),FIND("]",CELL("nomfichier",$A$1),1)+1,30)+1-1,Feuille1!$1:$1048576,ROW()-45+154+ROW()-45))</f>
        <v>#VALUE!</v>
      </c>
      <c r="B71" s="97"/>
      <c r="C71" s="97"/>
      <c r="D71" s="97"/>
      <c r="E71" s="97" t="e">
        <f ca="1">IF(VLOOKUP(MID(CELL("nomfichier",$A$1),FIND("]",CELL("nomfichier",$A$1),1)+1,30)+1-1,Feuille1!$1:$1048576,ROW()-45+155+ROW()-45)="","",VLOOKUP(MID(CELL("nomfichier",$A$1),FIND("]",CELL("nomfichier",$A$1),1)+1,30)+1-1,Feuille1!$1:$1048576,ROW()-45+155+ROW()-45))</f>
        <v>#VALUE!</v>
      </c>
      <c r="F71" s="97"/>
      <c r="G71" s="67" t="e">
        <f ca="1">IF(A71="","",VLOOKUP(A71,#REF!,2))</f>
        <v>#VALUE!</v>
      </c>
      <c r="H71" s="67"/>
      <c r="I71" s="86" t="e">
        <f t="shared" ca="1" si="0"/>
        <v>#VALUE!</v>
      </c>
      <c r="J71" s="86"/>
    </row>
    <row r="72" spans="1:10" ht="14.25" thickTop="1" thickBot="1" x14ac:dyDescent="0.25">
      <c r="A72" s="15"/>
      <c r="B72" s="15"/>
      <c r="C72" s="15"/>
      <c r="D72" s="15"/>
      <c r="E72" s="15"/>
      <c r="F72" s="15"/>
      <c r="G72" s="87" t="s">
        <v>72</v>
      </c>
      <c r="H72" s="88"/>
      <c r="I72" s="89" t="e">
        <f ca="1">SUM(I45:J71)</f>
        <v>#VALUE!</v>
      </c>
      <c r="J72" s="89"/>
    </row>
    <row r="73" spans="1:10" ht="14.25" thickTop="1" thickBot="1" x14ac:dyDescent="0.25">
      <c r="A73" s="13"/>
      <c r="B73" s="13"/>
      <c r="C73" s="13"/>
      <c r="D73" s="13"/>
      <c r="E73" s="14"/>
      <c r="F73" s="14"/>
      <c r="G73" s="87" t="s">
        <v>73</v>
      </c>
      <c r="H73" s="88"/>
      <c r="I73" s="89" t="e">
        <f ca="1">I72/J42</f>
        <v>#VALUE!</v>
      </c>
      <c r="J73" s="90"/>
    </row>
    <row r="74" spans="1:10" ht="14.25" thickTop="1" thickBot="1" x14ac:dyDescent="0.25">
      <c r="G74" s="87" t="s">
        <v>58</v>
      </c>
      <c r="H74" s="88"/>
      <c r="I74" s="89" t="e">
        <f ca="1">I76-I73</f>
        <v>#VALUE!</v>
      </c>
      <c r="J74" s="90"/>
    </row>
    <row r="75" spans="1:10" ht="14.25" thickTop="1" thickBot="1" x14ac:dyDescent="0.25">
      <c r="G75" s="87" t="s">
        <v>70</v>
      </c>
      <c r="H75" s="88"/>
      <c r="I75" s="93" t="e">
        <f ca="1">I74/I76</f>
        <v>#VALUE!</v>
      </c>
      <c r="J75" s="94"/>
    </row>
    <row r="76" spans="1:10" ht="14.25" thickTop="1" thickBot="1" x14ac:dyDescent="0.25">
      <c r="G76" s="87" t="s">
        <v>71</v>
      </c>
      <c r="H76" s="88"/>
      <c r="I76" s="89" t="e">
        <f ca="1">IF(MID(CELL("nomfichier",A1),FIND("]",CELL("nomfichier",A1),1)+1,30)+1-1="","",VLOOKUP(MID(CELL("nomfichier",A1),FIND("]",CELL("nomfichier",A1),1)+1,30)+1-1,Feuille1!1:1048576,3))</f>
        <v>#VALUE!</v>
      </c>
      <c r="J76" s="90"/>
    </row>
    <row r="77" spans="1:10" ht="13.5" thickTop="1" x14ac:dyDescent="0.2">
      <c r="A77" s="69" t="e">
        <f ca="1">$A$1</f>
        <v>#VALUE!</v>
      </c>
      <c r="B77" s="69"/>
      <c r="C77" s="69"/>
      <c r="D77" s="69"/>
      <c r="E77" s="69"/>
      <c r="F77" s="69"/>
      <c r="G77" s="69"/>
      <c r="H77" s="69"/>
      <c r="I77" s="69"/>
      <c r="J77" s="69"/>
    </row>
    <row r="78" spans="1:10" x14ac:dyDescent="0.2">
      <c r="A78" s="69"/>
      <c r="B78" s="69"/>
      <c r="C78" s="69"/>
      <c r="D78" s="69"/>
      <c r="E78" s="69"/>
      <c r="F78" s="69"/>
      <c r="G78" s="69"/>
      <c r="H78" s="69"/>
      <c r="I78" s="69"/>
      <c r="J78" s="69"/>
    </row>
    <row r="79" spans="1:10" x14ac:dyDescent="0.2">
      <c r="A79" s="69"/>
      <c r="B79" s="69"/>
      <c r="C79" s="69"/>
      <c r="D79" s="69"/>
      <c r="E79" s="69"/>
      <c r="F79" s="69"/>
      <c r="G79" s="69"/>
      <c r="H79" s="69"/>
      <c r="I79" s="69"/>
      <c r="J79" s="69"/>
    </row>
    <row r="80" spans="1:10" ht="13.5" thickBot="1" x14ac:dyDescent="0.25">
      <c r="C80" s="50" t="s">
        <v>178</v>
      </c>
      <c r="D80" s="51"/>
      <c r="E80" s="108" t="e">
        <f ca="1">IF(VLOOKUP(MID(CELL("nomfichier",A1),FIND("]",CELL("nomfichier",A1),1)+1,30)+1-1,Fabrication!1:1048576,3)=0,"",Fabrication!C1)</f>
        <v>#VALUE!</v>
      </c>
      <c r="F80" s="108"/>
      <c r="G80" s="51" t="s">
        <v>74</v>
      </c>
      <c r="H80" s="51"/>
      <c r="I80" s="52" t="e">
        <f ca="1">IF(VLOOKUP(MID(CELL("nomfichier",A1),FIND("]",CELL("nomfichier",A1),1)+1,30)+1-1,Fabrication!1:1048576,3)=0,"",VLOOKUP(MID(CELL("nomfichier",A1),FIND("]",CELL("nomfichier",A1),1)+1,30)+1-1,Fabrication!1:1048576,3))</f>
        <v>#VALUE!</v>
      </c>
      <c r="J80" s="51"/>
    </row>
    <row r="81" spans="1:10" ht="13.5" thickTop="1" x14ac:dyDescent="0.2">
      <c r="A81" s="53" t="s">
        <v>69</v>
      </c>
      <c r="B81" s="54"/>
      <c r="C81" s="54"/>
      <c r="D81" s="54"/>
      <c r="E81" s="54"/>
      <c r="F81" s="55"/>
      <c r="G81" s="95" t="s">
        <v>75</v>
      </c>
      <c r="H81" s="95"/>
      <c r="I81" s="95" t="s">
        <v>76</v>
      </c>
      <c r="J81" s="95"/>
    </row>
    <row r="82" spans="1:10" ht="13.5" thickBot="1" x14ac:dyDescent="0.25">
      <c r="A82" s="56"/>
      <c r="B82" s="57"/>
      <c r="C82" s="57"/>
      <c r="D82" s="57"/>
      <c r="E82" s="57"/>
      <c r="F82" s="58"/>
      <c r="G82" s="96"/>
      <c r="H82" s="96"/>
      <c r="I82" s="96"/>
      <c r="J82" s="96"/>
    </row>
    <row r="83" spans="1:10" ht="13.5" thickTop="1" x14ac:dyDescent="0.2">
      <c r="A83" s="59" t="e">
        <f ca="1">A45</f>
        <v>#VALUE!</v>
      </c>
      <c r="B83" s="60"/>
      <c r="C83" s="60"/>
      <c r="D83" s="60"/>
      <c r="E83" s="60"/>
      <c r="F83" s="61"/>
      <c r="G83" s="91" t="e">
        <f ca="1">IF(A83="","",VLOOKUP(A83,Tracabiliter!$1:$1048576,2))</f>
        <v>#VALUE!</v>
      </c>
      <c r="H83" s="91"/>
      <c r="I83" s="92" t="e">
        <f ca="1">IF(A83="","",VLOOKUP(A83,Tracabiliter!$1:$1048576,3))</f>
        <v>#VALUE!</v>
      </c>
      <c r="J83" s="92"/>
    </row>
    <row r="84" spans="1:10" x14ac:dyDescent="0.2">
      <c r="A84" s="71" t="e">
        <f ca="1">A46</f>
        <v>#VALUE!</v>
      </c>
      <c r="B84" s="72"/>
      <c r="C84" s="72"/>
      <c r="D84" s="72"/>
      <c r="E84" s="72"/>
      <c r="F84" s="73"/>
      <c r="G84" s="70" t="e">
        <f ca="1">IF(A84="","",VLOOKUP(A84,Tracabiliter!$1:$1048576,2))</f>
        <v>#VALUE!</v>
      </c>
      <c r="H84" s="70"/>
      <c r="I84" s="68" t="e">
        <f ca="1">IF(A84="","",VLOOKUP(A84,Tracabiliter!$1:$1048576,3))</f>
        <v>#VALUE!</v>
      </c>
      <c r="J84" s="68"/>
    </row>
    <row r="85" spans="1:10" x14ac:dyDescent="0.2">
      <c r="A85" s="71" t="e">
        <f ca="1">A47</f>
        <v>#VALUE!</v>
      </c>
      <c r="B85" s="72"/>
      <c r="C85" s="72"/>
      <c r="D85" s="72"/>
      <c r="E85" s="72"/>
      <c r="F85" s="73"/>
      <c r="G85" s="70" t="e">
        <f ca="1">IF(A85="","",VLOOKUP(A85,Tracabiliter!$1:$1048576,2))</f>
        <v>#VALUE!</v>
      </c>
      <c r="H85" s="70"/>
      <c r="I85" s="68" t="e">
        <f ca="1">IF(A85="","",VLOOKUP(A85,Tracabiliter!$1:$1048576,3))</f>
        <v>#VALUE!</v>
      </c>
      <c r="J85" s="68"/>
    </row>
    <row r="86" spans="1:10" x14ac:dyDescent="0.2">
      <c r="A86" s="71" t="e">
        <f ca="1">A45</f>
        <v>#VALUE!</v>
      </c>
      <c r="B86" s="72"/>
      <c r="C86" s="72"/>
      <c r="D86" s="72"/>
      <c r="E86" s="72"/>
      <c r="F86" s="73"/>
      <c r="G86" s="70" t="e">
        <f ca="1">IF(A86="","",VLOOKUP(A86,Tracabiliter!$1:$1048576,2))</f>
        <v>#VALUE!</v>
      </c>
      <c r="H86" s="70"/>
      <c r="I86" s="68" t="e">
        <f ca="1">IF(A86="","",VLOOKUP(A86,Tracabiliter!$1:$1048576,3))</f>
        <v>#VALUE!</v>
      </c>
      <c r="J86" s="68"/>
    </row>
    <row r="87" spans="1:10" x14ac:dyDescent="0.2">
      <c r="A87" s="71" t="e">
        <f ca="1">A49</f>
        <v>#VALUE!</v>
      </c>
      <c r="B87" s="72"/>
      <c r="C87" s="72"/>
      <c r="D87" s="72"/>
      <c r="E87" s="72"/>
      <c r="F87" s="73"/>
      <c r="G87" s="70" t="e">
        <f ca="1">IF(A87="","",VLOOKUP(A87,Tracabiliter!$1:$1048576,2))</f>
        <v>#VALUE!</v>
      </c>
      <c r="H87" s="70"/>
      <c r="I87" s="68" t="e">
        <f ca="1">IF(A87="","",VLOOKUP(A87,Tracabiliter!$1:$1048576,3))</f>
        <v>#VALUE!</v>
      </c>
      <c r="J87" s="68"/>
    </row>
    <row r="88" spans="1:10" x14ac:dyDescent="0.2">
      <c r="A88" s="71" t="e">
        <f ca="1">A50</f>
        <v>#VALUE!</v>
      </c>
      <c r="B88" s="72"/>
      <c r="C88" s="72"/>
      <c r="D88" s="72"/>
      <c r="E88" s="72"/>
      <c r="F88" s="73"/>
      <c r="G88" s="70" t="e">
        <f ca="1">IF(A88="","",VLOOKUP(A88,Tracabiliter!$1:$1048576,2))</f>
        <v>#VALUE!</v>
      </c>
      <c r="H88" s="70"/>
      <c r="I88" s="68" t="e">
        <f ca="1">IF(A88="","",VLOOKUP(A88,Tracabiliter!$1:$1048576,3))</f>
        <v>#VALUE!</v>
      </c>
      <c r="J88" s="68"/>
    </row>
    <row r="89" spans="1:10" x14ac:dyDescent="0.2">
      <c r="A89" s="71" t="e">
        <f ca="1">A51</f>
        <v>#VALUE!</v>
      </c>
      <c r="B89" s="72"/>
      <c r="C89" s="72"/>
      <c r="D89" s="72"/>
      <c r="E89" s="72"/>
      <c r="F89" s="73"/>
      <c r="G89" s="70" t="e">
        <f ca="1">IF(A89="","",VLOOKUP(A89,Tracabiliter!$1:$1048576,2))</f>
        <v>#VALUE!</v>
      </c>
      <c r="H89" s="70"/>
      <c r="I89" s="68" t="e">
        <f ca="1">IF(A89="","",VLOOKUP(A89,Tracabiliter!$1:$1048576,3))</f>
        <v>#VALUE!</v>
      </c>
      <c r="J89" s="68"/>
    </row>
    <row r="90" spans="1:10" x14ac:dyDescent="0.2">
      <c r="A90" s="71" t="e">
        <f ca="1">A52</f>
        <v>#VALUE!</v>
      </c>
      <c r="B90" s="72"/>
      <c r="C90" s="72"/>
      <c r="D90" s="72"/>
      <c r="E90" s="72"/>
      <c r="F90" s="73"/>
      <c r="G90" s="70" t="e">
        <f ca="1">IF(A90="","",VLOOKUP(A90,Tracabiliter!$1:$1048576,2))</f>
        <v>#VALUE!</v>
      </c>
      <c r="H90" s="70"/>
      <c r="I90" s="68" t="e">
        <f ca="1">IF(A90="","",VLOOKUP(A90,Tracabiliter!$1:$1048576,3))</f>
        <v>#VALUE!</v>
      </c>
      <c r="J90" s="68"/>
    </row>
    <row r="91" spans="1:10" x14ac:dyDescent="0.2">
      <c r="A91" s="71" t="e">
        <f ca="1">A53</f>
        <v>#VALUE!</v>
      </c>
      <c r="B91" s="72"/>
      <c r="C91" s="72"/>
      <c r="D91" s="72"/>
      <c r="E91" s="72"/>
      <c r="F91" s="73"/>
      <c r="G91" s="70" t="e">
        <f ca="1">IF(A91="","",VLOOKUP(A91,Tracabiliter!$1:$1048576,2))</f>
        <v>#VALUE!</v>
      </c>
      <c r="H91" s="70"/>
      <c r="I91" s="68" t="e">
        <f ca="1">IF(A91="","",VLOOKUP(A91,Tracabiliter!$1:$1048576,3))</f>
        <v>#VALUE!</v>
      </c>
      <c r="J91" s="68"/>
    </row>
    <row r="92" spans="1:10" x14ac:dyDescent="0.2">
      <c r="A92" s="71" t="e">
        <f ca="1">A54</f>
        <v>#VALUE!</v>
      </c>
      <c r="B92" s="72"/>
      <c r="C92" s="72"/>
      <c r="D92" s="72"/>
      <c r="E92" s="72"/>
      <c r="F92" s="73"/>
      <c r="G92" s="70" t="e">
        <f ca="1">IF(A92="","",VLOOKUP(A92,Tracabiliter!$1:$1048576,2))</f>
        <v>#VALUE!</v>
      </c>
      <c r="H92" s="70"/>
      <c r="I92" s="68" t="e">
        <f ca="1">IF(A92="","",VLOOKUP(A92,Tracabiliter!$1:$1048576,3))</f>
        <v>#VALUE!</v>
      </c>
      <c r="J92" s="68"/>
    </row>
    <row r="93" spans="1:10" x14ac:dyDescent="0.2">
      <c r="A93" s="71" t="e">
        <f ca="1">A55</f>
        <v>#VALUE!</v>
      </c>
      <c r="B93" s="72"/>
      <c r="C93" s="72"/>
      <c r="D93" s="72"/>
      <c r="E93" s="72"/>
      <c r="F93" s="73"/>
      <c r="G93" s="70" t="e">
        <f ca="1">IF(A93="","",VLOOKUP(A93,Tracabiliter!$1:$1048576,2))</f>
        <v>#VALUE!</v>
      </c>
      <c r="H93" s="70"/>
      <c r="I93" s="68" t="e">
        <f ca="1">IF(A93="","",VLOOKUP(A93,Tracabiliter!$1:$1048576,3))</f>
        <v>#VALUE!</v>
      </c>
      <c r="J93" s="68"/>
    </row>
    <row r="94" spans="1:10" x14ac:dyDescent="0.2">
      <c r="A94" s="71" t="e">
        <f ca="1">A56</f>
        <v>#VALUE!</v>
      </c>
      <c r="B94" s="72"/>
      <c r="C94" s="72"/>
      <c r="D94" s="72"/>
      <c r="E94" s="72"/>
      <c r="F94" s="73"/>
      <c r="G94" s="70" t="e">
        <f ca="1">IF(A94="","",VLOOKUP(A94,Tracabiliter!$1:$1048576,2))</f>
        <v>#VALUE!</v>
      </c>
      <c r="H94" s="70"/>
      <c r="I94" s="68" t="e">
        <f ca="1">IF(A94="","",VLOOKUP(A94,Tracabiliter!$1:$1048576,3))</f>
        <v>#VALUE!</v>
      </c>
      <c r="J94" s="68"/>
    </row>
    <row r="95" spans="1:10" x14ac:dyDescent="0.2">
      <c r="A95" s="71" t="e">
        <f ca="1">A57</f>
        <v>#VALUE!</v>
      </c>
      <c r="B95" s="72"/>
      <c r="C95" s="72"/>
      <c r="D95" s="72"/>
      <c r="E95" s="72"/>
      <c r="F95" s="73"/>
      <c r="G95" s="70" t="e">
        <f ca="1">IF(A95="","",VLOOKUP(A95,Tracabiliter!$1:$1048576,2))</f>
        <v>#VALUE!</v>
      </c>
      <c r="H95" s="70"/>
      <c r="I95" s="68" t="e">
        <f ca="1">IF(A95="","",VLOOKUP(A95,Tracabiliter!$1:$1048576,3))</f>
        <v>#VALUE!</v>
      </c>
      <c r="J95" s="68"/>
    </row>
    <row r="96" spans="1:10" x14ac:dyDescent="0.2">
      <c r="A96" s="71" t="e">
        <f ca="1">A58</f>
        <v>#VALUE!</v>
      </c>
      <c r="B96" s="72"/>
      <c r="C96" s="72"/>
      <c r="D96" s="72"/>
      <c r="E96" s="72"/>
      <c r="F96" s="73"/>
      <c r="G96" s="70" t="e">
        <f ca="1">IF(A96="","",VLOOKUP(A96,Tracabiliter!$1:$1048576,2))</f>
        <v>#VALUE!</v>
      </c>
      <c r="H96" s="70"/>
      <c r="I96" s="68" t="e">
        <f ca="1">IF(A96="","",VLOOKUP(A96,Tracabiliter!$1:$1048576,3))</f>
        <v>#VALUE!</v>
      </c>
      <c r="J96" s="68"/>
    </row>
    <row r="97" spans="1:10" x14ac:dyDescent="0.2">
      <c r="A97" s="71" t="e">
        <f ca="1">A59</f>
        <v>#VALUE!</v>
      </c>
      <c r="B97" s="72"/>
      <c r="C97" s="72"/>
      <c r="D97" s="72"/>
      <c r="E97" s="72"/>
      <c r="F97" s="73"/>
      <c r="G97" s="70" t="e">
        <f ca="1">IF(A97="","",VLOOKUP(A97,Tracabiliter!$1:$1048576,2))</f>
        <v>#VALUE!</v>
      </c>
      <c r="H97" s="70"/>
      <c r="I97" s="68" t="e">
        <f ca="1">IF(A97="","",VLOOKUP(A97,Tracabiliter!$1:$1048576,3))</f>
        <v>#VALUE!</v>
      </c>
      <c r="J97" s="68"/>
    </row>
    <row r="98" spans="1:10" x14ac:dyDescent="0.2">
      <c r="A98" s="71" t="e">
        <f ca="1">A60</f>
        <v>#VALUE!</v>
      </c>
      <c r="B98" s="72"/>
      <c r="C98" s="72"/>
      <c r="D98" s="72"/>
      <c r="E98" s="72"/>
      <c r="F98" s="73"/>
      <c r="G98" s="70" t="e">
        <f ca="1">IF(A98="","",VLOOKUP(A98,Tracabiliter!$1:$1048576,2))</f>
        <v>#VALUE!</v>
      </c>
      <c r="H98" s="70"/>
      <c r="I98" s="68" t="e">
        <f ca="1">IF(A98="","",VLOOKUP(A98,Tracabiliter!$1:$1048576,3))</f>
        <v>#VALUE!</v>
      </c>
      <c r="J98" s="68"/>
    </row>
    <row r="99" spans="1:10" x14ac:dyDescent="0.2">
      <c r="A99" s="71" t="e">
        <f ca="1">A61</f>
        <v>#VALUE!</v>
      </c>
      <c r="B99" s="72"/>
      <c r="C99" s="72"/>
      <c r="D99" s="72"/>
      <c r="E99" s="72"/>
      <c r="F99" s="73"/>
      <c r="G99" s="70" t="e">
        <f ca="1">IF(A99="","",VLOOKUP(A99,Tracabiliter!$1:$1048576,2))</f>
        <v>#VALUE!</v>
      </c>
      <c r="H99" s="70"/>
      <c r="I99" s="68" t="e">
        <f ca="1">IF(A99="","",VLOOKUP(A99,Tracabiliter!$1:$1048576,3))</f>
        <v>#VALUE!</v>
      </c>
      <c r="J99" s="68"/>
    </row>
    <row r="100" spans="1:10" x14ac:dyDescent="0.2">
      <c r="A100" s="71" t="e">
        <f ca="1">A62</f>
        <v>#VALUE!</v>
      </c>
      <c r="B100" s="72"/>
      <c r="C100" s="72"/>
      <c r="D100" s="72"/>
      <c r="E100" s="72"/>
      <c r="F100" s="73"/>
      <c r="G100" s="70" t="e">
        <f ca="1">IF(A100="","",VLOOKUP(A100,Tracabiliter!$1:$1048576,2))</f>
        <v>#VALUE!</v>
      </c>
      <c r="H100" s="70"/>
      <c r="I100" s="68" t="e">
        <f ca="1">IF(A100="","",VLOOKUP(A100,Tracabiliter!$1:$1048576,3))</f>
        <v>#VALUE!</v>
      </c>
      <c r="J100" s="68"/>
    </row>
    <row r="101" spans="1:10" x14ac:dyDescent="0.2">
      <c r="A101" s="71" t="e">
        <f ca="1">A63</f>
        <v>#VALUE!</v>
      </c>
      <c r="B101" s="72"/>
      <c r="C101" s="72"/>
      <c r="D101" s="72"/>
      <c r="E101" s="72"/>
      <c r="F101" s="73"/>
      <c r="G101" s="70" t="e">
        <f ca="1">IF(A101="","",VLOOKUP(A101,Tracabiliter!$1:$1048576,2))</f>
        <v>#VALUE!</v>
      </c>
      <c r="H101" s="70"/>
      <c r="I101" s="68" t="e">
        <f ca="1">IF(A101="","",VLOOKUP(A101,Tracabiliter!$1:$1048576,3))</f>
        <v>#VALUE!</v>
      </c>
      <c r="J101" s="68"/>
    </row>
    <row r="102" spans="1:10" x14ac:dyDescent="0.2">
      <c r="A102" s="71" t="e">
        <f ca="1">A64</f>
        <v>#VALUE!</v>
      </c>
      <c r="B102" s="72"/>
      <c r="C102" s="72"/>
      <c r="D102" s="72"/>
      <c r="E102" s="72"/>
      <c r="F102" s="73"/>
      <c r="G102" s="70" t="e">
        <f ca="1">IF(A102="","",VLOOKUP(A102,Tracabiliter!$1:$1048576,2))</f>
        <v>#VALUE!</v>
      </c>
      <c r="H102" s="70"/>
      <c r="I102" s="68" t="e">
        <f ca="1">IF(A102="","",VLOOKUP(A102,Tracabiliter!$1:$1048576,3))</f>
        <v>#VALUE!</v>
      </c>
      <c r="J102" s="68"/>
    </row>
    <row r="103" spans="1:10" x14ac:dyDescent="0.2">
      <c r="A103" s="71" t="e">
        <f ca="1">A65</f>
        <v>#VALUE!</v>
      </c>
      <c r="B103" s="72"/>
      <c r="C103" s="72"/>
      <c r="D103" s="72"/>
      <c r="E103" s="72"/>
      <c r="F103" s="73"/>
      <c r="G103" s="70" t="e">
        <f ca="1">IF(A103="","",VLOOKUP(A103,Tracabiliter!$1:$1048576,2))</f>
        <v>#VALUE!</v>
      </c>
      <c r="H103" s="70"/>
      <c r="I103" s="68" t="e">
        <f ca="1">IF(A103="","",VLOOKUP(A103,Tracabiliter!$1:$1048576,3))</f>
        <v>#VALUE!</v>
      </c>
      <c r="J103" s="68"/>
    </row>
    <row r="104" spans="1:10" x14ac:dyDescent="0.2">
      <c r="A104" s="71" t="e">
        <f ca="1">A66</f>
        <v>#VALUE!</v>
      </c>
      <c r="B104" s="72"/>
      <c r="C104" s="72"/>
      <c r="D104" s="72"/>
      <c r="E104" s="72"/>
      <c r="F104" s="73"/>
      <c r="G104" s="70" t="e">
        <f ca="1">IF(A104="","",VLOOKUP(A104,Tracabiliter!$1:$1048576,2))</f>
        <v>#VALUE!</v>
      </c>
      <c r="H104" s="70"/>
      <c r="I104" s="68" t="e">
        <f ca="1">IF(A104="","",VLOOKUP(A104,Tracabiliter!$1:$1048576,3))</f>
        <v>#VALUE!</v>
      </c>
      <c r="J104" s="68"/>
    </row>
    <row r="105" spans="1:10" x14ac:dyDescent="0.2">
      <c r="A105" s="71" t="e">
        <f ca="1">A67</f>
        <v>#VALUE!</v>
      </c>
      <c r="B105" s="72"/>
      <c r="C105" s="72"/>
      <c r="D105" s="72"/>
      <c r="E105" s="72"/>
      <c r="F105" s="73"/>
      <c r="G105" s="70" t="e">
        <f ca="1">IF(A105="","",VLOOKUP(A105,Tracabiliter!$1:$1048576,2))</f>
        <v>#VALUE!</v>
      </c>
      <c r="H105" s="70"/>
      <c r="I105" s="68" t="e">
        <f ca="1">IF(A105="","",VLOOKUP(A105,Tracabiliter!$1:$1048576,3))</f>
        <v>#VALUE!</v>
      </c>
      <c r="J105" s="68"/>
    </row>
    <row r="106" spans="1:10" x14ac:dyDescent="0.2">
      <c r="A106" s="71" t="e">
        <f ca="1">A68</f>
        <v>#VALUE!</v>
      </c>
      <c r="B106" s="72"/>
      <c r="C106" s="72"/>
      <c r="D106" s="72"/>
      <c r="E106" s="72"/>
      <c r="F106" s="73"/>
      <c r="G106" s="70" t="e">
        <f ca="1">IF(A106="","",VLOOKUP(A106,Tracabiliter!$1:$1048576,2))</f>
        <v>#VALUE!</v>
      </c>
      <c r="H106" s="70"/>
      <c r="I106" s="68" t="e">
        <f ca="1">IF(A106="","",VLOOKUP(A106,Tracabiliter!$1:$1048576,3))</f>
        <v>#VALUE!</v>
      </c>
      <c r="J106" s="68"/>
    </row>
    <row r="107" spans="1:10" x14ac:dyDescent="0.2">
      <c r="A107" s="71" t="e">
        <f ca="1">A69</f>
        <v>#VALUE!</v>
      </c>
      <c r="B107" s="72"/>
      <c r="C107" s="72"/>
      <c r="D107" s="72"/>
      <c r="E107" s="72"/>
      <c r="F107" s="73"/>
      <c r="G107" s="70" t="e">
        <f ca="1">IF(A107="","",VLOOKUP(A107,Tracabiliter!$1:$1048576,2))</f>
        <v>#VALUE!</v>
      </c>
      <c r="H107" s="70"/>
      <c r="I107" s="68" t="e">
        <f ca="1">IF(A107="","",VLOOKUP(A107,Tracabiliter!$1:$1048576,3))</f>
        <v>#VALUE!</v>
      </c>
      <c r="J107" s="68"/>
    </row>
    <row r="108" spans="1:10" x14ac:dyDescent="0.2">
      <c r="A108" s="71" t="e">
        <f ca="1">A70</f>
        <v>#VALUE!</v>
      </c>
      <c r="B108" s="72"/>
      <c r="C108" s="72"/>
      <c r="D108" s="72"/>
      <c r="E108" s="72"/>
      <c r="F108" s="73"/>
      <c r="G108" s="70" t="e">
        <f ca="1">IF(A108="","",VLOOKUP(A108,Tracabiliter!$1:$1048576,2))</f>
        <v>#VALUE!</v>
      </c>
      <c r="H108" s="70"/>
      <c r="I108" s="68" t="e">
        <f ca="1">IF(A108="","",VLOOKUP(A108,Tracabiliter!$1:$1048576,3))</f>
        <v>#VALUE!</v>
      </c>
      <c r="J108" s="68"/>
    </row>
    <row r="109" spans="1:10" ht="13.5" thickBot="1" x14ac:dyDescent="0.25">
      <c r="A109" s="78" t="e">
        <f ca="1">A71</f>
        <v>#VALUE!</v>
      </c>
      <c r="B109" s="79"/>
      <c r="C109" s="79"/>
      <c r="D109" s="79"/>
      <c r="E109" s="79"/>
      <c r="F109" s="80"/>
      <c r="G109" s="85" t="e">
        <f ca="1">IF(A109="","",VLOOKUP(A109,Tracabiliter!$1:$1048576,2))</f>
        <v>#VALUE!</v>
      </c>
      <c r="H109" s="85"/>
      <c r="I109" s="86" t="e">
        <f ca="1">IF(A109="","",VLOOKUP(A109,Tracabiliter!$1:$1048576,3))</f>
        <v>#VALUE!</v>
      </c>
      <c r="J109" s="86"/>
    </row>
    <row r="110" spans="1:10" ht="13.5" thickTop="1" x14ac:dyDescent="0.2"/>
    <row r="116" spans="1:10" ht="12.75" customHeight="1" x14ac:dyDescent="0.2">
      <c r="A116" s="69" t="e">
        <f ca="1">A1</f>
        <v>#VALUE!</v>
      </c>
      <c r="B116" s="69"/>
      <c r="C116" s="69"/>
      <c r="D116" s="69"/>
      <c r="E116" s="69"/>
      <c r="F116" s="69"/>
      <c r="G116" s="69"/>
      <c r="H116" s="69"/>
      <c r="I116" s="69"/>
      <c r="J116" s="69"/>
    </row>
    <row r="117" spans="1:10" ht="12.75" customHeight="1" x14ac:dyDescent="0.2">
      <c r="A117" s="69"/>
      <c r="B117" s="69"/>
      <c r="C117" s="69"/>
      <c r="D117" s="69"/>
      <c r="E117" s="69"/>
      <c r="F117" s="69"/>
      <c r="G117" s="69"/>
      <c r="H117" s="69"/>
      <c r="I117" s="69"/>
      <c r="J117" s="69"/>
    </row>
    <row r="118" spans="1:10" ht="12.75" customHeight="1" x14ac:dyDescent="0.2">
      <c r="A118" s="69"/>
      <c r="B118" s="69"/>
      <c r="C118" s="69"/>
      <c r="D118" s="69"/>
      <c r="E118" s="69"/>
      <c r="F118" s="69"/>
      <c r="G118" s="69"/>
      <c r="H118" s="69"/>
      <c r="I118" s="69"/>
      <c r="J118" s="69"/>
    </row>
    <row r="119" spans="1:10" ht="13.5" thickBot="1" x14ac:dyDescent="0.25">
      <c r="C119" s="50" t="s">
        <v>178</v>
      </c>
      <c r="D119" s="50"/>
      <c r="E119" s="108" t="e">
        <f ca="1">IF(VLOOKUP(MID(CELL("nomfichier",A40),FIND("]",CELL("nomfichier",A40),1)+1,30)+1-1,Fabrication!1:1048576,3)=0,"",Fabrication!D1)</f>
        <v>#VALUE!</v>
      </c>
      <c r="F119" s="108"/>
      <c r="G119" s="51" t="s">
        <v>74</v>
      </c>
      <c r="H119" s="51"/>
      <c r="I119" s="52" t="e">
        <f ca="1">IF(VLOOKUP(MID(CELL("nomfichier",A40),FIND("]",CELL("nomfichier",A40),1)+1,30)+1-1,Fabrication!1:1048576,4)=0,"",VLOOKUP(MID(CELL("nomfichier",A40),FIND("]",CELL("nomfichier",A40),1)+1,30)+1-1,Fabrication!1:1048576,4))</f>
        <v>#VALUE!</v>
      </c>
      <c r="J119" s="52"/>
    </row>
    <row r="120" spans="1:10" ht="13.5" thickTop="1" x14ac:dyDescent="0.2">
      <c r="A120" s="53" t="s">
        <v>69</v>
      </c>
      <c r="B120" s="54"/>
      <c r="C120" s="54"/>
      <c r="D120" s="54"/>
      <c r="E120" s="54"/>
      <c r="F120" s="55"/>
      <c r="G120" s="53" t="s">
        <v>75</v>
      </c>
      <c r="H120" s="55"/>
      <c r="I120" s="53" t="s">
        <v>76</v>
      </c>
      <c r="J120" s="55"/>
    </row>
    <row r="121" spans="1:10" ht="13.5" thickBot="1" x14ac:dyDescent="0.25">
      <c r="A121" s="56"/>
      <c r="B121" s="57"/>
      <c r="C121" s="57"/>
      <c r="D121" s="57"/>
      <c r="E121" s="57"/>
      <c r="F121" s="58"/>
      <c r="G121" s="56"/>
      <c r="H121" s="58"/>
      <c r="I121" s="56"/>
      <c r="J121" s="58"/>
    </row>
    <row r="122" spans="1:10" ht="13.5" thickTop="1" x14ac:dyDescent="0.2">
      <c r="A122" s="59" t="e">
        <f ca="1">A83</f>
        <v>#VALUE!</v>
      </c>
      <c r="B122" s="60"/>
      <c r="C122" s="60"/>
      <c r="D122" s="60"/>
      <c r="E122" s="60"/>
      <c r="F122" s="61"/>
      <c r="G122" s="62" t="e">
        <f ca="1">IF(A122="","",VLOOKUP(A122,Tracabiliter!$1:$1048576,2))</f>
        <v>#VALUE!</v>
      </c>
      <c r="H122" s="63"/>
      <c r="I122" s="64" t="e">
        <f ca="1">IF(A122="","",VLOOKUP(A122,Tracabiliter!$1:$1048576,3))</f>
        <v>#VALUE!</v>
      </c>
      <c r="J122" s="65"/>
    </row>
    <row r="123" spans="1:10" x14ac:dyDescent="0.2">
      <c r="A123" s="71" t="e">
        <f ca="1">A84</f>
        <v>#VALUE!</v>
      </c>
      <c r="B123" s="72"/>
      <c r="C123" s="72"/>
      <c r="D123" s="72"/>
      <c r="E123" s="72"/>
      <c r="F123" s="73"/>
      <c r="G123" s="81" t="e">
        <f ca="1">IF(A123="","",VLOOKUP(A123,Tracabiliter!$1:$1048576,2))</f>
        <v>#VALUE!</v>
      </c>
      <c r="H123" s="82"/>
      <c r="I123" s="83" t="e">
        <f ca="1">IF(A123="","",VLOOKUP(A123,Tracabiliter!$1:$1048576,3))</f>
        <v>#VALUE!</v>
      </c>
      <c r="J123" s="84"/>
    </row>
    <row r="124" spans="1:10" x14ac:dyDescent="0.2">
      <c r="A124" s="71" t="e">
        <f ca="1">A85</f>
        <v>#VALUE!</v>
      </c>
      <c r="B124" s="72"/>
      <c r="C124" s="72"/>
      <c r="D124" s="72"/>
      <c r="E124" s="72"/>
      <c r="F124" s="73"/>
      <c r="G124" s="81" t="e">
        <f ca="1">IF(A124="","",VLOOKUP(A124,Tracabiliter!$1:$1048576,2))</f>
        <v>#VALUE!</v>
      </c>
      <c r="H124" s="82"/>
      <c r="I124" s="83" t="e">
        <f ca="1">IF(A124="","",VLOOKUP(A124,Tracabiliter!$1:$1048576,3))</f>
        <v>#VALUE!</v>
      </c>
      <c r="J124" s="84"/>
    </row>
    <row r="125" spans="1:10" x14ac:dyDescent="0.2">
      <c r="A125" s="71" t="e">
        <f ca="1">A86</f>
        <v>#VALUE!</v>
      </c>
      <c r="B125" s="72"/>
      <c r="C125" s="72"/>
      <c r="D125" s="72"/>
      <c r="E125" s="72"/>
      <c r="F125" s="73"/>
      <c r="G125" s="81" t="e">
        <f ca="1">IF(A125="","",VLOOKUP(A125,Tracabiliter!$1:$1048576,2))</f>
        <v>#VALUE!</v>
      </c>
      <c r="H125" s="82"/>
      <c r="I125" s="83" t="e">
        <f ca="1">IF(A125="","",VLOOKUP(A125,Tracabiliter!$1:$1048576,3))</f>
        <v>#VALUE!</v>
      </c>
      <c r="J125" s="84"/>
    </row>
    <row r="126" spans="1:10" x14ac:dyDescent="0.2">
      <c r="A126" s="71" t="e">
        <f ca="1">A87</f>
        <v>#VALUE!</v>
      </c>
      <c r="B126" s="72"/>
      <c r="C126" s="72"/>
      <c r="D126" s="72"/>
      <c r="E126" s="72"/>
      <c r="F126" s="73"/>
      <c r="G126" s="81" t="e">
        <f ca="1">IF(A126="","",VLOOKUP(A126,Tracabiliter!$1:$1048576,2))</f>
        <v>#VALUE!</v>
      </c>
      <c r="H126" s="82"/>
      <c r="I126" s="83" t="e">
        <f ca="1">IF(A126="","",VLOOKUP(A126,Tracabiliter!$1:$1048576,3))</f>
        <v>#VALUE!</v>
      </c>
      <c r="J126" s="84"/>
    </row>
    <row r="127" spans="1:10" x14ac:dyDescent="0.2">
      <c r="A127" s="71" t="e">
        <f ca="1">A88</f>
        <v>#VALUE!</v>
      </c>
      <c r="B127" s="72"/>
      <c r="C127" s="72"/>
      <c r="D127" s="72"/>
      <c r="E127" s="72"/>
      <c r="F127" s="73"/>
      <c r="G127" s="81" t="e">
        <f ca="1">IF(A127="","",VLOOKUP(A127,Tracabiliter!$1:$1048576,2))</f>
        <v>#VALUE!</v>
      </c>
      <c r="H127" s="82"/>
      <c r="I127" s="83" t="e">
        <f ca="1">IF(A127="","",VLOOKUP(A127,Tracabiliter!$1:$1048576,3))</f>
        <v>#VALUE!</v>
      </c>
      <c r="J127" s="84"/>
    </row>
    <row r="128" spans="1:10" x14ac:dyDescent="0.2">
      <c r="A128" s="71" t="e">
        <f ca="1">A89</f>
        <v>#VALUE!</v>
      </c>
      <c r="B128" s="72"/>
      <c r="C128" s="72"/>
      <c r="D128" s="72"/>
      <c r="E128" s="72"/>
      <c r="F128" s="73"/>
      <c r="G128" s="81" t="e">
        <f ca="1">IF(A128="","",VLOOKUP(A128,Tracabiliter!$1:$1048576,2))</f>
        <v>#VALUE!</v>
      </c>
      <c r="H128" s="82"/>
      <c r="I128" s="83" t="e">
        <f ca="1">IF(A128="","",VLOOKUP(A128,Tracabiliter!$1:$1048576,3))</f>
        <v>#VALUE!</v>
      </c>
      <c r="J128" s="84"/>
    </row>
    <row r="129" spans="1:10" x14ac:dyDescent="0.2">
      <c r="A129" s="71" t="e">
        <f ca="1">A90</f>
        <v>#VALUE!</v>
      </c>
      <c r="B129" s="72"/>
      <c r="C129" s="72"/>
      <c r="D129" s="72"/>
      <c r="E129" s="72"/>
      <c r="F129" s="73"/>
      <c r="G129" s="81" t="e">
        <f ca="1">IF(A129="","",VLOOKUP(A129,Tracabiliter!$1:$1048576,2))</f>
        <v>#VALUE!</v>
      </c>
      <c r="H129" s="82"/>
      <c r="I129" s="83" t="e">
        <f ca="1">IF(A129="","",VLOOKUP(A129,Tracabiliter!$1:$1048576,3))</f>
        <v>#VALUE!</v>
      </c>
      <c r="J129" s="84"/>
    </row>
    <row r="130" spans="1:10" x14ac:dyDescent="0.2">
      <c r="A130" s="71" t="e">
        <f ca="1">A91</f>
        <v>#VALUE!</v>
      </c>
      <c r="B130" s="72"/>
      <c r="C130" s="72"/>
      <c r="D130" s="72"/>
      <c r="E130" s="72"/>
      <c r="F130" s="73"/>
      <c r="G130" s="81" t="e">
        <f ca="1">IF(A130="","",VLOOKUP(A130,Tracabiliter!$1:$1048576,2))</f>
        <v>#VALUE!</v>
      </c>
      <c r="H130" s="82"/>
      <c r="I130" s="83" t="e">
        <f ca="1">IF(A130="","",VLOOKUP(A130,Tracabiliter!$1:$1048576,3))</f>
        <v>#VALUE!</v>
      </c>
      <c r="J130" s="84"/>
    </row>
    <row r="131" spans="1:10" x14ac:dyDescent="0.2">
      <c r="A131" s="71" t="e">
        <f ca="1">A92</f>
        <v>#VALUE!</v>
      </c>
      <c r="B131" s="72"/>
      <c r="C131" s="72"/>
      <c r="D131" s="72"/>
      <c r="E131" s="72"/>
      <c r="F131" s="73"/>
      <c r="G131" s="81" t="e">
        <f ca="1">IF(A131="","",VLOOKUP(A131,Tracabiliter!$1:$1048576,2))</f>
        <v>#VALUE!</v>
      </c>
      <c r="H131" s="82"/>
      <c r="I131" s="83" t="e">
        <f ca="1">IF(A131="","",VLOOKUP(A131,Tracabiliter!$1:$1048576,3))</f>
        <v>#VALUE!</v>
      </c>
      <c r="J131" s="84"/>
    </row>
    <row r="132" spans="1:10" x14ac:dyDescent="0.2">
      <c r="A132" s="71" t="e">
        <f ca="1">A93</f>
        <v>#VALUE!</v>
      </c>
      <c r="B132" s="72"/>
      <c r="C132" s="72"/>
      <c r="D132" s="72"/>
      <c r="E132" s="72"/>
      <c r="F132" s="73"/>
      <c r="G132" s="81" t="e">
        <f ca="1">IF(A132="","",VLOOKUP(A132,Tracabiliter!$1:$1048576,2))</f>
        <v>#VALUE!</v>
      </c>
      <c r="H132" s="82"/>
      <c r="I132" s="83" t="e">
        <f ca="1">IF(A132="","",VLOOKUP(A132,Tracabiliter!$1:$1048576,3))</f>
        <v>#VALUE!</v>
      </c>
      <c r="J132" s="84"/>
    </row>
    <row r="133" spans="1:10" x14ac:dyDescent="0.2">
      <c r="A133" s="71" t="e">
        <f ca="1">A94</f>
        <v>#VALUE!</v>
      </c>
      <c r="B133" s="72"/>
      <c r="C133" s="72"/>
      <c r="D133" s="72"/>
      <c r="E133" s="72"/>
      <c r="F133" s="73"/>
      <c r="G133" s="81" t="e">
        <f ca="1">IF(A133="","",VLOOKUP(A133,Tracabiliter!$1:$1048576,2))</f>
        <v>#VALUE!</v>
      </c>
      <c r="H133" s="82"/>
      <c r="I133" s="83" t="e">
        <f ca="1">IF(A133="","",VLOOKUP(A133,Tracabiliter!$1:$1048576,3))</f>
        <v>#VALUE!</v>
      </c>
      <c r="J133" s="84"/>
    </row>
    <row r="134" spans="1:10" x14ac:dyDescent="0.2">
      <c r="A134" s="71" t="e">
        <f ca="1">A95</f>
        <v>#VALUE!</v>
      </c>
      <c r="B134" s="72"/>
      <c r="C134" s="72"/>
      <c r="D134" s="72"/>
      <c r="E134" s="72"/>
      <c r="F134" s="73"/>
      <c r="G134" s="81" t="e">
        <f ca="1">IF(A134="","",VLOOKUP(A134,Tracabiliter!$1:$1048576,2))</f>
        <v>#VALUE!</v>
      </c>
      <c r="H134" s="82"/>
      <c r="I134" s="83" t="e">
        <f ca="1">IF(A134="","",VLOOKUP(A134,Tracabiliter!$1:$1048576,3))</f>
        <v>#VALUE!</v>
      </c>
      <c r="J134" s="84"/>
    </row>
    <row r="135" spans="1:10" x14ac:dyDescent="0.2">
      <c r="A135" s="71" t="e">
        <f ca="1">A96</f>
        <v>#VALUE!</v>
      </c>
      <c r="B135" s="72"/>
      <c r="C135" s="72"/>
      <c r="D135" s="72"/>
      <c r="E135" s="72"/>
      <c r="F135" s="73"/>
      <c r="G135" s="81" t="e">
        <f ca="1">IF(A135="","",VLOOKUP(A135,Tracabiliter!$1:$1048576,2))</f>
        <v>#VALUE!</v>
      </c>
      <c r="H135" s="82"/>
      <c r="I135" s="83" t="e">
        <f ca="1">IF(A135="","",VLOOKUP(A135,Tracabiliter!$1:$1048576,3))</f>
        <v>#VALUE!</v>
      </c>
      <c r="J135" s="84"/>
    </row>
    <row r="136" spans="1:10" x14ac:dyDescent="0.2">
      <c r="A136" s="71" t="e">
        <f ca="1">A97</f>
        <v>#VALUE!</v>
      </c>
      <c r="B136" s="72"/>
      <c r="C136" s="72"/>
      <c r="D136" s="72"/>
      <c r="E136" s="72"/>
      <c r="F136" s="73"/>
      <c r="G136" s="81" t="e">
        <f ca="1">IF(A136="","",VLOOKUP(A136,Tracabiliter!$1:$1048576,2))</f>
        <v>#VALUE!</v>
      </c>
      <c r="H136" s="82"/>
      <c r="I136" s="83" t="e">
        <f ca="1">IF(A136="","",VLOOKUP(A136,Tracabiliter!$1:$1048576,3))</f>
        <v>#VALUE!</v>
      </c>
      <c r="J136" s="84"/>
    </row>
    <row r="137" spans="1:10" x14ac:dyDescent="0.2">
      <c r="A137" s="71" t="e">
        <f ca="1">A98</f>
        <v>#VALUE!</v>
      </c>
      <c r="B137" s="72"/>
      <c r="C137" s="72"/>
      <c r="D137" s="72"/>
      <c r="E137" s="72"/>
      <c r="F137" s="73"/>
      <c r="G137" s="81" t="e">
        <f ca="1">IF(A137="","",VLOOKUP(A137,Tracabiliter!$1:$1048576,2))</f>
        <v>#VALUE!</v>
      </c>
      <c r="H137" s="82"/>
      <c r="I137" s="83" t="e">
        <f ca="1">IF(A137="","",VLOOKUP(A137,Tracabiliter!$1:$1048576,3))</f>
        <v>#VALUE!</v>
      </c>
      <c r="J137" s="84"/>
    </row>
    <row r="138" spans="1:10" x14ac:dyDescent="0.2">
      <c r="A138" s="71" t="e">
        <f ca="1">A99</f>
        <v>#VALUE!</v>
      </c>
      <c r="B138" s="72"/>
      <c r="C138" s="72"/>
      <c r="D138" s="72"/>
      <c r="E138" s="72"/>
      <c r="F138" s="73"/>
      <c r="G138" s="81" t="e">
        <f ca="1">IF(A138="","",VLOOKUP(A138,Tracabiliter!$1:$1048576,2))</f>
        <v>#VALUE!</v>
      </c>
      <c r="H138" s="82"/>
      <c r="I138" s="83" t="e">
        <f ca="1">IF(A138="","",VLOOKUP(A138,Tracabiliter!$1:$1048576,3))</f>
        <v>#VALUE!</v>
      </c>
      <c r="J138" s="84"/>
    </row>
    <row r="139" spans="1:10" x14ac:dyDescent="0.2">
      <c r="A139" s="71" t="e">
        <f ca="1">A100</f>
        <v>#VALUE!</v>
      </c>
      <c r="B139" s="72"/>
      <c r="C139" s="72"/>
      <c r="D139" s="72"/>
      <c r="E139" s="72"/>
      <c r="F139" s="73"/>
      <c r="G139" s="81" t="e">
        <f ca="1">IF(A139="","",VLOOKUP(A139,Tracabiliter!$1:$1048576,2))</f>
        <v>#VALUE!</v>
      </c>
      <c r="H139" s="82"/>
      <c r="I139" s="83" t="e">
        <f ca="1">IF(A139="","",VLOOKUP(A139,Tracabiliter!$1:$1048576,3))</f>
        <v>#VALUE!</v>
      </c>
      <c r="J139" s="84"/>
    </row>
    <row r="140" spans="1:10" x14ac:dyDescent="0.2">
      <c r="A140" s="71" t="e">
        <f ca="1">A101</f>
        <v>#VALUE!</v>
      </c>
      <c r="B140" s="72"/>
      <c r="C140" s="72"/>
      <c r="D140" s="72"/>
      <c r="E140" s="72"/>
      <c r="F140" s="73"/>
      <c r="G140" s="81" t="e">
        <f ca="1">IF(A140="","",VLOOKUP(A140,Tracabiliter!$1:$1048576,2))</f>
        <v>#VALUE!</v>
      </c>
      <c r="H140" s="82"/>
      <c r="I140" s="83" t="e">
        <f ca="1">IF(A140="","",VLOOKUP(A140,Tracabiliter!$1:$1048576,3))</f>
        <v>#VALUE!</v>
      </c>
      <c r="J140" s="84"/>
    </row>
    <row r="141" spans="1:10" x14ac:dyDescent="0.2">
      <c r="A141" s="71" t="e">
        <f ca="1">A102</f>
        <v>#VALUE!</v>
      </c>
      <c r="B141" s="72"/>
      <c r="C141" s="72"/>
      <c r="D141" s="72"/>
      <c r="E141" s="72"/>
      <c r="F141" s="73"/>
      <c r="G141" s="81" t="e">
        <f ca="1">IF(A141="","",VLOOKUP(A141,Tracabiliter!$1:$1048576,2))</f>
        <v>#VALUE!</v>
      </c>
      <c r="H141" s="82"/>
      <c r="I141" s="83" t="e">
        <f ca="1">IF(A141="","",VLOOKUP(A141,Tracabiliter!$1:$1048576,3))</f>
        <v>#VALUE!</v>
      </c>
      <c r="J141" s="84"/>
    </row>
    <row r="142" spans="1:10" x14ac:dyDescent="0.2">
      <c r="A142" s="71" t="e">
        <f ca="1">A103</f>
        <v>#VALUE!</v>
      </c>
      <c r="B142" s="72"/>
      <c r="C142" s="72"/>
      <c r="D142" s="72"/>
      <c r="E142" s="72"/>
      <c r="F142" s="73"/>
      <c r="G142" s="81" t="e">
        <f ca="1">IF(A142="","",VLOOKUP(A142,Tracabiliter!$1:$1048576,2))</f>
        <v>#VALUE!</v>
      </c>
      <c r="H142" s="82"/>
      <c r="I142" s="83" t="e">
        <f ca="1">IF(A142="","",VLOOKUP(A142,Tracabiliter!$1:$1048576,3))</f>
        <v>#VALUE!</v>
      </c>
      <c r="J142" s="84"/>
    </row>
    <row r="143" spans="1:10" x14ac:dyDescent="0.2">
      <c r="A143" s="71" t="e">
        <f ca="1">A104</f>
        <v>#VALUE!</v>
      </c>
      <c r="B143" s="72"/>
      <c r="C143" s="72"/>
      <c r="D143" s="72"/>
      <c r="E143" s="72"/>
      <c r="F143" s="73"/>
      <c r="G143" s="81" t="e">
        <f ca="1">IF(A143="","",VLOOKUP(A143,Tracabiliter!$1:$1048576,2))</f>
        <v>#VALUE!</v>
      </c>
      <c r="H143" s="82"/>
      <c r="I143" s="83" t="e">
        <f ca="1">IF(A143="","",VLOOKUP(A143,Tracabiliter!$1:$1048576,3))</f>
        <v>#VALUE!</v>
      </c>
      <c r="J143" s="84"/>
    </row>
    <row r="144" spans="1:10" x14ac:dyDescent="0.2">
      <c r="A144" s="71" t="e">
        <f ca="1">A105</f>
        <v>#VALUE!</v>
      </c>
      <c r="B144" s="72"/>
      <c r="C144" s="72"/>
      <c r="D144" s="72"/>
      <c r="E144" s="72"/>
      <c r="F144" s="73"/>
      <c r="G144" s="81" t="e">
        <f ca="1">IF(A144="","",VLOOKUP(A144,Tracabiliter!$1:$1048576,2))</f>
        <v>#VALUE!</v>
      </c>
      <c r="H144" s="82"/>
      <c r="I144" s="83" t="e">
        <f ca="1">IF(A144="","",VLOOKUP(A144,Tracabiliter!$1:$1048576,3))</f>
        <v>#VALUE!</v>
      </c>
      <c r="J144" s="84"/>
    </row>
    <row r="145" spans="1:10" x14ac:dyDescent="0.2">
      <c r="A145" s="71" t="e">
        <f ca="1">A106</f>
        <v>#VALUE!</v>
      </c>
      <c r="B145" s="72"/>
      <c r="C145" s="72"/>
      <c r="D145" s="72"/>
      <c r="E145" s="72"/>
      <c r="F145" s="73"/>
      <c r="G145" s="81" t="e">
        <f ca="1">IF(A145="","",VLOOKUP(A145,Tracabiliter!$1:$1048576,2))</f>
        <v>#VALUE!</v>
      </c>
      <c r="H145" s="82"/>
      <c r="I145" s="83" t="e">
        <f ca="1">IF(A145="","",VLOOKUP(A145,Tracabiliter!$1:$1048576,3))</f>
        <v>#VALUE!</v>
      </c>
      <c r="J145" s="84"/>
    </row>
    <row r="146" spans="1:10" x14ac:dyDescent="0.2">
      <c r="A146" s="71" t="e">
        <f ca="1">A107</f>
        <v>#VALUE!</v>
      </c>
      <c r="B146" s="72"/>
      <c r="C146" s="72"/>
      <c r="D146" s="72"/>
      <c r="E146" s="72"/>
      <c r="F146" s="73"/>
      <c r="G146" s="81" t="e">
        <f ca="1">IF(A146="","",VLOOKUP(A146,Tracabiliter!$1:$1048576,2))</f>
        <v>#VALUE!</v>
      </c>
      <c r="H146" s="82"/>
      <c r="I146" s="83" t="e">
        <f ca="1">IF(A146="","",VLOOKUP(A146,Tracabiliter!$1:$1048576,3))</f>
        <v>#VALUE!</v>
      </c>
      <c r="J146" s="84"/>
    </row>
    <row r="147" spans="1:10" x14ac:dyDescent="0.2">
      <c r="A147" s="71" t="e">
        <f ca="1">A108</f>
        <v>#VALUE!</v>
      </c>
      <c r="B147" s="72"/>
      <c r="C147" s="72"/>
      <c r="D147" s="72"/>
      <c r="E147" s="72"/>
      <c r="F147" s="73"/>
      <c r="G147" s="81" t="e">
        <f ca="1">IF(A147="","",VLOOKUP(A147,Tracabiliter!$1:$1048576,2))</f>
        <v>#VALUE!</v>
      </c>
      <c r="H147" s="82"/>
      <c r="I147" s="83" t="e">
        <f ca="1">IF(A147="","",VLOOKUP(A147,Tracabiliter!$1:$1048576,3))</f>
        <v>#VALUE!</v>
      </c>
      <c r="J147" s="84"/>
    </row>
    <row r="148" spans="1:10" ht="13.5" thickBot="1" x14ac:dyDescent="0.25">
      <c r="A148" s="78" t="e">
        <f ca="1">A109</f>
        <v>#VALUE!</v>
      </c>
      <c r="B148" s="79"/>
      <c r="C148" s="79"/>
      <c r="D148" s="79"/>
      <c r="E148" s="79"/>
      <c r="F148" s="80"/>
      <c r="G148" s="74" t="e">
        <f ca="1">IF(A145="","",VLOOKUP(A145,Tracabiliter!$1:$1048576,2))</f>
        <v>#VALUE!</v>
      </c>
      <c r="H148" s="75"/>
      <c r="I148" s="76" t="e">
        <f ca="1">IF(A145="","",VLOOKUP(A145,Tracabiliter!$1:$1048576,3))</f>
        <v>#VALUE!</v>
      </c>
      <c r="J148" s="77"/>
    </row>
    <row r="149" spans="1:10" ht="13.5" thickTop="1" x14ac:dyDescent="0.2"/>
    <row r="155" spans="1:10" ht="12.75" customHeight="1" x14ac:dyDescent="0.2">
      <c r="A155" s="69" t="e">
        <f ca="1">A1</f>
        <v>#VALUE!</v>
      </c>
      <c r="B155" s="69"/>
      <c r="C155" s="69"/>
      <c r="D155" s="69"/>
      <c r="E155" s="69"/>
      <c r="F155" s="69"/>
      <c r="G155" s="69"/>
      <c r="H155" s="69"/>
      <c r="I155" s="69"/>
      <c r="J155" s="69"/>
    </row>
    <row r="156" spans="1:10" x14ac:dyDescent="0.2">
      <c r="A156" s="69"/>
      <c r="B156" s="69"/>
      <c r="C156" s="69"/>
      <c r="D156" s="69"/>
      <c r="E156" s="69"/>
      <c r="F156" s="69"/>
      <c r="G156" s="69"/>
      <c r="H156" s="69"/>
      <c r="I156" s="69"/>
      <c r="J156" s="69"/>
    </row>
    <row r="157" spans="1:10" x14ac:dyDescent="0.2">
      <c r="A157" s="69"/>
      <c r="B157" s="69"/>
      <c r="C157" s="69"/>
      <c r="D157" s="69"/>
      <c r="E157" s="69"/>
      <c r="F157" s="69"/>
      <c r="G157" s="69"/>
      <c r="H157" s="69"/>
      <c r="I157" s="69"/>
      <c r="J157" s="69"/>
    </row>
    <row r="158" spans="1:10" ht="13.5" thickBot="1" x14ac:dyDescent="0.25">
      <c r="C158" s="50" t="s">
        <v>178</v>
      </c>
      <c r="D158" s="50"/>
      <c r="E158" s="108" t="e">
        <f ca="1">IF(VLOOKUP(MID(CELL("nomfichier",A40),FIND("]",CELL("nomfichier",A40),1)+1,30)+1-1,Fabrication!1:1048576,3)=0,"",Fabrication!E1)</f>
        <v>#VALUE!</v>
      </c>
      <c r="F158" s="108"/>
      <c r="G158" s="51" t="s">
        <v>74</v>
      </c>
      <c r="H158" s="51"/>
      <c r="I158" s="52" t="e">
        <f ca="1">IF(VLOOKUP(MID(CELL("nomfichier",A79),FIND("]",CELL("nomfichier",A79),1)+1,30)+1-1,Fabrication!1:1048576,5)=0,"",VLOOKUP(MID(CELL("nomfichier",A79),FIND("]",CELL("nomfichier",A79),1)+1,30)+1-1,Fabrication!1:1048576,5))</f>
        <v>#VALUE!</v>
      </c>
      <c r="J158" s="52"/>
    </row>
    <row r="159" spans="1:10" ht="13.5" thickTop="1" x14ac:dyDescent="0.2">
      <c r="A159" s="53" t="s">
        <v>69</v>
      </c>
      <c r="B159" s="54"/>
      <c r="C159" s="54"/>
      <c r="D159" s="54"/>
      <c r="E159" s="54"/>
      <c r="F159" s="55"/>
      <c r="G159" s="53" t="s">
        <v>75</v>
      </c>
      <c r="H159" s="55"/>
      <c r="I159" s="53" t="s">
        <v>76</v>
      </c>
      <c r="J159" s="55"/>
    </row>
    <row r="160" spans="1:10" ht="13.5" thickBot="1" x14ac:dyDescent="0.25">
      <c r="A160" s="56"/>
      <c r="B160" s="57"/>
      <c r="C160" s="57"/>
      <c r="D160" s="57"/>
      <c r="E160" s="57"/>
      <c r="F160" s="58"/>
      <c r="G160" s="56"/>
      <c r="H160" s="58"/>
      <c r="I160" s="56"/>
      <c r="J160" s="58"/>
    </row>
    <row r="161" spans="1:10" ht="13.5" thickTop="1" x14ac:dyDescent="0.2">
      <c r="A161" s="59" t="e">
        <f ca="1">A122</f>
        <v>#VALUE!</v>
      </c>
      <c r="B161" s="60"/>
      <c r="C161" s="60"/>
      <c r="D161" s="60"/>
      <c r="E161" s="60"/>
      <c r="F161" s="61"/>
      <c r="G161" s="62" t="e">
        <f ca="1">IF(A161="","",VLOOKUP(A161,Tracabiliter!$1:$1048576,2))</f>
        <v>#VALUE!</v>
      </c>
      <c r="H161" s="63"/>
      <c r="I161" s="64" t="e">
        <f ca="1">IF(A161="","",VLOOKUP(A161,Tracabiliter!$1:$1048576,3))</f>
        <v>#VALUE!</v>
      </c>
      <c r="J161" s="65"/>
    </row>
    <row r="162" spans="1:10" x14ac:dyDescent="0.2">
      <c r="A162" s="71" t="e">
        <f ca="1">A123</f>
        <v>#VALUE!</v>
      </c>
      <c r="B162" s="72"/>
      <c r="C162" s="72"/>
      <c r="D162" s="72"/>
      <c r="E162" s="72"/>
      <c r="F162" s="73"/>
      <c r="G162" s="81" t="e">
        <f ca="1">IF(A162="","",VLOOKUP(A162,Tracabiliter!$1:$1048576,2))</f>
        <v>#VALUE!</v>
      </c>
      <c r="H162" s="82"/>
      <c r="I162" s="83" t="e">
        <f ca="1">IF(A162="","",VLOOKUP(A162,Tracabiliter!$1:$1048576,3))</f>
        <v>#VALUE!</v>
      </c>
      <c r="J162" s="84"/>
    </row>
    <row r="163" spans="1:10" x14ac:dyDescent="0.2">
      <c r="A163" s="71" t="e">
        <f ca="1">A124</f>
        <v>#VALUE!</v>
      </c>
      <c r="B163" s="72"/>
      <c r="C163" s="72"/>
      <c r="D163" s="72"/>
      <c r="E163" s="72"/>
      <c r="F163" s="73"/>
      <c r="G163" s="81" t="e">
        <f ca="1">IF(A163="","",VLOOKUP(A163,Tracabiliter!$1:$1048576,2))</f>
        <v>#VALUE!</v>
      </c>
      <c r="H163" s="82"/>
      <c r="I163" s="83" t="e">
        <f ca="1">IF(A163="","",VLOOKUP(A163,Tracabiliter!$1:$1048576,3))</f>
        <v>#VALUE!</v>
      </c>
      <c r="J163" s="84"/>
    </row>
    <row r="164" spans="1:10" x14ac:dyDescent="0.2">
      <c r="A164" s="71" t="e">
        <f ca="1">A125</f>
        <v>#VALUE!</v>
      </c>
      <c r="B164" s="72"/>
      <c r="C164" s="72"/>
      <c r="D164" s="72"/>
      <c r="E164" s="72"/>
      <c r="F164" s="73"/>
      <c r="G164" s="81" t="e">
        <f ca="1">IF(A164="","",VLOOKUP(A164,Tracabiliter!$1:$1048576,2))</f>
        <v>#VALUE!</v>
      </c>
      <c r="H164" s="82"/>
      <c r="I164" s="83" t="e">
        <f ca="1">IF(A164="","",VLOOKUP(A164,Tracabiliter!$1:$1048576,3))</f>
        <v>#VALUE!</v>
      </c>
      <c r="J164" s="84"/>
    </row>
    <row r="165" spans="1:10" x14ac:dyDescent="0.2">
      <c r="A165" s="71" t="e">
        <f ca="1">A126</f>
        <v>#VALUE!</v>
      </c>
      <c r="B165" s="72"/>
      <c r="C165" s="72"/>
      <c r="D165" s="72"/>
      <c r="E165" s="72"/>
      <c r="F165" s="73"/>
      <c r="G165" s="81" t="e">
        <f ca="1">IF(A165="","",VLOOKUP(A165,Tracabiliter!$1:$1048576,2))</f>
        <v>#VALUE!</v>
      </c>
      <c r="H165" s="82"/>
      <c r="I165" s="83" t="e">
        <f ca="1">IF(A165="","",VLOOKUP(A165,Tracabiliter!$1:$1048576,3))</f>
        <v>#VALUE!</v>
      </c>
      <c r="J165" s="84"/>
    </row>
    <row r="166" spans="1:10" x14ac:dyDescent="0.2">
      <c r="A166" s="71" t="e">
        <f ca="1">A127</f>
        <v>#VALUE!</v>
      </c>
      <c r="B166" s="72"/>
      <c r="C166" s="72"/>
      <c r="D166" s="72"/>
      <c r="E166" s="72"/>
      <c r="F166" s="73"/>
      <c r="G166" s="81" t="e">
        <f ca="1">IF(A166="","",VLOOKUP(A166,Tracabiliter!$1:$1048576,2))</f>
        <v>#VALUE!</v>
      </c>
      <c r="H166" s="82"/>
      <c r="I166" s="83" t="e">
        <f ca="1">IF(A166="","",VLOOKUP(A166,Tracabiliter!$1:$1048576,3))</f>
        <v>#VALUE!</v>
      </c>
      <c r="J166" s="84"/>
    </row>
    <row r="167" spans="1:10" x14ac:dyDescent="0.2">
      <c r="A167" s="71" t="e">
        <f ca="1">A128</f>
        <v>#VALUE!</v>
      </c>
      <c r="B167" s="72"/>
      <c r="C167" s="72"/>
      <c r="D167" s="72"/>
      <c r="E167" s="72"/>
      <c r="F167" s="73"/>
      <c r="G167" s="81" t="e">
        <f ca="1">IF(A167="","",VLOOKUP(A167,Tracabiliter!$1:$1048576,2))</f>
        <v>#VALUE!</v>
      </c>
      <c r="H167" s="82"/>
      <c r="I167" s="83" t="e">
        <f ca="1">IF(A167="","",VLOOKUP(A167,Tracabiliter!$1:$1048576,3))</f>
        <v>#VALUE!</v>
      </c>
      <c r="J167" s="84"/>
    </row>
    <row r="168" spans="1:10" x14ac:dyDescent="0.2">
      <c r="A168" s="71" t="e">
        <f ca="1">A129</f>
        <v>#VALUE!</v>
      </c>
      <c r="B168" s="72"/>
      <c r="C168" s="72"/>
      <c r="D168" s="72"/>
      <c r="E168" s="72"/>
      <c r="F168" s="73"/>
      <c r="G168" s="81" t="e">
        <f ca="1">IF(A168="","",VLOOKUP(A168,Tracabiliter!$1:$1048576,2))</f>
        <v>#VALUE!</v>
      </c>
      <c r="H168" s="82"/>
      <c r="I168" s="83" t="e">
        <f ca="1">IF(A168="","",VLOOKUP(A168,Tracabiliter!$1:$1048576,3))</f>
        <v>#VALUE!</v>
      </c>
      <c r="J168" s="84"/>
    </row>
    <row r="169" spans="1:10" x14ac:dyDescent="0.2">
      <c r="A169" s="71" t="e">
        <f ca="1">A130</f>
        <v>#VALUE!</v>
      </c>
      <c r="B169" s="72"/>
      <c r="C169" s="72"/>
      <c r="D169" s="72"/>
      <c r="E169" s="72"/>
      <c r="F169" s="73"/>
      <c r="G169" s="81" t="e">
        <f ca="1">IF(A169="","",VLOOKUP(A169,Tracabiliter!$1:$1048576,2))</f>
        <v>#VALUE!</v>
      </c>
      <c r="H169" s="82"/>
      <c r="I169" s="83" t="e">
        <f ca="1">IF(A169="","",VLOOKUP(A169,Tracabiliter!$1:$1048576,3))</f>
        <v>#VALUE!</v>
      </c>
      <c r="J169" s="84"/>
    </row>
    <row r="170" spans="1:10" x14ac:dyDescent="0.2">
      <c r="A170" s="71" t="e">
        <f ca="1">A131</f>
        <v>#VALUE!</v>
      </c>
      <c r="B170" s="72"/>
      <c r="C170" s="72"/>
      <c r="D170" s="72"/>
      <c r="E170" s="72"/>
      <c r="F170" s="73"/>
      <c r="G170" s="81" t="e">
        <f ca="1">IF(A170="","",VLOOKUP(A170,Tracabiliter!$1:$1048576,2))</f>
        <v>#VALUE!</v>
      </c>
      <c r="H170" s="82"/>
      <c r="I170" s="83" t="e">
        <f ca="1">IF(A170="","",VLOOKUP(A170,Tracabiliter!$1:$1048576,3))</f>
        <v>#VALUE!</v>
      </c>
      <c r="J170" s="84"/>
    </row>
    <row r="171" spans="1:10" x14ac:dyDescent="0.2">
      <c r="A171" s="71" t="e">
        <f ca="1">A132</f>
        <v>#VALUE!</v>
      </c>
      <c r="B171" s="72"/>
      <c r="C171" s="72"/>
      <c r="D171" s="72"/>
      <c r="E171" s="72"/>
      <c r="F171" s="73"/>
      <c r="G171" s="81" t="e">
        <f ca="1">IF(A171="","",VLOOKUP(A171,Tracabiliter!$1:$1048576,2))</f>
        <v>#VALUE!</v>
      </c>
      <c r="H171" s="82"/>
      <c r="I171" s="83" t="e">
        <f ca="1">IF(A171="","",VLOOKUP(A171,Tracabiliter!$1:$1048576,3))</f>
        <v>#VALUE!</v>
      </c>
      <c r="J171" s="84"/>
    </row>
    <row r="172" spans="1:10" x14ac:dyDescent="0.2">
      <c r="A172" s="71" t="e">
        <f ca="1">A133</f>
        <v>#VALUE!</v>
      </c>
      <c r="B172" s="72"/>
      <c r="C172" s="72"/>
      <c r="D172" s="72"/>
      <c r="E172" s="72"/>
      <c r="F172" s="73"/>
      <c r="G172" s="81" t="e">
        <f ca="1">IF(A172="","",VLOOKUP(A172,Tracabiliter!$1:$1048576,2))</f>
        <v>#VALUE!</v>
      </c>
      <c r="H172" s="82"/>
      <c r="I172" s="83" t="e">
        <f ca="1">IF(A172="","",VLOOKUP(A172,Tracabiliter!$1:$1048576,3))</f>
        <v>#VALUE!</v>
      </c>
      <c r="J172" s="84"/>
    </row>
    <row r="173" spans="1:10" x14ac:dyDescent="0.2">
      <c r="A173" s="71" t="e">
        <f ca="1">A134</f>
        <v>#VALUE!</v>
      </c>
      <c r="B173" s="72"/>
      <c r="C173" s="72"/>
      <c r="D173" s="72"/>
      <c r="E173" s="72"/>
      <c r="F173" s="73"/>
      <c r="G173" s="81" t="e">
        <f ca="1">IF(A173="","",VLOOKUP(A173,Tracabiliter!$1:$1048576,2))</f>
        <v>#VALUE!</v>
      </c>
      <c r="H173" s="82"/>
      <c r="I173" s="83" t="e">
        <f ca="1">IF(A173="","",VLOOKUP(A173,Tracabiliter!$1:$1048576,3))</f>
        <v>#VALUE!</v>
      </c>
      <c r="J173" s="84"/>
    </row>
    <row r="174" spans="1:10" x14ac:dyDescent="0.2">
      <c r="A174" s="71" t="e">
        <f ca="1">A135</f>
        <v>#VALUE!</v>
      </c>
      <c r="B174" s="72"/>
      <c r="C174" s="72"/>
      <c r="D174" s="72"/>
      <c r="E174" s="72"/>
      <c r="F174" s="73"/>
      <c r="G174" s="81" t="e">
        <f ca="1">IF(A174="","",VLOOKUP(A174,Tracabiliter!$1:$1048576,2))</f>
        <v>#VALUE!</v>
      </c>
      <c r="H174" s="82"/>
      <c r="I174" s="83" t="e">
        <f ca="1">IF(A174="","",VLOOKUP(A174,Tracabiliter!$1:$1048576,3))</f>
        <v>#VALUE!</v>
      </c>
      <c r="J174" s="84"/>
    </row>
    <row r="175" spans="1:10" x14ac:dyDescent="0.2">
      <c r="A175" s="71" t="e">
        <f ca="1">A136</f>
        <v>#VALUE!</v>
      </c>
      <c r="B175" s="72"/>
      <c r="C175" s="72"/>
      <c r="D175" s="72"/>
      <c r="E175" s="72"/>
      <c r="F175" s="73"/>
      <c r="G175" s="81" t="e">
        <f ca="1">IF(A175="","",VLOOKUP(A175,Tracabiliter!$1:$1048576,2))</f>
        <v>#VALUE!</v>
      </c>
      <c r="H175" s="82"/>
      <c r="I175" s="83" t="e">
        <f ca="1">IF(A175="","",VLOOKUP(A175,Tracabiliter!$1:$1048576,3))</f>
        <v>#VALUE!</v>
      </c>
      <c r="J175" s="84"/>
    </row>
    <row r="176" spans="1:10" x14ac:dyDescent="0.2">
      <c r="A176" s="71" t="e">
        <f ca="1">A137</f>
        <v>#VALUE!</v>
      </c>
      <c r="B176" s="72"/>
      <c r="C176" s="72"/>
      <c r="D176" s="72"/>
      <c r="E176" s="72"/>
      <c r="F176" s="73"/>
      <c r="G176" s="81" t="e">
        <f ca="1">IF(A176="","",VLOOKUP(A176,Tracabiliter!$1:$1048576,2))</f>
        <v>#VALUE!</v>
      </c>
      <c r="H176" s="82"/>
      <c r="I176" s="83" t="e">
        <f ca="1">IF(A176="","",VLOOKUP(A176,Tracabiliter!$1:$1048576,3))</f>
        <v>#VALUE!</v>
      </c>
      <c r="J176" s="84"/>
    </row>
    <row r="177" spans="1:10" x14ac:dyDescent="0.2">
      <c r="A177" s="71" t="e">
        <f ca="1">A138</f>
        <v>#VALUE!</v>
      </c>
      <c r="B177" s="72"/>
      <c r="C177" s="72"/>
      <c r="D177" s="72"/>
      <c r="E177" s="72"/>
      <c r="F177" s="73"/>
      <c r="G177" s="81" t="e">
        <f ca="1">IF(A177="","",VLOOKUP(A177,Tracabiliter!$1:$1048576,2))</f>
        <v>#VALUE!</v>
      </c>
      <c r="H177" s="82"/>
      <c r="I177" s="83" t="e">
        <f ca="1">IF(A177="","",VLOOKUP(A177,Tracabiliter!$1:$1048576,3))</f>
        <v>#VALUE!</v>
      </c>
      <c r="J177" s="84"/>
    </row>
    <row r="178" spans="1:10" x14ac:dyDescent="0.2">
      <c r="A178" s="71" t="e">
        <f ca="1">A139</f>
        <v>#VALUE!</v>
      </c>
      <c r="B178" s="72"/>
      <c r="C178" s="72"/>
      <c r="D178" s="72"/>
      <c r="E178" s="72"/>
      <c r="F178" s="73"/>
      <c r="G178" s="81" t="e">
        <f ca="1">IF(A178="","",VLOOKUP(A178,Tracabiliter!$1:$1048576,2))</f>
        <v>#VALUE!</v>
      </c>
      <c r="H178" s="82"/>
      <c r="I178" s="83" t="e">
        <f ca="1">IF(A178="","",VLOOKUP(A178,Tracabiliter!$1:$1048576,3))</f>
        <v>#VALUE!</v>
      </c>
      <c r="J178" s="84"/>
    </row>
    <row r="179" spans="1:10" x14ac:dyDescent="0.2">
      <c r="A179" s="71" t="e">
        <f ca="1">A140</f>
        <v>#VALUE!</v>
      </c>
      <c r="B179" s="72"/>
      <c r="C179" s="72"/>
      <c r="D179" s="72"/>
      <c r="E179" s="72"/>
      <c r="F179" s="73"/>
      <c r="G179" s="81" t="e">
        <f ca="1">IF(A179="","",VLOOKUP(A179,Tracabiliter!$1:$1048576,2))</f>
        <v>#VALUE!</v>
      </c>
      <c r="H179" s="82"/>
      <c r="I179" s="83" t="e">
        <f ca="1">IF(A179="","",VLOOKUP(A179,Tracabiliter!$1:$1048576,3))</f>
        <v>#VALUE!</v>
      </c>
      <c r="J179" s="84"/>
    </row>
    <row r="180" spans="1:10" x14ac:dyDescent="0.2">
      <c r="A180" s="71" t="e">
        <f ca="1">A141</f>
        <v>#VALUE!</v>
      </c>
      <c r="B180" s="72"/>
      <c r="C180" s="72"/>
      <c r="D180" s="72"/>
      <c r="E180" s="72"/>
      <c r="F180" s="73"/>
      <c r="G180" s="81" t="e">
        <f ca="1">IF(A180="","",VLOOKUP(A180,Tracabiliter!$1:$1048576,2))</f>
        <v>#VALUE!</v>
      </c>
      <c r="H180" s="82"/>
      <c r="I180" s="83" t="e">
        <f ca="1">IF(A180="","",VLOOKUP(A180,Tracabiliter!$1:$1048576,3))</f>
        <v>#VALUE!</v>
      </c>
      <c r="J180" s="84"/>
    </row>
    <row r="181" spans="1:10" x14ac:dyDescent="0.2">
      <c r="A181" s="71" t="e">
        <f ca="1">A142</f>
        <v>#VALUE!</v>
      </c>
      <c r="B181" s="72"/>
      <c r="C181" s="72"/>
      <c r="D181" s="72"/>
      <c r="E181" s="72"/>
      <c r="F181" s="73"/>
      <c r="G181" s="81" t="e">
        <f ca="1">IF(A181="","",VLOOKUP(A181,Tracabiliter!$1:$1048576,2))</f>
        <v>#VALUE!</v>
      </c>
      <c r="H181" s="82"/>
      <c r="I181" s="83" t="e">
        <f ca="1">IF(A181="","",VLOOKUP(A181,Tracabiliter!$1:$1048576,3))</f>
        <v>#VALUE!</v>
      </c>
      <c r="J181" s="84"/>
    </row>
    <row r="182" spans="1:10" x14ac:dyDescent="0.2">
      <c r="A182" s="71" t="e">
        <f ca="1">A143</f>
        <v>#VALUE!</v>
      </c>
      <c r="B182" s="72"/>
      <c r="C182" s="72"/>
      <c r="D182" s="72"/>
      <c r="E182" s="72"/>
      <c r="F182" s="73"/>
      <c r="G182" s="81" t="e">
        <f ca="1">IF(A182="","",VLOOKUP(A182,Tracabiliter!$1:$1048576,2))</f>
        <v>#VALUE!</v>
      </c>
      <c r="H182" s="82"/>
      <c r="I182" s="83" t="e">
        <f ca="1">IF(A182="","",VLOOKUP(A182,Tracabiliter!$1:$1048576,3))</f>
        <v>#VALUE!</v>
      </c>
      <c r="J182" s="84"/>
    </row>
    <row r="183" spans="1:10" x14ac:dyDescent="0.2">
      <c r="A183" s="71" t="e">
        <f ca="1">A144</f>
        <v>#VALUE!</v>
      </c>
      <c r="B183" s="72"/>
      <c r="C183" s="72"/>
      <c r="D183" s="72"/>
      <c r="E183" s="72"/>
      <c r="F183" s="73"/>
      <c r="G183" s="81" t="e">
        <f ca="1">IF(A183="","",VLOOKUP(A183,Tracabiliter!$1:$1048576,2))</f>
        <v>#VALUE!</v>
      </c>
      <c r="H183" s="82"/>
      <c r="I183" s="83" t="e">
        <f ca="1">IF(A183="","",VLOOKUP(A183,Tracabiliter!$1:$1048576,3))</f>
        <v>#VALUE!</v>
      </c>
      <c r="J183" s="84"/>
    </row>
    <row r="184" spans="1:10" x14ac:dyDescent="0.2">
      <c r="A184" s="71" t="e">
        <f ca="1">A145</f>
        <v>#VALUE!</v>
      </c>
      <c r="B184" s="72"/>
      <c r="C184" s="72"/>
      <c r="D184" s="72"/>
      <c r="E184" s="72"/>
      <c r="F184" s="73"/>
      <c r="G184" s="81" t="e">
        <f ca="1">IF(A184="","",VLOOKUP(A184,Tracabiliter!$1:$1048576,2))</f>
        <v>#VALUE!</v>
      </c>
      <c r="H184" s="82"/>
      <c r="I184" s="83" t="e">
        <f ca="1">IF(A184="","",VLOOKUP(A184,Tracabiliter!$1:$1048576,3))</f>
        <v>#VALUE!</v>
      </c>
      <c r="J184" s="84"/>
    </row>
    <row r="185" spans="1:10" x14ac:dyDescent="0.2">
      <c r="A185" s="71" t="e">
        <f ca="1">A146</f>
        <v>#VALUE!</v>
      </c>
      <c r="B185" s="72"/>
      <c r="C185" s="72"/>
      <c r="D185" s="72"/>
      <c r="E185" s="72"/>
      <c r="F185" s="73"/>
      <c r="G185" s="81" t="e">
        <f ca="1">IF(A185="","",VLOOKUP(A185,Tracabiliter!$1:$1048576,2))</f>
        <v>#VALUE!</v>
      </c>
      <c r="H185" s="82"/>
      <c r="I185" s="83" t="e">
        <f ca="1">IF(A185="","",VLOOKUP(A185,Tracabiliter!$1:$1048576,3))</f>
        <v>#VALUE!</v>
      </c>
      <c r="J185" s="84"/>
    </row>
    <row r="186" spans="1:10" x14ac:dyDescent="0.2">
      <c r="A186" s="71" t="e">
        <f ca="1">A147</f>
        <v>#VALUE!</v>
      </c>
      <c r="B186" s="72"/>
      <c r="C186" s="72"/>
      <c r="D186" s="72"/>
      <c r="E186" s="72"/>
      <c r="F186" s="73"/>
      <c r="G186" s="81" t="e">
        <f ca="1">IF(A186="","",VLOOKUP(A186,Tracabiliter!$1:$1048576,2))</f>
        <v>#VALUE!</v>
      </c>
      <c r="H186" s="82"/>
      <c r="I186" s="83" t="e">
        <f ca="1">IF(A186="","",VLOOKUP(A186,Tracabiliter!$1:$1048576,3))</f>
        <v>#VALUE!</v>
      </c>
      <c r="J186" s="84"/>
    </row>
    <row r="187" spans="1:10" ht="13.5" thickBot="1" x14ac:dyDescent="0.25">
      <c r="A187" s="78" t="e">
        <f ca="1">A145</f>
        <v>#VALUE!</v>
      </c>
      <c r="B187" s="79"/>
      <c r="C187" s="79"/>
      <c r="D187" s="79"/>
      <c r="E187" s="79"/>
      <c r="F187" s="80"/>
      <c r="G187" s="74" t="e">
        <f ca="1">IF(A187="","",VLOOKUP(A187,Tracabiliter!$1:$1048576,2))</f>
        <v>#VALUE!</v>
      </c>
      <c r="H187" s="75"/>
      <c r="I187" s="76" t="e">
        <f ca="1">IF(A187="","",VLOOKUP(A187,Tracabiliter!$1:$1048576,3))</f>
        <v>#VALUE!</v>
      </c>
      <c r="J187" s="77"/>
    </row>
    <row r="188" spans="1:10" ht="13.5" thickTop="1" x14ac:dyDescent="0.2"/>
    <row r="194" spans="1:10" x14ac:dyDescent="0.2">
      <c r="A194" s="69" t="e">
        <f ca="1">A1</f>
        <v>#VALUE!</v>
      </c>
      <c r="B194" s="69"/>
      <c r="C194" s="69"/>
      <c r="D194" s="69"/>
      <c r="E194" s="69"/>
      <c r="F194" s="69"/>
      <c r="G194" s="69"/>
      <c r="H194" s="69"/>
      <c r="I194" s="69"/>
      <c r="J194" s="69"/>
    </row>
    <row r="195" spans="1:10" x14ac:dyDescent="0.2">
      <c r="A195" s="69"/>
      <c r="B195" s="69"/>
      <c r="C195" s="69"/>
      <c r="D195" s="69"/>
      <c r="E195" s="69"/>
      <c r="F195" s="69"/>
      <c r="G195" s="69"/>
      <c r="H195" s="69"/>
      <c r="I195" s="69"/>
      <c r="J195" s="69"/>
    </row>
    <row r="196" spans="1:10" x14ac:dyDescent="0.2">
      <c r="A196" s="69"/>
      <c r="B196" s="69"/>
      <c r="C196" s="69"/>
      <c r="D196" s="69"/>
      <c r="E196" s="69"/>
      <c r="F196" s="69"/>
      <c r="G196" s="69"/>
      <c r="H196" s="69"/>
      <c r="I196" s="69"/>
      <c r="J196" s="69"/>
    </row>
    <row r="197" spans="1:10" ht="13.5" thickBot="1" x14ac:dyDescent="0.25">
      <c r="C197" s="50" t="s">
        <v>178</v>
      </c>
      <c r="D197" s="50"/>
      <c r="E197" s="108" t="e">
        <f ca="1">IF(VLOOKUP(MID(CELL("nomfichier",A40),FIND("]",CELL("nomfichier",A40),1)+1,30)+1-1,Fabrication!1:1048576,3)=0,"",Fabrication!F1)</f>
        <v>#VALUE!</v>
      </c>
      <c r="F197" s="108"/>
      <c r="G197" s="51" t="s">
        <v>74</v>
      </c>
      <c r="H197" s="51"/>
      <c r="I197" s="52" t="e">
        <f ca="1">IF(VLOOKUP(MID(CELL("nomfichier",A118),FIND("]",CELL("nomfichier",A118),1)+1,30)+1-1,Fabrication!1:1048576,6)=0,"",VLOOKUP(MID(CELL("nomfichier",A118),FIND("]",CELL("nomfichier",A118),1)+1,30)+1-1,Fabrication!1:1048576,6))</f>
        <v>#VALUE!</v>
      </c>
      <c r="J197" s="52"/>
    </row>
    <row r="198" spans="1:10" ht="13.5" thickTop="1" x14ac:dyDescent="0.2">
      <c r="A198" s="53" t="s">
        <v>69</v>
      </c>
      <c r="B198" s="54"/>
      <c r="C198" s="54"/>
      <c r="D198" s="54"/>
      <c r="E198" s="54"/>
      <c r="F198" s="55"/>
      <c r="G198" s="53" t="s">
        <v>75</v>
      </c>
      <c r="H198" s="55"/>
      <c r="I198" s="53" t="s">
        <v>76</v>
      </c>
      <c r="J198" s="55"/>
    </row>
    <row r="199" spans="1:10" ht="13.5" thickBot="1" x14ac:dyDescent="0.25">
      <c r="A199" s="56"/>
      <c r="B199" s="57"/>
      <c r="C199" s="57"/>
      <c r="D199" s="57"/>
      <c r="E199" s="57"/>
      <c r="F199" s="58"/>
      <c r="G199" s="56"/>
      <c r="H199" s="58"/>
      <c r="I199" s="56"/>
      <c r="J199" s="58"/>
    </row>
    <row r="200" spans="1:10" ht="13.5" thickTop="1" x14ac:dyDescent="0.2">
      <c r="A200" s="59" t="e">
        <f ca="1">A161</f>
        <v>#VALUE!</v>
      </c>
      <c r="B200" s="60"/>
      <c r="C200" s="60"/>
      <c r="D200" s="60"/>
      <c r="E200" s="60"/>
      <c r="F200" s="61"/>
      <c r="G200" s="62" t="e">
        <f ca="1">IF(A200="","",VLOOKUP(A200,Tracabiliter!$1:$1048576,2))</f>
        <v>#VALUE!</v>
      </c>
      <c r="H200" s="63"/>
      <c r="I200" s="64" t="e">
        <f ca="1">IF(A200="","",VLOOKUP(A200,Tracabiliter!$1:$1048576,3))</f>
        <v>#VALUE!</v>
      </c>
      <c r="J200" s="65"/>
    </row>
    <row r="201" spans="1:10" x14ac:dyDescent="0.2">
      <c r="A201" s="71" t="e">
        <f ca="1">A162</f>
        <v>#VALUE!</v>
      </c>
      <c r="B201" s="72"/>
      <c r="C201" s="72"/>
      <c r="D201" s="72"/>
      <c r="E201" s="72"/>
      <c r="F201" s="73"/>
      <c r="G201" s="81" t="e">
        <f ca="1">IF(A201="","",VLOOKUP(A201,Tracabiliter!$1:$1048576,2))</f>
        <v>#VALUE!</v>
      </c>
      <c r="H201" s="82"/>
      <c r="I201" s="83" t="e">
        <f ca="1">IF(A201="","",VLOOKUP(A201,Tracabiliter!$1:$1048576,3))</f>
        <v>#VALUE!</v>
      </c>
      <c r="J201" s="84"/>
    </row>
    <row r="202" spans="1:10" x14ac:dyDescent="0.2">
      <c r="A202" s="71" t="e">
        <f ca="1">A163</f>
        <v>#VALUE!</v>
      </c>
      <c r="B202" s="72"/>
      <c r="C202" s="72"/>
      <c r="D202" s="72"/>
      <c r="E202" s="72"/>
      <c r="F202" s="73"/>
      <c r="G202" s="81" t="e">
        <f ca="1">IF(A202="","",VLOOKUP(A202,Tracabiliter!$1:$1048576,2))</f>
        <v>#VALUE!</v>
      </c>
      <c r="H202" s="82"/>
      <c r="I202" s="83" t="e">
        <f ca="1">IF(A202="","",VLOOKUP(A202,Tracabiliter!$1:$1048576,3))</f>
        <v>#VALUE!</v>
      </c>
      <c r="J202" s="84"/>
    </row>
    <row r="203" spans="1:10" x14ac:dyDescent="0.2">
      <c r="A203" s="71" t="e">
        <f ca="1">A164</f>
        <v>#VALUE!</v>
      </c>
      <c r="B203" s="72"/>
      <c r="C203" s="72"/>
      <c r="D203" s="72"/>
      <c r="E203" s="72"/>
      <c r="F203" s="73"/>
      <c r="G203" s="81" t="e">
        <f ca="1">IF(A203="","",VLOOKUP(A203,Tracabiliter!$1:$1048576,2))</f>
        <v>#VALUE!</v>
      </c>
      <c r="H203" s="82"/>
      <c r="I203" s="83" t="e">
        <f ca="1">IF(A203="","",VLOOKUP(A203,Tracabiliter!$1:$1048576,3))</f>
        <v>#VALUE!</v>
      </c>
      <c r="J203" s="84"/>
    </row>
    <row r="204" spans="1:10" x14ac:dyDescent="0.2">
      <c r="A204" s="71" t="e">
        <f ca="1">A165</f>
        <v>#VALUE!</v>
      </c>
      <c r="B204" s="72"/>
      <c r="C204" s="72"/>
      <c r="D204" s="72"/>
      <c r="E204" s="72"/>
      <c r="F204" s="73"/>
      <c r="G204" s="81" t="e">
        <f ca="1">IF(A204="","",VLOOKUP(A204,Tracabiliter!$1:$1048576,2))</f>
        <v>#VALUE!</v>
      </c>
      <c r="H204" s="82"/>
      <c r="I204" s="83" t="e">
        <f ca="1">IF(A204="","",VLOOKUP(A204,Tracabiliter!$1:$1048576,3))</f>
        <v>#VALUE!</v>
      </c>
      <c r="J204" s="84"/>
    </row>
    <row r="205" spans="1:10" x14ac:dyDescent="0.2">
      <c r="A205" s="71" t="e">
        <f ca="1">A166</f>
        <v>#VALUE!</v>
      </c>
      <c r="B205" s="72"/>
      <c r="C205" s="72"/>
      <c r="D205" s="72"/>
      <c r="E205" s="72"/>
      <c r="F205" s="73"/>
      <c r="G205" s="81" t="e">
        <f ca="1">IF(A205="","",VLOOKUP(A205,Tracabiliter!$1:$1048576,2))</f>
        <v>#VALUE!</v>
      </c>
      <c r="H205" s="82"/>
      <c r="I205" s="83" t="e">
        <f ca="1">IF(A205="","",VLOOKUP(A205,Tracabiliter!$1:$1048576,3))</f>
        <v>#VALUE!</v>
      </c>
      <c r="J205" s="84"/>
    </row>
    <row r="206" spans="1:10" x14ac:dyDescent="0.2">
      <c r="A206" s="71" t="e">
        <f ca="1">A167</f>
        <v>#VALUE!</v>
      </c>
      <c r="B206" s="72"/>
      <c r="C206" s="72"/>
      <c r="D206" s="72"/>
      <c r="E206" s="72"/>
      <c r="F206" s="73"/>
      <c r="G206" s="81" t="e">
        <f ca="1">IF(A206="","",VLOOKUP(A206,Tracabiliter!$1:$1048576,2))</f>
        <v>#VALUE!</v>
      </c>
      <c r="H206" s="82"/>
      <c r="I206" s="83" t="e">
        <f ca="1">IF(A206="","",VLOOKUP(A206,Tracabiliter!$1:$1048576,3))</f>
        <v>#VALUE!</v>
      </c>
      <c r="J206" s="84"/>
    </row>
    <row r="207" spans="1:10" x14ac:dyDescent="0.2">
      <c r="A207" s="71" t="e">
        <f ca="1">A168</f>
        <v>#VALUE!</v>
      </c>
      <c r="B207" s="72"/>
      <c r="C207" s="72"/>
      <c r="D207" s="72"/>
      <c r="E207" s="72"/>
      <c r="F207" s="73"/>
      <c r="G207" s="81" t="e">
        <f ca="1">IF(A207="","",VLOOKUP(A207,Tracabiliter!$1:$1048576,2))</f>
        <v>#VALUE!</v>
      </c>
      <c r="H207" s="82"/>
      <c r="I207" s="83" t="e">
        <f ca="1">IF(A207="","",VLOOKUP(A207,Tracabiliter!$1:$1048576,3))</f>
        <v>#VALUE!</v>
      </c>
      <c r="J207" s="84"/>
    </row>
    <row r="208" spans="1:10" x14ac:dyDescent="0.2">
      <c r="A208" s="71" t="e">
        <f ca="1">A169</f>
        <v>#VALUE!</v>
      </c>
      <c r="B208" s="72"/>
      <c r="C208" s="72"/>
      <c r="D208" s="72"/>
      <c r="E208" s="72"/>
      <c r="F208" s="73"/>
      <c r="G208" s="81" t="e">
        <f ca="1">IF(A208="","",VLOOKUP(A208,Tracabiliter!$1:$1048576,2))</f>
        <v>#VALUE!</v>
      </c>
      <c r="H208" s="82"/>
      <c r="I208" s="83" t="e">
        <f ca="1">IF(A208="","",VLOOKUP(A208,Tracabiliter!$1:$1048576,3))</f>
        <v>#VALUE!</v>
      </c>
      <c r="J208" s="84"/>
    </row>
    <row r="209" spans="1:10" x14ac:dyDescent="0.2">
      <c r="A209" s="71" t="e">
        <f ca="1">A170</f>
        <v>#VALUE!</v>
      </c>
      <c r="B209" s="72"/>
      <c r="C209" s="72"/>
      <c r="D209" s="72"/>
      <c r="E209" s="72"/>
      <c r="F209" s="73"/>
      <c r="G209" s="81" t="e">
        <f ca="1">IF(A209="","",VLOOKUP(A209,Tracabiliter!$1:$1048576,2))</f>
        <v>#VALUE!</v>
      </c>
      <c r="H209" s="82"/>
      <c r="I209" s="83" t="e">
        <f ca="1">IF(A209="","",VLOOKUP(A209,Tracabiliter!$1:$1048576,3))</f>
        <v>#VALUE!</v>
      </c>
      <c r="J209" s="84"/>
    </row>
    <row r="210" spans="1:10" x14ac:dyDescent="0.2">
      <c r="A210" s="71" t="e">
        <f ca="1">A171</f>
        <v>#VALUE!</v>
      </c>
      <c r="B210" s="72"/>
      <c r="C210" s="72"/>
      <c r="D210" s="72"/>
      <c r="E210" s="72"/>
      <c r="F210" s="73"/>
      <c r="G210" s="81" t="e">
        <f ca="1">IF(A210="","",VLOOKUP(A210,Tracabiliter!$1:$1048576,2))</f>
        <v>#VALUE!</v>
      </c>
      <c r="H210" s="82"/>
      <c r="I210" s="83" t="e">
        <f ca="1">IF(A210="","",VLOOKUP(A210,Tracabiliter!$1:$1048576,3))</f>
        <v>#VALUE!</v>
      </c>
      <c r="J210" s="84"/>
    </row>
    <row r="211" spans="1:10" x14ac:dyDescent="0.2">
      <c r="A211" s="71" t="e">
        <f ca="1">A172</f>
        <v>#VALUE!</v>
      </c>
      <c r="B211" s="72"/>
      <c r="C211" s="72"/>
      <c r="D211" s="72"/>
      <c r="E211" s="72"/>
      <c r="F211" s="73"/>
      <c r="G211" s="81" t="e">
        <f ca="1">IF(A211="","",VLOOKUP(A211,Tracabiliter!$1:$1048576,2))</f>
        <v>#VALUE!</v>
      </c>
      <c r="H211" s="82"/>
      <c r="I211" s="83" t="e">
        <f ca="1">IF(A211="","",VLOOKUP(A211,Tracabiliter!$1:$1048576,3))</f>
        <v>#VALUE!</v>
      </c>
      <c r="J211" s="84"/>
    </row>
    <row r="212" spans="1:10" x14ac:dyDescent="0.2">
      <c r="A212" s="71" t="e">
        <f ca="1">A173</f>
        <v>#VALUE!</v>
      </c>
      <c r="B212" s="72"/>
      <c r="C212" s="72"/>
      <c r="D212" s="72"/>
      <c r="E212" s="72"/>
      <c r="F212" s="73"/>
      <c r="G212" s="81" t="e">
        <f ca="1">IF(A212="","",VLOOKUP(A212,Tracabiliter!$1:$1048576,2))</f>
        <v>#VALUE!</v>
      </c>
      <c r="H212" s="82"/>
      <c r="I212" s="83" t="e">
        <f ca="1">IF(A212="","",VLOOKUP(A212,Tracabiliter!$1:$1048576,3))</f>
        <v>#VALUE!</v>
      </c>
      <c r="J212" s="84"/>
    </row>
    <row r="213" spans="1:10" x14ac:dyDescent="0.2">
      <c r="A213" s="71" t="e">
        <f ca="1">A174</f>
        <v>#VALUE!</v>
      </c>
      <c r="B213" s="72"/>
      <c r="C213" s="72"/>
      <c r="D213" s="72"/>
      <c r="E213" s="72"/>
      <c r="F213" s="73"/>
      <c r="G213" s="81" t="e">
        <f ca="1">IF(A213="","",VLOOKUP(A213,Tracabiliter!$1:$1048576,2))</f>
        <v>#VALUE!</v>
      </c>
      <c r="H213" s="82"/>
      <c r="I213" s="83" t="e">
        <f ca="1">IF(A213="","",VLOOKUP(A213,Tracabiliter!$1:$1048576,3))</f>
        <v>#VALUE!</v>
      </c>
      <c r="J213" s="84"/>
    </row>
    <row r="214" spans="1:10" x14ac:dyDescent="0.2">
      <c r="A214" s="71" t="e">
        <f ca="1">A175</f>
        <v>#VALUE!</v>
      </c>
      <c r="B214" s="72"/>
      <c r="C214" s="72"/>
      <c r="D214" s="72"/>
      <c r="E214" s="72"/>
      <c r="F214" s="73"/>
      <c r="G214" s="81" t="e">
        <f ca="1">IF(A214="","",VLOOKUP(A214,Tracabiliter!$1:$1048576,2))</f>
        <v>#VALUE!</v>
      </c>
      <c r="H214" s="82"/>
      <c r="I214" s="83" t="e">
        <f ca="1">IF(A214="","",VLOOKUP(A214,Tracabiliter!$1:$1048576,3))</f>
        <v>#VALUE!</v>
      </c>
      <c r="J214" s="84"/>
    </row>
    <row r="215" spans="1:10" x14ac:dyDescent="0.2">
      <c r="A215" s="71" t="e">
        <f ca="1">A176</f>
        <v>#VALUE!</v>
      </c>
      <c r="B215" s="72"/>
      <c r="C215" s="72"/>
      <c r="D215" s="72"/>
      <c r="E215" s="72"/>
      <c r="F215" s="73"/>
      <c r="G215" s="81" t="e">
        <f ca="1">IF(A215="","",VLOOKUP(A215,Tracabiliter!$1:$1048576,2))</f>
        <v>#VALUE!</v>
      </c>
      <c r="H215" s="82"/>
      <c r="I215" s="83" t="e">
        <f ca="1">IF(A215="","",VLOOKUP(A215,Tracabiliter!$1:$1048576,3))</f>
        <v>#VALUE!</v>
      </c>
      <c r="J215" s="84"/>
    </row>
    <row r="216" spans="1:10" x14ac:dyDescent="0.2">
      <c r="A216" s="71" t="e">
        <f ca="1">A177</f>
        <v>#VALUE!</v>
      </c>
      <c r="B216" s="72"/>
      <c r="C216" s="72"/>
      <c r="D216" s="72"/>
      <c r="E216" s="72"/>
      <c r="F216" s="73"/>
      <c r="G216" s="81" t="e">
        <f ca="1">IF(A216="","",VLOOKUP(A216,Tracabiliter!$1:$1048576,2))</f>
        <v>#VALUE!</v>
      </c>
      <c r="H216" s="82"/>
      <c r="I216" s="83" t="e">
        <f ca="1">IF(A216="","",VLOOKUP(A216,Tracabiliter!$1:$1048576,3))</f>
        <v>#VALUE!</v>
      </c>
      <c r="J216" s="84"/>
    </row>
    <row r="217" spans="1:10" x14ac:dyDescent="0.2">
      <c r="A217" s="71" t="e">
        <f ca="1">A178</f>
        <v>#VALUE!</v>
      </c>
      <c r="B217" s="72"/>
      <c r="C217" s="72"/>
      <c r="D217" s="72"/>
      <c r="E217" s="72"/>
      <c r="F217" s="73"/>
      <c r="G217" s="81" t="e">
        <f ca="1">IF(A217="","",VLOOKUP(A217,Tracabiliter!$1:$1048576,2))</f>
        <v>#VALUE!</v>
      </c>
      <c r="H217" s="82"/>
      <c r="I217" s="83" t="e">
        <f ca="1">IF(A217="","",VLOOKUP(A217,Tracabiliter!$1:$1048576,3))</f>
        <v>#VALUE!</v>
      </c>
      <c r="J217" s="84"/>
    </row>
    <row r="218" spans="1:10" x14ac:dyDescent="0.2">
      <c r="A218" s="71" t="e">
        <f ca="1">A179</f>
        <v>#VALUE!</v>
      </c>
      <c r="B218" s="72"/>
      <c r="C218" s="72"/>
      <c r="D218" s="72"/>
      <c r="E218" s="72"/>
      <c r="F218" s="73"/>
      <c r="G218" s="81" t="e">
        <f ca="1">IF(A218="","",VLOOKUP(A218,Tracabiliter!$1:$1048576,2))</f>
        <v>#VALUE!</v>
      </c>
      <c r="H218" s="82"/>
      <c r="I218" s="83" t="e">
        <f ca="1">IF(A218="","",VLOOKUP(A218,Tracabiliter!$1:$1048576,3))</f>
        <v>#VALUE!</v>
      </c>
      <c r="J218" s="84"/>
    </row>
    <row r="219" spans="1:10" x14ac:dyDescent="0.2">
      <c r="A219" s="71" t="e">
        <f ca="1">A180</f>
        <v>#VALUE!</v>
      </c>
      <c r="B219" s="72"/>
      <c r="C219" s="72"/>
      <c r="D219" s="72"/>
      <c r="E219" s="72"/>
      <c r="F219" s="73"/>
      <c r="G219" s="81" t="e">
        <f ca="1">IF(A219="","",VLOOKUP(A219,Tracabiliter!$1:$1048576,2))</f>
        <v>#VALUE!</v>
      </c>
      <c r="H219" s="82"/>
      <c r="I219" s="83" t="e">
        <f ca="1">IF(A219="","",VLOOKUP(A219,Tracabiliter!$1:$1048576,3))</f>
        <v>#VALUE!</v>
      </c>
      <c r="J219" s="84"/>
    </row>
    <row r="220" spans="1:10" x14ac:dyDescent="0.2">
      <c r="A220" s="71" t="e">
        <f ca="1">A181</f>
        <v>#VALUE!</v>
      </c>
      <c r="B220" s="72"/>
      <c r="C220" s="72"/>
      <c r="D220" s="72"/>
      <c r="E220" s="72"/>
      <c r="F220" s="73"/>
      <c r="G220" s="81" t="e">
        <f ca="1">IF(A220="","",VLOOKUP(A220,Tracabiliter!$1:$1048576,2))</f>
        <v>#VALUE!</v>
      </c>
      <c r="H220" s="82"/>
      <c r="I220" s="83" t="e">
        <f ca="1">IF(A220="","",VLOOKUP(A220,Tracabiliter!$1:$1048576,3))</f>
        <v>#VALUE!</v>
      </c>
      <c r="J220" s="84"/>
    </row>
    <row r="221" spans="1:10" x14ac:dyDescent="0.2">
      <c r="A221" s="71" t="e">
        <f ca="1">A182</f>
        <v>#VALUE!</v>
      </c>
      <c r="B221" s="72"/>
      <c r="C221" s="72"/>
      <c r="D221" s="72"/>
      <c r="E221" s="72"/>
      <c r="F221" s="73"/>
      <c r="G221" s="81" t="e">
        <f ca="1">IF(A221="","",VLOOKUP(A221,Tracabiliter!$1:$1048576,2))</f>
        <v>#VALUE!</v>
      </c>
      <c r="H221" s="82"/>
      <c r="I221" s="83" t="e">
        <f ca="1">IF(A221="","",VLOOKUP(A221,Tracabiliter!$1:$1048576,3))</f>
        <v>#VALUE!</v>
      </c>
      <c r="J221" s="84"/>
    </row>
    <row r="222" spans="1:10" x14ac:dyDescent="0.2">
      <c r="A222" s="71" t="e">
        <f ca="1">A183</f>
        <v>#VALUE!</v>
      </c>
      <c r="B222" s="72"/>
      <c r="C222" s="72"/>
      <c r="D222" s="72"/>
      <c r="E222" s="72"/>
      <c r="F222" s="73"/>
      <c r="G222" s="81" t="e">
        <f ca="1">IF(A222="","",VLOOKUP(A222,Tracabiliter!$1:$1048576,2))</f>
        <v>#VALUE!</v>
      </c>
      <c r="H222" s="82"/>
      <c r="I222" s="83" t="e">
        <f ca="1">IF(A222="","",VLOOKUP(A222,Tracabiliter!$1:$1048576,3))</f>
        <v>#VALUE!</v>
      </c>
      <c r="J222" s="84"/>
    </row>
    <row r="223" spans="1:10" x14ac:dyDescent="0.2">
      <c r="A223" s="71" t="e">
        <f ca="1">A184</f>
        <v>#VALUE!</v>
      </c>
      <c r="B223" s="72"/>
      <c r="C223" s="72"/>
      <c r="D223" s="72"/>
      <c r="E223" s="72"/>
      <c r="F223" s="73"/>
      <c r="G223" s="81" t="e">
        <f ca="1">IF(A223="","",VLOOKUP(A223,Tracabiliter!$1:$1048576,2))</f>
        <v>#VALUE!</v>
      </c>
      <c r="H223" s="82"/>
      <c r="I223" s="83" t="e">
        <f ca="1">IF(A223="","",VLOOKUP(A223,Tracabiliter!$1:$1048576,3))</f>
        <v>#VALUE!</v>
      </c>
      <c r="J223" s="84"/>
    </row>
    <row r="224" spans="1:10" x14ac:dyDescent="0.2">
      <c r="A224" s="71" t="e">
        <f ca="1">A185</f>
        <v>#VALUE!</v>
      </c>
      <c r="B224" s="72"/>
      <c r="C224" s="72"/>
      <c r="D224" s="72"/>
      <c r="E224" s="72"/>
      <c r="F224" s="73"/>
      <c r="G224" s="81" t="e">
        <f ca="1">IF(A224="","",VLOOKUP(A224,Tracabiliter!$1:$1048576,2))</f>
        <v>#VALUE!</v>
      </c>
      <c r="H224" s="82"/>
      <c r="I224" s="83" t="e">
        <f ca="1">IF(A224="","",VLOOKUP(A224,Tracabiliter!$1:$1048576,3))</f>
        <v>#VALUE!</v>
      </c>
      <c r="J224" s="84"/>
    </row>
    <row r="225" spans="1:10" x14ac:dyDescent="0.2">
      <c r="A225" s="71" t="e">
        <f ca="1">A186</f>
        <v>#VALUE!</v>
      </c>
      <c r="B225" s="72"/>
      <c r="C225" s="72"/>
      <c r="D225" s="72"/>
      <c r="E225" s="72"/>
      <c r="F225" s="73"/>
      <c r="G225" s="81" t="e">
        <f ca="1">IF(A225="","",VLOOKUP(A225,Tracabiliter!$1:$1048576,2))</f>
        <v>#VALUE!</v>
      </c>
      <c r="H225" s="82"/>
      <c r="I225" s="83" t="e">
        <f ca="1">IF(A225="","",VLOOKUP(A225,Tracabiliter!$1:$1048576,3))</f>
        <v>#VALUE!</v>
      </c>
      <c r="J225" s="84"/>
    </row>
    <row r="226" spans="1:10" ht="13.5" thickBot="1" x14ac:dyDescent="0.25">
      <c r="A226" s="78" t="e">
        <f ca="1">A187</f>
        <v>#VALUE!</v>
      </c>
      <c r="B226" s="79"/>
      <c r="C226" s="79"/>
      <c r="D226" s="79"/>
      <c r="E226" s="79"/>
      <c r="F226" s="80"/>
      <c r="G226" s="74" t="e">
        <f ca="1">IF(A226="","",VLOOKUP(A226,Tracabiliter!$1:$1048576,2))</f>
        <v>#VALUE!</v>
      </c>
      <c r="H226" s="75"/>
      <c r="I226" s="76" t="e">
        <f ca="1">IF(A226="","",VLOOKUP(A226,Tracabiliter!$1:$1048576,3))</f>
        <v>#VALUE!</v>
      </c>
      <c r="J226" s="77"/>
    </row>
    <row r="227" spans="1:10" ht="13.5" thickTop="1" x14ac:dyDescent="0.2"/>
    <row r="233" spans="1:10" x14ac:dyDescent="0.2">
      <c r="A233" s="69" t="e">
        <f ca="1">A1</f>
        <v>#VALUE!</v>
      </c>
      <c r="B233" s="69"/>
      <c r="C233" s="69"/>
      <c r="D233" s="69"/>
      <c r="E233" s="69"/>
      <c r="F233" s="69"/>
      <c r="G233" s="69"/>
      <c r="H233" s="69"/>
      <c r="I233" s="69"/>
      <c r="J233" s="69"/>
    </row>
    <row r="234" spans="1:10" x14ac:dyDescent="0.2">
      <c r="A234" s="69"/>
      <c r="B234" s="69"/>
      <c r="C234" s="69"/>
      <c r="D234" s="69"/>
      <c r="E234" s="69"/>
      <c r="F234" s="69"/>
      <c r="G234" s="69"/>
      <c r="H234" s="69"/>
      <c r="I234" s="69"/>
      <c r="J234" s="69"/>
    </row>
    <row r="235" spans="1:10" x14ac:dyDescent="0.2">
      <c r="A235" s="69"/>
      <c r="B235" s="69"/>
      <c r="C235" s="69"/>
      <c r="D235" s="69"/>
      <c r="E235" s="69"/>
      <c r="F235" s="69"/>
      <c r="G235" s="69"/>
      <c r="H235" s="69"/>
      <c r="I235" s="69"/>
      <c r="J235" s="69"/>
    </row>
    <row r="236" spans="1:10" ht="13.5" thickBot="1" x14ac:dyDescent="0.25">
      <c r="C236" s="50" t="s">
        <v>178</v>
      </c>
      <c r="D236" s="50"/>
      <c r="E236" s="108" t="e">
        <f ca="1">IF(VLOOKUP(MID(CELL("nomfichier",A157),FIND("]",CELL("nomfichier",A157),1)+1,30)+1-1,Fabrication!1:1048576,3)=0,"",Fabrication!G1)</f>
        <v>#VALUE!</v>
      </c>
      <c r="F236" s="108"/>
      <c r="G236" s="51" t="s">
        <v>74</v>
      </c>
      <c r="H236" s="51"/>
      <c r="I236" s="52" t="e">
        <f ca="1">IF(VLOOKUP(MID(CELL("nomfichier",A157),FIND("]",CELL("nomfichier",A157),1)+1,30)+1-1,Fabrication!1:1048576,7)=0,"",VLOOKUP(MID(CELL("nomfichier",A157),FIND("]",CELL("nomfichier",A157),1)+1,30)+1-1,Fabrication!1:1048576,7))</f>
        <v>#VALUE!</v>
      </c>
      <c r="J236" s="52"/>
    </row>
    <row r="237" spans="1:10" ht="13.5" thickTop="1" x14ac:dyDescent="0.2">
      <c r="A237" s="53" t="s">
        <v>69</v>
      </c>
      <c r="B237" s="54"/>
      <c r="C237" s="54"/>
      <c r="D237" s="54"/>
      <c r="E237" s="54"/>
      <c r="F237" s="55"/>
      <c r="G237" s="53" t="s">
        <v>75</v>
      </c>
      <c r="H237" s="55"/>
      <c r="I237" s="53" t="s">
        <v>76</v>
      </c>
      <c r="J237" s="55"/>
    </row>
    <row r="238" spans="1:10" ht="13.5" thickBot="1" x14ac:dyDescent="0.25">
      <c r="A238" s="56"/>
      <c r="B238" s="57"/>
      <c r="C238" s="57"/>
      <c r="D238" s="57"/>
      <c r="E238" s="57"/>
      <c r="F238" s="58"/>
      <c r="G238" s="56"/>
      <c r="H238" s="58"/>
      <c r="I238" s="56"/>
      <c r="J238" s="58"/>
    </row>
    <row r="239" spans="1:10" ht="13.5" thickTop="1" x14ac:dyDescent="0.2">
      <c r="A239" s="59" t="e">
        <f ca="1">A200</f>
        <v>#VALUE!</v>
      </c>
      <c r="B239" s="60"/>
      <c r="C239" s="60"/>
      <c r="D239" s="60"/>
      <c r="E239" s="60"/>
      <c r="F239" s="61"/>
      <c r="G239" s="62" t="e">
        <f ca="1">IF(A239="","",VLOOKUP(A239,Tracabiliter!$1:$1048576,2))</f>
        <v>#VALUE!</v>
      </c>
      <c r="H239" s="63"/>
      <c r="I239" s="64" t="e">
        <f ca="1">IF(A239="","",VLOOKUP(A239,Tracabiliter!$1:$1048576,3))</f>
        <v>#VALUE!</v>
      </c>
      <c r="J239" s="65"/>
    </row>
    <row r="240" spans="1:10" x14ac:dyDescent="0.2">
      <c r="A240" s="71" t="e">
        <f ca="1">A201</f>
        <v>#VALUE!</v>
      </c>
      <c r="B240" s="72"/>
      <c r="C240" s="72"/>
      <c r="D240" s="72"/>
      <c r="E240" s="72"/>
      <c r="F240" s="73"/>
      <c r="G240" s="81" t="e">
        <f ca="1">IF(A240="","",VLOOKUP(A240,Tracabiliter!$1:$1048576,2))</f>
        <v>#VALUE!</v>
      </c>
      <c r="H240" s="82"/>
      <c r="I240" s="83" t="e">
        <f ca="1">IF(A240="","",VLOOKUP(A240,Tracabiliter!$1:$1048576,3))</f>
        <v>#VALUE!</v>
      </c>
      <c r="J240" s="84"/>
    </row>
    <row r="241" spans="1:10" x14ac:dyDescent="0.2">
      <c r="A241" s="71" t="e">
        <f ca="1">A202</f>
        <v>#VALUE!</v>
      </c>
      <c r="B241" s="72"/>
      <c r="C241" s="72"/>
      <c r="D241" s="72"/>
      <c r="E241" s="72"/>
      <c r="F241" s="73"/>
      <c r="G241" s="81" t="e">
        <f ca="1">IF(A241="","",VLOOKUP(A241,Tracabiliter!$1:$1048576,2))</f>
        <v>#VALUE!</v>
      </c>
      <c r="H241" s="82"/>
      <c r="I241" s="83" t="e">
        <f ca="1">IF(A241="","",VLOOKUP(A241,Tracabiliter!$1:$1048576,3))</f>
        <v>#VALUE!</v>
      </c>
      <c r="J241" s="84"/>
    </row>
    <row r="242" spans="1:10" x14ac:dyDescent="0.2">
      <c r="A242" s="71" t="e">
        <f ca="1">A203</f>
        <v>#VALUE!</v>
      </c>
      <c r="B242" s="72"/>
      <c r="C242" s="72"/>
      <c r="D242" s="72"/>
      <c r="E242" s="72"/>
      <c r="F242" s="73"/>
      <c r="G242" s="81" t="e">
        <f ca="1">IF(A242="","",VLOOKUP(A242,Tracabiliter!$1:$1048576,2))</f>
        <v>#VALUE!</v>
      </c>
      <c r="H242" s="82"/>
      <c r="I242" s="83" t="e">
        <f ca="1">IF(A242="","",VLOOKUP(A242,Tracabiliter!$1:$1048576,3))</f>
        <v>#VALUE!</v>
      </c>
      <c r="J242" s="84"/>
    </row>
    <row r="243" spans="1:10" x14ac:dyDescent="0.2">
      <c r="A243" s="71" t="e">
        <f ca="1">A204</f>
        <v>#VALUE!</v>
      </c>
      <c r="B243" s="72"/>
      <c r="C243" s="72"/>
      <c r="D243" s="72"/>
      <c r="E243" s="72"/>
      <c r="F243" s="73"/>
      <c r="G243" s="81" t="e">
        <f ca="1">IF(A243="","",VLOOKUP(A243,Tracabiliter!$1:$1048576,2))</f>
        <v>#VALUE!</v>
      </c>
      <c r="H243" s="82"/>
      <c r="I243" s="83" t="e">
        <f ca="1">IF(A243="","",VLOOKUP(A243,Tracabiliter!$1:$1048576,3))</f>
        <v>#VALUE!</v>
      </c>
      <c r="J243" s="84"/>
    </row>
    <row r="244" spans="1:10" x14ac:dyDescent="0.2">
      <c r="A244" s="71" t="e">
        <f ca="1">A205</f>
        <v>#VALUE!</v>
      </c>
      <c r="B244" s="72"/>
      <c r="C244" s="72"/>
      <c r="D244" s="72"/>
      <c r="E244" s="72"/>
      <c r="F244" s="73"/>
      <c r="G244" s="81" t="e">
        <f ca="1">IF(A244="","",VLOOKUP(A244,Tracabiliter!$1:$1048576,2))</f>
        <v>#VALUE!</v>
      </c>
      <c r="H244" s="82"/>
      <c r="I244" s="83" t="e">
        <f ca="1">IF(A244="","",VLOOKUP(A244,Tracabiliter!$1:$1048576,3))</f>
        <v>#VALUE!</v>
      </c>
      <c r="J244" s="84"/>
    </row>
    <row r="245" spans="1:10" x14ac:dyDescent="0.2">
      <c r="A245" s="71" t="e">
        <f ca="1">A206</f>
        <v>#VALUE!</v>
      </c>
      <c r="B245" s="72"/>
      <c r="C245" s="72"/>
      <c r="D245" s="72"/>
      <c r="E245" s="72"/>
      <c r="F245" s="73"/>
      <c r="G245" s="81" t="e">
        <f ca="1">IF(A245="","",VLOOKUP(A245,Tracabiliter!$1:$1048576,2))</f>
        <v>#VALUE!</v>
      </c>
      <c r="H245" s="82"/>
      <c r="I245" s="83" t="e">
        <f ca="1">IF(A245="","",VLOOKUP(A245,Tracabiliter!$1:$1048576,3))</f>
        <v>#VALUE!</v>
      </c>
      <c r="J245" s="84"/>
    </row>
    <row r="246" spans="1:10" x14ac:dyDescent="0.2">
      <c r="A246" s="71" t="e">
        <f ca="1">A207</f>
        <v>#VALUE!</v>
      </c>
      <c r="B246" s="72"/>
      <c r="C246" s="72"/>
      <c r="D246" s="72"/>
      <c r="E246" s="72"/>
      <c r="F246" s="73"/>
      <c r="G246" s="81" t="e">
        <f ca="1">IF(A246="","",VLOOKUP(A246,Tracabiliter!$1:$1048576,2))</f>
        <v>#VALUE!</v>
      </c>
      <c r="H246" s="82"/>
      <c r="I246" s="83" t="e">
        <f ca="1">IF(A246="","",VLOOKUP(A246,Tracabiliter!$1:$1048576,3))</f>
        <v>#VALUE!</v>
      </c>
      <c r="J246" s="84"/>
    </row>
    <row r="247" spans="1:10" x14ac:dyDescent="0.2">
      <c r="A247" s="71" t="e">
        <f ca="1">A208</f>
        <v>#VALUE!</v>
      </c>
      <c r="B247" s="72"/>
      <c r="C247" s="72"/>
      <c r="D247" s="72"/>
      <c r="E247" s="72"/>
      <c r="F247" s="73"/>
      <c r="G247" s="81" t="e">
        <f ca="1">IF(A247="","",VLOOKUP(A247,Tracabiliter!$1:$1048576,2))</f>
        <v>#VALUE!</v>
      </c>
      <c r="H247" s="82"/>
      <c r="I247" s="83" t="e">
        <f ca="1">IF(A247="","",VLOOKUP(A247,Tracabiliter!$1:$1048576,3))</f>
        <v>#VALUE!</v>
      </c>
      <c r="J247" s="84"/>
    </row>
    <row r="248" spans="1:10" x14ac:dyDescent="0.2">
      <c r="A248" s="71" t="e">
        <f ca="1">A209</f>
        <v>#VALUE!</v>
      </c>
      <c r="B248" s="72"/>
      <c r="C248" s="72"/>
      <c r="D248" s="72"/>
      <c r="E248" s="72"/>
      <c r="F248" s="73"/>
      <c r="G248" s="81" t="e">
        <f ca="1">IF(A245="","",VLOOKUP(A245,Tracabiliter!$1:$1048576,2))</f>
        <v>#VALUE!</v>
      </c>
      <c r="H248" s="82"/>
      <c r="I248" s="83" t="e">
        <f ca="1">IF(A245="","",VLOOKUP(A245,Tracabiliter!$1:$1048576,3))</f>
        <v>#VALUE!</v>
      </c>
      <c r="J248" s="84"/>
    </row>
    <row r="249" spans="1:10" x14ac:dyDescent="0.2">
      <c r="A249" s="71" t="e">
        <f ca="1">A210</f>
        <v>#VALUE!</v>
      </c>
      <c r="B249" s="72"/>
      <c r="C249" s="72"/>
      <c r="D249" s="72"/>
      <c r="E249" s="72"/>
      <c r="F249" s="73"/>
      <c r="G249" s="81" t="e">
        <f ca="1">IF(A249="","",VLOOKUP(A249,Tracabiliter!$1:$1048576,2))</f>
        <v>#VALUE!</v>
      </c>
      <c r="H249" s="82"/>
      <c r="I249" s="83" t="e">
        <f ca="1">IF(A249="","",VLOOKUP(A249,Tracabiliter!$1:$1048576,3))</f>
        <v>#VALUE!</v>
      </c>
      <c r="J249" s="84"/>
    </row>
    <row r="250" spans="1:10" x14ac:dyDescent="0.2">
      <c r="A250" s="71" t="e">
        <f ca="1">A211</f>
        <v>#VALUE!</v>
      </c>
      <c r="B250" s="72"/>
      <c r="C250" s="72"/>
      <c r="D250" s="72"/>
      <c r="E250" s="72"/>
      <c r="F250" s="73"/>
      <c r="G250" s="81" t="e">
        <f ca="1">IF(A250="","",VLOOKUP(A250,Tracabiliter!$1:$1048576,2))</f>
        <v>#VALUE!</v>
      </c>
      <c r="H250" s="82"/>
      <c r="I250" s="83" t="e">
        <f ca="1">IF(A250="","",VLOOKUP(A250,Tracabiliter!$1:$1048576,3))</f>
        <v>#VALUE!</v>
      </c>
      <c r="J250" s="84"/>
    </row>
    <row r="251" spans="1:10" x14ac:dyDescent="0.2">
      <c r="A251" s="71" t="e">
        <f ca="1">A212</f>
        <v>#VALUE!</v>
      </c>
      <c r="B251" s="72"/>
      <c r="C251" s="72"/>
      <c r="D251" s="72"/>
      <c r="E251" s="72"/>
      <c r="F251" s="73"/>
      <c r="G251" s="81" t="e">
        <f ca="1">IF(A251="","",VLOOKUP(A251,Tracabiliter!$1:$1048576,2))</f>
        <v>#VALUE!</v>
      </c>
      <c r="H251" s="82"/>
      <c r="I251" s="83" t="e">
        <f ca="1">IF(A251="","",VLOOKUP(A251,Tracabiliter!$1:$1048576,3))</f>
        <v>#VALUE!</v>
      </c>
      <c r="J251" s="84"/>
    </row>
    <row r="252" spans="1:10" x14ac:dyDescent="0.2">
      <c r="A252" s="71" t="e">
        <f ca="1">A213</f>
        <v>#VALUE!</v>
      </c>
      <c r="B252" s="72"/>
      <c r="C252" s="72"/>
      <c r="D252" s="72"/>
      <c r="E252" s="72"/>
      <c r="F252" s="73"/>
      <c r="G252" s="81" t="e">
        <f ca="1">IF(A252="","",VLOOKUP(A252,Tracabiliter!$1:$1048576,2))</f>
        <v>#VALUE!</v>
      </c>
      <c r="H252" s="82"/>
      <c r="I252" s="83" t="e">
        <f ca="1">IF(A252="","",VLOOKUP(A252,Tracabiliter!$1:$1048576,3))</f>
        <v>#VALUE!</v>
      </c>
      <c r="J252" s="84"/>
    </row>
    <row r="253" spans="1:10" x14ac:dyDescent="0.2">
      <c r="A253" s="71" t="e">
        <f ca="1">A214</f>
        <v>#VALUE!</v>
      </c>
      <c r="B253" s="72"/>
      <c r="C253" s="72"/>
      <c r="D253" s="72"/>
      <c r="E253" s="72"/>
      <c r="F253" s="73"/>
      <c r="G253" s="81" t="e">
        <f ca="1">IF(A253="","",VLOOKUP(A253,Tracabiliter!$1:$1048576,2))</f>
        <v>#VALUE!</v>
      </c>
      <c r="H253" s="82"/>
      <c r="I253" s="83" t="e">
        <f ca="1">IF(A253="","",VLOOKUP(A253,Tracabiliter!$1:$1048576,3))</f>
        <v>#VALUE!</v>
      </c>
      <c r="J253" s="84"/>
    </row>
    <row r="254" spans="1:10" x14ac:dyDescent="0.2">
      <c r="A254" s="71" t="e">
        <f ca="1">A215</f>
        <v>#VALUE!</v>
      </c>
      <c r="B254" s="72"/>
      <c r="C254" s="72"/>
      <c r="D254" s="72"/>
      <c r="E254" s="72"/>
      <c r="F254" s="73"/>
      <c r="G254" s="81" t="e">
        <f ca="1">IF(A254="","",VLOOKUP(A254,Tracabiliter!$1:$1048576,2))</f>
        <v>#VALUE!</v>
      </c>
      <c r="H254" s="82"/>
      <c r="I254" s="83" t="e">
        <f ca="1">IF(A254="","",VLOOKUP(A254,Tracabiliter!$1:$1048576,3))</f>
        <v>#VALUE!</v>
      </c>
      <c r="J254" s="84"/>
    </row>
    <row r="255" spans="1:10" x14ac:dyDescent="0.2">
      <c r="A255" s="71" t="e">
        <f ca="1">A216</f>
        <v>#VALUE!</v>
      </c>
      <c r="B255" s="72"/>
      <c r="C255" s="72"/>
      <c r="D255" s="72"/>
      <c r="E255" s="72"/>
      <c r="F255" s="73"/>
      <c r="G255" s="81" t="e">
        <f ca="1">IF(A255="","",VLOOKUP(A255,Tracabiliter!$1:$1048576,2))</f>
        <v>#VALUE!</v>
      </c>
      <c r="H255" s="82"/>
      <c r="I255" s="83" t="e">
        <f ca="1">IF(A255="","",VLOOKUP(A255,Tracabiliter!$1:$1048576,3))</f>
        <v>#VALUE!</v>
      </c>
      <c r="J255" s="84"/>
    </row>
    <row r="256" spans="1:10" x14ac:dyDescent="0.2">
      <c r="A256" s="71" t="e">
        <f ca="1">A217</f>
        <v>#VALUE!</v>
      </c>
      <c r="B256" s="72"/>
      <c r="C256" s="72"/>
      <c r="D256" s="72"/>
      <c r="E256" s="72"/>
      <c r="F256" s="73"/>
      <c r="G256" s="81" t="e">
        <f ca="1">IF(A256="","",VLOOKUP(A256,Tracabiliter!$1:$1048576,2))</f>
        <v>#VALUE!</v>
      </c>
      <c r="H256" s="82"/>
      <c r="I256" s="83" t="e">
        <f ca="1">IF(A256="","",VLOOKUP(A256,Tracabiliter!$1:$1048576,3))</f>
        <v>#VALUE!</v>
      </c>
      <c r="J256" s="84"/>
    </row>
    <row r="257" spans="1:10" x14ac:dyDescent="0.2">
      <c r="A257" s="71" t="e">
        <f ca="1">A218</f>
        <v>#VALUE!</v>
      </c>
      <c r="B257" s="72"/>
      <c r="C257" s="72"/>
      <c r="D257" s="72"/>
      <c r="E257" s="72"/>
      <c r="F257" s="73"/>
      <c r="G257" s="81" t="e">
        <f ca="1">IF(A257="","",VLOOKUP(A257,Tracabiliter!$1:$1048576,2))</f>
        <v>#VALUE!</v>
      </c>
      <c r="H257" s="82"/>
      <c r="I257" s="83" t="e">
        <f ca="1">IF(A257="","",VLOOKUP(A257,Tracabiliter!$1:$1048576,3))</f>
        <v>#VALUE!</v>
      </c>
      <c r="J257" s="84"/>
    </row>
    <row r="258" spans="1:10" x14ac:dyDescent="0.2">
      <c r="A258" s="71" t="e">
        <f ca="1">A219</f>
        <v>#VALUE!</v>
      </c>
      <c r="B258" s="72"/>
      <c r="C258" s="72"/>
      <c r="D258" s="72"/>
      <c r="E258" s="72"/>
      <c r="F258" s="73"/>
      <c r="G258" s="81" t="e">
        <f ca="1">IF(A258="","",VLOOKUP(A258,Tracabiliter!$1:$1048576,2))</f>
        <v>#VALUE!</v>
      </c>
      <c r="H258" s="82"/>
      <c r="I258" s="83" t="e">
        <f ca="1">IF(A258="","",VLOOKUP(A258,Tracabiliter!$1:$1048576,3))</f>
        <v>#VALUE!</v>
      </c>
      <c r="J258" s="84"/>
    </row>
    <row r="259" spans="1:10" x14ac:dyDescent="0.2">
      <c r="A259" s="71" t="e">
        <f ca="1">A220</f>
        <v>#VALUE!</v>
      </c>
      <c r="B259" s="72"/>
      <c r="C259" s="72"/>
      <c r="D259" s="72"/>
      <c r="E259" s="72"/>
      <c r="F259" s="73"/>
      <c r="G259" s="81" t="e">
        <f ca="1">IF(A259="","",VLOOKUP(A259,Tracabiliter!$1:$1048576,2))</f>
        <v>#VALUE!</v>
      </c>
      <c r="H259" s="82"/>
      <c r="I259" s="83" t="e">
        <f ca="1">IF(A259="","",VLOOKUP(A259,Tracabiliter!$1:$1048576,3))</f>
        <v>#VALUE!</v>
      </c>
      <c r="J259" s="84"/>
    </row>
    <row r="260" spans="1:10" x14ac:dyDescent="0.2">
      <c r="A260" s="71" t="e">
        <f ca="1">A221</f>
        <v>#VALUE!</v>
      </c>
      <c r="B260" s="72"/>
      <c r="C260" s="72"/>
      <c r="D260" s="72"/>
      <c r="E260" s="72"/>
      <c r="F260" s="73"/>
      <c r="G260" s="81" t="e">
        <f ca="1">IF(A260="","",VLOOKUP(A260,Tracabiliter!$1:$1048576,2))</f>
        <v>#VALUE!</v>
      </c>
      <c r="H260" s="82"/>
      <c r="I260" s="83" t="e">
        <f ca="1">IF(A260="","",VLOOKUP(A260,Tracabiliter!$1:$1048576,3))</f>
        <v>#VALUE!</v>
      </c>
      <c r="J260" s="84"/>
    </row>
    <row r="261" spans="1:10" x14ac:dyDescent="0.2">
      <c r="A261" s="71" t="e">
        <f ca="1">A222</f>
        <v>#VALUE!</v>
      </c>
      <c r="B261" s="72"/>
      <c r="C261" s="72"/>
      <c r="D261" s="72"/>
      <c r="E261" s="72"/>
      <c r="F261" s="73"/>
      <c r="G261" s="81" t="e">
        <f ca="1">IF(A261="","",VLOOKUP(A261,Tracabiliter!$1:$1048576,2))</f>
        <v>#VALUE!</v>
      </c>
      <c r="H261" s="82"/>
      <c r="I261" s="83" t="e">
        <f ca="1">IF(A261="","",VLOOKUP(A261,Tracabiliter!$1:$1048576,3))</f>
        <v>#VALUE!</v>
      </c>
      <c r="J261" s="84"/>
    </row>
    <row r="262" spans="1:10" x14ac:dyDescent="0.2">
      <c r="A262" s="71" t="e">
        <f ca="1">A223</f>
        <v>#VALUE!</v>
      </c>
      <c r="B262" s="72"/>
      <c r="C262" s="72"/>
      <c r="D262" s="72"/>
      <c r="E262" s="72"/>
      <c r="F262" s="73"/>
      <c r="G262" s="81" t="e">
        <f ca="1">IF(A262="","",VLOOKUP(A262,Tracabiliter!$1:$1048576,2))</f>
        <v>#VALUE!</v>
      </c>
      <c r="H262" s="82"/>
      <c r="I262" s="83" t="e">
        <f ca="1">IF(A262="","",VLOOKUP(A262,Tracabiliter!$1:$1048576,3))</f>
        <v>#VALUE!</v>
      </c>
      <c r="J262" s="84"/>
    </row>
    <row r="263" spans="1:10" x14ac:dyDescent="0.2">
      <c r="A263" s="71" t="e">
        <f ca="1">A224</f>
        <v>#VALUE!</v>
      </c>
      <c r="B263" s="72"/>
      <c r="C263" s="72"/>
      <c r="D263" s="72"/>
      <c r="E263" s="72"/>
      <c r="F263" s="73"/>
      <c r="G263" s="81" t="e">
        <f ca="1">IF(A263="","",VLOOKUP(A263,Tracabiliter!$1:$1048576,2))</f>
        <v>#VALUE!</v>
      </c>
      <c r="H263" s="82"/>
      <c r="I263" s="83" t="e">
        <f ca="1">IF(A263="","",VLOOKUP(A263,Tracabiliter!$1:$1048576,3))</f>
        <v>#VALUE!</v>
      </c>
      <c r="J263" s="84"/>
    </row>
    <row r="264" spans="1:10" x14ac:dyDescent="0.2">
      <c r="A264" s="71" t="e">
        <f ca="1">A225</f>
        <v>#VALUE!</v>
      </c>
      <c r="B264" s="72"/>
      <c r="C264" s="72"/>
      <c r="D264" s="72"/>
      <c r="E264" s="72"/>
      <c r="F264" s="73"/>
      <c r="G264" s="81" t="e">
        <f ca="1">IF(A264="","",VLOOKUP(A264,Tracabiliter!$1:$1048576,2))</f>
        <v>#VALUE!</v>
      </c>
      <c r="H264" s="82"/>
      <c r="I264" s="83" t="e">
        <f ca="1">IF(A264="","",VLOOKUP(A264,Tracabiliter!$1:$1048576,3))</f>
        <v>#VALUE!</v>
      </c>
      <c r="J264" s="84"/>
    </row>
    <row r="265" spans="1:10" ht="13.5" thickBot="1" x14ac:dyDescent="0.25">
      <c r="A265" s="78" t="e">
        <f ca="1">A226</f>
        <v>#VALUE!</v>
      </c>
      <c r="B265" s="79"/>
      <c r="C265" s="79"/>
      <c r="D265" s="79"/>
      <c r="E265" s="79"/>
      <c r="F265" s="80"/>
      <c r="G265" s="74" t="e">
        <f ca="1">IF(A265="","",VLOOKUP(A265,Tracabiliter!$1:$1048576,2))</f>
        <v>#VALUE!</v>
      </c>
      <c r="H265" s="75"/>
      <c r="I265" s="76" t="e">
        <f ca="1">IF(A265="","",VLOOKUP(A265,Tracabiliter!$1:$1048576,3))</f>
        <v>#VALUE!</v>
      </c>
      <c r="J265" s="77"/>
    </row>
    <row r="266" spans="1:10" ht="13.5" thickTop="1" x14ac:dyDescent="0.2"/>
    <row r="272" spans="1:10" x14ac:dyDescent="0.2">
      <c r="A272" s="69" t="e">
        <f ca="1">A1</f>
        <v>#VALUE!</v>
      </c>
      <c r="B272" s="69"/>
      <c r="C272" s="69"/>
      <c r="D272" s="69"/>
      <c r="E272" s="69"/>
      <c r="F272" s="69"/>
      <c r="G272" s="69"/>
      <c r="H272" s="69"/>
      <c r="I272" s="69"/>
      <c r="J272" s="69"/>
    </row>
    <row r="273" spans="1:10" x14ac:dyDescent="0.2">
      <c r="A273" s="69"/>
      <c r="B273" s="69"/>
      <c r="C273" s="69"/>
      <c r="D273" s="69"/>
      <c r="E273" s="69"/>
      <c r="F273" s="69"/>
      <c r="G273" s="69"/>
      <c r="H273" s="69"/>
      <c r="I273" s="69"/>
      <c r="J273" s="69"/>
    </row>
    <row r="274" spans="1:10" x14ac:dyDescent="0.2">
      <c r="A274" s="69"/>
      <c r="B274" s="69"/>
      <c r="C274" s="69"/>
      <c r="D274" s="69"/>
      <c r="E274" s="69"/>
      <c r="F274" s="69"/>
      <c r="G274" s="69"/>
      <c r="H274" s="69"/>
      <c r="I274" s="69"/>
      <c r="J274" s="69"/>
    </row>
    <row r="275" spans="1:10" ht="13.5" thickBot="1" x14ac:dyDescent="0.25">
      <c r="C275" s="50" t="s">
        <v>178</v>
      </c>
      <c r="D275" s="50"/>
      <c r="E275" s="108" t="e">
        <f ca="1">IF(VLOOKUP(MID(CELL("nomfichier",A196),FIND("]",CELL("nomfichier",A196),1)+1,30)+1-1,Fabrication!1:1048576,3)=0,"",Fabrication!H1)</f>
        <v>#VALUE!</v>
      </c>
      <c r="F275" s="108"/>
      <c r="G275" s="51" t="s">
        <v>74</v>
      </c>
      <c r="H275" s="51"/>
      <c r="I275" s="52" t="e">
        <f ca="1">IF(VLOOKUP(MID(CELL("nomfichier",A196),FIND("]",CELL("nomfichier",A196),1)+1,30)+1-1,Fabrication!1:1048576,8)=0,"",VLOOKUP(MID(CELL("nomfichier",A196),FIND("]",CELL("nomfichier",A196),1)+1,30)+1-1,Fabrication!1:1048576,8))</f>
        <v>#VALUE!</v>
      </c>
      <c r="J275" s="52"/>
    </row>
    <row r="276" spans="1:10" ht="13.5" thickTop="1" x14ac:dyDescent="0.2">
      <c r="A276" s="53" t="s">
        <v>69</v>
      </c>
      <c r="B276" s="54"/>
      <c r="C276" s="54"/>
      <c r="D276" s="54"/>
      <c r="E276" s="54"/>
      <c r="F276" s="55"/>
      <c r="G276" s="53" t="s">
        <v>75</v>
      </c>
      <c r="H276" s="55"/>
      <c r="I276" s="53" t="s">
        <v>76</v>
      </c>
      <c r="J276" s="55"/>
    </row>
    <row r="277" spans="1:10" ht="13.5" thickBot="1" x14ac:dyDescent="0.25">
      <c r="A277" s="56"/>
      <c r="B277" s="57"/>
      <c r="C277" s="57"/>
      <c r="D277" s="57"/>
      <c r="E277" s="57"/>
      <c r="F277" s="58"/>
      <c r="G277" s="56"/>
      <c r="H277" s="58"/>
      <c r="I277" s="56"/>
      <c r="J277" s="58"/>
    </row>
    <row r="278" spans="1:10" ht="13.5" thickTop="1" x14ac:dyDescent="0.2">
      <c r="A278" s="59" t="e">
        <f ca="1">A239</f>
        <v>#VALUE!</v>
      </c>
      <c r="B278" s="60"/>
      <c r="C278" s="60"/>
      <c r="D278" s="60"/>
      <c r="E278" s="60"/>
      <c r="F278" s="61"/>
      <c r="G278" s="62" t="e">
        <f ca="1">IF(A278="","",VLOOKUP(A278,Tracabiliter!$1:$1048576,2))</f>
        <v>#VALUE!</v>
      </c>
      <c r="H278" s="63"/>
      <c r="I278" s="64" t="e">
        <f ca="1">IF(A278="","",VLOOKUP(A278,Tracabiliter!$1:$1048576,3))</f>
        <v>#VALUE!</v>
      </c>
      <c r="J278" s="65"/>
    </row>
    <row r="279" spans="1:10" x14ac:dyDescent="0.2">
      <c r="A279" s="71" t="e">
        <f ca="1">A240</f>
        <v>#VALUE!</v>
      </c>
      <c r="B279" s="72"/>
      <c r="C279" s="72"/>
      <c r="D279" s="72"/>
      <c r="E279" s="72"/>
      <c r="F279" s="73"/>
      <c r="G279" s="81" t="e">
        <f ca="1">IF(A279="","",VLOOKUP(A279,Tracabiliter!$1:$1048576,2))</f>
        <v>#VALUE!</v>
      </c>
      <c r="H279" s="82"/>
      <c r="I279" s="83" t="e">
        <f ca="1">IF(A279="","",VLOOKUP(A279,Tracabiliter!$1:$1048576,3))</f>
        <v>#VALUE!</v>
      </c>
      <c r="J279" s="84"/>
    </row>
    <row r="280" spans="1:10" x14ac:dyDescent="0.2">
      <c r="A280" s="71" t="e">
        <f ca="1">A241</f>
        <v>#VALUE!</v>
      </c>
      <c r="B280" s="72"/>
      <c r="C280" s="72"/>
      <c r="D280" s="72"/>
      <c r="E280" s="72"/>
      <c r="F280" s="73"/>
      <c r="G280" s="81" t="e">
        <f ca="1">IF(A280="","",VLOOKUP(A280,Tracabiliter!$1:$1048576,2))</f>
        <v>#VALUE!</v>
      </c>
      <c r="H280" s="82"/>
      <c r="I280" s="83" t="e">
        <f ca="1">IF(A280="","",VLOOKUP(A280,Tracabiliter!$1:$1048576,3))</f>
        <v>#VALUE!</v>
      </c>
      <c r="J280" s="84"/>
    </row>
    <row r="281" spans="1:10" x14ac:dyDescent="0.2">
      <c r="A281" s="71" t="e">
        <f ca="1">A242</f>
        <v>#VALUE!</v>
      </c>
      <c r="B281" s="72"/>
      <c r="C281" s="72"/>
      <c r="D281" s="72"/>
      <c r="E281" s="72"/>
      <c r="F281" s="73"/>
      <c r="G281" s="81" t="e">
        <f ca="1">IF(A281="","",VLOOKUP(A281,Tracabiliter!$1:$1048576,2))</f>
        <v>#VALUE!</v>
      </c>
      <c r="H281" s="82"/>
      <c r="I281" s="83" t="e">
        <f ca="1">IF(A281="","",VLOOKUP(A281,Tracabiliter!$1:$1048576,3))</f>
        <v>#VALUE!</v>
      </c>
      <c r="J281" s="84"/>
    </row>
    <row r="282" spans="1:10" x14ac:dyDescent="0.2">
      <c r="A282" s="71" t="e">
        <f ca="1">A243</f>
        <v>#VALUE!</v>
      </c>
      <c r="B282" s="72"/>
      <c r="C282" s="72"/>
      <c r="D282" s="72"/>
      <c r="E282" s="72"/>
      <c r="F282" s="73"/>
      <c r="G282" s="81" t="e">
        <f ca="1">IF(A282="","",VLOOKUP(A282,Tracabiliter!$1:$1048576,2))</f>
        <v>#VALUE!</v>
      </c>
      <c r="H282" s="82"/>
      <c r="I282" s="83" t="e">
        <f ca="1">IF(A282="","",VLOOKUP(A282,Tracabiliter!$1:$1048576,3))</f>
        <v>#VALUE!</v>
      </c>
      <c r="J282" s="84"/>
    </row>
    <row r="283" spans="1:10" x14ac:dyDescent="0.2">
      <c r="A283" s="71" t="e">
        <f ca="1">A244</f>
        <v>#VALUE!</v>
      </c>
      <c r="B283" s="72"/>
      <c r="C283" s="72"/>
      <c r="D283" s="72"/>
      <c r="E283" s="72"/>
      <c r="F283" s="73"/>
      <c r="G283" s="81" t="e">
        <f ca="1">IF(A283="","",VLOOKUP(A283,Tracabiliter!$1:$1048576,2))</f>
        <v>#VALUE!</v>
      </c>
      <c r="H283" s="82"/>
      <c r="I283" s="83" t="e">
        <f ca="1">IF(A283="","",VLOOKUP(A283,Tracabiliter!$1:$1048576,3))</f>
        <v>#VALUE!</v>
      </c>
      <c r="J283" s="84"/>
    </row>
    <row r="284" spans="1:10" x14ac:dyDescent="0.2">
      <c r="A284" s="71" t="e">
        <f ca="1">A245</f>
        <v>#VALUE!</v>
      </c>
      <c r="B284" s="72"/>
      <c r="C284" s="72"/>
      <c r="D284" s="72"/>
      <c r="E284" s="72"/>
      <c r="F284" s="73"/>
      <c r="G284" s="81" t="e">
        <f ca="1">IF(A284="","",VLOOKUP(A284,Tracabiliter!$1:$1048576,2))</f>
        <v>#VALUE!</v>
      </c>
      <c r="H284" s="82"/>
      <c r="I284" s="83" t="e">
        <f ca="1">IF(A284="","",VLOOKUP(A284,Tracabiliter!$1:$1048576,3))</f>
        <v>#VALUE!</v>
      </c>
      <c r="J284" s="84"/>
    </row>
    <row r="285" spans="1:10" x14ac:dyDescent="0.2">
      <c r="A285" s="71" t="e">
        <f ca="1">A246</f>
        <v>#VALUE!</v>
      </c>
      <c r="B285" s="72"/>
      <c r="C285" s="72"/>
      <c r="D285" s="72"/>
      <c r="E285" s="72"/>
      <c r="F285" s="73"/>
      <c r="G285" s="81" t="e">
        <f ca="1">IF(A285="","",VLOOKUP(A285,Tracabiliter!$1:$1048576,2))</f>
        <v>#VALUE!</v>
      </c>
      <c r="H285" s="82"/>
      <c r="I285" s="83" t="e">
        <f ca="1">IF(A285="","",VLOOKUP(A285,Tracabiliter!$1:$1048576,3))</f>
        <v>#VALUE!</v>
      </c>
      <c r="J285" s="84"/>
    </row>
    <row r="286" spans="1:10" x14ac:dyDescent="0.2">
      <c r="A286" s="71" t="e">
        <f ca="1">A247</f>
        <v>#VALUE!</v>
      </c>
      <c r="B286" s="72"/>
      <c r="C286" s="72"/>
      <c r="D286" s="72"/>
      <c r="E286" s="72"/>
      <c r="F286" s="73"/>
      <c r="G286" s="81" t="e">
        <f ca="1">IF(A286="","",VLOOKUP(A286,Tracabiliter!$1:$1048576,2))</f>
        <v>#VALUE!</v>
      </c>
      <c r="H286" s="82"/>
      <c r="I286" s="83" t="e">
        <f ca="1">IF(A286="","",VLOOKUP(A286,Tracabiliter!$1:$1048576,3))</f>
        <v>#VALUE!</v>
      </c>
      <c r="J286" s="84"/>
    </row>
    <row r="287" spans="1:10" x14ac:dyDescent="0.2">
      <c r="A287" s="71" t="e">
        <f ca="1">A245</f>
        <v>#VALUE!</v>
      </c>
      <c r="B287" s="72"/>
      <c r="C287" s="72"/>
      <c r="D287" s="72"/>
      <c r="E287" s="72"/>
      <c r="F287" s="73"/>
      <c r="G287" s="81" t="e">
        <f ca="1">IF(A287="","",VLOOKUP(A287,Tracabiliter!$1:$1048576,2))</f>
        <v>#VALUE!</v>
      </c>
      <c r="H287" s="82"/>
      <c r="I287" s="83" t="e">
        <f ca="1">IF(A287="","",VLOOKUP(A287,Tracabiliter!$1:$1048576,3))</f>
        <v>#VALUE!</v>
      </c>
      <c r="J287" s="84"/>
    </row>
    <row r="288" spans="1:10" x14ac:dyDescent="0.2">
      <c r="A288" s="71" t="e">
        <f ca="1">A249</f>
        <v>#VALUE!</v>
      </c>
      <c r="B288" s="72"/>
      <c r="C288" s="72"/>
      <c r="D288" s="72"/>
      <c r="E288" s="72"/>
      <c r="F288" s="73"/>
      <c r="G288" s="81" t="e">
        <f ca="1">IF(A288="","",VLOOKUP(A288,Tracabiliter!$1:$1048576,2))</f>
        <v>#VALUE!</v>
      </c>
      <c r="H288" s="82"/>
      <c r="I288" s="83" t="e">
        <f ca="1">IF(A288="","",VLOOKUP(A288,Tracabiliter!$1:$1048576,3))</f>
        <v>#VALUE!</v>
      </c>
      <c r="J288" s="84"/>
    </row>
    <row r="289" spans="1:10" x14ac:dyDescent="0.2">
      <c r="A289" s="71" t="e">
        <f ca="1">A250</f>
        <v>#VALUE!</v>
      </c>
      <c r="B289" s="72"/>
      <c r="C289" s="72"/>
      <c r="D289" s="72"/>
      <c r="E289" s="72"/>
      <c r="F289" s="73"/>
      <c r="G289" s="81" t="e">
        <f ca="1">IF(A289="","",VLOOKUP(A289,Tracabiliter!$1:$1048576,2))</f>
        <v>#VALUE!</v>
      </c>
      <c r="H289" s="82"/>
      <c r="I289" s="83" t="e">
        <f ca="1">IF(A289="","",VLOOKUP(A289,Tracabiliter!$1:$1048576,3))</f>
        <v>#VALUE!</v>
      </c>
      <c r="J289" s="84"/>
    </row>
    <row r="290" spans="1:10" x14ac:dyDescent="0.2">
      <c r="A290" s="71" t="e">
        <f ca="1">A251</f>
        <v>#VALUE!</v>
      </c>
      <c r="B290" s="72"/>
      <c r="C290" s="72"/>
      <c r="D290" s="72"/>
      <c r="E290" s="72"/>
      <c r="F290" s="73"/>
      <c r="G290" s="81" t="e">
        <f ca="1">IF(A290="","",VLOOKUP(A290,Tracabiliter!$1:$1048576,2))</f>
        <v>#VALUE!</v>
      </c>
      <c r="H290" s="82"/>
      <c r="I290" s="83" t="e">
        <f ca="1">IF(A290="","",VLOOKUP(A290,Tracabiliter!$1:$1048576,3))</f>
        <v>#VALUE!</v>
      </c>
      <c r="J290" s="84"/>
    </row>
    <row r="291" spans="1:10" x14ac:dyDescent="0.2">
      <c r="A291" s="71" t="e">
        <f ca="1">A252</f>
        <v>#VALUE!</v>
      </c>
      <c r="B291" s="72"/>
      <c r="C291" s="72"/>
      <c r="D291" s="72"/>
      <c r="E291" s="72"/>
      <c r="F291" s="73"/>
      <c r="G291" s="81" t="e">
        <f ca="1">IF(A291="","",VLOOKUP(A291,Tracabiliter!$1:$1048576,2))</f>
        <v>#VALUE!</v>
      </c>
      <c r="H291" s="82"/>
      <c r="I291" s="83" t="e">
        <f ca="1">IF(A291="","",VLOOKUP(A291,Tracabiliter!$1:$1048576,3))</f>
        <v>#VALUE!</v>
      </c>
      <c r="J291" s="84"/>
    </row>
    <row r="292" spans="1:10" x14ac:dyDescent="0.2">
      <c r="A292" s="71" t="e">
        <f ca="1">A253</f>
        <v>#VALUE!</v>
      </c>
      <c r="B292" s="72"/>
      <c r="C292" s="72"/>
      <c r="D292" s="72"/>
      <c r="E292" s="72"/>
      <c r="F292" s="73"/>
      <c r="G292" s="81" t="e">
        <f ca="1">IF(A292="","",VLOOKUP(A292,Tracabiliter!$1:$1048576,2))</f>
        <v>#VALUE!</v>
      </c>
      <c r="H292" s="82"/>
      <c r="I292" s="83" t="e">
        <f ca="1">IF(A292="","",VLOOKUP(A292,Tracabiliter!$1:$1048576,3))</f>
        <v>#VALUE!</v>
      </c>
      <c r="J292" s="84"/>
    </row>
    <row r="293" spans="1:10" x14ac:dyDescent="0.2">
      <c r="A293" s="71" t="e">
        <f ca="1">A254</f>
        <v>#VALUE!</v>
      </c>
      <c r="B293" s="72"/>
      <c r="C293" s="72"/>
      <c r="D293" s="72"/>
      <c r="E293" s="72"/>
      <c r="F293" s="73"/>
      <c r="G293" s="81" t="e">
        <f ca="1">IF(A293="","",VLOOKUP(A293,Tracabiliter!$1:$1048576,2))</f>
        <v>#VALUE!</v>
      </c>
      <c r="H293" s="82"/>
      <c r="I293" s="83" t="e">
        <f ca="1">IF(A293="","",VLOOKUP(A293,Tracabiliter!$1:$1048576,3))</f>
        <v>#VALUE!</v>
      </c>
      <c r="J293" s="84"/>
    </row>
    <row r="294" spans="1:10" x14ac:dyDescent="0.2">
      <c r="A294" s="71" t="e">
        <f ca="1">A255</f>
        <v>#VALUE!</v>
      </c>
      <c r="B294" s="72"/>
      <c r="C294" s="72"/>
      <c r="D294" s="72"/>
      <c r="E294" s="72"/>
      <c r="F294" s="73"/>
      <c r="G294" s="81" t="e">
        <f ca="1">IF(A294="","",VLOOKUP(A294,Tracabiliter!$1:$1048576,2))</f>
        <v>#VALUE!</v>
      </c>
      <c r="H294" s="82"/>
      <c r="I294" s="83" t="e">
        <f ca="1">IF(A294="","",VLOOKUP(A294,Tracabiliter!$1:$1048576,3))</f>
        <v>#VALUE!</v>
      </c>
      <c r="J294" s="84"/>
    </row>
    <row r="295" spans="1:10" x14ac:dyDescent="0.2">
      <c r="A295" s="71" t="e">
        <f ca="1">A256</f>
        <v>#VALUE!</v>
      </c>
      <c r="B295" s="72"/>
      <c r="C295" s="72"/>
      <c r="D295" s="72"/>
      <c r="E295" s="72"/>
      <c r="F295" s="73"/>
      <c r="G295" s="81" t="e">
        <f ca="1">IF(A295="","",VLOOKUP(A295,Tracabiliter!$1:$1048576,2))</f>
        <v>#VALUE!</v>
      </c>
      <c r="H295" s="82"/>
      <c r="I295" s="83" t="e">
        <f ca="1">IF(A295="","",VLOOKUP(A295,Tracabiliter!$1:$1048576,3))</f>
        <v>#VALUE!</v>
      </c>
      <c r="J295" s="84"/>
    </row>
    <row r="296" spans="1:10" x14ac:dyDescent="0.2">
      <c r="A296" s="71" t="e">
        <f ca="1">A257</f>
        <v>#VALUE!</v>
      </c>
      <c r="B296" s="72"/>
      <c r="C296" s="72"/>
      <c r="D296" s="72"/>
      <c r="E296" s="72"/>
      <c r="F296" s="73"/>
      <c r="G296" s="81" t="e">
        <f ca="1">IF(A296="","",VLOOKUP(A296,Tracabiliter!$1:$1048576,2))</f>
        <v>#VALUE!</v>
      </c>
      <c r="H296" s="82"/>
      <c r="I296" s="83" t="e">
        <f ca="1">IF(A296="","",VLOOKUP(A296,Tracabiliter!$1:$1048576,3))</f>
        <v>#VALUE!</v>
      </c>
      <c r="J296" s="84"/>
    </row>
    <row r="297" spans="1:10" x14ac:dyDescent="0.2">
      <c r="A297" s="71" t="e">
        <f ca="1">A258</f>
        <v>#VALUE!</v>
      </c>
      <c r="B297" s="72"/>
      <c r="C297" s="72"/>
      <c r="D297" s="72"/>
      <c r="E297" s="72"/>
      <c r="F297" s="73"/>
      <c r="G297" s="81" t="e">
        <f ca="1">IF(A297="","",VLOOKUP(A297,Tracabiliter!$1:$1048576,2))</f>
        <v>#VALUE!</v>
      </c>
      <c r="H297" s="82"/>
      <c r="I297" s="83" t="e">
        <f ca="1">IF(A297="","",VLOOKUP(A297,Tracabiliter!$1:$1048576,3))</f>
        <v>#VALUE!</v>
      </c>
      <c r="J297" s="84"/>
    </row>
    <row r="298" spans="1:10" x14ac:dyDescent="0.2">
      <c r="A298" s="71" t="e">
        <f ca="1">A259</f>
        <v>#VALUE!</v>
      </c>
      <c r="B298" s="72"/>
      <c r="C298" s="72"/>
      <c r="D298" s="72"/>
      <c r="E298" s="72"/>
      <c r="F298" s="73"/>
      <c r="G298" s="81" t="e">
        <f ca="1">IF(A298="","",VLOOKUP(A298,Tracabiliter!$1:$1048576,2))</f>
        <v>#VALUE!</v>
      </c>
      <c r="H298" s="82"/>
      <c r="I298" s="83" t="e">
        <f ca="1">IF(A298="","",VLOOKUP(A298,Tracabiliter!$1:$1048576,3))</f>
        <v>#VALUE!</v>
      </c>
      <c r="J298" s="84"/>
    </row>
    <row r="299" spans="1:10" x14ac:dyDescent="0.2">
      <c r="A299" s="71" t="e">
        <f ca="1">A260</f>
        <v>#VALUE!</v>
      </c>
      <c r="B299" s="72"/>
      <c r="C299" s="72"/>
      <c r="D299" s="72"/>
      <c r="E299" s="72"/>
      <c r="F299" s="73"/>
      <c r="G299" s="81" t="e">
        <f ca="1">IF(A299="","",VLOOKUP(A299,Tracabiliter!$1:$1048576,2))</f>
        <v>#VALUE!</v>
      </c>
      <c r="H299" s="82"/>
      <c r="I299" s="83" t="e">
        <f ca="1">IF(A299="","",VLOOKUP(A299,Tracabiliter!$1:$1048576,3))</f>
        <v>#VALUE!</v>
      </c>
      <c r="J299" s="84"/>
    </row>
    <row r="300" spans="1:10" x14ac:dyDescent="0.2">
      <c r="A300" s="71" t="e">
        <f ca="1">A261</f>
        <v>#VALUE!</v>
      </c>
      <c r="B300" s="72"/>
      <c r="C300" s="72"/>
      <c r="D300" s="72"/>
      <c r="E300" s="72"/>
      <c r="F300" s="73"/>
      <c r="G300" s="81" t="e">
        <f ca="1">IF(A300="","",VLOOKUP(A300,Tracabiliter!$1:$1048576,2))</f>
        <v>#VALUE!</v>
      </c>
      <c r="H300" s="82"/>
      <c r="I300" s="83" t="e">
        <f ca="1">IF(A300="","",VLOOKUP(A300,Tracabiliter!$1:$1048576,3))</f>
        <v>#VALUE!</v>
      </c>
      <c r="J300" s="84"/>
    </row>
    <row r="301" spans="1:10" x14ac:dyDescent="0.2">
      <c r="A301" s="71" t="e">
        <f ca="1">A262</f>
        <v>#VALUE!</v>
      </c>
      <c r="B301" s="72"/>
      <c r="C301" s="72"/>
      <c r="D301" s="72"/>
      <c r="E301" s="72"/>
      <c r="F301" s="73"/>
      <c r="G301" s="81" t="e">
        <f ca="1">IF(A301="","",VLOOKUP(A301,Tracabiliter!$1:$1048576,2))</f>
        <v>#VALUE!</v>
      </c>
      <c r="H301" s="82"/>
      <c r="I301" s="83" t="e">
        <f ca="1">IF(A301="","",VLOOKUP(A301,Tracabiliter!$1:$1048576,3))</f>
        <v>#VALUE!</v>
      </c>
      <c r="J301" s="84"/>
    </row>
    <row r="302" spans="1:10" x14ac:dyDescent="0.2">
      <c r="A302" s="71" t="e">
        <f ca="1">A263</f>
        <v>#VALUE!</v>
      </c>
      <c r="B302" s="72"/>
      <c r="C302" s="72"/>
      <c r="D302" s="72"/>
      <c r="E302" s="72"/>
      <c r="F302" s="73"/>
      <c r="G302" s="81" t="e">
        <f ca="1">IF(A302="","",VLOOKUP(A302,Tracabiliter!$1:$1048576,2))</f>
        <v>#VALUE!</v>
      </c>
      <c r="H302" s="82"/>
      <c r="I302" s="83" t="e">
        <f ca="1">IF(A302="","",VLOOKUP(A302,Tracabiliter!$1:$1048576,3))</f>
        <v>#VALUE!</v>
      </c>
      <c r="J302" s="84"/>
    </row>
    <row r="303" spans="1:10" x14ac:dyDescent="0.2">
      <c r="A303" s="71" t="e">
        <f ca="1">A264</f>
        <v>#VALUE!</v>
      </c>
      <c r="B303" s="72"/>
      <c r="C303" s="72"/>
      <c r="D303" s="72"/>
      <c r="E303" s="72"/>
      <c r="F303" s="73"/>
      <c r="G303" s="81" t="e">
        <f ca="1">IF(A303="","",VLOOKUP(A303,Tracabiliter!$1:$1048576,2))</f>
        <v>#VALUE!</v>
      </c>
      <c r="H303" s="82"/>
      <c r="I303" s="83" t="e">
        <f ca="1">IF(A303="","",VLOOKUP(A303,Tracabiliter!$1:$1048576,3))</f>
        <v>#VALUE!</v>
      </c>
      <c r="J303" s="84"/>
    </row>
    <row r="304" spans="1:10" ht="13.5" thickBot="1" x14ac:dyDescent="0.25">
      <c r="A304" s="78" t="e">
        <f ca="1">A265</f>
        <v>#VALUE!</v>
      </c>
      <c r="B304" s="79"/>
      <c r="C304" s="79"/>
      <c r="D304" s="79"/>
      <c r="E304" s="79"/>
      <c r="F304" s="80"/>
      <c r="G304" s="74" t="e">
        <f ca="1">IF(A304="","",VLOOKUP(A304,Tracabiliter!$1:$1048576,2))</f>
        <v>#VALUE!</v>
      </c>
      <c r="H304" s="75"/>
      <c r="I304" s="76" t="e">
        <f ca="1">IF(A304="","",VLOOKUP(A304,Tracabiliter!$1:$1048576,3))</f>
        <v>#VALUE!</v>
      </c>
      <c r="J304" s="77"/>
    </row>
    <row r="305" spans="1:10" ht="13.5" thickTop="1" x14ac:dyDescent="0.2"/>
    <row r="311" spans="1:10" x14ac:dyDescent="0.2">
      <c r="A311" s="69" t="e">
        <f ca="1">A1</f>
        <v>#VALUE!</v>
      </c>
      <c r="B311" s="69"/>
      <c r="C311" s="69"/>
      <c r="D311" s="69"/>
      <c r="E311" s="69"/>
      <c r="F311" s="69"/>
      <c r="G311" s="69"/>
      <c r="H311" s="69"/>
      <c r="I311" s="69"/>
      <c r="J311" s="69"/>
    </row>
    <row r="312" spans="1:10" x14ac:dyDescent="0.2">
      <c r="A312" s="69"/>
      <c r="B312" s="69"/>
      <c r="C312" s="69"/>
      <c r="D312" s="69"/>
      <c r="E312" s="69"/>
      <c r="F312" s="69"/>
      <c r="G312" s="69"/>
      <c r="H312" s="69"/>
      <c r="I312" s="69"/>
      <c r="J312" s="69"/>
    </row>
    <row r="313" spans="1:10" x14ac:dyDescent="0.2">
      <c r="A313" s="69"/>
      <c r="B313" s="69"/>
      <c r="C313" s="69"/>
      <c r="D313" s="69"/>
      <c r="E313" s="69"/>
      <c r="F313" s="69"/>
      <c r="G313" s="69"/>
      <c r="H313" s="69"/>
      <c r="I313" s="69"/>
      <c r="J313" s="69"/>
    </row>
    <row r="314" spans="1:10" ht="13.5" thickBot="1" x14ac:dyDescent="0.25">
      <c r="C314" s="50" t="s">
        <v>178</v>
      </c>
      <c r="D314" s="50"/>
      <c r="E314" s="108" t="e">
        <f ca="1">IF(VLOOKUP(MID(CELL("nomfichier",A235),FIND("]",CELL("nomfichier",A235),1)+1,30)+1-1,Fabrication!1:1048576,3)=0,"",Fabrication!I1)</f>
        <v>#VALUE!</v>
      </c>
      <c r="F314" s="108"/>
      <c r="G314" s="51" t="s">
        <v>74</v>
      </c>
      <c r="H314" s="51"/>
      <c r="I314" s="52" t="e">
        <f ca="1">IF(VLOOKUP(MID(CELL("nomfichier",A235),FIND("]",CELL("nomfichier",A235),1)+1,30)+1-1,Fabrication!1:1048576,9)=0,"",VLOOKUP(MID(CELL("nomfichier",A235),FIND("]",CELL("nomfichier",A235),1)+1,30)+1-1,Fabrication!1:1048576,9))</f>
        <v>#VALUE!</v>
      </c>
      <c r="J314" s="52"/>
    </row>
    <row r="315" spans="1:10" ht="13.5" thickTop="1" x14ac:dyDescent="0.2">
      <c r="A315" s="53" t="s">
        <v>69</v>
      </c>
      <c r="B315" s="54"/>
      <c r="C315" s="54"/>
      <c r="D315" s="54"/>
      <c r="E315" s="54"/>
      <c r="F315" s="55"/>
      <c r="G315" s="53" t="s">
        <v>75</v>
      </c>
      <c r="H315" s="55"/>
      <c r="I315" s="53" t="s">
        <v>76</v>
      </c>
      <c r="J315" s="55"/>
    </row>
    <row r="316" spans="1:10" ht="13.5" thickBot="1" x14ac:dyDescent="0.25">
      <c r="A316" s="56"/>
      <c r="B316" s="57"/>
      <c r="C316" s="57"/>
      <c r="D316" s="57"/>
      <c r="E316" s="57"/>
      <c r="F316" s="58"/>
      <c r="G316" s="56"/>
      <c r="H316" s="58"/>
      <c r="I316" s="56"/>
      <c r="J316" s="58"/>
    </row>
    <row r="317" spans="1:10" ht="13.5" thickTop="1" x14ac:dyDescent="0.2">
      <c r="A317" s="59" t="e">
        <f ca="1">A278</f>
        <v>#VALUE!</v>
      </c>
      <c r="B317" s="60"/>
      <c r="C317" s="60"/>
      <c r="D317" s="60"/>
      <c r="E317" s="60"/>
      <c r="F317" s="61"/>
      <c r="G317" s="62" t="e">
        <f ca="1">IF(A317="","",VLOOKUP(A317,Tracabiliter!$1:$1048576,2))</f>
        <v>#VALUE!</v>
      </c>
      <c r="H317" s="63"/>
      <c r="I317" s="64" t="e">
        <f ca="1">IF(A317="","",VLOOKUP(A317,Tracabiliter!$1:$1048576,3))</f>
        <v>#VALUE!</v>
      </c>
      <c r="J317" s="65"/>
    </row>
    <row r="318" spans="1:10" x14ac:dyDescent="0.2">
      <c r="A318" s="71" t="e">
        <f t="shared" ref="A318:A343" ca="1" si="1">A279</f>
        <v>#VALUE!</v>
      </c>
      <c r="B318" s="72"/>
      <c r="C318" s="72"/>
      <c r="D318" s="72"/>
      <c r="E318" s="72"/>
      <c r="F318" s="73"/>
      <c r="G318" s="81" t="e">
        <f ca="1">IF(A318="","",VLOOKUP(A318,Tracabiliter!$1:$1048576,2))</f>
        <v>#VALUE!</v>
      </c>
      <c r="H318" s="82"/>
      <c r="I318" s="83" t="e">
        <f ca="1">IF(A318="","",VLOOKUP(A318,Tracabiliter!$1:$1048576,3))</f>
        <v>#VALUE!</v>
      </c>
      <c r="J318" s="84"/>
    </row>
    <row r="319" spans="1:10" x14ac:dyDescent="0.2">
      <c r="A319" s="71" t="e">
        <f t="shared" ca="1" si="1"/>
        <v>#VALUE!</v>
      </c>
      <c r="B319" s="72"/>
      <c r="C319" s="72"/>
      <c r="D319" s="72"/>
      <c r="E319" s="72"/>
      <c r="F319" s="73"/>
      <c r="G319" s="81" t="e">
        <f ca="1">IF(A319="","",VLOOKUP(A319,Tracabiliter!$1:$1048576,2))</f>
        <v>#VALUE!</v>
      </c>
      <c r="H319" s="82"/>
      <c r="I319" s="83" t="e">
        <f ca="1">IF(A319="","",VLOOKUP(A319,Tracabiliter!$1:$1048576,3))</f>
        <v>#VALUE!</v>
      </c>
      <c r="J319" s="84"/>
    </row>
    <row r="320" spans="1:10" x14ac:dyDescent="0.2">
      <c r="A320" s="71" t="e">
        <f t="shared" ca="1" si="1"/>
        <v>#VALUE!</v>
      </c>
      <c r="B320" s="72"/>
      <c r="C320" s="72"/>
      <c r="D320" s="72"/>
      <c r="E320" s="72"/>
      <c r="F320" s="73"/>
      <c r="G320" s="81" t="e">
        <f ca="1">IF(A320="","",VLOOKUP(A320,Tracabiliter!$1:$1048576,2))</f>
        <v>#VALUE!</v>
      </c>
      <c r="H320" s="82"/>
      <c r="I320" s="83" t="e">
        <f ca="1">IF(A320="","",VLOOKUP(A320,Tracabiliter!$1:$1048576,3))</f>
        <v>#VALUE!</v>
      </c>
      <c r="J320" s="84"/>
    </row>
    <row r="321" spans="1:10" x14ac:dyDescent="0.2">
      <c r="A321" s="71" t="e">
        <f t="shared" ca="1" si="1"/>
        <v>#VALUE!</v>
      </c>
      <c r="B321" s="72"/>
      <c r="C321" s="72"/>
      <c r="D321" s="72"/>
      <c r="E321" s="72"/>
      <c r="F321" s="73"/>
      <c r="G321" s="81" t="e">
        <f ca="1">IF(A321="","",VLOOKUP(A321,Tracabiliter!$1:$1048576,2))</f>
        <v>#VALUE!</v>
      </c>
      <c r="H321" s="82"/>
      <c r="I321" s="83" t="e">
        <f ca="1">IF(A321="","",VLOOKUP(A321,Tracabiliter!$1:$1048576,3))</f>
        <v>#VALUE!</v>
      </c>
      <c r="J321" s="84"/>
    </row>
    <row r="322" spans="1:10" x14ac:dyDescent="0.2">
      <c r="A322" s="71" t="e">
        <f t="shared" ca="1" si="1"/>
        <v>#VALUE!</v>
      </c>
      <c r="B322" s="72"/>
      <c r="C322" s="72"/>
      <c r="D322" s="72"/>
      <c r="E322" s="72"/>
      <c r="F322" s="73"/>
      <c r="G322" s="81" t="e">
        <f ca="1">IF(A322="","",VLOOKUP(A322,Tracabiliter!$1:$1048576,2))</f>
        <v>#VALUE!</v>
      </c>
      <c r="H322" s="82"/>
      <c r="I322" s="83" t="e">
        <f ca="1">IF(A322="","",VLOOKUP(A322,Tracabiliter!$1:$1048576,3))</f>
        <v>#VALUE!</v>
      </c>
      <c r="J322" s="84"/>
    </row>
    <row r="323" spans="1:10" x14ac:dyDescent="0.2">
      <c r="A323" s="71" t="e">
        <f t="shared" ca="1" si="1"/>
        <v>#VALUE!</v>
      </c>
      <c r="B323" s="72"/>
      <c r="C323" s="72"/>
      <c r="D323" s="72"/>
      <c r="E323" s="72"/>
      <c r="F323" s="73"/>
      <c r="G323" s="81" t="e">
        <f ca="1">IF(A323="","",VLOOKUP(A323,Tracabiliter!$1:$1048576,2))</f>
        <v>#VALUE!</v>
      </c>
      <c r="H323" s="82"/>
      <c r="I323" s="83" t="e">
        <f ca="1">IF(A323="","",VLOOKUP(A323,Tracabiliter!$1:$1048576,3))</f>
        <v>#VALUE!</v>
      </c>
      <c r="J323" s="84"/>
    </row>
    <row r="324" spans="1:10" x14ac:dyDescent="0.2">
      <c r="A324" s="71" t="e">
        <f t="shared" ca="1" si="1"/>
        <v>#VALUE!</v>
      </c>
      <c r="B324" s="72"/>
      <c r="C324" s="72"/>
      <c r="D324" s="72"/>
      <c r="E324" s="72"/>
      <c r="F324" s="73"/>
      <c r="G324" s="81" t="e">
        <f ca="1">IF(A324="","",VLOOKUP(A324,Tracabiliter!$1:$1048576,2))</f>
        <v>#VALUE!</v>
      </c>
      <c r="H324" s="82"/>
      <c r="I324" s="83" t="e">
        <f ca="1">IF(A324="","",VLOOKUP(A324,Tracabiliter!$1:$1048576,3))</f>
        <v>#VALUE!</v>
      </c>
      <c r="J324" s="84"/>
    </row>
    <row r="325" spans="1:10" x14ac:dyDescent="0.2">
      <c r="A325" s="71" t="e">
        <f t="shared" ca="1" si="1"/>
        <v>#VALUE!</v>
      </c>
      <c r="B325" s="72"/>
      <c r="C325" s="72"/>
      <c r="D325" s="72"/>
      <c r="E325" s="72"/>
      <c r="F325" s="73"/>
      <c r="G325" s="81" t="e">
        <f ca="1">IF(A325="","",VLOOKUP(A325,Tracabiliter!$1:$1048576,2))</f>
        <v>#VALUE!</v>
      </c>
      <c r="H325" s="82"/>
      <c r="I325" s="83" t="e">
        <f ca="1">IF(A325="","",VLOOKUP(A325,Tracabiliter!$1:$1048576,3))</f>
        <v>#VALUE!</v>
      </c>
      <c r="J325" s="84"/>
    </row>
    <row r="326" spans="1:10" x14ac:dyDescent="0.2">
      <c r="A326" s="71" t="e">
        <f t="shared" ca="1" si="1"/>
        <v>#VALUE!</v>
      </c>
      <c r="B326" s="72"/>
      <c r="C326" s="72"/>
      <c r="D326" s="72"/>
      <c r="E326" s="72"/>
      <c r="F326" s="73"/>
      <c r="G326" s="81" t="e">
        <f ca="1">IF(A326="","",VLOOKUP(A326,Tracabiliter!$1:$1048576,2))</f>
        <v>#VALUE!</v>
      </c>
      <c r="H326" s="82"/>
      <c r="I326" s="83" t="e">
        <f ca="1">IF(A326="","",VLOOKUP(A326,Tracabiliter!$1:$1048576,3))</f>
        <v>#VALUE!</v>
      </c>
      <c r="J326" s="84"/>
    </row>
    <row r="327" spans="1:10" x14ac:dyDescent="0.2">
      <c r="A327" s="71" t="e">
        <f t="shared" ca="1" si="1"/>
        <v>#VALUE!</v>
      </c>
      <c r="B327" s="72"/>
      <c r="C327" s="72"/>
      <c r="D327" s="72"/>
      <c r="E327" s="72"/>
      <c r="F327" s="73"/>
      <c r="G327" s="81" t="e">
        <f ca="1">IF(A327="","",VLOOKUP(A327,Tracabiliter!$1:$1048576,2))</f>
        <v>#VALUE!</v>
      </c>
      <c r="H327" s="82"/>
      <c r="I327" s="83" t="e">
        <f ca="1">IF(A327="","",VLOOKUP(A327,Tracabiliter!$1:$1048576,3))</f>
        <v>#VALUE!</v>
      </c>
      <c r="J327" s="84"/>
    </row>
    <row r="328" spans="1:10" x14ac:dyDescent="0.2">
      <c r="A328" s="71" t="e">
        <f t="shared" ca="1" si="1"/>
        <v>#VALUE!</v>
      </c>
      <c r="B328" s="72"/>
      <c r="C328" s="72"/>
      <c r="D328" s="72"/>
      <c r="E328" s="72"/>
      <c r="F328" s="73"/>
      <c r="G328" s="81" t="e">
        <f ca="1">IF(A328="","",VLOOKUP(A328,Tracabiliter!$1:$1048576,2))</f>
        <v>#VALUE!</v>
      </c>
      <c r="H328" s="82"/>
      <c r="I328" s="83" t="e">
        <f ca="1">IF(A328="","",VLOOKUP(A328,Tracabiliter!$1:$1048576,3))</f>
        <v>#VALUE!</v>
      </c>
      <c r="J328" s="84"/>
    </row>
    <row r="329" spans="1:10" x14ac:dyDescent="0.2">
      <c r="A329" s="71" t="e">
        <f t="shared" ca="1" si="1"/>
        <v>#VALUE!</v>
      </c>
      <c r="B329" s="72"/>
      <c r="C329" s="72"/>
      <c r="D329" s="72"/>
      <c r="E329" s="72"/>
      <c r="F329" s="73"/>
      <c r="G329" s="81" t="e">
        <f ca="1">IF(A329="","",VLOOKUP(A329,Tracabiliter!$1:$1048576,2))</f>
        <v>#VALUE!</v>
      </c>
      <c r="H329" s="82"/>
      <c r="I329" s="83" t="e">
        <f ca="1">IF(A329="","",VLOOKUP(A329,Tracabiliter!$1:$1048576,3))</f>
        <v>#VALUE!</v>
      </c>
      <c r="J329" s="84"/>
    </row>
    <row r="330" spans="1:10" x14ac:dyDescent="0.2">
      <c r="A330" s="71" t="e">
        <f t="shared" ca="1" si="1"/>
        <v>#VALUE!</v>
      </c>
      <c r="B330" s="72"/>
      <c r="C330" s="72"/>
      <c r="D330" s="72"/>
      <c r="E330" s="72"/>
      <c r="F330" s="73"/>
      <c r="G330" s="81" t="e">
        <f ca="1">IF(A330="","",VLOOKUP(A330,Tracabiliter!$1:$1048576,2))</f>
        <v>#VALUE!</v>
      </c>
      <c r="H330" s="82"/>
      <c r="I330" s="83" t="e">
        <f ca="1">IF(A330="","",VLOOKUP(A330,Tracabiliter!$1:$1048576,3))</f>
        <v>#VALUE!</v>
      </c>
      <c r="J330" s="84"/>
    </row>
    <row r="331" spans="1:10" x14ac:dyDescent="0.2">
      <c r="A331" s="71" t="e">
        <f t="shared" ca="1" si="1"/>
        <v>#VALUE!</v>
      </c>
      <c r="B331" s="72"/>
      <c r="C331" s="72"/>
      <c r="D331" s="72"/>
      <c r="E331" s="72"/>
      <c r="F331" s="73"/>
      <c r="G331" s="81" t="e">
        <f ca="1">IF(A331="","",VLOOKUP(A331,Tracabiliter!$1:$1048576,2))</f>
        <v>#VALUE!</v>
      </c>
      <c r="H331" s="82"/>
      <c r="I331" s="83" t="e">
        <f ca="1">IF(A331="","",VLOOKUP(A331,Tracabiliter!$1:$1048576,3))</f>
        <v>#VALUE!</v>
      </c>
      <c r="J331" s="84"/>
    </row>
    <row r="332" spans="1:10" x14ac:dyDescent="0.2">
      <c r="A332" s="71" t="e">
        <f t="shared" ca="1" si="1"/>
        <v>#VALUE!</v>
      </c>
      <c r="B332" s="72"/>
      <c r="C332" s="72"/>
      <c r="D332" s="72"/>
      <c r="E332" s="72"/>
      <c r="F332" s="73"/>
      <c r="G332" s="81" t="e">
        <f ca="1">IF(A332="","",VLOOKUP(A332,Tracabiliter!$1:$1048576,2))</f>
        <v>#VALUE!</v>
      </c>
      <c r="H332" s="82"/>
      <c r="I332" s="83" t="e">
        <f ca="1">IF(A332="","",VLOOKUP(A332,Tracabiliter!$1:$1048576,3))</f>
        <v>#VALUE!</v>
      </c>
      <c r="J332" s="84"/>
    </row>
    <row r="333" spans="1:10" x14ac:dyDescent="0.2">
      <c r="A333" s="71" t="e">
        <f t="shared" ca="1" si="1"/>
        <v>#VALUE!</v>
      </c>
      <c r="B333" s="72"/>
      <c r="C333" s="72"/>
      <c r="D333" s="72"/>
      <c r="E333" s="72"/>
      <c r="F333" s="73"/>
      <c r="G333" s="81" t="e">
        <f ca="1">IF(A333="","",VLOOKUP(A333,Tracabiliter!$1:$1048576,2))</f>
        <v>#VALUE!</v>
      </c>
      <c r="H333" s="82"/>
      <c r="I333" s="83" t="e">
        <f ca="1">IF(A333="","",VLOOKUP(A333,Tracabiliter!$1:$1048576,3))</f>
        <v>#VALUE!</v>
      </c>
      <c r="J333" s="84"/>
    </row>
    <row r="334" spans="1:10" x14ac:dyDescent="0.2">
      <c r="A334" s="71" t="e">
        <f t="shared" ca="1" si="1"/>
        <v>#VALUE!</v>
      </c>
      <c r="B334" s="72"/>
      <c r="C334" s="72"/>
      <c r="D334" s="72"/>
      <c r="E334" s="72"/>
      <c r="F334" s="73"/>
      <c r="G334" s="81" t="e">
        <f ca="1">IF(A334="","",VLOOKUP(A334,Tracabiliter!$1:$1048576,2))</f>
        <v>#VALUE!</v>
      </c>
      <c r="H334" s="82"/>
      <c r="I334" s="83" t="e">
        <f ca="1">IF(A334="","",VLOOKUP(A334,Tracabiliter!$1:$1048576,3))</f>
        <v>#VALUE!</v>
      </c>
      <c r="J334" s="84"/>
    </row>
    <row r="335" spans="1:10" x14ac:dyDescent="0.2">
      <c r="A335" s="71" t="e">
        <f t="shared" ca="1" si="1"/>
        <v>#VALUE!</v>
      </c>
      <c r="B335" s="72"/>
      <c r="C335" s="72"/>
      <c r="D335" s="72"/>
      <c r="E335" s="72"/>
      <c r="F335" s="73"/>
      <c r="G335" s="81" t="e">
        <f ca="1">IF(A335="","",VLOOKUP(A335,Tracabiliter!$1:$1048576,2))</f>
        <v>#VALUE!</v>
      </c>
      <c r="H335" s="82"/>
      <c r="I335" s="83" t="e">
        <f ca="1">IF(A335="","",VLOOKUP(A335,Tracabiliter!$1:$1048576,3))</f>
        <v>#VALUE!</v>
      </c>
      <c r="J335" s="84"/>
    </row>
    <row r="336" spans="1:10" x14ac:dyDescent="0.2">
      <c r="A336" s="71" t="e">
        <f t="shared" ca="1" si="1"/>
        <v>#VALUE!</v>
      </c>
      <c r="B336" s="72"/>
      <c r="C336" s="72"/>
      <c r="D336" s="72"/>
      <c r="E336" s="72"/>
      <c r="F336" s="73"/>
      <c r="G336" s="81" t="e">
        <f ca="1">IF(A336="","",VLOOKUP(A336,Tracabiliter!$1:$1048576,2))</f>
        <v>#VALUE!</v>
      </c>
      <c r="H336" s="82"/>
      <c r="I336" s="83" t="e">
        <f ca="1">IF(A336="","",VLOOKUP(A336,Tracabiliter!$1:$1048576,3))</f>
        <v>#VALUE!</v>
      </c>
      <c r="J336" s="84"/>
    </row>
    <row r="337" spans="1:10" x14ac:dyDescent="0.2">
      <c r="A337" s="71" t="e">
        <f t="shared" ca="1" si="1"/>
        <v>#VALUE!</v>
      </c>
      <c r="B337" s="72"/>
      <c r="C337" s="72"/>
      <c r="D337" s="72"/>
      <c r="E337" s="72"/>
      <c r="F337" s="73"/>
      <c r="G337" s="81" t="e">
        <f ca="1">IF(A337="","",VLOOKUP(A337,Tracabiliter!$1:$1048576,2))</f>
        <v>#VALUE!</v>
      </c>
      <c r="H337" s="82"/>
      <c r="I337" s="83" t="e">
        <f ca="1">IF(A337="","",VLOOKUP(A337,Tracabiliter!$1:$1048576,3))</f>
        <v>#VALUE!</v>
      </c>
      <c r="J337" s="84"/>
    </row>
    <row r="338" spans="1:10" x14ac:dyDescent="0.2">
      <c r="A338" s="71" t="e">
        <f t="shared" ca="1" si="1"/>
        <v>#VALUE!</v>
      </c>
      <c r="B338" s="72"/>
      <c r="C338" s="72"/>
      <c r="D338" s="72"/>
      <c r="E338" s="72"/>
      <c r="F338" s="73"/>
      <c r="G338" s="81" t="e">
        <f ca="1">IF(A338="","",VLOOKUP(A338,Tracabiliter!$1:$1048576,2))</f>
        <v>#VALUE!</v>
      </c>
      <c r="H338" s="82"/>
      <c r="I338" s="83" t="e">
        <f ca="1">IF(A338="","",VLOOKUP(A338,Tracabiliter!$1:$1048576,3))</f>
        <v>#VALUE!</v>
      </c>
      <c r="J338" s="84"/>
    </row>
    <row r="339" spans="1:10" x14ac:dyDescent="0.2">
      <c r="A339" s="71" t="e">
        <f t="shared" ca="1" si="1"/>
        <v>#VALUE!</v>
      </c>
      <c r="B339" s="72"/>
      <c r="C339" s="72"/>
      <c r="D339" s="72"/>
      <c r="E339" s="72"/>
      <c r="F339" s="73"/>
      <c r="G339" s="81" t="e">
        <f ca="1">IF(A339="","",VLOOKUP(A339,Tracabiliter!$1:$1048576,2))</f>
        <v>#VALUE!</v>
      </c>
      <c r="H339" s="82"/>
      <c r="I339" s="83" t="e">
        <f ca="1">IF(A339="","",VLOOKUP(A339,Tracabiliter!$1:$1048576,3))</f>
        <v>#VALUE!</v>
      </c>
      <c r="J339" s="84"/>
    </row>
    <row r="340" spans="1:10" x14ac:dyDescent="0.2">
      <c r="A340" s="71" t="e">
        <f t="shared" ca="1" si="1"/>
        <v>#VALUE!</v>
      </c>
      <c r="B340" s="72"/>
      <c r="C340" s="72"/>
      <c r="D340" s="72"/>
      <c r="E340" s="72"/>
      <c r="F340" s="73"/>
      <c r="G340" s="81" t="e">
        <f ca="1">IF(A340="","",VLOOKUP(A340,Tracabiliter!$1:$1048576,2))</f>
        <v>#VALUE!</v>
      </c>
      <c r="H340" s="82"/>
      <c r="I340" s="83" t="e">
        <f ca="1">IF(A340="","",VLOOKUP(A340,Tracabiliter!$1:$1048576,3))</f>
        <v>#VALUE!</v>
      </c>
      <c r="J340" s="84"/>
    </row>
    <row r="341" spans="1:10" x14ac:dyDescent="0.2">
      <c r="A341" s="71" t="e">
        <f t="shared" ca="1" si="1"/>
        <v>#VALUE!</v>
      </c>
      <c r="B341" s="72"/>
      <c r="C341" s="72"/>
      <c r="D341" s="72"/>
      <c r="E341" s="72"/>
      <c r="F341" s="73"/>
      <c r="G341" s="81" t="e">
        <f ca="1">IF(A341="","",VLOOKUP(A341,Tracabiliter!$1:$1048576,2))</f>
        <v>#VALUE!</v>
      </c>
      <c r="H341" s="82"/>
      <c r="I341" s="83" t="e">
        <f ca="1">IF(A341="","",VLOOKUP(A341,Tracabiliter!$1:$1048576,3))</f>
        <v>#VALUE!</v>
      </c>
      <c r="J341" s="84"/>
    </row>
    <row r="342" spans="1:10" x14ac:dyDescent="0.2">
      <c r="A342" s="71" t="e">
        <f t="shared" ca="1" si="1"/>
        <v>#VALUE!</v>
      </c>
      <c r="B342" s="72"/>
      <c r="C342" s="72"/>
      <c r="D342" s="72"/>
      <c r="E342" s="72"/>
      <c r="F342" s="73"/>
      <c r="G342" s="81" t="e">
        <f ca="1">IF(A342="","",VLOOKUP(A342,Tracabiliter!$1:$1048576,2))</f>
        <v>#VALUE!</v>
      </c>
      <c r="H342" s="82"/>
      <c r="I342" s="83" t="e">
        <f ca="1">IF(A342="","",VLOOKUP(A342,Tracabiliter!$1:$1048576,3))</f>
        <v>#VALUE!</v>
      </c>
      <c r="J342" s="84"/>
    </row>
    <row r="343" spans="1:10" ht="13.5" thickBot="1" x14ac:dyDescent="0.25">
      <c r="A343" s="78" t="e">
        <f t="shared" ca="1" si="1"/>
        <v>#VALUE!</v>
      </c>
      <c r="B343" s="79"/>
      <c r="C343" s="79"/>
      <c r="D343" s="79"/>
      <c r="E343" s="79"/>
      <c r="F343" s="80"/>
      <c r="G343" s="74" t="e">
        <f ca="1">IF(A343="","",VLOOKUP(A343,Tracabiliter!$1:$1048576,2))</f>
        <v>#VALUE!</v>
      </c>
      <c r="H343" s="75"/>
      <c r="I343" s="76" t="e">
        <f ca="1">IF(A343="","",VLOOKUP(A343,Tracabiliter!$1:$1048576,3))</f>
        <v>#VALUE!</v>
      </c>
      <c r="J343" s="77"/>
    </row>
    <row r="344" spans="1:10" ht="13.5" thickTop="1" x14ac:dyDescent="0.2"/>
  </sheetData>
  <dataConsolidate/>
  <mergeCells count="754">
    <mergeCell ref="A342:F342"/>
    <mergeCell ref="G342:H342"/>
    <mergeCell ref="I342:J342"/>
    <mergeCell ref="A343:F343"/>
    <mergeCell ref="G343:H343"/>
    <mergeCell ref="I343:J343"/>
    <mergeCell ref="A340:F340"/>
    <mergeCell ref="G340:H340"/>
    <mergeCell ref="I340:J340"/>
    <mergeCell ref="A341:F341"/>
    <mergeCell ref="G341:H341"/>
    <mergeCell ref="I341:J341"/>
    <mergeCell ref="A338:F338"/>
    <mergeCell ref="G338:H338"/>
    <mergeCell ref="I338:J338"/>
    <mergeCell ref="A339:F339"/>
    <mergeCell ref="G339:H339"/>
    <mergeCell ref="I339:J339"/>
    <mergeCell ref="A336:F336"/>
    <mergeCell ref="G336:H336"/>
    <mergeCell ref="I336:J336"/>
    <mergeCell ref="A337:F337"/>
    <mergeCell ref="G337:H337"/>
    <mergeCell ref="I337:J337"/>
    <mergeCell ref="A334:F334"/>
    <mergeCell ref="G334:H334"/>
    <mergeCell ref="I334:J334"/>
    <mergeCell ref="A335:F335"/>
    <mergeCell ref="G335:H335"/>
    <mergeCell ref="I335:J335"/>
    <mergeCell ref="A332:F332"/>
    <mergeCell ref="G332:H332"/>
    <mergeCell ref="I332:J332"/>
    <mergeCell ref="A333:F333"/>
    <mergeCell ref="G333:H333"/>
    <mergeCell ref="I333:J333"/>
    <mergeCell ref="A330:F330"/>
    <mergeCell ref="G330:H330"/>
    <mergeCell ref="I330:J330"/>
    <mergeCell ref="A331:F331"/>
    <mergeCell ref="G331:H331"/>
    <mergeCell ref="I331:J331"/>
    <mergeCell ref="A328:F328"/>
    <mergeCell ref="G328:H328"/>
    <mergeCell ref="I328:J328"/>
    <mergeCell ref="A329:F329"/>
    <mergeCell ref="G329:H329"/>
    <mergeCell ref="I329:J329"/>
    <mergeCell ref="A326:F326"/>
    <mergeCell ref="G326:H326"/>
    <mergeCell ref="I326:J326"/>
    <mergeCell ref="A327:F327"/>
    <mergeCell ref="G327:H327"/>
    <mergeCell ref="I327:J327"/>
    <mergeCell ref="A324:F324"/>
    <mergeCell ref="G324:H324"/>
    <mergeCell ref="I324:J324"/>
    <mergeCell ref="A325:F325"/>
    <mergeCell ref="G325:H325"/>
    <mergeCell ref="I325:J325"/>
    <mergeCell ref="A322:F322"/>
    <mergeCell ref="G322:H322"/>
    <mergeCell ref="I322:J322"/>
    <mergeCell ref="A323:F323"/>
    <mergeCell ref="G323:H323"/>
    <mergeCell ref="I323:J323"/>
    <mergeCell ref="A320:F320"/>
    <mergeCell ref="G320:H320"/>
    <mergeCell ref="I320:J320"/>
    <mergeCell ref="A321:F321"/>
    <mergeCell ref="G321:H321"/>
    <mergeCell ref="I321:J321"/>
    <mergeCell ref="A318:F318"/>
    <mergeCell ref="G318:H318"/>
    <mergeCell ref="I318:J318"/>
    <mergeCell ref="A319:F319"/>
    <mergeCell ref="G319:H319"/>
    <mergeCell ref="I319:J319"/>
    <mergeCell ref="A315:F316"/>
    <mergeCell ref="G315:H316"/>
    <mergeCell ref="I315:J316"/>
    <mergeCell ref="A317:F317"/>
    <mergeCell ref="G317:H317"/>
    <mergeCell ref="I317:J317"/>
    <mergeCell ref="A304:F304"/>
    <mergeCell ref="G304:H304"/>
    <mergeCell ref="I304:J304"/>
    <mergeCell ref="A311:J313"/>
    <mergeCell ref="C314:D314"/>
    <mergeCell ref="E314:F314"/>
    <mergeCell ref="G314:H314"/>
    <mergeCell ref="I314:J314"/>
    <mergeCell ref="A302:F302"/>
    <mergeCell ref="G302:H302"/>
    <mergeCell ref="I302:J302"/>
    <mergeCell ref="A303:F303"/>
    <mergeCell ref="G303:H303"/>
    <mergeCell ref="I303:J303"/>
    <mergeCell ref="A300:F300"/>
    <mergeCell ref="G300:H300"/>
    <mergeCell ref="I300:J300"/>
    <mergeCell ref="A301:F301"/>
    <mergeCell ref="G301:H301"/>
    <mergeCell ref="I301:J301"/>
    <mergeCell ref="A298:F298"/>
    <mergeCell ref="G298:H298"/>
    <mergeCell ref="I298:J298"/>
    <mergeCell ref="A299:F299"/>
    <mergeCell ref="G299:H299"/>
    <mergeCell ref="I299:J299"/>
    <mergeCell ref="A296:F296"/>
    <mergeCell ref="G296:H296"/>
    <mergeCell ref="I296:J296"/>
    <mergeCell ref="A297:F297"/>
    <mergeCell ref="G297:H297"/>
    <mergeCell ref="I297:J297"/>
    <mergeCell ref="A294:F294"/>
    <mergeCell ref="G294:H294"/>
    <mergeCell ref="I294:J294"/>
    <mergeCell ref="A295:F295"/>
    <mergeCell ref="G295:H295"/>
    <mergeCell ref="I295:J295"/>
    <mergeCell ref="A292:F292"/>
    <mergeCell ref="G292:H292"/>
    <mergeCell ref="I292:J292"/>
    <mergeCell ref="A293:F293"/>
    <mergeCell ref="G293:H293"/>
    <mergeCell ref="I293:J293"/>
    <mergeCell ref="A290:F290"/>
    <mergeCell ref="G290:H290"/>
    <mergeCell ref="I290:J290"/>
    <mergeCell ref="A291:F291"/>
    <mergeCell ref="G291:H291"/>
    <mergeCell ref="I291:J291"/>
    <mergeCell ref="A288:F288"/>
    <mergeCell ref="G288:H288"/>
    <mergeCell ref="I288:J288"/>
    <mergeCell ref="A289:F289"/>
    <mergeCell ref="G289:H289"/>
    <mergeCell ref="I289:J289"/>
    <mergeCell ref="A286:F286"/>
    <mergeCell ref="G286:H286"/>
    <mergeCell ref="I286:J286"/>
    <mergeCell ref="A287:F287"/>
    <mergeCell ref="G287:H287"/>
    <mergeCell ref="I287:J287"/>
    <mergeCell ref="A284:F284"/>
    <mergeCell ref="G284:H284"/>
    <mergeCell ref="I284:J284"/>
    <mergeCell ref="A285:F285"/>
    <mergeCell ref="G285:H285"/>
    <mergeCell ref="I285:J285"/>
    <mergeCell ref="A282:F282"/>
    <mergeCell ref="G282:H282"/>
    <mergeCell ref="I282:J282"/>
    <mergeCell ref="A283:F283"/>
    <mergeCell ref="G283:H283"/>
    <mergeCell ref="I283:J283"/>
    <mergeCell ref="A280:F280"/>
    <mergeCell ref="G280:H280"/>
    <mergeCell ref="I280:J280"/>
    <mergeCell ref="A281:F281"/>
    <mergeCell ref="G281:H281"/>
    <mergeCell ref="I281:J281"/>
    <mergeCell ref="A278:F278"/>
    <mergeCell ref="G278:H278"/>
    <mergeCell ref="I278:J278"/>
    <mergeCell ref="A279:F279"/>
    <mergeCell ref="G279:H279"/>
    <mergeCell ref="I279:J279"/>
    <mergeCell ref="A272:J274"/>
    <mergeCell ref="C275:D275"/>
    <mergeCell ref="E275:F275"/>
    <mergeCell ref="G275:H275"/>
    <mergeCell ref="I275:J275"/>
    <mergeCell ref="A276:F277"/>
    <mergeCell ref="G276:H277"/>
    <mergeCell ref="I276:J277"/>
    <mergeCell ref="A264:F264"/>
    <mergeCell ref="G264:H264"/>
    <mergeCell ref="I264:J264"/>
    <mergeCell ref="A265:F265"/>
    <mergeCell ref="G265:H265"/>
    <mergeCell ref="I265:J265"/>
    <mergeCell ref="A262:F262"/>
    <mergeCell ref="G262:H262"/>
    <mergeCell ref="I262:J262"/>
    <mergeCell ref="A263:F263"/>
    <mergeCell ref="G263:H263"/>
    <mergeCell ref="I263:J263"/>
    <mergeCell ref="A260:F260"/>
    <mergeCell ref="G260:H260"/>
    <mergeCell ref="I260:J260"/>
    <mergeCell ref="A261:F261"/>
    <mergeCell ref="G261:H261"/>
    <mergeCell ref="I261:J261"/>
    <mergeCell ref="A258:F258"/>
    <mergeCell ref="G258:H258"/>
    <mergeCell ref="I258:J258"/>
    <mergeCell ref="A259:F259"/>
    <mergeCell ref="G259:H259"/>
    <mergeCell ref="I259:J259"/>
    <mergeCell ref="A256:F256"/>
    <mergeCell ref="G256:H256"/>
    <mergeCell ref="I256:J256"/>
    <mergeCell ref="A257:F257"/>
    <mergeCell ref="G257:H257"/>
    <mergeCell ref="I257:J257"/>
    <mergeCell ref="A254:F254"/>
    <mergeCell ref="G254:H254"/>
    <mergeCell ref="I254:J254"/>
    <mergeCell ref="A255:F255"/>
    <mergeCell ref="G255:H255"/>
    <mergeCell ref="I255:J255"/>
    <mergeCell ref="A252:F252"/>
    <mergeCell ref="G252:H252"/>
    <mergeCell ref="I252:J252"/>
    <mergeCell ref="A253:F253"/>
    <mergeCell ref="G253:H253"/>
    <mergeCell ref="I253:J253"/>
    <mergeCell ref="A250:F250"/>
    <mergeCell ref="G250:H250"/>
    <mergeCell ref="I250:J250"/>
    <mergeCell ref="A251:F251"/>
    <mergeCell ref="G251:H251"/>
    <mergeCell ref="I251:J251"/>
    <mergeCell ref="A248:F248"/>
    <mergeCell ref="G248:H248"/>
    <mergeCell ref="I248:J248"/>
    <mergeCell ref="A249:F249"/>
    <mergeCell ref="G249:H249"/>
    <mergeCell ref="I249:J249"/>
    <mergeCell ref="A246:F246"/>
    <mergeCell ref="G246:H246"/>
    <mergeCell ref="I246:J246"/>
    <mergeCell ref="A247:F247"/>
    <mergeCell ref="G247:H247"/>
    <mergeCell ref="I247:J247"/>
    <mergeCell ref="A244:F244"/>
    <mergeCell ref="G244:H244"/>
    <mergeCell ref="I244:J244"/>
    <mergeCell ref="A245:F245"/>
    <mergeCell ref="G245:H245"/>
    <mergeCell ref="I245:J245"/>
    <mergeCell ref="A242:F242"/>
    <mergeCell ref="G242:H242"/>
    <mergeCell ref="I242:J242"/>
    <mergeCell ref="A243:F243"/>
    <mergeCell ref="G243:H243"/>
    <mergeCell ref="I243:J243"/>
    <mergeCell ref="A240:F240"/>
    <mergeCell ref="G240:H240"/>
    <mergeCell ref="I240:J240"/>
    <mergeCell ref="A241:F241"/>
    <mergeCell ref="G241:H241"/>
    <mergeCell ref="I241:J241"/>
    <mergeCell ref="A237:F238"/>
    <mergeCell ref="G237:H238"/>
    <mergeCell ref="I237:J238"/>
    <mergeCell ref="A239:F239"/>
    <mergeCell ref="G239:H239"/>
    <mergeCell ref="I239:J239"/>
    <mergeCell ref="A226:F226"/>
    <mergeCell ref="G226:H226"/>
    <mergeCell ref="I226:J226"/>
    <mergeCell ref="A233:J235"/>
    <mergeCell ref="C236:D236"/>
    <mergeCell ref="E236:F236"/>
    <mergeCell ref="G236:H236"/>
    <mergeCell ref="I236:J236"/>
    <mergeCell ref="A224:F224"/>
    <mergeCell ref="G224:H224"/>
    <mergeCell ref="I224:J224"/>
    <mergeCell ref="A225:F225"/>
    <mergeCell ref="G225:H225"/>
    <mergeCell ref="I225:J225"/>
    <mergeCell ref="A222:F222"/>
    <mergeCell ref="G222:H222"/>
    <mergeCell ref="I222:J222"/>
    <mergeCell ref="A223:F223"/>
    <mergeCell ref="G223:H223"/>
    <mergeCell ref="I223:J223"/>
    <mergeCell ref="A220:F220"/>
    <mergeCell ref="G220:H220"/>
    <mergeCell ref="I220:J220"/>
    <mergeCell ref="A221:F221"/>
    <mergeCell ref="G221:H221"/>
    <mergeCell ref="I221:J221"/>
    <mergeCell ref="A218:F218"/>
    <mergeCell ref="G218:H218"/>
    <mergeCell ref="I218:J218"/>
    <mergeCell ref="A219:F219"/>
    <mergeCell ref="G219:H219"/>
    <mergeCell ref="I219:J219"/>
    <mergeCell ref="A216:F216"/>
    <mergeCell ref="G216:H216"/>
    <mergeCell ref="I216:J216"/>
    <mergeCell ref="A217:F217"/>
    <mergeCell ref="G217:H217"/>
    <mergeCell ref="I217:J217"/>
    <mergeCell ref="A214:F214"/>
    <mergeCell ref="G214:H214"/>
    <mergeCell ref="I214:J214"/>
    <mergeCell ref="A215:F215"/>
    <mergeCell ref="G215:H215"/>
    <mergeCell ref="I215:J215"/>
    <mergeCell ref="A212:F212"/>
    <mergeCell ref="G212:H212"/>
    <mergeCell ref="I212:J212"/>
    <mergeCell ref="A213:F213"/>
    <mergeCell ref="G213:H213"/>
    <mergeCell ref="I213:J213"/>
    <mergeCell ref="A210:F210"/>
    <mergeCell ref="G210:H210"/>
    <mergeCell ref="I210:J210"/>
    <mergeCell ref="A211:F211"/>
    <mergeCell ref="G211:H211"/>
    <mergeCell ref="I211:J211"/>
    <mergeCell ref="A208:F208"/>
    <mergeCell ref="G208:H208"/>
    <mergeCell ref="I208:J208"/>
    <mergeCell ref="A209:F209"/>
    <mergeCell ref="G209:H209"/>
    <mergeCell ref="I209:J209"/>
    <mergeCell ref="A206:F206"/>
    <mergeCell ref="G206:H206"/>
    <mergeCell ref="I206:J206"/>
    <mergeCell ref="A207:F207"/>
    <mergeCell ref="G207:H207"/>
    <mergeCell ref="I207:J207"/>
    <mergeCell ref="A204:F204"/>
    <mergeCell ref="G204:H204"/>
    <mergeCell ref="I204:J204"/>
    <mergeCell ref="A205:F205"/>
    <mergeCell ref="G205:H205"/>
    <mergeCell ref="I205:J205"/>
    <mergeCell ref="A202:F202"/>
    <mergeCell ref="G202:H202"/>
    <mergeCell ref="I202:J202"/>
    <mergeCell ref="A203:F203"/>
    <mergeCell ref="G203:H203"/>
    <mergeCell ref="I203:J203"/>
    <mergeCell ref="A200:F200"/>
    <mergeCell ref="G200:H200"/>
    <mergeCell ref="I200:J200"/>
    <mergeCell ref="A201:F201"/>
    <mergeCell ref="G201:H201"/>
    <mergeCell ref="I201:J201"/>
    <mergeCell ref="A194:J196"/>
    <mergeCell ref="C197:D197"/>
    <mergeCell ref="E197:F197"/>
    <mergeCell ref="G197:H197"/>
    <mergeCell ref="I197:J197"/>
    <mergeCell ref="A198:F199"/>
    <mergeCell ref="G198:H199"/>
    <mergeCell ref="I198:J199"/>
    <mergeCell ref="A186:F186"/>
    <mergeCell ref="G186:H186"/>
    <mergeCell ref="I186:J186"/>
    <mergeCell ref="A187:F187"/>
    <mergeCell ref="G187:H187"/>
    <mergeCell ref="I187:J187"/>
    <mergeCell ref="A184:F184"/>
    <mergeCell ref="G184:H184"/>
    <mergeCell ref="I184:J184"/>
    <mergeCell ref="A185:F185"/>
    <mergeCell ref="G185:H185"/>
    <mergeCell ref="I185:J185"/>
    <mergeCell ref="A182:F182"/>
    <mergeCell ref="G182:H182"/>
    <mergeCell ref="I182:J182"/>
    <mergeCell ref="A183:F183"/>
    <mergeCell ref="G183:H183"/>
    <mergeCell ref="I183:J183"/>
    <mergeCell ref="A180:F180"/>
    <mergeCell ref="G180:H180"/>
    <mergeCell ref="I180:J180"/>
    <mergeCell ref="A181:F181"/>
    <mergeCell ref="G181:H181"/>
    <mergeCell ref="I181:J181"/>
    <mergeCell ref="A178:F178"/>
    <mergeCell ref="G178:H178"/>
    <mergeCell ref="I178:J178"/>
    <mergeCell ref="A179:F179"/>
    <mergeCell ref="G179:H179"/>
    <mergeCell ref="I179:J179"/>
    <mergeCell ref="A176:F176"/>
    <mergeCell ref="G176:H176"/>
    <mergeCell ref="I176:J176"/>
    <mergeCell ref="A177:F177"/>
    <mergeCell ref="G177:H177"/>
    <mergeCell ref="I177:J177"/>
    <mergeCell ref="A174:F174"/>
    <mergeCell ref="G174:H174"/>
    <mergeCell ref="I174:J174"/>
    <mergeCell ref="A175:F175"/>
    <mergeCell ref="G175:H175"/>
    <mergeCell ref="I175:J175"/>
    <mergeCell ref="A172:F172"/>
    <mergeCell ref="G172:H172"/>
    <mergeCell ref="I172:J172"/>
    <mergeCell ref="A173:F173"/>
    <mergeCell ref="G173:H173"/>
    <mergeCell ref="I173:J173"/>
    <mergeCell ref="A170:F170"/>
    <mergeCell ref="G170:H170"/>
    <mergeCell ref="I170:J170"/>
    <mergeCell ref="A171:F171"/>
    <mergeCell ref="G171:H171"/>
    <mergeCell ref="I171:J171"/>
    <mergeCell ref="A168:F168"/>
    <mergeCell ref="G168:H168"/>
    <mergeCell ref="I168:J168"/>
    <mergeCell ref="A169:F169"/>
    <mergeCell ref="G169:H169"/>
    <mergeCell ref="I169:J169"/>
    <mergeCell ref="A166:F166"/>
    <mergeCell ref="G166:H166"/>
    <mergeCell ref="I166:J166"/>
    <mergeCell ref="A167:F167"/>
    <mergeCell ref="G167:H167"/>
    <mergeCell ref="I167:J167"/>
    <mergeCell ref="A164:F164"/>
    <mergeCell ref="G164:H164"/>
    <mergeCell ref="I164:J164"/>
    <mergeCell ref="A165:F165"/>
    <mergeCell ref="G165:H165"/>
    <mergeCell ref="I165:J165"/>
    <mergeCell ref="A162:F162"/>
    <mergeCell ref="G162:H162"/>
    <mergeCell ref="I162:J162"/>
    <mergeCell ref="A163:F163"/>
    <mergeCell ref="G163:H163"/>
    <mergeCell ref="I163:J163"/>
    <mergeCell ref="A159:F160"/>
    <mergeCell ref="G159:H160"/>
    <mergeCell ref="I159:J160"/>
    <mergeCell ref="A161:F161"/>
    <mergeCell ref="G161:H161"/>
    <mergeCell ref="I161:J161"/>
    <mergeCell ref="A148:F148"/>
    <mergeCell ref="G148:H148"/>
    <mergeCell ref="I148:J148"/>
    <mergeCell ref="A155:J157"/>
    <mergeCell ref="C158:D158"/>
    <mergeCell ref="E158:F158"/>
    <mergeCell ref="G158:H158"/>
    <mergeCell ref="I158:J158"/>
    <mergeCell ref="A146:F146"/>
    <mergeCell ref="G146:H146"/>
    <mergeCell ref="I146:J146"/>
    <mergeCell ref="A147:F147"/>
    <mergeCell ref="G147:H147"/>
    <mergeCell ref="I147:J147"/>
    <mergeCell ref="A144:F144"/>
    <mergeCell ref="G144:H144"/>
    <mergeCell ref="I144:J144"/>
    <mergeCell ref="A145:F145"/>
    <mergeCell ref="G145:H145"/>
    <mergeCell ref="I145:J145"/>
    <mergeCell ref="A142:F142"/>
    <mergeCell ref="G142:H142"/>
    <mergeCell ref="I142:J142"/>
    <mergeCell ref="A143:F143"/>
    <mergeCell ref="G143:H143"/>
    <mergeCell ref="I143:J143"/>
    <mergeCell ref="A140:F140"/>
    <mergeCell ref="G140:H140"/>
    <mergeCell ref="I140:J140"/>
    <mergeCell ref="A141:F141"/>
    <mergeCell ref="G141:H141"/>
    <mergeCell ref="I141:J141"/>
    <mergeCell ref="A138:F138"/>
    <mergeCell ref="G138:H138"/>
    <mergeCell ref="I138:J138"/>
    <mergeCell ref="A139:F139"/>
    <mergeCell ref="G139:H139"/>
    <mergeCell ref="I139:J139"/>
    <mergeCell ref="A136:F136"/>
    <mergeCell ref="G136:H136"/>
    <mergeCell ref="I136:J136"/>
    <mergeCell ref="A137:F137"/>
    <mergeCell ref="G137:H137"/>
    <mergeCell ref="I137:J137"/>
    <mergeCell ref="A134:F134"/>
    <mergeCell ref="G134:H134"/>
    <mergeCell ref="I134:J134"/>
    <mergeCell ref="A135:F135"/>
    <mergeCell ref="G135:H135"/>
    <mergeCell ref="I135:J135"/>
    <mergeCell ref="A132:F132"/>
    <mergeCell ref="G132:H132"/>
    <mergeCell ref="I132:J132"/>
    <mergeCell ref="A133:F133"/>
    <mergeCell ref="G133:H133"/>
    <mergeCell ref="I133:J133"/>
    <mergeCell ref="A130:F130"/>
    <mergeCell ref="G130:H130"/>
    <mergeCell ref="I130:J130"/>
    <mergeCell ref="A131:F131"/>
    <mergeCell ref="G131:H131"/>
    <mergeCell ref="I131:J131"/>
    <mergeCell ref="A128:F128"/>
    <mergeCell ref="G128:H128"/>
    <mergeCell ref="I128:J128"/>
    <mergeCell ref="A129:F129"/>
    <mergeCell ref="G129:H129"/>
    <mergeCell ref="I129:J129"/>
    <mergeCell ref="A126:F126"/>
    <mergeCell ref="G126:H126"/>
    <mergeCell ref="I126:J126"/>
    <mergeCell ref="A127:F127"/>
    <mergeCell ref="G127:H127"/>
    <mergeCell ref="I127:J127"/>
    <mergeCell ref="A124:F124"/>
    <mergeCell ref="G124:H124"/>
    <mergeCell ref="I124:J124"/>
    <mergeCell ref="A125:F125"/>
    <mergeCell ref="G125:H125"/>
    <mergeCell ref="I125:J125"/>
    <mergeCell ref="A122:F122"/>
    <mergeCell ref="G122:H122"/>
    <mergeCell ref="I122:J122"/>
    <mergeCell ref="A123:F123"/>
    <mergeCell ref="G123:H123"/>
    <mergeCell ref="I123:J123"/>
    <mergeCell ref="A116:J118"/>
    <mergeCell ref="C119:D119"/>
    <mergeCell ref="E119:F119"/>
    <mergeCell ref="G119:H119"/>
    <mergeCell ref="I119:J119"/>
    <mergeCell ref="A120:F121"/>
    <mergeCell ref="G120:H121"/>
    <mergeCell ref="I120:J121"/>
    <mergeCell ref="A108:F108"/>
    <mergeCell ref="G108:H108"/>
    <mergeCell ref="I108:J108"/>
    <mergeCell ref="A109:F109"/>
    <mergeCell ref="G109:H109"/>
    <mergeCell ref="I109:J109"/>
    <mergeCell ref="A106:F106"/>
    <mergeCell ref="G106:H106"/>
    <mergeCell ref="I106:J106"/>
    <mergeCell ref="A107:F107"/>
    <mergeCell ref="G107:H107"/>
    <mergeCell ref="I107:J107"/>
    <mergeCell ref="A104:F104"/>
    <mergeCell ref="G104:H104"/>
    <mergeCell ref="I104:J104"/>
    <mergeCell ref="A105:F105"/>
    <mergeCell ref="G105:H105"/>
    <mergeCell ref="I105:J105"/>
    <mergeCell ref="A102:F102"/>
    <mergeCell ref="G102:H102"/>
    <mergeCell ref="I102:J102"/>
    <mergeCell ref="A103:F103"/>
    <mergeCell ref="G103:H103"/>
    <mergeCell ref="I103:J103"/>
    <mergeCell ref="A100:F100"/>
    <mergeCell ref="G100:H100"/>
    <mergeCell ref="I100:J100"/>
    <mergeCell ref="A101:F101"/>
    <mergeCell ref="G101:H101"/>
    <mergeCell ref="I101:J101"/>
    <mergeCell ref="A98:F98"/>
    <mergeCell ref="G98:H98"/>
    <mergeCell ref="I98:J98"/>
    <mergeCell ref="A99:F99"/>
    <mergeCell ref="G99:H99"/>
    <mergeCell ref="I99:J99"/>
    <mergeCell ref="A96:F96"/>
    <mergeCell ref="G96:H96"/>
    <mergeCell ref="I96:J96"/>
    <mergeCell ref="A97:F97"/>
    <mergeCell ref="G97:H97"/>
    <mergeCell ref="I97:J97"/>
    <mergeCell ref="A94:F94"/>
    <mergeCell ref="G94:H94"/>
    <mergeCell ref="I94:J94"/>
    <mergeCell ref="A95:F95"/>
    <mergeCell ref="G95:H95"/>
    <mergeCell ref="I95:J95"/>
    <mergeCell ref="A92:F92"/>
    <mergeCell ref="G92:H92"/>
    <mergeCell ref="I92:J92"/>
    <mergeCell ref="A93:F93"/>
    <mergeCell ref="G93:H93"/>
    <mergeCell ref="I93:J93"/>
    <mergeCell ref="A90:F90"/>
    <mergeCell ref="G90:H90"/>
    <mergeCell ref="I90:J90"/>
    <mergeCell ref="A91:F91"/>
    <mergeCell ref="G91:H91"/>
    <mergeCell ref="I91:J91"/>
    <mergeCell ref="A88:F88"/>
    <mergeCell ref="G88:H88"/>
    <mergeCell ref="I88:J88"/>
    <mergeCell ref="A89:F89"/>
    <mergeCell ref="G89:H89"/>
    <mergeCell ref="I89:J89"/>
    <mergeCell ref="A86:F86"/>
    <mergeCell ref="G86:H86"/>
    <mergeCell ref="I86:J86"/>
    <mergeCell ref="A87:F87"/>
    <mergeCell ref="G87:H87"/>
    <mergeCell ref="I87:J87"/>
    <mergeCell ref="A84:F84"/>
    <mergeCell ref="G84:H84"/>
    <mergeCell ref="I84:J84"/>
    <mergeCell ref="A85:F85"/>
    <mergeCell ref="G85:H85"/>
    <mergeCell ref="I85:J85"/>
    <mergeCell ref="A81:F82"/>
    <mergeCell ref="G81:H82"/>
    <mergeCell ref="I81:J82"/>
    <mergeCell ref="A83:F83"/>
    <mergeCell ref="G83:H83"/>
    <mergeCell ref="I83:J83"/>
    <mergeCell ref="G75:H75"/>
    <mergeCell ref="I75:J75"/>
    <mergeCell ref="G76:H76"/>
    <mergeCell ref="I76:J76"/>
    <mergeCell ref="A77:J79"/>
    <mergeCell ref="C80:D80"/>
    <mergeCell ref="E80:F80"/>
    <mergeCell ref="G80:H80"/>
    <mergeCell ref="I80:J80"/>
    <mergeCell ref="G72:H72"/>
    <mergeCell ref="I72:J72"/>
    <mergeCell ref="G73:H73"/>
    <mergeCell ref="I73:J73"/>
    <mergeCell ref="G74:H74"/>
    <mergeCell ref="I74:J74"/>
    <mergeCell ref="A70:D70"/>
    <mergeCell ref="E70:F70"/>
    <mergeCell ref="G70:H70"/>
    <mergeCell ref="I70:J70"/>
    <mergeCell ref="A71:D71"/>
    <mergeCell ref="E71:F71"/>
    <mergeCell ref="G71:H71"/>
    <mergeCell ref="I71:J71"/>
    <mergeCell ref="A68:D68"/>
    <mergeCell ref="E68:F68"/>
    <mergeCell ref="G68:H68"/>
    <mergeCell ref="I68:J68"/>
    <mergeCell ref="A69:D69"/>
    <mergeCell ref="E69:F69"/>
    <mergeCell ref="G69:H69"/>
    <mergeCell ref="I69:J69"/>
    <mergeCell ref="A66:D66"/>
    <mergeCell ref="E66:F66"/>
    <mergeCell ref="G66:H66"/>
    <mergeCell ref="I66:J66"/>
    <mergeCell ref="A67:D67"/>
    <mergeCell ref="E67:F67"/>
    <mergeCell ref="G67:H67"/>
    <mergeCell ref="I67:J67"/>
    <mergeCell ref="A64:D64"/>
    <mergeCell ref="E64:F64"/>
    <mergeCell ref="G64:H64"/>
    <mergeCell ref="I64:J64"/>
    <mergeCell ref="A65:D65"/>
    <mergeCell ref="E65:F65"/>
    <mergeCell ref="G65:H65"/>
    <mergeCell ref="I65:J65"/>
    <mergeCell ref="A62:D62"/>
    <mergeCell ref="E62:F62"/>
    <mergeCell ref="G62:H62"/>
    <mergeCell ref="I62:J62"/>
    <mergeCell ref="A63:D63"/>
    <mergeCell ref="E63:F63"/>
    <mergeCell ref="G63:H63"/>
    <mergeCell ref="I63:J63"/>
    <mergeCell ref="A60:D60"/>
    <mergeCell ref="E60:F60"/>
    <mergeCell ref="G60:H60"/>
    <mergeCell ref="I60:J60"/>
    <mergeCell ref="A61:D61"/>
    <mergeCell ref="E61:F61"/>
    <mergeCell ref="G61:H61"/>
    <mergeCell ref="I61:J61"/>
    <mergeCell ref="A58:D58"/>
    <mergeCell ref="E58:F58"/>
    <mergeCell ref="G58:H58"/>
    <mergeCell ref="I58:J58"/>
    <mergeCell ref="A59:D59"/>
    <mergeCell ref="E59:F59"/>
    <mergeCell ref="G59:H59"/>
    <mergeCell ref="I59:J59"/>
    <mergeCell ref="A56:D56"/>
    <mergeCell ref="E56:F56"/>
    <mergeCell ref="G56:H56"/>
    <mergeCell ref="I56:J56"/>
    <mergeCell ref="A57:D57"/>
    <mergeCell ref="E57:F57"/>
    <mergeCell ref="G57:H57"/>
    <mergeCell ref="I57:J57"/>
    <mergeCell ref="A54:D54"/>
    <mergeCell ref="E54:F54"/>
    <mergeCell ref="G54:H54"/>
    <mergeCell ref="I54:J54"/>
    <mergeCell ref="A55:D55"/>
    <mergeCell ref="E55:F55"/>
    <mergeCell ref="G55:H55"/>
    <mergeCell ref="I55:J55"/>
    <mergeCell ref="A52:D52"/>
    <mergeCell ref="E52:F52"/>
    <mergeCell ref="G52:H52"/>
    <mergeCell ref="I52:J52"/>
    <mergeCell ref="A53:D53"/>
    <mergeCell ref="E53:F53"/>
    <mergeCell ref="G53:H53"/>
    <mergeCell ref="I53:J53"/>
    <mergeCell ref="A50:D50"/>
    <mergeCell ref="E50:F50"/>
    <mergeCell ref="G50:H50"/>
    <mergeCell ref="I50:J50"/>
    <mergeCell ref="A51:D51"/>
    <mergeCell ref="E51:F51"/>
    <mergeCell ref="G51:H51"/>
    <mergeCell ref="I51:J51"/>
    <mergeCell ref="A48:D48"/>
    <mergeCell ref="E48:F48"/>
    <mergeCell ref="G48:H48"/>
    <mergeCell ref="I48:J48"/>
    <mergeCell ref="A49:D49"/>
    <mergeCell ref="E49:F49"/>
    <mergeCell ref="G49:H49"/>
    <mergeCell ref="I49:J49"/>
    <mergeCell ref="A46:D46"/>
    <mergeCell ref="E46:F46"/>
    <mergeCell ref="G46:H46"/>
    <mergeCell ref="I46:J46"/>
    <mergeCell ref="A47:D47"/>
    <mergeCell ref="E47:F47"/>
    <mergeCell ref="G47:H47"/>
    <mergeCell ref="I47:J47"/>
    <mergeCell ref="A39:J41"/>
    <mergeCell ref="A43:D44"/>
    <mergeCell ref="E43:F44"/>
    <mergeCell ref="G43:H44"/>
    <mergeCell ref="I43:J44"/>
    <mergeCell ref="A45:D45"/>
    <mergeCell ref="E45:F45"/>
    <mergeCell ref="G45:H45"/>
    <mergeCell ref="I45:J45"/>
    <mergeCell ref="A1:J3"/>
    <mergeCell ref="A6:J16"/>
    <mergeCell ref="A18:J19"/>
    <mergeCell ref="A20:F21"/>
    <mergeCell ref="H20:J21"/>
    <mergeCell ref="A22:F38"/>
    <mergeCell ref="H23:I23"/>
    <mergeCell ref="H24:I24"/>
  </mergeCells>
  <dataValidations count="1">
    <dataValidation allowBlank="1" sqref="A45:D71"/>
  </dataValidations>
  <pageMargins left="0.70866141732283472" right="0.70866141732283472" top="0.74803149606299213" bottom="0.74803149606299213" header="0.31496062992125984" footer="0.31496062992125984"/>
  <pageSetup orientation="landscape" horizont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C7"/>
  <sheetViews>
    <sheetView workbookViewId="0">
      <selection activeCell="G240" sqref="G240:H240"/>
    </sheetView>
  </sheetViews>
  <sheetFormatPr baseColWidth="10" defaultRowHeight="12.75" x14ac:dyDescent="0.2"/>
  <cols>
    <col min="1" max="1" width="22.85546875" customWidth="1"/>
    <col min="2" max="2" width="17.7109375" customWidth="1"/>
  </cols>
  <sheetData>
    <row r="1" spans="1:3" x14ac:dyDescent="0.2">
      <c r="B1" t="s">
        <v>75</v>
      </c>
      <c r="C1" t="s">
        <v>190</v>
      </c>
    </row>
    <row r="2" spans="1:3" x14ac:dyDescent="0.2">
      <c r="A2" t="s">
        <v>188</v>
      </c>
      <c r="B2" s="33" t="s">
        <v>198</v>
      </c>
      <c r="C2" s="39" t="s">
        <v>191</v>
      </c>
    </row>
    <row r="3" spans="1:3" x14ac:dyDescent="0.2">
      <c r="A3" t="s">
        <v>189</v>
      </c>
      <c r="B3" s="33">
        <v>41469</v>
      </c>
      <c r="C3" t="s">
        <v>192</v>
      </c>
    </row>
    <row r="4" spans="1:3" x14ac:dyDescent="0.2">
      <c r="A4" t="s">
        <v>185</v>
      </c>
      <c r="B4" s="33">
        <v>42107</v>
      </c>
      <c r="C4" t="s">
        <v>193</v>
      </c>
    </row>
    <row r="5" spans="1:3" x14ac:dyDescent="0.2">
      <c r="A5" t="s">
        <v>183</v>
      </c>
      <c r="B5" s="33">
        <v>42546</v>
      </c>
      <c r="C5" t="s">
        <v>194</v>
      </c>
    </row>
    <row r="6" spans="1:3" x14ac:dyDescent="0.2">
      <c r="A6" t="s">
        <v>182</v>
      </c>
      <c r="B6" s="33">
        <v>50024</v>
      </c>
      <c r="C6" t="s">
        <v>195</v>
      </c>
    </row>
    <row r="7" spans="1:3" x14ac:dyDescent="0.2">
      <c r="A7" t="s">
        <v>180</v>
      </c>
      <c r="B7" s="33">
        <v>41682</v>
      </c>
      <c r="C7" t="s">
        <v>196</v>
      </c>
    </row>
  </sheetData>
  <sortState ref="A1:C9">
    <sortCondition ref="A1"/>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J344"/>
  <sheetViews>
    <sheetView topLeftCell="A55" zoomScale="115" zoomScaleNormal="115" workbookViewId="0">
      <selection activeCell="G240" sqref="G240:H240"/>
    </sheetView>
  </sheetViews>
  <sheetFormatPr baseColWidth="10" defaultRowHeight="12.75" x14ac:dyDescent="0.2"/>
  <sheetData>
    <row r="1" spans="1:10" x14ac:dyDescent="0.2">
      <c r="A1" s="98" t="str">
        <f ca="1">IF(MID(CELL("nomfichier",A1),FIND("]",CELL("nomfichier",A1),1)+1,30)+1-1="","",VLOOKUP(MID(CELL("nomfichier",A1),FIND("]",CELL("nomfichier",A1),1)+1,30)+1-1,Feuille1!1:1048576,2))</f>
        <v>Tarte Flan</v>
      </c>
      <c r="B1" s="98"/>
      <c r="C1" s="98"/>
      <c r="D1" s="98"/>
      <c r="E1" s="98"/>
      <c r="F1" s="98"/>
      <c r="G1" s="98"/>
      <c r="H1" s="98"/>
      <c r="I1" s="98"/>
      <c r="J1" s="98"/>
    </row>
    <row r="2" spans="1:10" x14ac:dyDescent="0.2">
      <c r="A2" s="98"/>
      <c r="B2" s="98"/>
      <c r="C2" s="98"/>
      <c r="D2" s="98"/>
      <c r="E2" s="98"/>
      <c r="F2" s="98"/>
      <c r="G2" s="98"/>
      <c r="H2" s="98"/>
      <c r="I2" s="98"/>
      <c r="J2" s="98"/>
    </row>
    <row r="3" spans="1:10" x14ac:dyDescent="0.2">
      <c r="A3" s="98"/>
      <c r="B3" s="98"/>
      <c r="C3" s="98"/>
      <c r="D3" s="98"/>
      <c r="E3" s="98"/>
      <c r="F3" s="98"/>
      <c r="G3" s="98"/>
      <c r="H3" s="98"/>
      <c r="I3" s="98"/>
      <c r="J3" s="98"/>
    </row>
    <row r="5" spans="1:10" x14ac:dyDescent="0.2">
      <c r="A5" s="4" t="s">
        <v>54</v>
      </c>
    </row>
    <row r="6" spans="1:10" x14ac:dyDescent="0.2">
      <c r="A6" s="99" t="e">
        <f ca="1">IF(MID(CELL("nomfichier",A1),FIND("]",CELL("nomfichier",A1),1)+1,30)+1-1="","",VLOOKUP(MID(CELL("nomfichier",A1),FIND("]",CELL("nomfichier",A1),1)+1,30)+1-1,Feuille1!1:1048576,9))</f>
        <v>#REF!</v>
      </c>
      <c r="B6" s="99"/>
      <c r="C6" s="99"/>
      <c r="D6" s="99"/>
      <c r="E6" s="99"/>
      <c r="F6" s="99"/>
      <c r="G6" s="99"/>
      <c r="H6" s="99"/>
      <c r="I6" s="99"/>
      <c r="J6" s="99"/>
    </row>
    <row r="7" spans="1:10" x14ac:dyDescent="0.2">
      <c r="A7" s="99"/>
      <c r="B7" s="99"/>
      <c r="C7" s="99"/>
      <c r="D7" s="99"/>
      <c r="E7" s="99"/>
      <c r="F7" s="99"/>
      <c r="G7" s="99"/>
      <c r="H7" s="99"/>
      <c r="I7" s="99"/>
      <c r="J7" s="99"/>
    </row>
    <row r="8" spans="1:10" x14ac:dyDescent="0.2">
      <c r="A8" s="99"/>
      <c r="B8" s="99"/>
      <c r="C8" s="99"/>
      <c r="D8" s="99"/>
      <c r="E8" s="99"/>
      <c r="F8" s="99"/>
      <c r="G8" s="99"/>
      <c r="H8" s="99"/>
      <c r="I8" s="99"/>
      <c r="J8" s="99"/>
    </row>
    <row r="9" spans="1:10" x14ac:dyDescent="0.2">
      <c r="A9" s="99"/>
      <c r="B9" s="99"/>
      <c r="C9" s="99"/>
      <c r="D9" s="99"/>
      <c r="E9" s="99"/>
      <c r="F9" s="99"/>
      <c r="G9" s="99"/>
      <c r="H9" s="99"/>
      <c r="I9" s="99"/>
      <c r="J9" s="99"/>
    </row>
    <row r="10" spans="1:10" x14ac:dyDescent="0.2">
      <c r="A10" s="99"/>
      <c r="B10" s="99"/>
      <c r="C10" s="99"/>
      <c r="D10" s="99"/>
      <c r="E10" s="99"/>
      <c r="F10" s="99"/>
      <c r="G10" s="99"/>
      <c r="H10" s="99"/>
      <c r="I10" s="99"/>
      <c r="J10" s="99"/>
    </row>
    <row r="11" spans="1:10" x14ac:dyDescent="0.2">
      <c r="A11" s="99"/>
      <c r="B11" s="99"/>
      <c r="C11" s="99"/>
      <c r="D11" s="99"/>
      <c r="E11" s="99"/>
      <c r="F11" s="99"/>
      <c r="G11" s="99"/>
      <c r="H11" s="99"/>
      <c r="I11" s="99"/>
      <c r="J11" s="99"/>
    </row>
    <row r="12" spans="1:10" x14ac:dyDescent="0.2">
      <c r="A12" s="100"/>
      <c r="B12" s="100"/>
      <c r="C12" s="100"/>
      <c r="D12" s="100"/>
      <c r="E12" s="100"/>
      <c r="F12" s="100"/>
      <c r="G12" s="100"/>
      <c r="H12" s="100"/>
      <c r="I12" s="100"/>
      <c r="J12" s="100"/>
    </row>
    <row r="13" spans="1:10" x14ac:dyDescent="0.2">
      <c r="A13" s="100"/>
      <c r="B13" s="100"/>
      <c r="C13" s="100"/>
      <c r="D13" s="100"/>
      <c r="E13" s="100"/>
      <c r="F13" s="100"/>
      <c r="G13" s="100"/>
      <c r="H13" s="100"/>
      <c r="I13" s="100"/>
      <c r="J13" s="100"/>
    </row>
    <row r="14" spans="1:10" x14ac:dyDescent="0.2">
      <c r="A14" s="100"/>
      <c r="B14" s="100"/>
      <c r="C14" s="100"/>
      <c r="D14" s="100"/>
      <c r="E14" s="100"/>
      <c r="F14" s="100"/>
      <c r="G14" s="100"/>
      <c r="H14" s="100"/>
      <c r="I14" s="100"/>
      <c r="J14" s="100"/>
    </row>
    <row r="15" spans="1:10" x14ac:dyDescent="0.2">
      <c r="A15" s="100"/>
      <c r="B15" s="100"/>
      <c r="C15" s="100"/>
      <c r="D15" s="100"/>
      <c r="E15" s="100"/>
      <c r="F15" s="100"/>
      <c r="G15" s="100"/>
      <c r="H15" s="100"/>
      <c r="I15" s="100"/>
      <c r="J15" s="100"/>
    </row>
    <row r="16" spans="1:10" x14ac:dyDescent="0.2">
      <c r="A16" s="100"/>
      <c r="B16" s="100"/>
      <c r="C16" s="100"/>
      <c r="D16" s="100"/>
      <c r="E16" s="100"/>
      <c r="F16" s="100"/>
      <c r="G16" s="100"/>
      <c r="H16" s="100"/>
      <c r="I16" s="100"/>
      <c r="J16" s="100"/>
    </row>
    <row r="17" spans="1:10" x14ac:dyDescent="0.2">
      <c r="A17" t="s">
        <v>55</v>
      </c>
    </row>
    <row r="18" spans="1:10" s="35" customFormat="1" x14ac:dyDescent="0.2">
      <c r="A18" s="40" t="str">
        <f ca="1">"Ce produit contient ou a pu être en contact avec les principaux allergénes suivant: "&amp;IF(COUNTIF(A$6,"*"&amp;"gluten"&amp;"*")&gt;=1,"Gluten, ","")&amp;IF(COUNTIF(A$6,"*"&amp;"Fruit à coques"&amp;"*")&gt;=1,"Fruits a coques, ","")&amp;IF(COUNTIF(A$6,"*"&amp;"crustacé"&amp;"*")&gt;=1,"crustacé, ","")&amp;IF(COUNTIF(A$6,"*"&amp;"céleri"&amp;"*")&gt;=1,"céleri, ","")&amp;IF(COUNTIF(A$6,"*"&amp;"oeuf"&amp;"*")&gt;=1,"oeuf, ","")&amp;IF(COUNTIF(A$6,"*"&amp;"moutarde"&amp;"*")&gt;=1,"moutarde, ","")&amp;IF(COUNTIF(A$6,"*"&amp;"poisson"&amp;"*")&gt;=1,"poisson, ","")&amp;IF(COUNTIF(A$6,"*"&amp;"lait"&amp;"*")&gt;=1,"lait, ","")&amp;IF(COUNTIF(A$6,"*"&amp;". Anhydride sulfureux et sulfites"&amp;"*")&gt;=1,". Anhydride sulfureux et sulfites, ","")&amp;IF(COUNTIF(A$6,"*"&amp;"lupin"&amp;"*")&gt;=1,"lupin, ","")&amp;IF(COUNTIF(A$6,"*"&amp;"graine de sésame"&amp;"*")&gt;=1,"graines de sésame, ","")&amp;IF(COUNTIF(A$6,"*"&amp;"arachide"&amp;"*")&gt;=1,"arachide, ","")&amp;IF(COUNTIF(A$6,"*"&amp;"mollusque"&amp;"*")&gt;=1,"mollusque, ","")&amp;IF(COUNTIF(A$6,"*"&amp;"soja"&amp;"*")&gt;=1,"soja, ","")</f>
        <v xml:space="preserve">Ce produit contient ou a pu être en contact avec les principaux allergénes suivant: </v>
      </c>
      <c r="B18" s="40"/>
      <c r="C18" s="40"/>
      <c r="D18" s="40"/>
      <c r="E18" s="40"/>
      <c r="F18" s="40"/>
      <c r="G18" s="40"/>
      <c r="H18" s="40"/>
      <c r="I18" s="40"/>
      <c r="J18" s="40"/>
    </row>
    <row r="19" spans="1:10" s="35" customFormat="1" ht="13.5" thickBot="1" x14ac:dyDescent="0.25">
      <c r="A19" s="40"/>
      <c r="B19" s="40"/>
      <c r="C19" s="40"/>
      <c r="D19" s="40"/>
      <c r="E19" s="40"/>
      <c r="F19" s="40"/>
      <c r="G19" s="40"/>
      <c r="H19" s="40"/>
      <c r="I19" s="40"/>
      <c r="J19" s="40"/>
    </row>
    <row r="20" spans="1:10" ht="13.5" thickTop="1" x14ac:dyDescent="0.2">
      <c r="A20" s="101" t="s">
        <v>56</v>
      </c>
      <c r="B20" s="54"/>
      <c r="C20" s="54"/>
      <c r="D20" s="54"/>
      <c r="E20" s="54"/>
      <c r="F20" s="55"/>
      <c r="G20" s="3"/>
      <c r="H20" s="53" t="s">
        <v>57</v>
      </c>
      <c r="I20" s="54"/>
      <c r="J20" s="55"/>
    </row>
    <row r="21" spans="1:10" ht="13.5" thickBot="1" x14ac:dyDescent="0.25">
      <c r="A21" s="56"/>
      <c r="B21" s="57"/>
      <c r="C21" s="57"/>
      <c r="D21" s="57"/>
      <c r="E21" s="57"/>
      <c r="F21" s="58"/>
      <c r="G21" s="3"/>
      <c r="H21" s="56"/>
      <c r="I21" s="57"/>
      <c r="J21" s="58"/>
    </row>
    <row r="22" spans="1:10" ht="13.5" thickTop="1" x14ac:dyDescent="0.2">
      <c r="A22" s="41" t="str">
        <f ca="1">IF(MID(CELL("nomfichier",A1),FIND("]",CELL("nomfichier",A1),1)+1,30)+1-1="","",VLOOKUP(MID(CELL("nomfichier",A1),FIND("]",CELL("nomfichier",A1),1)+1,30)+1-1,Feuille1!1:1048576,8))</f>
        <v xml:space="preserve">Sortir un fond de brioche du congelateur, une fois décongeler le foncer dans une tourtiere aluminium et garnir de créme patissiére tiéde deposer  6 treille en décoration sur le dessus de la tarte a l'aide de bande decouper dans un autre disque de brioche. Dorer le dessus de la tarte et cuire a 200°c pendant 20min . Puis reserver en chambre froide pour le stockage. Suggestion de presentation : napper   </v>
      </c>
      <c r="B22" s="42"/>
      <c r="C22" s="42"/>
      <c r="D22" s="42"/>
      <c r="E22" s="42"/>
      <c r="F22" s="43"/>
      <c r="H22" s="8" t="s">
        <v>61</v>
      </c>
      <c r="I22" s="9"/>
      <c r="J22" s="10"/>
    </row>
    <row r="23" spans="1:10" x14ac:dyDescent="0.2">
      <c r="A23" s="44"/>
      <c r="B23" s="45"/>
      <c r="C23" s="45"/>
      <c r="D23" s="45"/>
      <c r="E23" s="45"/>
      <c r="F23" s="46"/>
      <c r="H23" s="102" t="s">
        <v>62</v>
      </c>
      <c r="I23" s="103"/>
      <c r="J23" s="11" t="s">
        <v>63</v>
      </c>
    </row>
    <row r="24" spans="1:10" ht="13.5" thickBot="1" x14ac:dyDescent="0.25">
      <c r="A24" s="44"/>
      <c r="B24" s="45"/>
      <c r="C24" s="45"/>
      <c r="D24" s="45"/>
      <c r="E24" s="45"/>
      <c r="F24" s="46"/>
      <c r="H24" s="104" t="str">
        <f ca="1">IF(VLOOKUP(MID(CELL("nomfichier",A1),FIND("]",CELL("nomfichier",A1),1)+1,30)+1-1,Feuille1!1:1048576,6)=1,VLOOKUP(MID(CELL("nomfichier",A1),FIND("]",CELL("nomfichier",A1),1)+1,30)+1-1,Feuille1!1:1048576,6)&amp;" jour",VLOOKUP(MID(CELL("nomfichier",A1),FIND("]",CELL("nomfichier",A1),1)+1,30)+1-1,Feuille1!1:1048576,6)&amp;" jours")</f>
        <v>1 jour</v>
      </c>
      <c r="I24" s="105"/>
      <c r="J24" s="34" t="str">
        <f ca="1">IF(VLOOKUP(MID(CELL("nomfichier",A1),FIND("]",CELL("nomfichier",A1),1)+1,30)+1-1,Feuille1!1:1048576,7)=1,VLOOKUP(MID(CELL("nomfichier",A1),FIND("]",CELL("nomfichier",A1),1)+1,30)+1-1,Feuille1!1:1048576,7)&amp;" jour",VLOOKUP(MID(CELL("nomfichier",A1),FIND("]",CELL("nomfichier",A1),1)+1,30)+1-1,Feuille1!1:1048576,7)&amp;" jours")</f>
        <v>3 jours</v>
      </c>
    </row>
    <row r="25" spans="1:10" ht="14.25" thickTop="1" thickBot="1" x14ac:dyDescent="0.25">
      <c r="A25" s="44"/>
      <c r="B25" s="45"/>
      <c r="C25" s="45"/>
      <c r="D25" s="45"/>
      <c r="E25" s="45"/>
      <c r="F25" s="46"/>
    </row>
    <row r="26" spans="1:10" ht="13.5" thickTop="1" x14ac:dyDescent="0.2">
      <c r="A26" s="44"/>
      <c r="B26" s="45"/>
      <c r="C26" s="45"/>
      <c r="D26" s="45"/>
      <c r="E26" s="45"/>
      <c r="F26" s="46"/>
      <c r="H26" s="5" t="s">
        <v>60</v>
      </c>
      <c r="I26" s="6" t="s">
        <v>58</v>
      </c>
      <c r="J26" s="7" t="s">
        <v>59</v>
      </c>
    </row>
    <row r="27" spans="1:10" ht="13.5" thickBot="1" x14ac:dyDescent="0.25">
      <c r="A27" s="44"/>
      <c r="B27" s="45"/>
      <c r="C27" s="45"/>
      <c r="D27" s="45"/>
      <c r="E27" s="45"/>
      <c r="F27" s="46"/>
      <c r="H27" s="16" t="e">
        <f ca="1">I73</f>
        <v>#REF!</v>
      </c>
      <c r="I27" s="17" t="e">
        <f ca="1">I75</f>
        <v>#REF!</v>
      </c>
      <c r="J27" s="18">
        <f ca="1">I76</f>
        <v>5.95</v>
      </c>
    </row>
    <row r="28" spans="1:10" ht="13.5" thickTop="1" x14ac:dyDescent="0.2">
      <c r="A28" s="44"/>
      <c r="B28" s="45"/>
      <c r="C28" s="45"/>
      <c r="D28" s="45"/>
      <c r="E28" s="45"/>
      <c r="F28" s="46"/>
    </row>
    <row r="29" spans="1:10" x14ac:dyDescent="0.2">
      <c r="A29" s="44"/>
      <c r="B29" s="45"/>
      <c r="C29" s="45"/>
      <c r="D29" s="45"/>
      <c r="E29" s="45"/>
      <c r="F29" s="46"/>
    </row>
    <row r="30" spans="1:10" x14ac:dyDescent="0.2">
      <c r="A30" s="44"/>
      <c r="B30" s="45"/>
      <c r="C30" s="45"/>
      <c r="D30" s="45"/>
      <c r="E30" s="45"/>
      <c r="F30" s="46"/>
    </row>
    <row r="31" spans="1:10" x14ac:dyDescent="0.2">
      <c r="A31" s="44"/>
      <c r="B31" s="45"/>
      <c r="C31" s="45"/>
      <c r="D31" s="45"/>
      <c r="E31" s="45"/>
      <c r="F31" s="46"/>
    </row>
    <row r="32" spans="1:10" x14ac:dyDescent="0.2">
      <c r="A32" s="44"/>
      <c r="B32" s="45"/>
      <c r="C32" s="45"/>
      <c r="D32" s="45"/>
      <c r="E32" s="45"/>
      <c r="F32" s="46"/>
    </row>
    <row r="33" spans="1:10" x14ac:dyDescent="0.2">
      <c r="A33" s="44"/>
      <c r="B33" s="45"/>
      <c r="C33" s="45"/>
      <c r="D33" s="45"/>
      <c r="E33" s="45"/>
      <c r="F33" s="46"/>
    </row>
    <row r="34" spans="1:10" x14ac:dyDescent="0.2">
      <c r="A34" s="44"/>
      <c r="B34" s="45"/>
      <c r="C34" s="45"/>
      <c r="D34" s="45"/>
      <c r="E34" s="45"/>
      <c r="F34" s="46"/>
    </row>
    <row r="35" spans="1:10" x14ac:dyDescent="0.2">
      <c r="A35" s="44"/>
      <c r="B35" s="45"/>
      <c r="C35" s="45"/>
      <c r="D35" s="45"/>
      <c r="E35" s="45"/>
      <c r="F35" s="46"/>
    </row>
    <row r="36" spans="1:10" x14ac:dyDescent="0.2">
      <c r="A36" s="44"/>
      <c r="B36" s="45"/>
      <c r="C36" s="45"/>
      <c r="D36" s="45"/>
      <c r="E36" s="45"/>
      <c r="F36" s="46"/>
    </row>
    <row r="37" spans="1:10" x14ac:dyDescent="0.2">
      <c r="A37" s="44"/>
      <c r="B37" s="45"/>
      <c r="C37" s="45"/>
      <c r="D37" s="45"/>
      <c r="E37" s="45"/>
      <c r="F37" s="46"/>
    </row>
    <row r="38" spans="1:10" ht="13.5" thickBot="1" x14ac:dyDescent="0.25">
      <c r="A38" s="47"/>
      <c r="B38" s="48"/>
      <c r="C38" s="48"/>
      <c r="D38" s="48"/>
      <c r="E38" s="48"/>
      <c r="F38" s="49"/>
    </row>
    <row r="39" spans="1:10" ht="13.5" thickTop="1" x14ac:dyDescent="0.2">
      <c r="A39" s="106" t="str">
        <f ca="1">A1</f>
        <v>Tarte Flan</v>
      </c>
      <c r="B39" s="106"/>
      <c r="C39" s="106"/>
      <c r="D39" s="106"/>
      <c r="E39" s="106"/>
      <c r="F39" s="106"/>
      <c r="G39" s="106"/>
      <c r="H39" s="106"/>
      <c r="I39" s="106"/>
      <c r="J39" s="106"/>
    </row>
    <row r="40" spans="1:10" x14ac:dyDescent="0.2">
      <c r="A40" s="106"/>
      <c r="B40" s="106"/>
      <c r="C40" s="106"/>
      <c r="D40" s="106"/>
      <c r="E40" s="106"/>
      <c r="F40" s="106"/>
      <c r="G40" s="106"/>
      <c r="H40" s="106"/>
      <c r="I40" s="106"/>
      <c r="J40" s="106"/>
    </row>
    <row r="41" spans="1:10" x14ac:dyDescent="0.2">
      <c r="A41" s="106"/>
      <c r="B41" s="106"/>
      <c r="C41" s="106"/>
      <c r="D41" s="106"/>
      <c r="E41" s="106"/>
      <c r="F41" s="106"/>
      <c r="G41" s="106"/>
      <c r="H41" s="106"/>
      <c r="I41" s="106"/>
      <c r="J41" s="106"/>
    </row>
    <row r="42" spans="1:10" ht="13.5" thickBot="1" x14ac:dyDescent="0.25">
      <c r="I42" s="12" t="s">
        <v>187</v>
      </c>
      <c r="J42">
        <f ca="1">IF(MID(CELL("nomfichier",A1),FIND("]",CELL("nomfichier",A1),1)+1,30)+1-1="","",VLOOKUP(MID(CELL("nomfichier",A1),FIND("]",CELL("nomfichier",A1),1)+1,30)+1-1,Feuille1!1:1048576,212))</f>
        <v>18</v>
      </c>
    </row>
    <row r="43" spans="1:10" ht="13.5" thickTop="1" x14ac:dyDescent="0.2">
      <c r="A43" s="95" t="s">
        <v>69</v>
      </c>
      <c r="B43" s="95"/>
      <c r="C43" s="95"/>
      <c r="D43" s="95"/>
      <c r="E43" s="95" t="s">
        <v>68</v>
      </c>
      <c r="F43" s="95"/>
      <c r="G43" s="95" t="s">
        <v>67</v>
      </c>
      <c r="H43" s="95"/>
      <c r="I43" s="95" t="s">
        <v>66</v>
      </c>
      <c r="J43" s="95"/>
    </row>
    <row r="44" spans="1:10" ht="13.5" thickBot="1" x14ac:dyDescent="0.25">
      <c r="A44" s="96"/>
      <c r="B44" s="96"/>
      <c r="C44" s="96"/>
      <c r="D44" s="96"/>
      <c r="E44" s="96"/>
      <c r="F44" s="96"/>
      <c r="G44" s="96"/>
      <c r="H44" s="96"/>
      <c r="I44" s="96"/>
      <c r="J44" s="96"/>
    </row>
    <row r="45" spans="1:10" ht="13.5" thickTop="1" x14ac:dyDescent="0.2">
      <c r="A45" s="107" t="str">
        <f ca="1">IF(VLOOKUP(MID(CELL("nomfichier",$A$1),FIND("]",CELL("nomfichier",$A$1),1)+1,30)+1-1,Feuille1!$1:$1048576,ROW()-45+154+ROW()-45)="","",VLOOKUP(MID(CELL("nomfichier",$A$1),FIND("]",CELL("nomfichier",$A$1),1)+1,30)+1-1,Feuille1!$1:$1048576,ROW()-45+154+ROW()-45))</f>
        <v>Fond de brioche</v>
      </c>
      <c r="B45" s="107"/>
      <c r="C45" s="107"/>
      <c r="D45" s="107"/>
      <c r="E45" s="107">
        <f ca="1">IF(VLOOKUP(MID(CELL("nomfichier",$A$1),FIND("]",CELL("nomfichier",$A$1),1)+1,30)+1-1,Feuille1!$1:$1048576,ROW()-45+155+ROW()-45)="","",VLOOKUP(MID(CELL("nomfichier",$A$1),FIND("]",CELL("nomfichier",$A$1),1)+1,30)+1-1,Feuille1!$1:$1048576,ROW()-45+155+ROW()-45))</f>
        <v>20</v>
      </c>
      <c r="F45" s="107"/>
      <c r="G45" s="67" t="e">
        <f ca="1">IF(A45="","",VLOOKUP(A45,#REF!,2))</f>
        <v>#REF!</v>
      </c>
      <c r="H45" s="67"/>
      <c r="I45" s="67" t="e">
        <f ca="1">IF(E45="","",E45*G45)</f>
        <v>#REF!</v>
      </c>
      <c r="J45" s="67"/>
    </row>
    <row r="46" spans="1:10" x14ac:dyDescent="0.2">
      <c r="A46" s="66" t="str">
        <f ca="1">IF(VLOOKUP(MID(CELL("nomfichier",$A$1),FIND("]",CELL("nomfichier",$A$1),1)+1,30)+1-1,Feuille1!$1:$1048576,ROW()-45+154+ROW()-45)="","",VLOOKUP(MID(CELL("nomfichier",$A$1),FIND("]",CELL("nomfichier",$A$1),1)+1,30)+1-1,Feuille1!$1:$1048576,ROW()-45+154+ROW()-45))</f>
        <v>Eau</v>
      </c>
      <c r="B46" s="66"/>
      <c r="C46" s="66"/>
      <c r="D46" s="66"/>
      <c r="E46" s="66">
        <f ca="1">IF(VLOOKUP(MID(CELL("nomfichier",$A$1),FIND("]",CELL("nomfichier",$A$1),1)+1,30)+1-1,Feuille1!$1:$1048576,ROW()-45+155+ROW()-45)="","",VLOOKUP(MID(CELL("nomfichier",$A$1),FIND("]",CELL("nomfichier",$A$1),1)+1,30)+1-1,Feuille1!$1:$1048576,ROW()-45+155+ROW()-45))</f>
        <v>10</v>
      </c>
      <c r="F46" s="66"/>
      <c r="G46" s="67" t="e">
        <f ca="1">IF(A46="","",VLOOKUP(A46,#REF!,2))</f>
        <v>#REF!</v>
      </c>
      <c r="H46" s="67"/>
      <c r="I46" s="68" t="e">
        <f t="shared" ref="I46:I71" ca="1" si="0">IF(E46="","",E46*G46)</f>
        <v>#REF!</v>
      </c>
      <c r="J46" s="68"/>
    </row>
    <row r="47" spans="1:10" x14ac:dyDescent="0.2">
      <c r="A47" s="66" t="str">
        <f ca="1">IF(VLOOKUP(MID(CELL("nomfichier",$A$1),FIND("]",CELL("nomfichier",$A$1),1)+1,30)+1-1,Feuille1!$1:$1048576,ROW()-45+154+ROW()-45)="","",VLOOKUP(MID(CELL("nomfichier",$A$1),FIND("]",CELL("nomfichier",$A$1),1)+1,30)+1-1,Feuille1!$1:$1048576,ROW()-45+154+ROW()-45))</f>
        <v>Poudre de lait</v>
      </c>
      <c r="B47" s="66"/>
      <c r="C47" s="66"/>
      <c r="D47" s="66"/>
      <c r="E47" s="66">
        <f ca="1">IF(VLOOKUP(MID(CELL("nomfichier",$A$1),FIND("]",CELL("nomfichier",$A$1),1)+1,30)+1-1,Feuille1!$1:$1048576,ROW()-45+155+ROW()-45)="","",VLOOKUP(MID(CELL("nomfichier",$A$1),FIND("]",CELL("nomfichier",$A$1),1)+1,30)+1-1,Feuille1!$1:$1048576,ROW()-45+155+ROW()-45))</f>
        <v>1</v>
      </c>
      <c r="F47" s="66"/>
      <c r="G47" s="67" t="e">
        <f ca="1">IF(A47="","",VLOOKUP(A47,#REF!,2))</f>
        <v>#REF!</v>
      </c>
      <c r="H47" s="67"/>
      <c r="I47" s="68" t="e">
        <f t="shared" ca="1" si="0"/>
        <v>#REF!</v>
      </c>
      <c r="J47" s="68"/>
    </row>
    <row r="48" spans="1:10" x14ac:dyDescent="0.2">
      <c r="A48" s="66" t="str">
        <f ca="1">IF(VLOOKUP(MID(CELL("nomfichier",$A$1),FIND("]",CELL("nomfichier",$A$1),1)+1,30)+1-1,Feuille1!$1:$1048576,ROW()-45+154+ROW()-45)="","",VLOOKUP(MID(CELL("nomfichier",$A$1),FIND("]",CELL("nomfichier",$A$1),1)+1,30)+1-1,Feuille1!$1:$1048576,ROW()-45+154+ROW()-45))</f>
        <v>Poudre a crème</v>
      </c>
      <c r="B48" s="66"/>
      <c r="C48" s="66"/>
      <c r="D48" s="66"/>
      <c r="E48" s="66">
        <f ca="1">IF(VLOOKUP(MID(CELL("nomfichier",$A$1),FIND("]",CELL("nomfichier",$A$1),1)+1,30)+1-1,Feuille1!$1:$1048576,ROW()-45+155+ROW()-45)="","",VLOOKUP(MID(CELL("nomfichier",$A$1),FIND("]",CELL("nomfichier",$A$1),1)+1,30)+1-1,Feuille1!$1:$1048576,ROW()-45+155+ROW()-45))</f>
        <v>1</v>
      </c>
      <c r="F48" s="66"/>
      <c r="G48" s="67" t="e">
        <f ca="1">IF(A45="","",VLOOKUP(A45,#REF!,2))</f>
        <v>#REF!</v>
      </c>
      <c r="H48" s="67"/>
      <c r="I48" s="68" t="e">
        <f ca="1">IF(E45="","",E45*G45)</f>
        <v>#REF!</v>
      </c>
      <c r="J48" s="68"/>
    </row>
    <row r="49" spans="1:10" x14ac:dyDescent="0.2">
      <c r="A49" s="66" t="str">
        <f ca="1">IF(VLOOKUP(MID(CELL("nomfichier",$A$1),FIND("]",CELL("nomfichier",$A$1),1)+1,30)+1-1,Feuille1!$1:$1048576,ROW()-45+154+ROW()-45)="","",VLOOKUP(MID(CELL("nomfichier",$A$1),FIND("]",CELL("nomfichier",$A$1),1)+1,30)+1-1,Feuille1!$1:$1048576,ROW()-45+154+ROW()-45))</f>
        <v xml:space="preserve">Sucre </v>
      </c>
      <c r="B49" s="66"/>
      <c r="C49" s="66"/>
      <c r="D49" s="66"/>
      <c r="E49" s="66">
        <f ca="1">IF(VLOOKUP(MID(CELL("nomfichier",$A$1),FIND("]",CELL("nomfichier",$A$1),1)+1,30)+1-1,Feuille1!$1:$1048576,ROW()-45+155+ROW()-45)="","",VLOOKUP(MID(CELL("nomfichier",$A$1),FIND("]",CELL("nomfichier",$A$1),1)+1,30)+1-1,Feuille1!$1:$1048576,ROW()-45+155+ROW()-45))</f>
        <v>2.7</v>
      </c>
      <c r="F49" s="66"/>
      <c r="G49" s="67" t="e">
        <f ca="1">IF(A49="","",VLOOKUP(A49,#REF!,2))</f>
        <v>#REF!</v>
      </c>
      <c r="H49" s="67"/>
      <c r="I49" s="68" t="e">
        <f t="shared" ca="1" si="0"/>
        <v>#REF!</v>
      </c>
      <c r="J49" s="68"/>
    </row>
    <row r="50" spans="1:10" x14ac:dyDescent="0.2">
      <c r="A50" s="66" t="str">
        <f ca="1">IF(VLOOKUP(MID(CELL("nomfichier",$A$1),FIND("]",CELL("nomfichier",$A$1),1)+1,30)+1-1,Feuille1!$1:$1048576,ROW()-45+154+ROW()-45)="","",VLOOKUP(MID(CELL("nomfichier",$A$1),FIND("]",CELL("nomfichier",$A$1),1)+1,30)+1-1,Feuille1!$1:$1048576,ROW()-45+154+ROW()-45))</f>
        <v>Œuf</v>
      </c>
      <c r="B50" s="66"/>
      <c r="C50" s="66"/>
      <c r="D50" s="66"/>
      <c r="E50" s="66">
        <f ca="1">IF(VLOOKUP(MID(CELL("nomfichier",$A$1),FIND("]",CELL("nomfichier",$A$1),1)+1,30)+1-1,Feuille1!$1:$1048576,ROW()-45+155+ROW()-45)="","",VLOOKUP(MID(CELL("nomfichier",$A$1),FIND("]",CELL("nomfichier",$A$1),1)+1,30)+1-1,Feuille1!$1:$1048576,ROW()-45+155+ROW()-45))</f>
        <v>1</v>
      </c>
      <c r="F50" s="66"/>
      <c r="G50" s="67" t="e">
        <f ca="1">IF(A50="","",VLOOKUP(A50,#REF!,2))</f>
        <v>#REF!</v>
      </c>
      <c r="H50" s="67"/>
      <c r="I50" s="68" t="e">
        <f t="shared" ca="1" si="0"/>
        <v>#REF!</v>
      </c>
      <c r="J50" s="68"/>
    </row>
    <row r="51" spans="1:10" x14ac:dyDescent="0.2">
      <c r="A51" s="66" t="str">
        <f ca="1">IF(VLOOKUP(MID(CELL("nomfichier",$A$1),FIND("]",CELL("nomfichier",$A$1),1)+1,30)+1-1,Feuille1!$1:$1048576,ROW()-45+154+ROW()-45)="","",VLOOKUP(MID(CELL("nomfichier",$A$1),FIND("]",CELL("nomfichier",$A$1),1)+1,30)+1-1,Feuille1!$1:$1048576,ROW()-45+154+ROW()-45))</f>
        <v/>
      </c>
      <c r="B51" s="66"/>
      <c r="C51" s="66"/>
      <c r="D51" s="66"/>
      <c r="E51" s="66" t="str">
        <f ca="1">IF(VLOOKUP(MID(CELL("nomfichier",$A$1),FIND("]",CELL("nomfichier",$A$1),1)+1,30)+1-1,Feuille1!$1:$1048576,ROW()-45+155+ROW()-45)="","",VLOOKUP(MID(CELL("nomfichier",$A$1),FIND("]",CELL("nomfichier",$A$1),1)+1,30)+1-1,Feuille1!$1:$1048576,ROW()-45+155+ROW()-45))</f>
        <v/>
      </c>
      <c r="F51" s="66"/>
      <c r="G51" s="67" t="str">
        <f ca="1">IF(A51="","",VLOOKUP(A51,#REF!,2))</f>
        <v/>
      </c>
      <c r="H51" s="67"/>
      <c r="I51" s="68" t="str">
        <f t="shared" ca="1" si="0"/>
        <v/>
      </c>
      <c r="J51" s="68"/>
    </row>
    <row r="52" spans="1:10" x14ac:dyDescent="0.2">
      <c r="A52" s="66" t="str">
        <f ca="1">IF(VLOOKUP(MID(CELL("nomfichier",$A$1),FIND("]",CELL("nomfichier",$A$1),1)+1,30)+1-1,Feuille1!$1:$1048576,ROW()-45+154+ROW()-45)="","",VLOOKUP(MID(CELL("nomfichier",$A$1),FIND("]",CELL("nomfichier",$A$1),1)+1,30)+1-1,Feuille1!$1:$1048576,ROW()-45+154+ROW()-45))</f>
        <v/>
      </c>
      <c r="B52" s="66"/>
      <c r="C52" s="66"/>
      <c r="D52" s="66"/>
      <c r="E52" s="66" t="str">
        <f ca="1">IF(VLOOKUP(MID(CELL("nomfichier",$A$1),FIND("]",CELL("nomfichier",$A$1),1)+1,30)+1-1,Feuille1!$1:$1048576,ROW()-45+155+ROW()-45)="","",VLOOKUP(MID(CELL("nomfichier",$A$1),FIND("]",CELL("nomfichier",$A$1),1)+1,30)+1-1,Feuille1!$1:$1048576,ROW()-45+155+ROW()-45))</f>
        <v/>
      </c>
      <c r="F52" s="66"/>
      <c r="G52" s="67" t="str">
        <f ca="1">IF(A52="","",VLOOKUP(A52,#REF!,2))</f>
        <v/>
      </c>
      <c r="H52" s="67"/>
      <c r="I52" s="68" t="str">
        <f t="shared" ca="1" si="0"/>
        <v/>
      </c>
      <c r="J52" s="68"/>
    </row>
    <row r="53" spans="1:10" x14ac:dyDescent="0.2">
      <c r="A53" s="66" t="str">
        <f ca="1">IF(VLOOKUP(MID(CELL("nomfichier",$A$1),FIND("]",CELL("nomfichier",$A$1),1)+1,30)+1-1,Feuille1!$1:$1048576,ROW()-45+154+ROW()-45)="","",VLOOKUP(MID(CELL("nomfichier",$A$1),FIND("]",CELL("nomfichier",$A$1),1)+1,30)+1-1,Feuille1!$1:$1048576,ROW()-45+154+ROW()-45))</f>
        <v/>
      </c>
      <c r="B53" s="66"/>
      <c r="C53" s="66"/>
      <c r="D53" s="66"/>
      <c r="E53" s="66" t="str">
        <f ca="1">IF(VLOOKUP(MID(CELL("nomfichier",$A$1),FIND("]",CELL("nomfichier",$A$1),1)+1,30)+1-1,Feuille1!$1:$1048576,ROW()-45+155+ROW()-45)="","",VLOOKUP(MID(CELL("nomfichier",$A$1),FIND("]",CELL("nomfichier",$A$1),1)+1,30)+1-1,Feuille1!$1:$1048576,ROW()-45+155+ROW()-45))</f>
        <v/>
      </c>
      <c r="F53" s="66"/>
      <c r="G53" s="67" t="str">
        <f ca="1">IF(A53="","",VLOOKUP(A53,#REF!,2))</f>
        <v/>
      </c>
      <c r="H53" s="67"/>
      <c r="I53" s="68" t="str">
        <f t="shared" ca="1" si="0"/>
        <v/>
      </c>
      <c r="J53" s="68"/>
    </row>
    <row r="54" spans="1:10" x14ac:dyDescent="0.2">
      <c r="A54" s="66" t="str">
        <f ca="1">IF(VLOOKUP(MID(CELL("nomfichier",$A$1),FIND("]",CELL("nomfichier",$A$1),1)+1,30)+1-1,Feuille1!$1:$1048576,ROW()-45+154+ROW()-45)="","",VLOOKUP(MID(CELL("nomfichier",$A$1),FIND("]",CELL("nomfichier",$A$1),1)+1,30)+1-1,Feuille1!$1:$1048576,ROW()-45+154+ROW()-45))</f>
        <v/>
      </c>
      <c r="B54" s="66"/>
      <c r="C54" s="66"/>
      <c r="D54" s="66"/>
      <c r="E54" s="66" t="str">
        <f ca="1">IF(VLOOKUP(MID(CELL("nomfichier",$A$1),FIND("]",CELL("nomfichier",$A$1),1)+1,30)+1-1,Feuille1!$1:$1048576,ROW()-45+155+ROW()-45)="","",VLOOKUP(MID(CELL("nomfichier",$A$1),FIND("]",CELL("nomfichier",$A$1),1)+1,30)+1-1,Feuille1!$1:$1048576,ROW()-45+155+ROW()-45))</f>
        <v/>
      </c>
      <c r="F54" s="66"/>
      <c r="G54" s="67" t="str">
        <f ca="1">IF(A54="","",VLOOKUP(A54,#REF!,2))</f>
        <v/>
      </c>
      <c r="H54" s="67"/>
      <c r="I54" s="68" t="str">
        <f t="shared" ca="1" si="0"/>
        <v/>
      </c>
      <c r="J54" s="68"/>
    </row>
    <row r="55" spans="1:10" x14ac:dyDescent="0.2">
      <c r="A55" s="66" t="str">
        <f ca="1">IF(VLOOKUP(MID(CELL("nomfichier",$A$1),FIND("]",CELL("nomfichier",$A$1),1)+1,30)+1-1,Feuille1!$1:$1048576,ROW()-45+154+ROW()-45)="","",VLOOKUP(MID(CELL("nomfichier",$A$1),FIND("]",CELL("nomfichier",$A$1),1)+1,30)+1-1,Feuille1!$1:$1048576,ROW()-45+154+ROW()-45))</f>
        <v/>
      </c>
      <c r="B55" s="66"/>
      <c r="C55" s="66"/>
      <c r="D55" s="66"/>
      <c r="E55" s="66" t="str">
        <f ca="1">IF(VLOOKUP(MID(CELL("nomfichier",$A$1),FIND("]",CELL("nomfichier",$A$1),1)+1,30)+1-1,Feuille1!$1:$1048576,ROW()-45+155+ROW()-45)="","",VLOOKUP(MID(CELL("nomfichier",$A$1),FIND("]",CELL("nomfichier",$A$1),1)+1,30)+1-1,Feuille1!$1:$1048576,ROW()-45+155+ROW()-45))</f>
        <v/>
      </c>
      <c r="F55" s="66"/>
      <c r="G55" s="67" t="str">
        <f ca="1">IF(A55="","",VLOOKUP(A55,#REF!,2))</f>
        <v/>
      </c>
      <c r="H55" s="67"/>
      <c r="I55" s="68" t="str">
        <f t="shared" ca="1" si="0"/>
        <v/>
      </c>
      <c r="J55" s="68"/>
    </row>
    <row r="56" spans="1:10" x14ac:dyDescent="0.2">
      <c r="A56" s="66" t="str">
        <f ca="1">IF(VLOOKUP(MID(CELL("nomfichier",$A$1),FIND("]",CELL("nomfichier",$A$1),1)+1,30)+1-1,Feuille1!$1:$1048576,ROW()-45+154+ROW()-45)="","",VLOOKUP(MID(CELL("nomfichier",$A$1),FIND("]",CELL("nomfichier",$A$1),1)+1,30)+1-1,Feuille1!$1:$1048576,ROW()-45+154+ROW()-45))</f>
        <v/>
      </c>
      <c r="B56" s="66"/>
      <c r="C56" s="66"/>
      <c r="D56" s="66"/>
      <c r="E56" s="66" t="str">
        <f ca="1">IF(VLOOKUP(MID(CELL("nomfichier",$A$1),FIND("]",CELL("nomfichier",$A$1),1)+1,30)+1-1,Feuille1!$1:$1048576,ROW()-45+155+ROW()-45)="","",VLOOKUP(MID(CELL("nomfichier",$A$1),FIND("]",CELL("nomfichier",$A$1),1)+1,30)+1-1,Feuille1!$1:$1048576,ROW()-45+155+ROW()-45))</f>
        <v/>
      </c>
      <c r="F56" s="66"/>
      <c r="G56" s="67" t="str">
        <f ca="1">IF(A56="","",VLOOKUP(A56,#REF!,2))</f>
        <v/>
      </c>
      <c r="H56" s="67"/>
      <c r="I56" s="68" t="str">
        <f t="shared" ca="1" si="0"/>
        <v/>
      </c>
      <c r="J56" s="68"/>
    </row>
    <row r="57" spans="1:10" x14ac:dyDescent="0.2">
      <c r="A57" s="66" t="str">
        <f ca="1">IF(VLOOKUP(MID(CELL("nomfichier",$A$1),FIND("]",CELL("nomfichier",$A$1),1)+1,30)+1-1,Feuille1!$1:$1048576,ROW()-45+154+ROW()-45)="","",VLOOKUP(MID(CELL("nomfichier",$A$1),FIND("]",CELL("nomfichier",$A$1),1)+1,30)+1-1,Feuille1!$1:$1048576,ROW()-45+154+ROW()-45))</f>
        <v/>
      </c>
      <c r="B57" s="66"/>
      <c r="C57" s="66"/>
      <c r="D57" s="66"/>
      <c r="E57" s="66" t="str">
        <f ca="1">IF(VLOOKUP(MID(CELL("nomfichier",$A$1),FIND("]",CELL("nomfichier",$A$1),1)+1,30)+1-1,Feuille1!$1:$1048576,ROW()-45+155+ROW()-45)="","",VLOOKUP(MID(CELL("nomfichier",$A$1),FIND("]",CELL("nomfichier",$A$1),1)+1,30)+1-1,Feuille1!$1:$1048576,ROW()-45+155+ROW()-45))</f>
        <v/>
      </c>
      <c r="F57" s="66"/>
      <c r="G57" s="67" t="str">
        <f ca="1">IF(A57="","",VLOOKUP(A57,#REF!,2))</f>
        <v/>
      </c>
      <c r="H57" s="67"/>
      <c r="I57" s="68" t="str">
        <f t="shared" ca="1" si="0"/>
        <v/>
      </c>
      <c r="J57" s="68"/>
    </row>
    <row r="58" spans="1:10" x14ac:dyDescent="0.2">
      <c r="A58" s="66" t="str">
        <f ca="1">IF(VLOOKUP(MID(CELL("nomfichier",$A$1),FIND("]",CELL("nomfichier",$A$1),1)+1,30)+1-1,Feuille1!$1:$1048576,ROW()-45+154+ROW()-45)="","",VLOOKUP(MID(CELL("nomfichier",$A$1),FIND("]",CELL("nomfichier",$A$1),1)+1,30)+1-1,Feuille1!$1:$1048576,ROW()-45+154+ROW()-45))</f>
        <v/>
      </c>
      <c r="B58" s="66"/>
      <c r="C58" s="66"/>
      <c r="D58" s="66"/>
      <c r="E58" s="66" t="str">
        <f ca="1">IF(VLOOKUP(MID(CELL("nomfichier",$A$1),FIND("]",CELL("nomfichier",$A$1),1)+1,30)+1-1,Feuille1!$1:$1048576,ROW()-45+155+ROW()-45)="","",VLOOKUP(MID(CELL("nomfichier",$A$1),FIND("]",CELL("nomfichier",$A$1),1)+1,30)+1-1,Feuille1!$1:$1048576,ROW()-45+155+ROW()-45))</f>
        <v/>
      </c>
      <c r="F58" s="66"/>
      <c r="G58" s="67" t="str">
        <f ca="1">IF(A58="","",VLOOKUP(A58,#REF!,2))</f>
        <v/>
      </c>
      <c r="H58" s="67"/>
      <c r="I58" s="68" t="str">
        <f t="shared" ca="1" si="0"/>
        <v/>
      </c>
      <c r="J58" s="68"/>
    </row>
    <row r="59" spans="1:10" x14ac:dyDescent="0.2">
      <c r="A59" s="66" t="str">
        <f ca="1">IF(VLOOKUP(MID(CELL("nomfichier",$A$1),FIND("]",CELL("nomfichier",$A$1),1)+1,30)+1-1,Feuille1!$1:$1048576,ROW()-45+154+ROW()-45)="","",VLOOKUP(MID(CELL("nomfichier",$A$1),FIND("]",CELL("nomfichier",$A$1),1)+1,30)+1-1,Feuille1!$1:$1048576,ROW()-45+154+ROW()-45))</f>
        <v/>
      </c>
      <c r="B59" s="66"/>
      <c r="C59" s="66"/>
      <c r="D59" s="66"/>
      <c r="E59" s="66" t="str">
        <f ca="1">IF(VLOOKUP(MID(CELL("nomfichier",$A$1),FIND("]",CELL("nomfichier",$A$1),1)+1,30)+1-1,Feuille1!$1:$1048576,ROW()-45+155+ROW()-45)="","",VLOOKUP(MID(CELL("nomfichier",$A$1),FIND("]",CELL("nomfichier",$A$1),1)+1,30)+1-1,Feuille1!$1:$1048576,ROW()-45+155+ROW()-45))</f>
        <v/>
      </c>
      <c r="F59" s="66"/>
      <c r="G59" s="67" t="str">
        <f ca="1">IF(A59="","",VLOOKUP(A59,#REF!,2))</f>
        <v/>
      </c>
      <c r="H59" s="67"/>
      <c r="I59" s="68" t="str">
        <f t="shared" ca="1" si="0"/>
        <v/>
      </c>
      <c r="J59" s="68"/>
    </row>
    <row r="60" spans="1:10" x14ac:dyDescent="0.2">
      <c r="A60" s="66" t="str">
        <f ca="1">IF(VLOOKUP(MID(CELL("nomfichier",$A$1),FIND("]",CELL("nomfichier",$A$1),1)+1,30)+1-1,Feuille1!$1:$1048576,ROW()-45+154+ROW()-45)="","",VLOOKUP(MID(CELL("nomfichier",$A$1),FIND("]",CELL("nomfichier",$A$1),1)+1,30)+1-1,Feuille1!$1:$1048576,ROW()-45+154+ROW()-45))</f>
        <v/>
      </c>
      <c r="B60" s="66"/>
      <c r="C60" s="66"/>
      <c r="D60" s="66"/>
      <c r="E60" s="66" t="str">
        <f ca="1">IF(VLOOKUP(MID(CELL("nomfichier",$A$1),FIND("]",CELL("nomfichier",$A$1),1)+1,30)+1-1,Feuille1!$1:$1048576,ROW()-45+155+ROW()-45)="","",VLOOKUP(MID(CELL("nomfichier",$A$1),FIND("]",CELL("nomfichier",$A$1),1)+1,30)+1-1,Feuille1!$1:$1048576,ROW()-45+155+ROW()-45))</f>
        <v/>
      </c>
      <c r="F60" s="66"/>
      <c r="G60" s="67" t="str">
        <f ca="1">IF(A60="","",VLOOKUP(A60,#REF!,2))</f>
        <v/>
      </c>
      <c r="H60" s="67"/>
      <c r="I60" s="68" t="str">
        <f t="shared" ca="1" si="0"/>
        <v/>
      </c>
      <c r="J60" s="68"/>
    </row>
    <row r="61" spans="1:10" x14ac:dyDescent="0.2">
      <c r="A61" s="66" t="str">
        <f ca="1">IF(VLOOKUP(MID(CELL("nomfichier",$A$1),FIND("]",CELL("nomfichier",$A$1),1)+1,30)+1-1,Feuille1!$1:$1048576,ROW()-45+154+ROW()-45)="","",VLOOKUP(MID(CELL("nomfichier",$A$1),FIND("]",CELL("nomfichier",$A$1),1)+1,30)+1-1,Feuille1!$1:$1048576,ROW()-45+154+ROW()-45))</f>
        <v/>
      </c>
      <c r="B61" s="66"/>
      <c r="C61" s="66"/>
      <c r="D61" s="66"/>
      <c r="E61" s="66" t="str">
        <f ca="1">IF(VLOOKUP(MID(CELL("nomfichier",$A$1),FIND("]",CELL("nomfichier",$A$1),1)+1,30)+1-1,Feuille1!$1:$1048576,ROW()-45+155+ROW()-45)="","",VLOOKUP(MID(CELL("nomfichier",$A$1),FIND("]",CELL("nomfichier",$A$1),1)+1,30)+1-1,Feuille1!$1:$1048576,ROW()-45+155+ROW()-45))</f>
        <v/>
      </c>
      <c r="F61" s="66"/>
      <c r="G61" s="67" t="str">
        <f ca="1">IF(A61="","",VLOOKUP(A61,#REF!,2))</f>
        <v/>
      </c>
      <c r="H61" s="67"/>
      <c r="I61" s="68" t="str">
        <f t="shared" ca="1" si="0"/>
        <v/>
      </c>
      <c r="J61" s="68"/>
    </row>
    <row r="62" spans="1:10" x14ac:dyDescent="0.2">
      <c r="A62" s="66" t="str">
        <f ca="1">IF(VLOOKUP(MID(CELL("nomfichier",$A$1),FIND("]",CELL("nomfichier",$A$1),1)+1,30)+1-1,Feuille1!$1:$1048576,ROW()-45+154+ROW()-45)="","",VLOOKUP(MID(CELL("nomfichier",$A$1),FIND("]",CELL("nomfichier",$A$1),1)+1,30)+1-1,Feuille1!$1:$1048576,ROW()-45+154+ROW()-45))</f>
        <v/>
      </c>
      <c r="B62" s="66"/>
      <c r="C62" s="66"/>
      <c r="D62" s="66"/>
      <c r="E62" s="66" t="str">
        <f ca="1">IF(VLOOKUP(MID(CELL("nomfichier",$A$1),FIND("]",CELL("nomfichier",$A$1),1)+1,30)+1-1,Feuille1!$1:$1048576,ROW()-45+155+ROW()-45)="","",VLOOKUP(MID(CELL("nomfichier",$A$1),FIND("]",CELL("nomfichier",$A$1),1)+1,30)+1-1,Feuille1!$1:$1048576,ROW()-45+155+ROW()-45))</f>
        <v/>
      </c>
      <c r="F62" s="66"/>
      <c r="G62" s="67" t="str">
        <f ca="1">IF(A62="","",VLOOKUP(A62,#REF!,2))</f>
        <v/>
      </c>
      <c r="H62" s="67"/>
      <c r="I62" s="68" t="str">
        <f t="shared" ca="1" si="0"/>
        <v/>
      </c>
      <c r="J62" s="68"/>
    </row>
    <row r="63" spans="1:10" x14ac:dyDescent="0.2">
      <c r="A63" s="66" t="str">
        <f ca="1">IF(VLOOKUP(MID(CELL("nomfichier",$A$1),FIND("]",CELL("nomfichier",$A$1),1)+1,30)+1-1,Feuille1!$1:$1048576,ROW()-45+154+ROW()-45)="","",VLOOKUP(MID(CELL("nomfichier",$A$1),FIND("]",CELL("nomfichier",$A$1),1)+1,30)+1-1,Feuille1!$1:$1048576,ROW()-45+154+ROW()-45))</f>
        <v/>
      </c>
      <c r="B63" s="66"/>
      <c r="C63" s="66"/>
      <c r="D63" s="66"/>
      <c r="E63" s="66" t="str">
        <f ca="1">IF(VLOOKUP(MID(CELL("nomfichier",$A$1),FIND("]",CELL("nomfichier",$A$1),1)+1,30)+1-1,Feuille1!$1:$1048576,ROW()-45+155+ROW()-45)="","",VLOOKUP(MID(CELL("nomfichier",$A$1),FIND("]",CELL("nomfichier",$A$1),1)+1,30)+1-1,Feuille1!$1:$1048576,ROW()-45+155+ROW()-45))</f>
        <v/>
      </c>
      <c r="F63" s="66"/>
      <c r="G63" s="67" t="str">
        <f ca="1">IF(A63="","",VLOOKUP(A63,#REF!,2))</f>
        <v/>
      </c>
      <c r="H63" s="67"/>
      <c r="I63" s="68" t="str">
        <f t="shared" ca="1" si="0"/>
        <v/>
      </c>
      <c r="J63" s="68"/>
    </row>
    <row r="64" spans="1:10" x14ac:dyDescent="0.2">
      <c r="A64" s="66" t="str">
        <f ca="1">IF(VLOOKUP(MID(CELL("nomfichier",$A$1),FIND("]",CELL("nomfichier",$A$1),1)+1,30)+1-1,Feuille1!$1:$1048576,ROW()-45+154+ROW()-45)="","",VLOOKUP(MID(CELL("nomfichier",$A$1),FIND("]",CELL("nomfichier",$A$1),1)+1,30)+1-1,Feuille1!$1:$1048576,ROW()-45+154+ROW()-45))</f>
        <v/>
      </c>
      <c r="B64" s="66"/>
      <c r="C64" s="66"/>
      <c r="D64" s="66"/>
      <c r="E64" s="66" t="str">
        <f ca="1">IF(VLOOKUP(MID(CELL("nomfichier",$A$1),FIND("]",CELL("nomfichier",$A$1),1)+1,30)+1-1,Feuille1!$1:$1048576,ROW()-45+155+ROW()-45)="","",VLOOKUP(MID(CELL("nomfichier",$A$1),FIND("]",CELL("nomfichier",$A$1),1)+1,30)+1-1,Feuille1!$1:$1048576,ROW()-45+155+ROW()-45))</f>
        <v/>
      </c>
      <c r="F64" s="66"/>
      <c r="G64" s="67" t="str">
        <f ca="1">IF(A64="","",VLOOKUP(A64,#REF!,2))</f>
        <v/>
      </c>
      <c r="H64" s="67"/>
      <c r="I64" s="68" t="str">
        <f t="shared" ca="1" si="0"/>
        <v/>
      </c>
      <c r="J64" s="68"/>
    </row>
    <row r="65" spans="1:10" x14ac:dyDescent="0.2">
      <c r="A65" s="66" t="str">
        <f ca="1">IF(VLOOKUP(MID(CELL("nomfichier",$A$1),FIND("]",CELL("nomfichier",$A$1),1)+1,30)+1-1,Feuille1!$1:$1048576,ROW()-45+154+ROW()-45)="","",VLOOKUP(MID(CELL("nomfichier",$A$1),FIND("]",CELL("nomfichier",$A$1),1)+1,30)+1-1,Feuille1!$1:$1048576,ROW()-45+154+ROW()-45))</f>
        <v/>
      </c>
      <c r="B65" s="66"/>
      <c r="C65" s="66"/>
      <c r="D65" s="66"/>
      <c r="E65" s="66" t="str">
        <f ca="1">IF(VLOOKUP(MID(CELL("nomfichier",$A$1),FIND("]",CELL("nomfichier",$A$1),1)+1,30)+1-1,Feuille1!$1:$1048576,ROW()-45+155+ROW()-45)="","",VLOOKUP(MID(CELL("nomfichier",$A$1),FIND("]",CELL("nomfichier",$A$1),1)+1,30)+1-1,Feuille1!$1:$1048576,ROW()-45+155+ROW()-45))</f>
        <v/>
      </c>
      <c r="F65" s="66"/>
      <c r="G65" s="67" t="str">
        <f ca="1">IF(A65="","",VLOOKUP(A65,#REF!,2))</f>
        <v/>
      </c>
      <c r="H65" s="67"/>
      <c r="I65" s="68" t="str">
        <f t="shared" ca="1" si="0"/>
        <v/>
      </c>
      <c r="J65" s="68"/>
    </row>
    <row r="66" spans="1:10" x14ac:dyDescent="0.2">
      <c r="A66" s="66" t="str">
        <f ca="1">IF(VLOOKUP(MID(CELL("nomfichier",$A$1),FIND("]",CELL("nomfichier",$A$1),1)+1,30)+1-1,Feuille1!$1:$1048576,ROW()-45+154+ROW()-45)="","",VLOOKUP(MID(CELL("nomfichier",$A$1),FIND("]",CELL("nomfichier",$A$1),1)+1,30)+1-1,Feuille1!$1:$1048576,ROW()-45+154+ROW()-45))</f>
        <v/>
      </c>
      <c r="B66" s="66"/>
      <c r="C66" s="66"/>
      <c r="D66" s="66"/>
      <c r="E66" s="66" t="str">
        <f ca="1">IF(VLOOKUP(MID(CELL("nomfichier",$A$1),FIND("]",CELL("nomfichier",$A$1),1)+1,30)+1-1,Feuille1!$1:$1048576,ROW()-45+155+ROW()-45)="","",VLOOKUP(MID(CELL("nomfichier",$A$1),FIND("]",CELL("nomfichier",$A$1),1)+1,30)+1-1,Feuille1!$1:$1048576,ROW()-45+155+ROW()-45))</f>
        <v/>
      </c>
      <c r="F66" s="66"/>
      <c r="G66" s="67" t="str">
        <f ca="1">IF(A66="","",VLOOKUP(A66,#REF!,2))</f>
        <v/>
      </c>
      <c r="H66" s="67"/>
      <c r="I66" s="68" t="str">
        <f t="shared" ca="1" si="0"/>
        <v/>
      </c>
      <c r="J66" s="68"/>
    </row>
    <row r="67" spans="1:10" x14ac:dyDescent="0.2">
      <c r="A67" s="66" t="str">
        <f ca="1">IF(VLOOKUP(MID(CELL("nomfichier",$A$1),FIND("]",CELL("nomfichier",$A$1),1)+1,30)+1-1,Feuille1!$1:$1048576,ROW()-45+154+ROW()-45)="","",VLOOKUP(MID(CELL("nomfichier",$A$1),FIND("]",CELL("nomfichier",$A$1),1)+1,30)+1-1,Feuille1!$1:$1048576,ROW()-45+154+ROW()-45))</f>
        <v/>
      </c>
      <c r="B67" s="66"/>
      <c r="C67" s="66"/>
      <c r="D67" s="66"/>
      <c r="E67" s="66" t="str">
        <f ca="1">IF(VLOOKUP(MID(CELL("nomfichier",$A$1),FIND("]",CELL("nomfichier",$A$1),1)+1,30)+1-1,Feuille1!$1:$1048576,ROW()-45+155+ROW()-45)="","",VLOOKUP(MID(CELL("nomfichier",$A$1),FIND("]",CELL("nomfichier",$A$1),1)+1,30)+1-1,Feuille1!$1:$1048576,ROW()-45+155+ROW()-45))</f>
        <v/>
      </c>
      <c r="F67" s="66"/>
      <c r="G67" s="67" t="str">
        <f ca="1">IF(A67="","",VLOOKUP(A67,#REF!,2))</f>
        <v/>
      </c>
      <c r="H67" s="67"/>
      <c r="I67" s="68" t="str">
        <f t="shared" ca="1" si="0"/>
        <v/>
      </c>
      <c r="J67" s="68"/>
    </row>
    <row r="68" spans="1:10" x14ac:dyDescent="0.2">
      <c r="A68" s="66" t="str">
        <f ca="1">IF(VLOOKUP(MID(CELL("nomfichier",$A$1),FIND("]",CELL("nomfichier",$A$1),1)+1,30)+1-1,Feuille1!$1:$1048576,ROW()-45+154+ROW()-45)="","",VLOOKUP(MID(CELL("nomfichier",$A$1),FIND("]",CELL("nomfichier",$A$1),1)+1,30)+1-1,Feuille1!$1:$1048576,ROW()-45+154+ROW()-45))</f>
        <v/>
      </c>
      <c r="B68" s="66"/>
      <c r="C68" s="66"/>
      <c r="D68" s="66"/>
      <c r="E68" s="66" t="str">
        <f ca="1">IF(VLOOKUP(MID(CELL("nomfichier",$A$1),FIND("]",CELL("nomfichier",$A$1),1)+1,30)+1-1,Feuille1!$1:$1048576,ROW()-45+155+ROW()-45)="","",VLOOKUP(MID(CELL("nomfichier",$A$1),FIND("]",CELL("nomfichier",$A$1),1)+1,30)+1-1,Feuille1!$1:$1048576,ROW()-45+155+ROW()-45))</f>
        <v/>
      </c>
      <c r="F68" s="66"/>
      <c r="G68" s="67" t="str">
        <f ca="1">IF(A68="","",VLOOKUP(A68,#REF!,2))</f>
        <v/>
      </c>
      <c r="H68" s="67"/>
      <c r="I68" s="68" t="str">
        <f t="shared" ca="1" si="0"/>
        <v/>
      </c>
      <c r="J68" s="68"/>
    </row>
    <row r="69" spans="1:10" x14ac:dyDescent="0.2">
      <c r="A69" s="66" t="str">
        <f ca="1">IF(VLOOKUP(MID(CELL("nomfichier",$A$1),FIND("]",CELL("nomfichier",$A$1),1)+1,30)+1-1,Feuille1!$1:$1048576,ROW()-45+154+ROW()-45)="","",VLOOKUP(MID(CELL("nomfichier",$A$1),FIND("]",CELL("nomfichier",$A$1),1)+1,30)+1-1,Feuille1!$1:$1048576,ROW()-45+154+ROW()-45))</f>
        <v/>
      </c>
      <c r="B69" s="66"/>
      <c r="C69" s="66"/>
      <c r="D69" s="66"/>
      <c r="E69" s="66" t="str">
        <f ca="1">IF(VLOOKUP(MID(CELL("nomfichier",$A$1),FIND("]",CELL("nomfichier",$A$1),1)+1,30)+1-1,Feuille1!$1:$1048576,ROW()-45+155+ROW()-45)="","",VLOOKUP(MID(CELL("nomfichier",$A$1),FIND("]",CELL("nomfichier",$A$1),1)+1,30)+1-1,Feuille1!$1:$1048576,ROW()-45+155+ROW()-45))</f>
        <v/>
      </c>
      <c r="F69" s="66"/>
      <c r="G69" s="67" t="str">
        <f ca="1">IF(A69="","",VLOOKUP(A69,#REF!,2))</f>
        <v/>
      </c>
      <c r="H69" s="67"/>
      <c r="I69" s="68" t="str">
        <f t="shared" ca="1" si="0"/>
        <v/>
      </c>
      <c r="J69" s="68"/>
    </row>
    <row r="70" spans="1:10" x14ac:dyDescent="0.2">
      <c r="A70" s="66" t="str">
        <f ca="1">IF(VLOOKUP(MID(CELL("nomfichier",$A$1),FIND("]",CELL("nomfichier",$A$1),1)+1,30)+1-1,Feuille1!$1:$1048576,ROW()-45+154+ROW()-45)="","",VLOOKUP(MID(CELL("nomfichier",$A$1),FIND("]",CELL("nomfichier",$A$1),1)+1,30)+1-1,Feuille1!$1:$1048576,ROW()-45+154+ROW()-45))</f>
        <v/>
      </c>
      <c r="B70" s="66"/>
      <c r="C70" s="66"/>
      <c r="D70" s="66"/>
      <c r="E70" s="66" t="str">
        <f ca="1">IF(VLOOKUP(MID(CELL("nomfichier",$A$1),FIND("]",CELL("nomfichier",$A$1),1)+1,30)+1-1,Feuille1!$1:$1048576,ROW()-45+155+ROW()-45)="","",VLOOKUP(MID(CELL("nomfichier",$A$1),FIND("]",CELL("nomfichier",$A$1),1)+1,30)+1-1,Feuille1!$1:$1048576,ROW()-45+155+ROW()-45))</f>
        <v/>
      </c>
      <c r="F70" s="66"/>
      <c r="G70" s="67" t="str">
        <f ca="1">IF(A70="","",VLOOKUP(A70,#REF!,2))</f>
        <v/>
      </c>
      <c r="H70" s="67"/>
      <c r="I70" s="68" t="str">
        <f t="shared" ca="1" si="0"/>
        <v/>
      </c>
      <c r="J70" s="68"/>
    </row>
    <row r="71" spans="1:10" ht="13.5" thickBot="1" x14ac:dyDescent="0.25">
      <c r="A71" s="97" t="str">
        <f ca="1">IF(VLOOKUP(MID(CELL("nomfichier",$A$1),FIND("]",CELL("nomfichier",$A$1),1)+1,30)+1-1,Feuille1!$1:$1048576,ROW()-45+154+ROW()-45)="","",VLOOKUP(MID(CELL("nomfichier",$A$1),FIND("]",CELL("nomfichier",$A$1),1)+1,30)+1-1,Feuille1!$1:$1048576,ROW()-45+154+ROW()-45))</f>
        <v/>
      </c>
      <c r="B71" s="97"/>
      <c r="C71" s="97"/>
      <c r="D71" s="97"/>
      <c r="E71" s="97" t="str">
        <f ca="1">IF(VLOOKUP(MID(CELL("nomfichier",$A$1),FIND("]",CELL("nomfichier",$A$1),1)+1,30)+1-1,Feuille1!$1:$1048576,ROW()-45+155+ROW()-45)="","",VLOOKUP(MID(CELL("nomfichier",$A$1),FIND("]",CELL("nomfichier",$A$1),1)+1,30)+1-1,Feuille1!$1:$1048576,ROW()-45+155+ROW()-45))</f>
        <v/>
      </c>
      <c r="F71" s="97"/>
      <c r="G71" s="67" t="str">
        <f ca="1">IF(A71="","",VLOOKUP(A71,#REF!,2))</f>
        <v/>
      </c>
      <c r="H71" s="67"/>
      <c r="I71" s="86" t="str">
        <f t="shared" ca="1" si="0"/>
        <v/>
      </c>
      <c r="J71" s="86"/>
    </row>
    <row r="72" spans="1:10" ht="14.25" thickTop="1" thickBot="1" x14ac:dyDescent="0.25">
      <c r="A72" s="15"/>
      <c r="B72" s="15"/>
      <c r="C72" s="15"/>
      <c r="D72" s="15"/>
      <c r="E72" s="15"/>
      <c r="F72" s="15"/>
      <c r="G72" s="87" t="s">
        <v>72</v>
      </c>
      <c r="H72" s="88"/>
      <c r="I72" s="89" t="e">
        <f ca="1">SUM(I45:J71)</f>
        <v>#REF!</v>
      </c>
      <c r="J72" s="89"/>
    </row>
    <row r="73" spans="1:10" ht="14.25" thickTop="1" thickBot="1" x14ac:dyDescent="0.25">
      <c r="A73" s="13"/>
      <c r="B73" s="13"/>
      <c r="C73" s="13"/>
      <c r="D73" s="13"/>
      <c r="E73" s="14"/>
      <c r="F73" s="14"/>
      <c r="G73" s="87" t="s">
        <v>73</v>
      </c>
      <c r="H73" s="88"/>
      <c r="I73" s="89" t="e">
        <f ca="1">I72/J42</f>
        <v>#REF!</v>
      </c>
      <c r="J73" s="90"/>
    </row>
    <row r="74" spans="1:10" ht="14.25" thickTop="1" thickBot="1" x14ac:dyDescent="0.25">
      <c r="G74" s="87" t="s">
        <v>58</v>
      </c>
      <c r="H74" s="88"/>
      <c r="I74" s="89" t="e">
        <f ca="1">I76-I73</f>
        <v>#REF!</v>
      </c>
      <c r="J74" s="90"/>
    </row>
    <row r="75" spans="1:10" ht="14.25" thickTop="1" thickBot="1" x14ac:dyDescent="0.25">
      <c r="G75" s="87" t="s">
        <v>70</v>
      </c>
      <c r="H75" s="88"/>
      <c r="I75" s="93" t="e">
        <f ca="1">I74/I76</f>
        <v>#REF!</v>
      </c>
      <c r="J75" s="94"/>
    </row>
    <row r="76" spans="1:10" ht="14.25" thickTop="1" thickBot="1" x14ac:dyDescent="0.25">
      <c r="G76" s="87" t="s">
        <v>71</v>
      </c>
      <c r="H76" s="88"/>
      <c r="I76" s="89">
        <f ca="1">IF(MID(CELL("nomfichier",A1),FIND("]",CELL("nomfichier",A1),1)+1,30)+1-1="","",VLOOKUP(MID(CELL("nomfichier",A1),FIND("]",CELL("nomfichier",A1),1)+1,30)+1-1,Feuille1!1:1048576,3))</f>
        <v>5.95</v>
      </c>
      <c r="J76" s="90"/>
    </row>
    <row r="77" spans="1:10" ht="13.5" thickTop="1" x14ac:dyDescent="0.2">
      <c r="A77" s="69" t="str">
        <f ca="1">$A$1</f>
        <v>Tarte Flan</v>
      </c>
      <c r="B77" s="69"/>
      <c r="C77" s="69"/>
      <c r="D77" s="69"/>
      <c r="E77" s="69"/>
      <c r="F77" s="69"/>
      <c r="G77" s="69"/>
      <c r="H77" s="69"/>
      <c r="I77" s="69"/>
      <c r="J77" s="69"/>
    </row>
    <row r="78" spans="1:10" x14ac:dyDescent="0.2">
      <c r="A78" s="69"/>
      <c r="B78" s="69"/>
      <c r="C78" s="69"/>
      <c r="D78" s="69"/>
      <c r="E78" s="69"/>
      <c r="F78" s="69"/>
      <c r="G78" s="69"/>
      <c r="H78" s="69"/>
      <c r="I78" s="69"/>
      <c r="J78" s="69"/>
    </row>
    <row r="79" spans="1:10" x14ac:dyDescent="0.2">
      <c r="A79" s="69"/>
      <c r="B79" s="69"/>
      <c r="C79" s="69"/>
      <c r="D79" s="69"/>
      <c r="E79" s="69"/>
      <c r="F79" s="69"/>
      <c r="G79" s="69"/>
      <c r="H79" s="69"/>
      <c r="I79" s="69"/>
      <c r="J79" s="69"/>
    </row>
    <row r="80" spans="1:10" ht="13.5" thickBot="1" x14ac:dyDescent="0.25">
      <c r="C80" s="50" t="s">
        <v>178</v>
      </c>
      <c r="D80" s="51"/>
      <c r="E80" s="108">
        <f ca="1">IF(VLOOKUP(MID(CELL("nomfichier",A1),FIND("]",CELL("nomfichier",A1),1)+1,30)+1-1,Fabrication!1:1048576,3)=0,"",Fabrication!C1)</f>
        <v>41533</v>
      </c>
      <c r="F80" s="108"/>
      <c r="G80" s="51" t="s">
        <v>74</v>
      </c>
      <c r="H80" s="51"/>
      <c r="I80" s="52">
        <f ca="1">IF(VLOOKUP(MID(CELL("nomfichier",A1),FIND("]",CELL("nomfichier",A1),1)+1,30)+1-1,Fabrication!1:1048576,3)=0,"",VLOOKUP(MID(CELL("nomfichier",A1),FIND("]",CELL("nomfichier",A1),1)+1,30)+1-1,Fabrication!1:1048576,3))</f>
        <v>1</v>
      </c>
      <c r="J80" s="51"/>
    </row>
    <row r="81" spans="1:10" ht="13.5" thickTop="1" x14ac:dyDescent="0.2">
      <c r="A81" s="53" t="s">
        <v>69</v>
      </c>
      <c r="B81" s="54"/>
      <c r="C81" s="54"/>
      <c r="D81" s="54"/>
      <c r="E81" s="54"/>
      <c r="F81" s="55"/>
      <c r="G81" s="95" t="s">
        <v>75</v>
      </c>
      <c r="H81" s="95"/>
      <c r="I81" s="95" t="s">
        <v>76</v>
      </c>
      <c r="J81" s="95"/>
    </row>
    <row r="82" spans="1:10" ht="13.5" thickBot="1" x14ac:dyDescent="0.25">
      <c r="A82" s="56"/>
      <c r="B82" s="57"/>
      <c r="C82" s="57"/>
      <c r="D82" s="57"/>
      <c r="E82" s="57"/>
      <c r="F82" s="58"/>
      <c r="G82" s="96"/>
      <c r="H82" s="96"/>
      <c r="I82" s="96"/>
      <c r="J82" s="96"/>
    </row>
    <row r="83" spans="1:10" ht="13.5" thickTop="1" x14ac:dyDescent="0.2">
      <c r="A83" s="59" t="str">
        <f ca="1">A45</f>
        <v>Fond de brioche</v>
      </c>
      <c r="B83" s="60"/>
      <c r="C83" s="60"/>
      <c r="D83" s="60"/>
      <c r="E83" s="60"/>
      <c r="F83" s="61"/>
      <c r="G83" s="91">
        <f ca="1">IF(A83="","",VLOOKUP(A83,Tracabiliter!$1:$1048576,2))</f>
        <v>41469</v>
      </c>
      <c r="H83" s="91"/>
      <c r="I83" s="92" t="str">
        <f ca="1">IF(A83="","",VLOOKUP(A83,Tracabiliter!$1:$1048576,3))</f>
        <v>GSFDHG223</v>
      </c>
      <c r="J83" s="92"/>
    </row>
    <row r="84" spans="1:10" x14ac:dyDescent="0.2">
      <c r="A84" s="71" t="str">
        <f ca="1">A46</f>
        <v>Eau</v>
      </c>
      <c r="B84" s="72"/>
      <c r="C84" s="72"/>
      <c r="D84" s="72"/>
      <c r="E84" s="72"/>
      <c r="F84" s="73"/>
      <c r="G84" s="70" t="str">
        <f ca="1">IF(A84="","",VLOOKUP(A84,Tracabiliter!$1:$1048576,2))</f>
        <v>Du reseaux d'eaux</v>
      </c>
      <c r="H84" s="70"/>
      <c r="I84" s="68" t="str">
        <f ca="1">IF(A84="","",VLOOKUP(A84,Tracabiliter!$1:$1048576,3))</f>
        <v>---</v>
      </c>
      <c r="J84" s="68"/>
    </row>
    <row r="85" spans="1:10" x14ac:dyDescent="0.2">
      <c r="A85" s="71" t="str">
        <f ca="1">A47</f>
        <v>Poudre de lait</v>
      </c>
      <c r="B85" s="72"/>
      <c r="C85" s="72"/>
      <c r="D85" s="72"/>
      <c r="E85" s="72"/>
      <c r="F85" s="73"/>
      <c r="G85" s="70">
        <f ca="1">IF(A85="","",VLOOKUP(A85,Tracabiliter!$1:$1048576,2))</f>
        <v>50024</v>
      </c>
      <c r="H85" s="70"/>
      <c r="I85" s="68" t="str">
        <f ca="1">IF(A85="","",VLOOKUP(A85,Tracabiliter!$1:$1048576,3))</f>
        <v>545R,</v>
      </c>
      <c r="J85" s="68"/>
    </row>
    <row r="86" spans="1:10" x14ac:dyDescent="0.2">
      <c r="A86" s="71" t="str">
        <f ca="1">A45</f>
        <v>Fond de brioche</v>
      </c>
      <c r="B86" s="72"/>
      <c r="C86" s="72"/>
      <c r="D86" s="72"/>
      <c r="E86" s="72"/>
      <c r="F86" s="73"/>
      <c r="G86" s="70">
        <f ca="1">IF(A86="","",VLOOKUP(A86,Tracabiliter!$1:$1048576,2))</f>
        <v>41469</v>
      </c>
      <c r="H86" s="70"/>
      <c r="I86" s="68" t="str">
        <f ca="1">IF(A86="","",VLOOKUP(A86,Tracabiliter!$1:$1048576,3))</f>
        <v>GSFDHG223</v>
      </c>
      <c r="J86" s="68"/>
    </row>
    <row r="87" spans="1:10" x14ac:dyDescent="0.2">
      <c r="A87" s="71" t="str">
        <f ca="1">A49</f>
        <v xml:space="preserve">Sucre </v>
      </c>
      <c r="B87" s="72"/>
      <c r="C87" s="72"/>
      <c r="D87" s="72"/>
      <c r="E87" s="72"/>
      <c r="F87" s="73"/>
      <c r="G87" s="70">
        <f ca="1">IF(A87="","",VLOOKUP(A87,Tracabiliter!$1:$1048576,2))</f>
        <v>41682</v>
      </c>
      <c r="H87" s="70"/>
      <c r="I87" s="68" t="str">
        <f ca="1">IF(A87="","",VLOOKUP(A87,Tracabiliter!$1:$1048576,3))</f>
        <v>R153</v>
      </c>
      <c r="J87" s="68"/>
    </row>
    <row r="88" spans="1:10" x14ac:dyDescent="0.2">
      <c r="A88" s="71" t="str">
        <f ca="1">A50</f>
        <v>Œuf</v>
      </c>
      <c r="B88" s="72"/>
      <c r="C88" s="72"/>
      <c r="D88" s="72"/>
      <c r="E88" s="72"/>
      <c r="F88" s="73"/>
      <c r="G88" s="70">
        <f ca="1">IF(A88="","",VLOOKUP(A88,Tracabiliter!$1:$1048576,2))</f>
        <v>42107</v>
      </c>
      <c r="H88" s="70"/>
      <c r="I88" s="68" t="str">
        <f ca="1">IF(A88="","",VLOOKUP(A88,Tracabiliter!$1:$1048576,3))</f>
        <v>SEDGTR3256654</v>
      </c>
      <c r="J88" s="68"/>
    </row>
    <row r="89" spans="1:10" x14ac:dyDescent="0.2">
      <c r="A89" s="71" t="str">
        <f ca="1">A51</f>
        <v/>
      </c>
      <c r="B89" s="72"/>
      <c r="C89" s="72"/>
      <c r="D89" s="72"/>
      <c r="E89" s="72"/>
      <c r="F89" s="73"/>
      <c r="G89" s="70" t="str">
        <f ca="1">IF(A89="","",VLOOKUP(A89,Tracabiliter!$1:$1048576,2))</f>
        <v/>
      </c>
      <c r="H89" s="70"/>
      <c r="I89" s="68" t="str">
        <f ca="1">IF(A89="","",VLOOKUP(A89,Tracabiliter!$1:$1048576,3))</f>
        <v/>
      </c>
      <c r="J89" s="68"/>
    </row>
    <row r="90" spans="1:10" x14ac:dyDescent="0.2">
      <c r="A90" s="71" t="str">
        <f ca="1">A52</f>
        <v/>
      </c>
      <c r="B90" s="72"/>
      <c r="C90" s="72"/>
      <c r="D90" s="72"/>
      <c r="E90" s="72"/>
      <c r="F90" s="73"/>
      <c r="G90" s="70" t="str">
        <f ca="1">IF(A90="","",VLOOKUP(A90,Tracabiliter!$1:$1048576,2))</f>
        <v/>
      </c>
      <c r="H90" s="70"/>
      <c r="I90" s="68" t="str">
        <f ca="1">IF(A90="","",VLOOKUP(A90,Tracabiliter!$1:$1048576,3))</f>
        <v/>
      </c>
      <c r="J90" s="68"/>
    </row>
    <row r="91" spans="1:10" x14ac:dyDescent="0.2">
      <c r="A91" s="71" t="str">
        <f ca="1">A53</f>
        <v/>
      </c>
      <c r="B91" s="72"/>
      <c r="C91" s="72"/>
      <c r="D91" s="72"/>
      <c r="E91" s="72"/>
      <c r="F91" s="73"/>
      <c r="G91" s="70" t="str">
        <f ca="1">IF(A91="","",VLOOKUP(A91,Tracabiliter!$1:$1048576,2))</f>
        <v/>
      </c>
      <c r="H91" s="70"/>
      <c r="I91" s="68" t="str">
        <f ca="1">IF(A91="","",VLOOKUP(A91,Tracabiliter!$1:$1048576,3))</f>
        <v/>
      </c>
      <c r="J91" s="68"/>
    </row>
    <row r="92" spans="1:10" x14ac:dyDescent="0.2">
      <c r="A92" s="71" t="str">
        <f ca="1">A54</f>
        <v/>
      </c>
      <c r="B92" s="72"/>
      <c r="C92" s="72"/>
      <c r="D92" s="72"/>
      <c r="E92" s="72"/>
      <c r="F92" s="73"/>
      <c r="G92" s="70" t="str">
        <f ca="1">IF(A92="","",VLOOKUP(A92,Tracabiliter!$1:$1048576,2))</f>
        <v/>
      </c>
      <c r="H92" s="70"/>
      <c r="I92" s="68" t="str">
        <f ca="1">IF(A92="","",VLOOKUP(A92,Tracabiliter!$1:$1048576,3))</f>
        <v/>
      </c>
      <c r="J92" s="68"/>
    </row>
    <row r="93" spans="1:10" x14ac:dyDescent="0.2">
      <c r="A93" s="71" t="str">
        <f ca="1">A55</f>
        <v/>
      </c>
      <c r="B93" s="72"/>
      <c r="C93" s="72"/>
      <c r="D93" s="72"/>
      <c r="E93" s="72"/>
      <c r="F93" s="73"/>
      <c r="G93" s="70" t="str">
        <f ca="1">IF(A93="","",VLOOKUP(A93,Tracabiliter!$1:$1048576,2))</f>
        <v/>
      </c>
      <c r="H93" s="70"/>
      <c r="I93" s="68" t="str">
        <f ca="1">IF(A93="","",VLOOKUP(A93,Tracabiliter!$1:$1048576,3))</f>
        <v/>
      </c>
      <c r="J93" s="68"/>
    </row>
    <row r="94" spans="1:10" x14ac:dyDescent="0.2">
      <c r="A94" s="71" t="str">
        <f ca="1">A56</f>
        <v/>
      </c>
      <c r="B94" s="72"/>
      <c r="C94" s="72"/>
      <c r="D94" s="72"/>
      <c r="E94" s="72"/>
      <c r="F94" s="73"/>
      <c r="G94" s="70" t="str">
        <f ca="1">IF(A94="","",VLOOKUP(A94,Tracabiliter!$1:$1048576,2))</f>
        <v/>
      </c>
      <c r="H94" s="70"/>
      <c r="I94" s="68" t="str">
        <f ca="1">IF(A94="","",VLOOKUP(A94,Tracabiliter!$1:$1048576,3))</f>
        <v/>
      </c>
      <c r="J94" s="68"/>
    </row>
    <row r="95" spans="1:10" x14ac:dyDescent="0.2">
      <c r="A95" s="71" t="str">
        <f ca="1">A57</f>
        <v/>
      </c>
      <c r="B95" s="72"/>
      <c r="C95" s="72"/>
      <c r="D95" s="72"/>
      <c r="E95" s="72"/>
      <c r="F95" s="73"/>
      <c r="G95" s="70" t="str">
        <f ca="1">IF(A95="","",VLOOKUP(A95,Tracabiliter!$1:$1048576,2))</f>
        <v/>
      </c>
      <c r="H95" s="70"/>
      <c r="I95" s="68" t="str">
        <f ca="1">IF(A95="","",VLOOKUP(A95,Tracabiliter!$1:$1048576,3))</f>
        <v/>
      </c>
      <c r="J95" s="68"/>
    </row>
    <row r="96" spans="1:10" x14ac:dyDescent="0.2">
      <c r="A96" s="71" t="str">
        <f ca="1">A58</f>
        <v/>
      </c>
      <c r="B96" s="72"/>
      <c r="C96" s="72"/>
      <c r="D96" s="72"/>
      <c r="E96" s="72"/>
      <c r="F96" s="73"/>
      <c r="G96" s="70" t="str">
        <f ca="1">IF(A96="","",VLOOKUP(A96,Tracabiliter!$1:$1048576,2))</f>
        <v/>
      </c>
      <c r="H96" s="70"/>
      <c r="I96" s="68" t="str">
        <f ca="1">IF(A96="","",VLOOKUP(A96,Tracabiliter!$1:$1048576,3))</f>
        <v/>
      </c>
      <c r="J96" s="68"/>
    </row>
    <row r="97" spans="1:10" x14ac:dyDescent="0.2">
      <c r="A97" s="71" t="str">
        <f ca="1">A59</f>
        <v/>
      </c>
      <c r="B97" s="72"/>
      <c r="C97" s="72"/>
      <c r="D97" s="72"/>
      <c r="E97" s="72"/>
      <c r="F97" s="73"/>
      <c r="G97" s="70" t="str">
        <f ca="1">IF(A97="","",VLOOKUP(A97,Tracabiliter!$1:$1048576,2))</f>
        <v/>
      </c>
      <c r="H97" s="70"/>
      <c r="I97" s="68" t="str">
        <f ca="1">IF(A97="","",VLOOKUP(A97,Tracabiliter!$1:$1048576,3))</f>
        <v/>
      </c>
      <c r="J97" s="68"/>
    </row>
    <row r="98" spans="1:10" x14ac:dyDescent="0.2">
      <c r="A98" s="71" t="str">
        <f ca="1">A60</f>
        <v/>
      </c>
      <c r="B98" s="72"/>
      <c r="C98" s="72"/>
      <c r="D98" s="72"/>
      <c r="E98" s="72"/>
      <c r="F98" s="73"/>
      <c r="G98" s="70" t="str">
        <f ca="1">IF(A98="","",VLOOKUP(A98,Tracabiliter!$1:$1048576,2))</f>
        <v/>
      </c>
      <c r="H98" s="70"/>
      <c r="I98" s="68" t="str">
        <f ca="1">IF(A98="","",VLOOKUP(A98,Tracabiliter!$1:$1048576,3))</f>
        <v/>
      </c>
      <c r="J98" s="68"/>
    </row>
    <row r="99" spans="1:10" x14ac:dyDescent="0.2">
      <c r="A99" s="71" t="str">
        <f ca="1">A61</f>
        <v/>
      </c>
      <c r="B99" s="72"/>
      <c r="C99" s="72"/>
      <c r="D99" s="72"/>
      <c r="E99" s="72"/>
      <c r="F99" s="73"/>
      <c r="G99" s="70" t="str">
        <f ca="1">IF(A99="","",VLOOKUP(A99,Tracabiliter!$1:$1048576,2))</f>
        <v/>
      </c>
      <c r="H99" s="70"/>
      <c r="I99" s="68" t="str">
        <f ca="1">IF(A99="","",VLOOKUP(A99,Tracabiliter!$1:$1048576,3))</f>
        <v/>
      </c>
      <c r="J99" s="68"/>
    </row>
    <row r="100" spans="1:10" x14ac:dyDescent="0.2">
      <c r="A100" s="71" t="str">
        <f ca="1">A62</f>
        <v/>
      </c>
      <c r="B100" s="72"/>
      <c r="C100" s="72"/>
      <c r="D100" s="72"/>
      <c r="E100" s="72"/>
      <c r="F100" s="73"/>
      <c r="G100" s="70" t="str">
        <f ca="1">IF(A100="","",VLOOKUP(A100,Tracabiliter!$1:$1048576,2))</f>
        <v/>
      </c>
      <c r="H100" s="70"/>
      <c r="I100" s="68" t="str">
        <f ca="1">IF(A100="","",VLOOKUP(A100,Tracabiliter!$1:$1048576,3))</f>
        <v/>
      </c>
      <c r="J100" s="68"/>
    </row>
    <row r="101" spans="1:10" x14ac:dyDescent="0.2">
      <c r="A101" s="71" t="str">
        <f ca="1">A63</f>
        <v/>
      </c>
      <c r="B101" s="72"/>
      <c r="C101" s="72"/>
      <c r="D101" s="72"/>
      <c r="E101" s="72"/>
      <c r="F101" s="73"/>
      <c r="G101" s="70" t="str">
        <f ca="1">IF(A101="","",VLOOKUP(A101,Tracabiliter!$1:$1048576,2))</f>
        <v/>
      </c>
      <c r="H101" s="70"/>
      <c r="I101" s="68" t="str">
        <f ca="1">IF(A101="","",VLOOKUP(A101,Tracabiliter!$1:$1048576,3))</f>
        <v/>
      </c>
      <c r="J101" s="68"/>
    </row>
    <row r="102" spans="1:10" x14ac:dyDescent="0.2">
      <c r="A102" s="71" t="str">
        <f ca="1">A64</f>
        <v/>
      </c>
      <c r="B102" s="72"/>
      <c r="C102" s="72"/>
      <c r="D102" s="72"/>
      <c r="E102" s="72"/>
      <c r="F102" s="73"/>
      <c r="G102" s="70" t="str">
        <f ca="1">IF(A102="","",VLOOKUP(A102,Tracabiliter!$1:$1048576,2))</f>
        <v/>
      </c>
      <c r="H102" s="70"/>
      <c r="I102" s="68" t="str">
        <f ca="1">IF(A102="","",VLOOKUP(A102,Tracabiliter!$1:$1048576,3))</f>
        <v/>
      </c>
      <c r="J102" s="68"/>
    </row>
    <row r="103" spans="1:10" x14ac:dyDescent="0.2">
      <c r="A103" s="71" t="str">
        <f ca="1">A65</f>
        <v/>
      </c>
      <c r="B103" s="72"/>
      <c r="C103" s="72"/>
      <c r="D103" s="72"/>
      <c r="E103" s="72"/>
      <c r="F103" s="73"/>
      <c r="G103" s="70" t="str">
        <f ca="1">IF(A103="","",VLOOKUP(A103,Tracabiliter!$1:$1048576,2))</f>
        <v/>
      </c>
      <c r="H103" s="70"/>
      <c r="I103" s="68" t="str">
        <f ca="1">IF(A103="","",VLOOKUP(A103,Tracabiliter!$1:$1048576,3))</f>
        <v/>
      </c>
      <c r="J103" s="68"/>
    </row>
    <row r="104" spans="1:10" x14ac:dyDescent="0.2">
      <c r="A104" s="71" t="str">
        <f ca="1">A66</f>
        <v/>
      </c>
      <c r="B104" s="72"/>
      <c r="C104" s="72"/>
      <c r="D104" s="72"/>
      <c r="E104" s="72"/>
      <c r="F104" s="73"/>
      <c r="G104" s="70" t="str">
        <f ca="1">IF(A104="","",VLOOKUP(A104,Tracabiliter!$1:$1048576,2))</f>
        <v/>
      </c>
      <c r="H104" s="70"/>
      <c r="I104" s="68" t="str">
        <f ca="1">IF(A104="","",VLOOKUP(A104,Tracabiliter!$1:$1048576,3))</f>
        <v/>
      </c>
      <c r="J104" s="68"/>
    </row>
    <row r="105" spans="1:10" x14ac:dyDescent="0.2">
      <c r="A105" s="71" t="str">
        <f ca="1">A67</f>
        <v/>
      </c>
      <c r="B105" s="72"/>
      <c r="C105" s="72"/>
      <c r="D105" s="72"/>
      <c r="E105" s="72"/>
      <c r="F105" s="73"/>
      <c r="G105" s="70" t="str">
        <f ca="1">IF(A105="","",VLOOKUP(A105,Tracabiliter!$1:$1048576,2))</f>
        <v/>
      </c>
      <c r="H105" s="70"/>
      <c r="I105" s="68" t="str">
        <f ca="1">IF(A105="","",VLOOKUP(A105,Tracabiliter!$1:$1048576,3))</f>
        <v/>
      </c>
      <c r="J105" s="68"/>
    </row>
    <row r="106" spans="1:10" x14ac:dyDescent="0.2">
      <c r="A106" s="71" t="str">
        <f ca="1">A68</f>
        <v/>
      </c>
      <c r="B106" s="72"/>
      <c r="C106" s="72"/>
      <c r="D106" s="72"/>
      <c r="E106" s="72"/>
      <c r="F106" s="73"/>
      <c r="G106" s="70" t="str">
        <f ca="1">IF(A106="","",VLOOKUP(A106,Tracabiliter!$1:$1048576,2))</f>
        <v/>
      </c>
      <c r="H106" s="70"/>
      <c r="I106" s="68" t="str">
        <f ca="1">IF(A106="","",VLOOKUP(A106,Tracabiliter!$1:$1048576,3))</f>
        <v/>
      </c>
      <c r="J106" s="68"/>
    </row>
    <row r="107" spans="1:10" x14ac:dyDescent="0.2">
      <c r="A107" s="71" t="str">
        <f ca="1">A69</f>
        <v/>
      </c>
      <c r="B107" s="72"/>
      <c r="C107" s="72"/>
      <c r="D107" s="72"/>
      <c r="E107" s="72"/>
      <c r="F107" s="73"/>
      <c r="G107" s="70" t="str">
        <f ca="1">IF(A107="","",VLOOKUP(A107,Tracabiliter!$1:$1048576,2))</f>
        <v/>
      </c>
      <c r="H107" s="70"/>
      <c r="I107" s="68" t="str">
        <f ca="1">IF(A107="","",VLOOKUP(A107,Tracabiliter!$1:$1048576,3))</f>
        <v/>
      </c>
      <c r="J107" s="68"/>
    </row>
    <row r="108" spans="1:10" x14ac:dyDescent="0.2">
      <c r="A108" s="71" t="str">
        <f ca="1">A70</f>
        <v/>
      </c>
      <c r="B108" s="72"/>
      <c r="C108" s="72"/>
      <c r="D108" s="72"/>
      <c r="E108" s="72"/>
      <c r="F108" s="73"/>
      <c r="G108" s="70" t="str">
        <f ca="1">IF(A108="","",VLOOKUP(A108,Tracabiliter!$1:$1048576,2))</f>
        <v/>
      </c>
      <c r="H108" s="70"/>
      <c r="I108" s="68" t="str">
        <f ca="1">IF(A108="","",VLOOKUP(A108,Tracabiliter!$1:$1048576,3))</f>
        <v/>
      </c>
      <c r="J108" s="68"/>
    </row>
    <row r="109" spans="1:10" ht="13.5" thickBot="1" x14ac:dyDescent="0.25">
      <c r="A109" s="78" t="str">
        <f ca="1">A71</f>
        <v/>
      </c>
      <c r="B109" s="79"/>
      <c r="C109" s="79"/>
      <c r="D109" s="79"/>
      <c r="E109" s="79"/>
      <c r="F109" s="80"/>
      <c r="G109" s="85" t="str">
        <f ca="1">IF(A109="","",VLOOKUP(A109,Tracabiliter!$1:$1048576,2))</f>
        <v/>
      </c>
      <c r="H109" s="85"/>
      <c r="I109" s="86" t="str">
        <f ca="1">IF(A109="","",VLOOKUP(A109,Tracabiliter!$1:$1048576,3))</f>
        <v/>
      </c>
      <c r="J109" s="86"/>
    </row>
    <row r="110" spans="1:10" ht="13.5" thickTop="1" x14ac:dyDescent="0.2"/>
    <row r="116" spans="1:10" ht="12.75" customHeight="1" x14ac:dyDescent="0.2">
      <c r="A116" s="69" t="str">
        <f ca="1">A1</f>
        <v>Tarte Flan</v>
      </c>
      <c r="B116" s="69"/>
      <c r="C116" s="69"/>
      <c r="D116" s="69"/>
      <c r="E116" s="69"/>
      <c r="F116" s="69"/>
      <c r="G116" s="69"/>
      <c r="H116" s="69"/>
      <c r="I116" s="69"/>
      <c r="J116" s="69"/>
    </row>
    <row r="117" spans="1:10" ht="12.75" customHeight="1" x14ac:dyDescent="0.2">
      <c r="A117" s="69"/>
      <c r="B117" s="69"/>
      <c r="C117" s="69"/>
      <c r="D117" s="69"/>
      <c r="E117" s="69"/>
      <c r="F117" s="69"/>
      <c r="G117" s="69"/>
      <c r="H117" s="69"/>
      <c r="I117" s="69"/>
      <c r="J117" s="69"/>
    </row>
    <row r="118" spans="1:10" ht="12.75" customHeight="1" x14ac:dyDescent="0.2">
      <c r="A118" s="69"/>
      <c r="B118" s="69"/>
      <c r="C118" s="69"/>
      <c r="D118" s="69"/>
      <c r="E118" s="69"/>
      <c r="F118" s="69"/>
      <c r="G118" s="69"/>
      <c r="H118" s="69"/>
      <c r="I118" s="69"/>
      <c r="J118" s="69"/>
    </row>
    <row r="119" spans="1:10" ht="13.5" thickBot="1" x14ac:dyDescent="0.25">
      <c r="C119" s="50" t="s">
        <v>178</v>
      </c>
      <c r="D119" s="50"/>
      <c r="E119" s="108">
        <f ca="1">IF(VLOOKUP(MID(CELL("nomfichier",A40),FIND("]",CELL("nomfichier",A40),1)+1,30)+1-1,Fabrication!1:1048576,3)=0,"",Fabrication!D1)</f>
        <v>41534</v>
      </c>
      <c r="F119" s="108"/>
      <c r="G119" s="51" t="s">
        <v>74</v>
      </c>
      <c r="H119" s="51"/>
      <c r="I119" s="52">
        <f ca="1">IF(VLOOKUP(MID(CELL("nomfichier",A40),FIND("]",CELL("nomfichier",A40),1)+1,30)+1-1,Fabrication!1:1048576,4)=0,"",VLOOKUP(MID(CELL("nomfichier",A40),FIND("]",CELL("nomfichier",A40),1)+1,30)+1-1,Fabrication!1:1048576,4))</f>
        <v>2</v>
      </c>
      <c r="J119" s="52"/>
    </row>
    <row r="120" spans="1:10" ht="13.5" thickTop="1" x14ac:dyDescent="0.2">
      <c r="A120" s="53" t="s">
        <v>69</v>
      </c>
      <c r="B120" s="54"/>
      <c r="C120" s="54"/>
      <c r="D120" s="54"/>
      <c r="E120" s="54"/>
      <c r="F120" s="55"/>
      <c r="G120" s="53" t="s">
        <v>75</v>
      </c>
      <c r="H120" s="55"/>
      <c r="I120" s="53" t="s">
        <v>76</v>
      </c>
      <c r="J120" s="55"/>
    </row>
    <row r="121" spans="1:10" ht="13.5" thickBot="1" x14ac:dyDescent="0.25">
      <c r="A121" s="56"/>
      <c r="B121" s="57"/>
      <c r="C121" s="57"/>
      <c r="D121" s="57"/>
      <c r="E121" s="57"/>
      <c r="F121" s="58"/>
      <c r="G121" s="56"/>
      <c r="H121" s="58"/>
      <c r="I121" s="56"/>
      <c r="J121" s="58"/>
    </row>
    <row r="122" spans="1:10" ht="13.5" thickTop="1" x14ac:dyDescent="0.2">
      <c r="A122" s="59" t="str">
        <f ca="1">A83</f>
        <v>Fond de brioche</v>
      </c>
      <c r="B122" s="60"/>
      <c r="C122" s="60"/>
      <c r="D122" s="60"/>
      <c r="E122" s="60"/>
      <c r="F122" s="61"/>
      <c r="G122" s="62">
        <f ca="1">IF(A122="","",VLOOKUP(A122,Tracabiliter!$1:$1048576,2))</f>
        <v>41469</v>
      </c>
      <c r="H122" s="63"/>
      <c r="I122" s="64" t="str">
        <f ca="1">IF(A122="","",VLOOKUP(A122,Tracabiliter!$1:$1048576,3))</f>
        <v>GSFDHG223</v>
      </c>
      <c r="J122" s="65"/>
    </row>
    <row r="123" spans="1:10" x14ac:dyDescent="0.2">
      <c r="A123" s="71" t="str">
        <f ca="1">A84</f>
        <v>Eau</v>
      </c>
      <c r="B123" s="72"/>
      <c r="C123" s="72"/>
      <c r="D123" s="72"/>
      <c r="E123" s="72"/>
      <c r="F123" s="73"/>
      <c r="G123" s="81" t="str">
        <f ca="1">IF(A123="","",VLOOKUP(A123,Tracabiliter!$1:$1048576,2))</f>
        <v>Du reseaux d'eaux</v>
      </c>
      <c r="H123" s="82"/>
      <c r="I123" s="83" t="str">
        <f ca="1">IF(A123="","",VLOOKUP(A123,Tracabiliter!$1:$1048576,3))</f>
        <v>---</v>
      </c>
      <c r="J123" s="84"/>
    </row>
    <row r="124" spans="1:10" x14ac:dyDescent="0.2">
      <c r="A124" s="71" t="str">
        <f ca="1">A85</f>
        <v>Poudre de lait</v>
      </c>
      <c r="B124" s="72"/>
      <c r="C124" s="72"/>
      <c r="D124" s="72"/>
      <c r="E124" s="72"/>
      <c r="F124" s="73"/>
      <c r="G124" s="81">
        <f ca="1">IF(A124="","",VLOOKUP(A124,Tracabiliter!$1:$1048576,2))</f>
        <v>50024</v>
      </c>
      <c r="H124" s="82"/>
      <c r="I124" s="83" t="str">
        <f ca="1">IF(A124="","",VLOOKUP(A124,Tracabiliter!$1:$1048576,3))</f>
        <v>545R,</v>
      </c>
      <c r="J124" s="84"/>
    </row>
    <row r="125" spans="1:10" x14ac:dyDescent="0.2">
      <c r="A125" s="71" t="str">
        <f ca="1">A86</f>
        <v>Fond de brioche</v>
      </c>
      <c r="B125" s="72"/>
      <c r="C125" s="72"/>
      <c r="D125" s="72"/>
      <c r="E125" s="72"/>
      <c r="F125" s="73"/>
      <c r="G125" s="81">
        <f ca="1">IF(A125="","",VLOOKUP(A125,Tracabiliter!$1:$1048576,2))</f>
        <v>41469</v>
      </c>
      <c r="H125" s="82"/>
      <c r="I125" s="83" t="str">
        <f ca="1">IF(A125="","",VLOOKUP(A125,Tracabiliter!$1:$1048576,3))</f>
        <v>GSFDHG223</v>
      </c>
      <c r="J125" s="84"/>
    </row>
    <row r="126" spans="1:10" x14ac:dyDescent="0.2">
      <c r="A126" s="71" t="str">
        <f ca="1">A87</f>
        <v xml:space="preserve">Sucre </v>
      </c>
      <c r="B126" s="72"/>
      <c r="C126" s="72"/>
      <c r="D126" s="72"/>
      <c r="E126" s="72"/>
      <c r="F126" s="73"/>
      <c r="G126" s="81">
        <f ca="1">IF(A126="","",VLOOKUP(A126,Tracabiliter!$1:$1048576,2))</f>
        <v>41682</v>
      </c>
      <c r="H126" s="82"/>
      <c r="I126" s="83" t="str">
        <f ca="1">IF(A126="","",VLOOKUP(A126,Tracabiliter!$1:$1048576,3))</f>
        <v>R153</v>
      </c>
      <c r="J126" s="84"/>
    </row>
    <row r="127" spans="1:10" x14ac:dyDescent="0.2">
      <c r="A127" s="71" t="str">
        <f ca="1">A88</f>
        <v>Œuf</v>
      </c>
      <c r="B127" s="72"/>
      <c r="C127" s="72"/>
      <c r="D127" s="72"/>
      <c r="E127" s="72"/>
      <c r="F127" s="73"/>
      <c r="G127" s="81">
        <f ca="1">IF(A127="","",VLOOKUP(A127,Tracabiliter!$1:$1048576,2))</f>
        <v>42107</v>
      </c>
      <c r="H127" s="82"/>
      <c r="I127" s="83" t="str">
        <f ca="1">IF(A127="","",VLOOKUP(A127,Tracabiliter!$1:$1048576,3))</f>
        <v>SEDGTR3256654</v>
      </c>
      <c r="J127" s="84"/>
    </row>
    <row r="128" spans="1:10" x14ac:dyDescent="0.2">
      <c r="A128" s="71" t="str">
        <f ca="1">A89</f>
        <v/>
      </c>
      <c r="B128" s="72"/>
      <c r="C128" s="72"/>
      <c r="D128" s="72"/>
      <c r="E128" s="72"/>
      <c r="F128" s="73"/>
      <c r="G128" s="81" t="str">
        <f ca="1">IF(A128="","",VLOOKUP(A128,Tracabiliter!$1:$1048576,2))</f>
        <v/>
      </c>
      <c r="H128" s="82"/>
      <c r="I128" s="83" t="str">
        <f ca="1">IF(A128="","",VLOOKUP(A128,Tracabiliter!$1:$1048576,3))</f>
        <v/>
      </c>
      <c r="J128" s="84"/>
    </row>
    <row r="129" spans="1:10" x14ac:dyDescent="0.2">
      <c r="A129" s="71" t="str">
        <f ca="1">A90</f>
        <v/>
      </c>
      <c r="B129" s="72"/>
      <c r="C129" s="72"/>
      <c r="D129" s="72"/>
      <c r="E129" s="72"/>
      <c r="F129" s="73"/>
      <c r="G129" s="81" t="str">
        <f ca="1">IF(A129="","",VLOOKUP(A129,Tracabiliter!$1:$1048576,2))</f>
        <v/>
      </c>
      <c r="H129" s="82"/>
      <c r="I129" s="83" t="str">
        <f ca="1">IF(A129="","",VLOOKUP(A129,Tracabiliter!$1:$1048576,3))</f>
        <v/>
      </c>
      <c r="J129" s="84"/>
    </row>
    <row r="130" spans="1:10" x14ac:dyDescent="0.2">
      <c r="A130" s="71" t="str">
        <f ca="1">A91</f>
        <v/>
      </c>
      <c r="B130" s="72"/>
      <c r="C130" s="72"/>
      <c r="D130" s="72"/>
      <c r="E130" s="72"/>
      <c r="F130" s="73"/>
      <c r="G130" s="81" t="str">
        <f ca="1">IF(A130="","",VLOOKUP(A130,Tracabiliter!$1:$1048576,2))</f>
        <v/>
      </c>
      <c r="H130" s="82"/>
      <c r="I130" s="83" t="str">
        <f ca="1">IF(A130="","",VLOOKUP(A130,Tracabiliter!$1:$1048576,3))</f>
        <v/>
      </c>
      <c r="J130" s="84"/>
    </row>
    <row r="131" spans="1:10" x14ac:dyDescent="0.2">
      <c r="A131" s="71" t="str">
        <f ca="1">A92</f>
        <v/>
      </c>
      <c r="B131" s="72"/>
      <c r="C131" s="72"/>
      <c r="D131" s="72"/>
      <c r="E131" s="72"/>
      <c r="F131" s="73"/>
      <c r="G131" s="81" t="str">
        <f ca="1">IF(A131="","",VLOOKUP(A131,Tracabiliter!$1:$1048576,2))</f>
        <v/>
      </c>
      <c r="H131" s="82"/>
      <c r="I131" s="83" t="str">
        <f ca="1">IF(A131="","",VLOOKUP(A131,Tracabiliter!$1:$1048576,3))</f>
        <v/>
      </c>
      <c r="J131" s="84"/>
    </row>
    <row r="132" spans="1:10" x14ac:dyDescent="0.2">
      <c r="A132" s="71" t="str">
        <f ca="1">A93</f>
        <v/>
      </c>
      <c r="B132" s="72"/>
      <c r="C132" s="72"/>
      <c r="D132" s="72"/>
      <c r="E132" s="72"/>
      <c r="F132" s="73"/>
      <c r="G132" s="81" t="str">
        <f ca="1">IF(A132="","",VLOOKUP(A132,Tracabiliter!$1:$1048576,2))</f>
        <v/>
      </c>
      <c r="H132" s="82"/>
      <c r="I132" s="83" t="str">
        <f ca="1">IF(A132="","",VLOOKUP(A132,Tracabiliter!$1:$1048576,3))</f>
        <v/>
      </c>
      <c r="J132" s="84"/>
    </row>
    <row r="133" spans="1:10" x14ac:dyDescent="0.2">
      <c r="A133" s="71" t="str">
        <f ca="1">A94</f>
        <v/>
      </c>
      <c r="B133" s="72"/>
      <c r="C133" s="72"/>
      <c r="D133" s="72"/>
      <c r="E133" s="72"/>
      <c r="F133" s="73"/>
      <c r="G133" s="81" t="str">
        <f ca="1">IF(A133="","",VLOOKUP(A133,Tracabiliter!$1:$1048576,2))</f>
        <v/>
      </c>
      <c r="H133" s="82"/>
      <c r="I133" s="83" t="str">
        <f ca="1">IF(A133="","",VLOOKUP(A133,Tracabiliter!$1:$1048576,3))</f>
        <v/>
      </c>
      <c r="J133" s="84"/>
    </row>
    <row r="134" spans="1:10" x14ac:dyDescent="0.2">
      <c r="A134" s="71" t="str">
        <f ca="1">A95</f>
        <v/>
      </c>
      <c r="B134" s="72"/>
      <c r="C134" s="72"/>
      <c r="D134" s="72"/>
      <c r="E134" s="72"/>
      <c r="F134" s="73"/>
      <c r="G134" s="81" t="str">
        <f ca="1">IF(A134="","",VLOOKUP(A134,Tracabiliter!$1:$1048576,2))</f>
        <v/>
      </c>
      <c r="H134" s="82"/>
      <c r="I134" s="83" t="str">
        <f ca="1">IF(A134="","",VLOOKUP(A134,Tracabiliter!$1:$1048576,3))</f>
        <v/>
      </c>
      <c r="J134" s="84"/>
    </row>
    <row r="135" spans="1:10" x14ac:dyDescent="0.2">
      <c r="A135" s="71" t="str">
        <f ca="1">A96</f>
        <v/>
      </c>
      <c r="B135" s="72"/>
      <c r="C135" s="72"/>
      <c r="D135" s="72"/>
      <c r="E135" s="72"/>
      <c r="F135" s="73"/>
      <c r="G135" s="81" t="str">
        <f ca="1">IF(A135="","",VLOOKUP(A135,Tracabiliter!$1:$1048576,2))</f>
        <v/>
      </c>
      <c r="H135" s="82"/>
      <c r="I135" s="83" t="str">
        <f ca="1">IF(A135="","",VLOOKUP(A135,Tracabiliter!$1:$1048576,3))</f>
        <v/>
      </c>
      <c r="J135" s="84"/>
    </row>
    <row r="136" spans="1:10" x14ac:dyDescent="0.2">
      <c r="A136" s="71" t="str">
        <f ca="1">A97</f>
        <v/>
      </c>
      <c r="B136" s="72"/>
      <c r="C136" s="72"/>
      <c r="D136" s="72"/>
      <c r="E136" s="72"/>
      <c r="F136" s="73"/>
      <c r="G136" s="81" t="str">
        <f ca="1">IF(A136="","",VLOOKUP(A136,Tracabiliter!$1:$1048576,2))</f>
        <v/>
      </c>
      <c r="H136" s="82"/>
      <c r="I136" s="83" t="str">
        <f ca="1">IF(A136="","",VLOOKUP(A136,Tracabiliter!$1:$1048576,3))</f>
        <v/>
      </c>
      <c r="J136" s="84"/>
    </row>
    <row r="137" spans="1:10" x14ac:dyDescent="0.2">
      <c r="A137" s="71" t="str">
        <f ca="1">A98</f>
        <v/>
      </c>
      <c r="B137" s="72"/>
      <c r="C137" s="72"/>
      <c r="D137" s="72"/>
      <c r="E137" s="72"/>
      <c r="F137" s="73"/>
      <c r="G137" s="81" t="str">
        <f ca="1">IF(A137="","",VLOOKUP(A137,Tracabiliter!$1:$1048576,2))</f>
        <v/>
      </c>
      <c r="H137" s="82"/>
      <c r="I137" s="83" t="str">
        <f ca="1">IF(A137="","",VLOOKUP(A137,Tracabiliter!$1:$1048576,3))</f>
        <v/>
      </c>
      <c r="J137" s="84"/>
    </row>
    <row r="138" spans="1:10" x14ac:dyDescent="0.2">
      <c r="A138" s="71" t="str">
        <f ca="1">A99</f>
        <v/>
      </c>
      <c r="B138" s="72"/>
      <c r="C138" s="72"/>
      <c r="D138" s="72"/>
      <c r="E138" s="72"/>
      <c r="F138" s="73"/>
      <c r="G138" s="81" t="str">
        <f ca="1">IF(A138="","",VLOOKUP(A138,Tracabiliter!$1:$1048576,2))</f>
        <v/>
      </c>
      <c r="H138" s="82"/>
      <c r="I138" s="83" t="str">
        <f ca="1">IF(A138="","",VLOOKUP(A138,Tracabiliter!$1:$1048576,3))</f>
        <v/>
      </c>
      <c r="J138" s="84"/>
    </row>
    <row r="139" spans="1:10" x14ac:dyDescent="0.2">
      <c r="A139" s="71" t="str">
        <f ca="1">A100</f>
        <v/>
      </c>
      <c r="B139" s="72"/>
      <c r="C139" s="72"/>
      <c r="D139" s="72"/>
      <c r="E139" s="72"/>
      <c r="F139" s="73"/>
      <c r="G139" s="81" t="str">
        <f ca="1">IF(A139="","",VLOOKUP(A139,Tracabiliter!$1:$1048576,2))</f>
        <v/>
      </c>
      <c r="H139" s="82"/>
      <c r="I139" s="83" t="str">
        <f ca="1">IF(A139="","",VLOOKUP(A139,Tracabiliter!$1:$1048576,3))</f>
        <v/>
      </c>
      <c r="J139" s="84"/>
    </row>
    <row r="140" spans="1:10" x14ac:dyDescent="0.2">
      <c r="A140" s="71" t="str">
        <f ca="1">A101</f>
        <v/>
      </c>
      <c r="B140" s="72"/>
      <c r="C140" s="72"/>
      <c r="D140" s="72"/>
      <c r="E140" s="72"/>
      <c r="F140" s="73"/>
      <c r="G140" s="81" t="str">
        <f ca="1">IF(A140="","",VLOOKUP(A140,Tracabiliter!$1:$1048576,2))</f>
        <v/>
      </c>
      <c r="H140" s="82"/>
      <c r="I140" s="83" t="str">
        <f ca="1">IF(A140="","",VLOOKUP(A140,Tracabiliter!$1:$1048576,3))</f>
        <v/>
      </c>
      <c r="J140" s="84"/>
    </row>
    <row r="141" spans="1:10" x14ac:dyDescent="0.2">
      <c r="A141" s="71" t="str">
        <f ca="1">A102</f>
        <v/>
      </c>
      <c r="B141" s="72"/>
      <c r="C141" s="72"/>
      <c r="D141" s="72"/>
      <c r="E141" s="72"/>
      <c r="F141" s="73"/>
      <c r="G141" s="81" t="str">
        <f ca="1">IF(A141="","",VLOOKUP(A141,Tracabiliter!$1:$1048576,2))</f>
        <v/>
      </c>
      <c r="H141" s="82"/>
      <c r="I141" s="83" t="str">
        <f ca="1">IF(A141="","",VLOOKUP(A141,Tracabiliter!$1:$1048576,3))</f>
        <v/>
      </c>
      <c r="J141" s="84"/>
    </row>
    <row r="142" spans="1:10" x14ac:dyDescent="0.2">
      <c r="A142" s="71" t="str">
        <f ca="1">A103</f>
        <v/>
      </c>
      <c r="B142" s="72"/>
      <c r="C142" s="72"/>
      <c r="D142" s="72"/>
      <c r="E142" s="72"/>
      <c r="F142" s="73"/>
      <c r="G142" s="81" t="str">
        <f ca="1">IF(A142="","",VLOOKUP(A142,Tracabiliter!$1:$1048576,2))</f>
        <v/>
      </c>
      <c r="H142" s="82"/>
      <c r="I142" s="83" t="str">
        <f ca="1">IF(A142="","",VLOOKUP(A142,Tracabiliter!$1:$1048576,3))</f>
        <v/>
      </c>
      <c r="J142" s="84"/>
    </row>
    <row r="143" spans="1:10" x14ac:dyDescent="0.2">
      <c r="A143" s="71" t="str">
        <f ca="1">A104</f>
        <v/>
      </c>
      <c r="B143" s="72"/>
      <c r="C143" s="72"/>
      <c r="D143" s="72"/>
      <c r="E143" s="72"/>
      <c r="F143" s="73"/>
      <c r="G143" s="81" t="str">
        <f ca="1">IF(A143="","",VLOOKUP(A143,Tracabiliter!$1:$1048576,2))</f>
        <v/>
      </c>
      <c r="H143" s="82"/>
      <c r="I143" s="83" t="str">
        <f ca="1">IF(A143="","",VLOOKUP(A143,Tracabiliter!$1:$1048576,3))</f>
        <v/>
      </c>
      <c r="J143" s="84"/>
    </row>
    <row r="144" spans="1:10" x14ac:dyDescent="0.2">
      <c r="A144" s="71" t="str">
        <f ca="1">A105</f>
        <v/>
      </c>
      <c r="B144" s="72"/>
      <c r="C144" s="72"/>
      <c r="D144" s="72"/>
      <c r="E144" s="72"/>
      <c r="F144" s="73"/>
      <c r="G144" s="81" t="str">
        <f ca="1">IF(A144="","",VLOOKUP(A144,Tracabiliter!$1:$1048576,2))</f>
        <v/>
      </c>
      <c r="H144" s="82"/>
      <c r="I144" s="83" t="str">
        <f ca="1">IF(A144="","",VLOOKUP(A144,Tracabiliter!$1:$1048576,3))</f>
        <v/>
      </c>
      <c r="J144" s="84"/>
    </row>
    <row r="145" spans="1:10" x14ac:dyDescent="0.2">
      <c r="A145" s="71" t="str">
        <f ca="1">A106</f>
        <v/>
      </c>
      <c r="B145" s="72"/>
      <c r="C145" s="72"/>
      <c r="D145" s="72"/>
      <c r="E145" s="72"/>
      <c r="F145" s="73"/>
      <c r="G145" s="81" t="str">
        <f ca="1">IF(A145="","",VLOOKUP(A145,Tracabiliter!$1:$1048576,2))</f>
        <v/>
      </c>
      <c r="H145" s="82"/>
      <c r="I145" s="83" t="str">
        <f ca="1">IF(A145="","",VLOOKUP(A145,Tracabiliter!$1:$1048576,3))</f>
        <v/>
      </c>
      <c r="J145" s="84"/>
    </row>
    <row r="146" spans="1:10" x14ac:dyDescent="0.2">
      <c r="A146" s="71" t="str">
        <f ca="1">A107</f>
        <v/>
      </c>
      <c r="B146" s="72"/>
      <c r="C146" s="72"/>
      <c r="D146" s="72"/>
      <c r="E146" s="72"/>
      <c r="F146" s="73"/>
      <c r="G146" s="81" t="str">
        <f ca="1">IF(A146="","",VLOOKUP(A146,Tracabiliter!$1:$1048576,2))</f>
        <v/>
      </c>
      <c r="H146" s="82"/>
      <c r="I146" s="83" t="str">
        <f ca="1">IF(A146="","",VLOOKUP(A146,Tracabiliter!$1:$1048576,3))</f>
        <v/>
      </c>
      <c r="J146" s="84"/>
    </row>
    <row r="147" spans="1:10" x14ac:dyDescent="0.2">
      <c r="A147" s="71" t="str">
        <f ca="1">A108</f>
        <v/>
      </c>
      <c r="B147" s="72"/>
      <c r="C147" s="72"/>
      <c r="D147" s="72"/>
      <c r="E147" s="72"/>
      <c r="F147" s="73"/>
      <c r="G147" s="81" t="str">
        <f ca="1">IF(A147="","",VLOOKUP(A147,Tracabiliter!$1:$1048576,2))</f>
        <v/>
      </c>
      <c r="H147" s="82"/>
      <c r="I147" s="83" t="str">
        <f ca="1">IF(A147="","",VLOOKUP(A147,Tracabiliter!$1:$1048576,3))</f>
        <v/>
      </c>
      <c r="J147" s="84"/>
    </row>
    <row r="148" spans="1:10" ht="13.5" thickBot="1" x14ac:dyDescent="0.25">
      <c r="A148" s="78" t="str">
        <f ca="1">A109</f>
        <v/>
      </c>
      <c r="B148" s="79"/>
      <c r="C148" s="79"/>
      <c r="D148" s="79"/>
      <c r="E148" s="79"/>
      <c r="F148" s="80"/>
      <c r="G148" s="74" t="str">
        <f ca="1">IF(A145="","",VLOOKUP(A145,Tracabiliter!$1:$1048576,2))</f>
        <v/>
      </c>
      <c r="H148" s="75"/>
      <c r="I148" s="76" t="str">
        <f ca="1">IF(A145="","",VLOOKUP(A145,Tracabiliter!$1:$1048576,3))</f>
        <v/>
      </c>
      <c r="J148" s="77"/>
    </row>
    <row r="149" spans="1:10" ht="13.5" thickTop="1" x14ac:dyDescent="0.2"/>
    <row r="155" spans="1:10" ht="12.75" customHeight="1" x14ac:dyDescent="0.2">
      <c r="A155" s="69" t="str">
        <f ca="1">A1</f>
        <v>Tarte Flan</v>
      </c>
      <c r="B155" s="69"/>
      <c r="C155" s="69"/>
      <c r="D155" s="69"/>
      <c r="E155" s="69"/>
      <c r="F155" s="69"/>
      <c r="G155" s="69"/>
      <c r="H155" s="69"/>
      <c r="I155" s="69"/>
      <c r="J155" s="69"/>
    </row>
    <row r="156" spans="1:10" x14ac:dyDescent="0.2">
      <c r="A156" s="69"/>
      <c r="B156" s="69"/>
      <c r="C156" s="69"/>
      <c r="D156" s="69"/>
      <c r="E156" s="69"/>
      <c r="F156" s="69"/>
      <c r="G156" s="69"/>
      <c r="H156" s="69"/>
      <c r="I156" s="69"/>
      <c r="J156" s="69"/>
    </row>
    <row r="157" spans="1:10" x14ac:dyDescent="0.2">
      <c r="A157" s="69"/>
      <c r="B157" s="69"/>
      <c r="C157" s="69"/>
      <c r="D157" s="69"/>
      <c r="E157" s="69"/>
      <c r="F157" s="69"/>
      <c r="G157" s="69"/>
      <c r="H157" s="69"/>
      <c r="I157" s="69"/>
      <c r="J157" s="69"/>
    </row>
    <row r="158" spans="1:10" ht="13.5" thickBot="1" x14ac:dyDescent="0.25">
      <c r="C158" s="50" t="s">
        <v>178</v>
      </c>
      <c r="D158" s="50"/>
      <c r="E158" s="108">
        <f ca="1">IF(VLOOKUP(MID(CELL("nomfichier",A40),FIND("]",CELL("nomfichier",A40),1)+1,30)+1-1,Fabrication!1:1048576,3)=0,"",Fabrication!E1)</f>
        <v>41535</v>
      </c>
      <c r="F158" s="108"/>
      <c r="G158" s="51" t="s">
        <v>74</v>
      </c>
      <c r="H158" s="51"/>
      <c r="I158" s="52" t="str">
        <f ca="1">IF(VLOOKUP(MID(CELL("nomfichier",A79),FIND("]",CELL("nomfichier",A79),1)+1,30)+1-1,Fabrication!1:1048576,5)=0,"",VLOOKUP(MID(CELL("nomfichier",A79),FIND("]",CELL("nomfichier",A79),1)+1,30)+1-1,Fabrication!1:1048576,5))</f>
        <v/>
      </c>
      <c r="J158" s="52"/>
    </row>
    <row r="159" spans="1:10" ht="13.5" thickTop="1" x14ac:dyDescent="0.2">
      <c r="A159" s="53" t="s">
        <v>69</v>
      </c>
      <c r="B159" s="54"/>
      <c r="C159" s="54"/>
      <c r="D159" s="54"/>
      <c r="E159" s="54"/>
      <c r="F159" s="55"/>
      <c r="G159" s="53" t="s">
        <v>75</v>
      </c>
      <c r="H159" s="55"/>
      <c r="I159" s="53" t="s">
        <v>76</v>
      </c>
      <c r="J159" s="55"/>
    </row>
    <row r="160" spans="1:10" ht="13.5" thickBot="1" x14ac:dyDescent="0.25">
      <c r="A160" s="56"/>
      <c r="B160" s="57"/>
      <c r="C160" s="57"/>
      <c r="D160" s="57"/>
      <c r="E160" s="57"/>
      <c r="F160" s="58"/>
      <c r="G160" s="56"/>
      <c r="H160" s="58"/>
      <c r="I160" s="56"/>
      <c r="J160" s="58"/>
    </row>
    <row r="161" spans="1:10" ht="13.5" thickTop="1" x14ac:dyDescent="0.2">
      <c r="A161" s="59" t="str">
        <f ca="1">A122</f>
        <v>Fond de brioche</v>
      </c>
      <c r="B161" s="60"/>
      <c r="C161" s="60"/>
      <c r="D161" s="60"/>
      <c r="E161" s="60"/>
      <c r="F161" s="61"/>
      <c r="G161" s="62">
        <f ca="1">IF(A161="","",VLOOKUP(A161,Tracabiliter!$1:$1048576,2))</f>
        <v>41469</v>
      </c>
      <c r="H161" s="63"/>
      <c r="I161" s="64" t="str">
        <f ca="1">IF(A161="","",VLOOKUP(A161,Tracabiliter!$1:$1048576,3))</f>
        <v>GSFDHG223</v>
      </c>
      <c r="J161" s="65"/>
    </row>
    <row r="162" spans="1:10" x14ac:dyDescent="0.2">
      <c r="A162" s="71" t="str">
        <f ca="1">A123</f>
        <v>Eau</v>
      </c>
      <c r="B162" s="72"/>
      <c r="C162" s="72"/>
      <c r="D162" s="72"/>
      <c r="E162" s="72"/>
      <c r="F162" s="73"/>
      <c r="G162" s="81" t="str">
        <f ca="1">IF(A162="","",VLOOKUP(A162,Tracabiliter!$1:$1048576,2))</f>
        <v>Du reseaux d'eaux</v>
      </c>
      <c r="H162" s="82"/>
      <c r="I162" s="83" t="str">
        <f ca="1">IF(A162="","",VLOOKUP(A162,Tracabiliter!$1:$1048576,3))</f>
        <v>---</v>
      </c>
      <c r="J162" s="84"/>
    </row>
    <row r="163" spans="1:10" x14ac:dyDescent="0.2">
      <c r="A163" s="71" t="str">
        <f ca="1">A124</f>
        <v>Poudre de lait</v>
      </c>
      <c r="B163" s="72"/>
      <c r="C163" s="72"/>
      <c r="D163" s="72"/>
      <c r="E163" s="72"/>
      <c r="F163" s="73"/>
      <c r="G163" s="81">
        <f ca="1">IF(A163="","",VLOOKUP(A163,Tracabiliter!$1:$1048576,2))</f>
        <v>50024</v>
      </c>
      <c r="H163" s="82"/>
      <c r="I163" s="83" t="str">
        <f ca="1">IF(A163="","",VLOOKUP(A163,Tracabiliter!$1:$1048576,3))</f>
        <v>545R,</v>
      </c>
      <c r="J163" s="84"/>
    </row>
    <row r="164" spans="1:10" x14ac:dyDescent="0.2">
      <c r="A164" s="71" t="str">
        <f ca="1">A125</f>
        <v>Fond de brioche</v>
      </c>
      <c r="B164" s="72"/>
      <c r="C164" s="72"/>
      <c r="D164" s="72"/>
      <c r="E164" s="72"/>
      <c r="F164" s="73"/>
      <c r="G164" s="81">
        <f ca="1">IF(A164="","",VLOOKUP(A164,Tracabiliter!$1:$1048576,2))</f>
        <v>41469</v>
      </c>
      <c r="H164" s="82"/>
      <c r="I164" s="83" t="str">
        <f ca="1">IF(A164="","",VLOOKUP(A164,Tracabiliter!$1:$1048576,3))</f>
        <v>GSFDHG223</v>
      </c>
      <c r="J164" s="84"/>
    </row>
    <row r="165" spans="1:10" x14ac:dyDescent="0.2">
      <c r="A165" s="71" t="str">
        <f ca="1">A126</f>
        <v xml:space="preserve">Sucre </v>
      </c>
      <c r="B165" s="72"/>
      <c r="C165" s="72"/>
      <c r="D165" s="72"/>
      <c r="E165" s="72"/>
      <c r="F165" s="73"/>
      <c r="G165" s="81">
        <f ca="1">IF(A165="","",VLOOKUP(A165,Tracabiliter!$1:$1048576,2))</f>
        <v>41682</v>
      </c>
      <c r="H165" s="82"/>
      <c r="I165" s="83" t="str">
        <f ca="1">IF(A165="","",VLOOKUP(A165,Tracabiliter!$1:$1048576,3))</f>
        <v>R153</v>
      </c>
      <c r="J165" s="84"/>
    </row>
    <row r="166" spans="1:10" x14ac:dyDescent="0.2">
      <c r="A166" s="71" t="str">
        <f ca="1">A127</f>
        <v>Œuf</v>
      </c>
      <c r="B166" s="72"/>
      <c r="C166" s="72"/>
      <c r="D166" s="72"/>
      <c r="E166" s="72"/>
      <c r="F166" s="73"/>
      <c r="G166" s="81">
        <f ca="1">IF(A166="","",VLOOKUP(A166,Tracabiliter!$1:$1048576,2))</f>
        <v>42107</v>
      </c>
      <c r="H166" s="82"/>
      <c r="I166" s="83" t="str">
        <f ca="1">IF(A166="","",VLOOKUP(A166,Tracabiliter!$1:$1048576,3))</f>
        <v>SEDGTR3256654</v>
      </c>
      <c r="J166" s="84"/>
    </row>
    <row r="167" spans="1:10" x14ac:dyDescent="0.2">
      <c r="A167" s="71" t="str">
        <f ca="1">A128</f>
        <v/>
      </c>
      <c r="B167" s="72"/>
      <c r="C167" s="72"/>
      <c r="D167" s="72"/>
      <c r="E167" s="72"/>
      <c r="F167" s="73"/>
      <c r="G167" s="81" t="str">
        <f ca="1">IF(A167="","",VLOOKUP(A167,Tracabiliter!$1:$1048576,2))</f>
        <v/>
      </c>
      <c r="H167" s="82"/>
      <c r="I167" s="83" t="str">
        <f ca="1">IF(A167="","",VLOOKUP(A167,Tracabiliter!$1:$1048576,3))</f>
        <v/>
      </c>
      <c r="J167" s="84"/>
    </row>
    <row r="168" spans="1:10" x14ac:dyDescent="0.2">
      <c r="A168" s="71" t="str">
        <f ca="1">A129</f>
        <v/>
      </c>
      <c r="B168" s="72"/>
      <c r="C168" s="72"/>
      <c r="D168" s="72"/>
      <c r="E168" s="72"/>
      <c r="F168" s="73"/>
      <c r="G168" s="81" t="str">
        <f ca="1">IF(A168="","",VLOOKUP(A168,Tracabiliter!$1:$1048576,2))</f>
        <v/>
      </c>
      <c r="H168" s="82"/>
      <c r="I168" s="83" t="str">
        <f ca="1">IF(A168="","",VLOOKUP(A168,Tracabiliter!$1:$1048576,3))</f>
        <v/>
      </c>
      <c r="J168" s="84"/>
    </row>
    <row r="169" spans="1:10" x14ac:dyDescent="0.2">
      <c r="A169" s="71" t="str">
        <f ca="1">A130</f>
        <v/>
      </c>
      <c r="B169" s="72"/>
      <c r="C169" s="72"/>
      <c r="D169" s="72"/>
      <c r="E169" s="72"/>
      <c r="F169" s="73"/>
      <c r="G169" s="81" t="str">
        <f ca="1">IF(A169="","",VLOOKUP(A169,Tracabiliter!$1:$1048576,2))</f>
        <v/>
      </c>
      <c r="H169" s="82"/>
      <c r="I169" s="83" t="str">
        <f ca="1">IF(A169="","",VLOOKUP(A169,Tracabiliter!$1:$1048576,3))</f>
        <v/>
      </c>
      <c r="J169" s="84"/>
    </row>
    <row r="170" spans="1:10" x14ac:dyDescent="0.2">
      <c r="A170" s="71" t="str">
        <f ca="1">A131</f>
        <v/>
      </c>
      <c r="B170" s="72"/>
      <c r="C170" s="72"/>
      <c r="D170" s="72"/>
      <c r="E170" s="72"/>
      <c r="F170" s="73"/>
      <c r="G170" s="81" t="str">
        <f ca="1">IF(A170="","",VLOOKUP(A170,Tracabiliter!$1:$1048576,2))</f>
        <v/>
      </c>
      <c r="H170" s="82"/>
      <c r="I170" s="83" t="str">
        <f ca="1">IF(A170="","",VLOOKUP(A170,Tracabiliter!$1:$1048576,3))</f>
        <v/>
      </c>
      <c r="J170" s="84"/>
    </row>
    <row r="171" spans="1:10" x14ac:dyDescent="0.2">
      <c r="A171" s="71" t="str">
        <f ca="1">A132</f>
        <v/>
      </c>
      <c r="B171" s="72"/>
      <c r="C171" s="72"/>
      <c r="D171" s="72"/>
      <c r="E171" s="72"/>
      <c r="F171" s="73"/>
      <c r="G171" s="81" t="str">
        <f ca="1">IF(A171="","",VLOOKUP(A171,Tracabiliter!$1:$1048576,2))</f>
        <v/>
      </c>
      <c r="H171" s="82"/>
      <c r="I171" s="83" t="str">
        <f ca="1">IF(A171="","",VLOOKUP(A171,Tracabiliter!$1:$1048576,3))</f>
        <v/>
      </c>
      <c r="J171" s="84"/>
    </row>
    <row r="172" spans="1:10" x14ac:dyDescent="0.2">
      <c r="A172" s="71" t="str">
        <f ca="1">A133</f>
        <v/>
      </c>
      <c r="B172" s="72"/>
      <c r="C172" s="72"/>
      <c r="D172" s="72"/>
      <c r="E172" s="72"/>
      <c r="F172" s="73"/>
      <c r="G172" s="81" t="str">
        <f ca="1">IF(A172="","",VLOOKUP(A172,Tracabiliter!$1:$1048576,2))</f>
        <v/>
      </c>
      <c r="H172" s="82"/>
      <c r="I172" s="83" t="str">
        <f ca="1">IF(A172="","",VLOOKUP(A172,Tracabiliter!$1:$1048576,3))</f>
        <v/>
      </c>
      <c r="J172" s="84"/>
    </row>
    <row r="173" spans="1:10" x14ac:dyDescent="0.2">
      <c r="A173" s="71" t="str">
        <f ca="1">A134</f>
        <v/>
      </c>
      <c r="B173" s="72"/>
      <c r="C173" s="72"/>
      <c r="D173" s="72"/>
      <c r="E173" s="72"/>
      <c r="F173" s="73"/>
      <c r="G173" s="81" t="str">
        <f ca="1">IF(A173="","",VLOOKUP(A173,Tracabiliter!$1:$1048576,2))</f>
        <v/>
      </c>
      <c r="H173" s="82"/>
      <c r="I173" s="83" t="str">
        <f ca="1">IF(A173="","",VLOOKUP(A173,Tracabiliter!$1:$1048576,3))</f>
        <v/>
      </c>
      <c r="J173" s="84"/>
    </row>
    <row r="174" spans="1:10" x14ac:dyDescent="0.2">
      <c r="A174" s="71" t="str">
        <f ca="1">A135</f>
        <v/>
      </c>
      <c r="B174" s="72"/>
      <c r="C174" s="72"/>
      <c r="D174" s="72"/>
      <c r="E174" s="72"/>
      <c r="F174" s="73"/>
      <c r="G174" s="81" t="str">
        <f ca="1">IF(A174="","",VLOOKUP(A174,Tracabiliter!$1:$1048576,2))</f>
        <v/>
      </c>
      <c r="H174" s="82"/>
      <c r="I174" s="83" t="str">
        <f ca="1">IF(A174="","",VLOOKUP(A174,Tracabiliter!$1:$1048576,3))</f>
        <v/>
      </c>
      <c r="J174" s="84"/>
    </row>
    <row r="175" spans="1:10" x14ac:dyDescent="0.2">
      <c r="A175" s="71" t="str">
        <f ca="1">A136</f>
        <v/>
      </c>
      <c r="B175" s="72"/>
      <c r="C175" s="72"/>
      <c r="D175" s="72"/>
      <c r="E175" s="72"/>
      <c r="F175" s="73"/>
      <c r="G175" s="81" t="str">
        <f ca="1">IF(A175="","",VLOOKUP(A175,Tracabiliter!$1:$1048576,2))</f>
        <v/>
      </c>
      <c r="H175" s="82"/>
      <c r="I175" s="83" t="str">
        <f ca="1">IF(A175="","",VLOOKUP(A175,Tracabiliter!$1:$1048576,3))</f>
        <v/>
      </c>
      <c r="J175" s="84"/>
    </row>
    <row r="176" spans="1:10" x14ac:dyDescent="0.2">
      <c r="A176" s="71" t="str">
        <f ca="1">A137</f>
        <v/>
      </c>
      <c r="B176" s="72"/>
      <c r="C176" s="72"/>
      <c r="D176" s="72"/>
      <c r="E176" s="72"/>
      <c r="F176" s="73"/>
      <c r="G176" s="81" t="str">
        <f ca="1">IF(A176="","",VLOOKUP(A176,Tracabiliter!$1:$1048576,2))</f>
        <v/>
      </c>
      <c r="H176" s="82"/>
      <c r="I176" s="83" t="str">
        <f ca="1">IF(A176="","",VLOOKUP(A176,Tracabiliter!$1:$1048576,3))</f>
        <v/>
      </c>
      <c r="J176" s="84"/>
    </row>
    <row r="177" spans="1:10" x14ac:dyDescent="0.2">
      <c r="A177" s="71" t="str">
        <f ca="1">A138</f>
        <v/>
      </c>
      <c r="B177" s="72"/>
      <c r="C177" s="72"/>
      <c r="D177" s="72"/>
      <c r="E177" s="72"/>
      <c r="F177" s="73"/>
      <c r="G177" s="81" t="str">
        <f ca="1">IF(A177="","",VLOOKUP(A177,Tracabiliter!$1:$1048576,2))</f>
        <v/>
      </c>
      <c r="H177" s="82"/>
      <c r="I177" s="83" t="str">
        <f ca="1">IF(A177="","",VLOOKUP(A177,Tracabiliter!$1:$1048576,3))</f>
        <v/>
      </c>
      <c r="J177" s="84"/>
    </row>
    <row r="178" spans="1:10" x14ac:dyDescent="0.2">
      <c r="A178" s="71" t="str">
        <f ca="1">A139</f>
        <v/>
      </c>
      <c r="B178" s="72"/>
      <c r="C178" s="72"/>
      <c r="D178" s="72"/>
      <c r="E178" s="72"/>
      <c r="F178" s="73"/>
      <c r="G178" s="81" t="str">
        <f ca="1">IF(A178="","",VLOOKUP(A178,Tracabiliter!$1:$1048576,2))</f>
        <v/>
      </c>
      <c r="H178" s="82"/>
      <c r="I178" s="83" t="str">
        <f ca="1">IF(A178="","",VLOOKUP(A178,Tracabiliter!$1:$1048576,3))</f>
        <v/>
      </c>
      <c r="J178" s="84"/>
    </row>
    <row r="179" spans="1:10" x14ac:dyDescent="0.2">
      <c r="A179" s="71" t="str">
        <f ca="1">A140</f>
        <v/>
      </c>
      <c r="B179" s="72"/>
      <c r="C179" s="72"/>
      <c r="D179" s="72"/>
      <c r="E179" s="72"/>
      <c r="F179" s="73"/>
      <c r="G179" s="81" t="str">
        <f ca="1">IF(A179="","",VLOOKUP(A179,Tracabiliter!$1:$1048576,2))</f>
        <v/>
      </c>
      <c r="H179" s="82"/>
      <c r="I179" s="83" t="str">
        <f ca="1">IF(A179="","",VLOOKUP(A179,Tracabiliter!$1:$1048576,3))</f>
        <v/>
      </c>
      <c r="J179" s="84"/>
    </row>
    <row r="180" spans="1:10" x14ac:dyDescent="0.2">
      <c r="A180" s="71" t="str">
        <f ca="1">A141</f>
        <v/>
      </c>
      <c r="B180" s="72"/>
      <c r="C180" s="72"/>
      <c r="D180" s="72"/>
      <c r="E180" s="72"/>
      <c r="F180" s="73"/>
      <c r="G180" s="81" t="str">
        <f ca="1">IF(A180="","",VLOOKUP(A180,Tracabiliter!$1:$1048576,2))</f>
        <v/>
      </c>
      <c r="H180" s="82"/>
      <c r="I180" s="83" t="str">
        <f ca="1">IF(A180="","",VLOOKUP(A180,Tracabiliter!$1:$1048576,3))</f>
        <v/>
      </c>
      <c r="J180" s="84"/>
    </row>
    <row r="181" spans="1:10" x14ac:dyDescent="0.2">
      <c r="A181" s="71" t="str">
        <f ca="1">A142</f>
        <v/>
      </c>
      <c r="B181" s="72"/>
      <c r="C181" s="72"/>
      <c r="D181" s="72"/>
      <c r="E181" s="72"/>
      <c r="F181" s="73"/>
      <c r="G181" s="81" t="str">
        <f ca="1">IF(A181="","",VLOOKUP(A181,Tracabiliter!$1:$1048576,2))</f>
        <v/>
      </c>
      <c r="H181" s="82"/>
      <c r="I181" s="83" t="str">
        <f ca="1">IF(A181="","",VLOOKUP(A181,Tracabiliter!$1:$1048576,3))</f>
        <v/>
      </c>
      <c r="J181" s="84"/>
    </row>
    <row r="182" spans="1:10" x14ac:dyDescent="0.2">
      <c r="A182" s="71" t="str">
        <f ca="1">A143</f>
        <v/>
      </c>
      <c r="B182" s="72"/>
      <c r="C182" s="72"/>
      <c r="D182" s="72"/>
      <c r="E182" s="72"/>
      <c r="F182" s="73"/>
      <c r="G182" s="81" t="str">
        <f ca="1">IF(A182="","",VLOOKUP(A182,Tracabiliter!$1:$1048576,2))</f>
        <v/>
      </c>
      <c r="H182" s="82"/>
      <c r="I182" s="83" t="str">
        <f ca="1">IF(A182="","",VLOOKUP(A182,Tracabiliter!$1:$1048576,3))</f>
        <v/>
      </c>
      <c r="J182" s="84"/>
    </row>
    <row r="183" spans="1:10" x14ac:dyDescent="0.2">
      <c r="A183" s="71" t="str">
        <f ca="1">A144</f>
        <v/>
      </c>
      <c r="B183" s="72"/>
      <c r="C183" s="72"/>
      <c r="D183" s="72"/>
      <c r="E183" s="72"/>
      <c r="F183" s="73"/>
      <c r="G183" s="81" t="str">
        <f ca="1">IF(A183="","",VLOOKUP(A183,Tracabiliter!$1:$1048576,2))</f>
        <v/>
      </c>
      <c r="H183" s="82"/>
      <c r="I183" s="83" t="str">
        <f ca="1">IF(A183="","",VLOOKUP(A183,Tracabiliter!$1:$1048576,3))</f>
        <v/>
      </c>
      <c r="J183" s="84"/>
    </row>
    <row r="184" spans="1:10" x14ac:dyDescent="0.2">
      <c r="A184" s="71" t="str">
        <f ca="1">A145</f>
        <v/>
      </c>
      <c r="B184" s="72"/>
      <c r="C184" s="72"/>
      <c r="D184" s="72"/>
      <c r="E184" s="72"/>
      <c r="F184" s="73"/>
      <c r="G184" s="81" t="str">
        <f ca="1">IF(A184="","",VLOOKUP(A184,Tracabiliter!$1:$1048576,2))</f>
        <v/>
      </c>
      <c r="H184" s="82"/>
      <c r="I184" s="83" t="str">
        <f ca="1">IF(A184="","",VLOOKUP(A184,Tracabiliter!$1:$1048576,3))</f>
        <v/>
      </c>
      <c r="J184" s="84"/>
    </row>
    <row r="185" spans="1:10" x14ac:dyDescent="0.2">
      <c r="A185" s="71" t="str">
        <f ca="1">A146</f>
        <v/>
      </c>
      <c r="B185" s="72"/>
      <c r="C185" s="72"/>
      <c r="D185" s="72"/>
      <c r="E185" s="72"/>
      <c r="F185" s="73"/>
      <c r="G185" s="81" t="str">
        <f ca="1">IF(A185="","",VLOOKUP(A185,Tracabiliter!$1:$1048576,2))</f>
        <v/>
      </c>
      <c r="H185" s="82"/>
      <c r="I185" s="83" t="str">
        <f ca="1">IF(A185="","",VLOOKUP(A185,Tracabiliter!$1:$1048576,3))</f>
        <v/>
      </c>
      <c r="J185" s="84"/>
    </row>
    <row r="186" spans="1:10" x14ac:dyDescent="0.2">
      <c r="A186" s="71" t="str">
        <f ca="1">A147</f>
        <v/>
      </c>
      <c r="B186" s="72"/>
      <c r="C186" s="72"/>
      <c r="D186" s="72"/>
      <c r="E186" s="72"/>
      <c r="F186" s="73"/>
      <c r="G186" s="81" t="str">
        <f ca="1">IF(A186="","",VLOOKUP(A186,Tracabiliter!$1:$1048576,2))</f>
        <v/>
      </c>
      <c r="H186" s="82"/>
      <c r="I186" s="83" t="str">
        <f ca="1">IF(A186="","",VLOOKUP(A186,Tracabiliter!$1:$1048576,3))</f>
        <v/>
      </c>
      <c r="J186" s="84"/>
    </row>
    <row r="187" spans="1:10" ht="13.5" thickBot="1" x14ac:dyDescent="0.25">
      <c r="A187" s="78" t="str">
        <f ca="1">A145</f>
        <v/>
      </c>
      <c r="B187" s="79"/>
      <c r="C187" s="79"/>
      <c r="D187" s="79"/>
      <c r="E187" s="79"/>
      <c r="F187" s="80"/>
      <c r="G187" s="74" t="str">
        <f ca="1">IF(A187="","",VLOOKUP(A187,Tracabiliter!$1:$1048576,2))</f>
        <v/>
      </c>
      <c r="H187" s="75"/>
      <c r="I187" s="76" t="str">
        <f ca="1">IF(A187="","",VLOOKUP(A187,Tracabiliter!$1:$1048576,3))</f>
        <v/>
      </c>
      <c r="J187" s="77"/>
    </row>
    <row r="188" spans="1:10" ht="13.5" thickTop="1" x14ac:dyDescent="0.2"/>
    <row r="194" spans="1:10" x14ac:dyDescent="0.2">
      <c r="A194" s="69" t="str">
        <f ca="1">A1</f>
        <v>Tarte Flan</v>
      </c>
      <c r="B194" s="69"/>
      <c r="C194" s="69"/>
      <c r="D194" s="69"/>
      <c r="E194" s="69"/>
      <c r="F194" s="69"/>
      <c r="G194" s="69"/>
      <c r="H194" s="69"/>
      <c r="I194" s="69"/>
      <c r="J194" s="69"/>
    </row>
    <row r="195" spans="1:10" x14ac:dyDescent="0.2">
      <c r="A195" s="69"/>
      <c r="B195" s="69"/>
      <c r="C195" s="69"/>
      <c r="D195" s="69"/>
      <c r="E195" s="69"/>
      <c r="F195" s="69"/>
      <c r="G195" s="69"/>
      <c r="H195" s="69"/>
      <c r="I195" s="69"/>
      <c r="J195" s="69"/>
    </row>
    <row r="196" spans="1:10" x14ac:dyDescent="0.2">
      <c r="A196" s="69"/>
      <c r="B196" s="69"/>
      <c r="C196" s="69"/>
      <c r="D196" s="69"/>
      <c r="E196" s="69"/>
      <c r="F196" s="69"/>
      <c r="G196" s="69"/>
      <c r="H196" s="69"/>
      <c r="I196" s="69"/>
      <c r="J196" s="69"/>
    </row>
    <row r="197" spans="1:10" ht="13.5" thickBot="1" x14ac:dyDescent="0.25">
      <c r="C197" s="50" t="s">
        <v>178</v>
      </c>
      <c r="D197" s="50"/>
      <c r="E197" s="108">
        <f ca="1">IF(VLOOKUP(MID(CELL("nomfichier",A40),FIND("]",CELL("nomfichier",A40),1)+1,30)+1-1,Fabrication!1:1048576,3)=0,"",Fabrication!F1)</f>
        <v>41536</v>
      </c>
      <c r="F197" s="108"/>
      <c r="G197" s="51" t="s">
        <v>74</v>
      </c>
      <c r="H197" s="51"/>
      <c r="I197" s="52" t="str">
        <f ca="1">IF(VLOOKUP(MID(CELL("nomfichier",A118),FIND("]",CELL("nomfichier",A118),1)+1,30)+1-1,Fabrication!1:1048576,6)=0,"",VLOOKUP(MID(CELL("nomfichier",A118),FIND("]",CELL("nomfichier",A118),1)+1,30)+1-1,Fabrication!1:1048576,6))</f>
        <v/>
      </c>
      <c r="J197" s="52"/>
    </row>
    <row r="198" spans="1:10" ht="13.5" thickTop="1" x14ac:dyDescent="0.2">
      <c r="A198" s="53" t="s">
        <v>69</v>
      </c>
      <c r="B198" s="54"/>
      <c r="C198" s="54"/>
      <c r="D198" s="54"/>
      <c r="E198" s="54"/>
      <c r="F198" s="55"/>
      <c r="G198" s="53" t="s">
        <v>75</v>
      </c>
      <c r="H198" s="55"/>
      <c r="I198" s="53" t="s">
        <v>76</v>
      </c>
      <c r="J198" s="55"/>
    </row>
    <row r="199" spans="1:10" ht="13.5" thickBot="1" x14ac:dyDescent="0.25">
      <c r="A199" s="56"/>
      <c r="B199" s="57"/>
      <c r="C199" s="57"/>
      <c r="D199" s="57"/>
      <c r="E199" s="57"/>
      <c r="F199" s="58"/>
      <c r="G199" s="56"/>
      <c r="H199" s="58"/>
      <c r="I199" s="56"/>
      <c r="J199" s="58"/>
    </row>
    <row r="200" spans="1:10" ht="13.5" thickTop="1" x14ac:dyDescent="0.2">
      <c r="A200" s="59" t="str">
        <f ca="1">A161</f>
        <v>Fond de brioche</v>
      </c>
      <c r="B200" s="60"/>
      <c r="C200" s="60"/>
      <c r="D200" s="60"/>
      <c r="E200" s="60"/>
      <c r="F200" s="61"/>
      <c r="G200" s="62">
        <f ca="1">IF(A200="","",VLOOKUP(A200,Tracabiliter!$1:$1048576,2))</f>
        <v>41469</v>
      </c>
      <c r="H200" s="63"/>
      <c r="I200" s="64" t="str">
        <f ca="1">IF(A200="","",VLOOKUP(A200,Tracabiliter!$1:$1048576,3))</f>
        <v>GSFDHG223</v>
      </c>
      <c r="J200" s="65"/>
    </row>
    <row r="201" spans="1:10" x14ac:dyDescent="0.2">
      <c r="A201" s="71" t="str">
        <f ca="1">A162</f>
        <v>Eau</v>
      </c>
      <c r="B201" s="72"/>
      <c r="C201" s="72"/>
      <c r="D201" s="72"/>
      <c r="E201" s="72"/>
      <c r="F201" s="73"/>
      <c r="G201" s="81" t="str">
        <f ca="1">IF(A201="","",VLOOKUP(A201,Tracabiliter!$1:$1048576,2))</f>
        <v>Du reseaux d'eaux</v>
      </c>
      <c r="H201" s="82"/>
      <c r="I201" s="83" t="str">
        <f ca="1">IF(A201="","",VLOOKUP(A201,Tracabiliter!$1:$1048576,3))</f>
        <v>---</v>
      </c>
      <c r="J201" s="84"/>
    </row>
    <row r="202" spans="1:10" x14ac:dyDescent="0.2">
      <c r="A202" s="71" t="str">
        <f ca="1">A163</f>
        <v>Poudre de lait</v>
      </c>
      <c r="B202" s="72"/>
      <c r="C202" s="72"/>
      <c r="D202" s="72"/>
      <c r="E202" s="72"/>
      <c r="F202" s="73"/>
      <c r="G202" s="81">
        <f ca="1">IF(A202="","",VLOOKUP(A202,Tracabiliter!$1:$1048576,2))</f>
        <v>50024</v>
      </c>
      <c r="H202" s="82"/>
      <c r="I202" s="83" t="str">
        <f ca="1">IF(A202="","",VLOOKUP(A202,Tracabiliter!$1:$1048576,3))</f>
        <v>545R,</v>
      </c>
      <c r="J202" s="84"/>
    </row>
    <row r="203" spans="1:10" x14ac:dyDescent="0.2">
      <c r="A203" s="71" t="str">
        <f ca="1">A164</f>
        <v>Fond de brioche</v>
      </c>
      <c r="B203" s="72"/>
      <c r="C203" s="72"/>
      <c r="D203" s="72"/>
      <c r="E203" s="72"/>
      <c r="F203" s="73"/>
      <c r="G203" s="81">
        <f ca="1">IF(A203="","",VLOOKUP(A203,Tracabiliter!$1:$1048576,2))</f>
        <v>41469</v>
      </c>
      <c r="H203" s="82"/>
      <c r="I203" s="83" t="str">
        <f ca="1">IF(A203="","",VLOOKUP(A203,Tracabiliter!$1:$1048576,3))</f>
        <v>GSFDHG223</v>
      </c>
      <c r="J203" s="84"/>
    </row>
    <row r="204" spans="1:10" x14ac:dyDescent="0.2">
      <c r="A204" s="71" t="str">
        <f ca="1">A165</f>
        <v xml:space="preserve">Sucre </v>
      </c>
      <c r="B204" s="72"/>
      <c r="C204" s="72"/>
      <c r="D204" s="72"/>
      <c r="E204" s="72"/>
      <c r="F204" s="73"/>
      <c r="G204" s="81">
        <f ca="1">IF(A204="","",VLOOKUP(A204,Tracabiliter!$1:$1048576,2))</f>
        <v>41682</v>
      </c>
      <c r="H204" s="82"/>
      <c r="I204" s="83" t="str">
        <f ca="1">IF(A204="","",VLOOKUP(A204,Tracabiliter!$1:$1048576,3))</f>
        <v>R153</v>
      </c>
      <c r="J204" s="84"/>
    </row>
    <row r="205" spans="1:10" x14ac:dyDescent="0.2">
      <c r="A205" s="71" t="str">
        <f ca="1">A166</f>
        <v>Œuf</v>
      </c>
      <c r="B205" s="72"/>
      <c r="C205" s="72"/>
      <c r="D205" s="72"/>
      <c r="E205" s="72"/>
      <c r="F205" s="73"/>
      <c r="G205" s="81">
        <f ca="1">IF(A205="","",VLOOKUP(A205,Tracabiliter!$1:$1048576,2))</f>
        <v>42107</v>
      </c>
      <c r="H205" s="82"/>
      <c r="I205" s="83" t="str">
        <f ca="1">IF(A205="","",VLOOKUP(A205,Tracabiliter!$1:$1048576,3))</f>
        <v>SEDGTR3256654</v>
      </c>
      <c r="J205" s="84"/>
    </row>
    <row r="206" spans="1:10" x14ac:dyDescent="0.2">
      <c r="A206" s="71" t="str">
        <f ca="1">A167</f>
        <v/>
      </c>
      <c r="B206" s="72"/>
      <c r="C206" s="72"/>
      <c r="D206" s="72"/>
      <c r="E206" s="72"/>
      <c r="F206" s="73"/>
      <c r="G206" s="81" t="str">
        <f ca="1">IF(A206="","",VLOOKUP(A206,Tracabiliter!$1:$1048576,2))</f>
        <v/>
      </c>
      <c r="H206" s="82"/>
      <c r="I206" s="83" t="str">
        <f ca="1">IF(A206="","",VLOOKUP(A206,Tracabiliter!$1:$1048576,3))</f>
        <v/>
      </c>
      <c r="J206" s="84"/>
    </row>
    <row r="207" spans="1:10" x14ac:dyDescent="0.2">
      <c r="A207" s="71" t="str">
        <f ca="1">A168</f>
        <v/>
      </c>
      <c r="B207" s="72"/>
      <c r="C207" s="72"/>
      <c r="D207" s="72"/>
      <c r="E207" s="72"/>
      <c r="F207" s="73"/>
      <c r="G207" s="81" t="str">
        <f ca="1">IF(A207="","",VLOOKUP(A207,Tracabiliter!$1:$1048576,2))</f>
        <v/>
      </c>
      <c r="H207" s="82"/>
      <c r="I207" s="83" t="str">
        <f ca="1">IF(A207="","",VLOOKUP(A207,Tracabiliter!$1:$1048576,3))</f>
        <v/>
      </c>
      <c r="J207" s="84"/>
    </row>
    <row r="208" spans="1:10" x14ac:dyDescent="0.2">
      <c r="A208" s="71" t="str">
        <f ca="1">A169</f>
        <v/>
      </c>
      <c r="B208" s="72"/>
      <c r="C208" s="72"/>
      <c r="D208" s="72"/>
      <c r="E208" s="72"/>
      <c r="F208" s="73"/>
      <c r="G208" s="81" t="str">
        <f ca="1">IF(A208="","",VLOOKUP(A208,Tracabiliter!$1:$1048576,2))</f>
        <v/>
      </c>
      <c r="H208" s="82"/>
      <c r="I208" s="83" t="str">
        <f ca="1">IF(A208="","",VLOOKUP(A208,Tracabiliter!$1:$1048576,3))</f>
        <v/>
      </c>
      <c r="J208" s="84"/>
    </row>
    <row r="209" spans="1:10" x14ac:dyDescent="0.2">
      <c r="A209" s="71" t="str">
        <f ca="1">A170</f>
        <v/>
      </c>
      <c r="B209" s="72"/>
      <c r="C209" s="72"/>
      <c r="D209" s="72"/>
      <c r="E209" s="72"/>
      <c r="F209" s="73"/>
      <c r="G209" s="81" t="str">
        <f ca="1">IF(A209="","",VLOOKUP(A209,Tracabiliter!$1:$1048576,2))</f>
        <v/>
      </c>
      <c r="H209" s="82"/>
      <c r="I209" s="83" t="str">
        <f ca="1">IF(A209="","",VLOOKUP(A209,Tracabiliter!$1:$1048576,3))</f>
        <v/>
      </c>
      <c r="J209" s="84"/>
    </row>
    <row r="210" spans="1:10" x14ac:dyDescent="0.2">
      <c r="A210" s="71" t="str">
        <f ca="1">A171</f>
        <v/>
      </c>
      <c r="B210" s="72"/>
      <c r="C210" s="72"/>
      <c r="D210" s="72"/>
      <c r="E210" s="72"/>
      <c r="F210" s="73"/>
      <c r="G210" s="81" t="str">
        <f ca="1">IF(A210="","",VLOOKUP(A210,Tracabiliter!$1:$1048576,2))</f>
        <v/>
      </c>
      <c r="H210" s="82"/>
      <c r="I210" s="83" t="str">
        <f ca="1">IF(A210="","",VLOOKUP(A210,Tracabiliter!$1:$1048576,3))</f>
        <v/>
      </c>
      <c r="J210" s="84"/>
    </row>
    <row r="211" spans="1:10" x14ac:dyDescent="0.2">
      <c r="A211" s="71" t="str">
        <f ca="1">A172</f>
        <v/>
      </c>
      <c r="B211" s="72"/>
      <c r="C211" s="72"/>
      <c r="D211" s="72"/>
      <c r="E211" s="72"/>
      <c r="F211" s="73"/>
      <c r="G211" s="81" t="str">
        <f ca="1">IF(A211="","",VLOOKUP(A211,Tracabiliter!$1:$1048576,2))</f>
        <v/>
      </c>
      <c r="H211" s="82"/>
      <c r="I211" s="83" t="str">
        <f ca="1">IF(A211="","",VLOOKUP(A211,Tracabiliter!$1:$1048576,3))</f>
        <v/>
      </c>
      <c r="J211" s="84"/>
    </row>
    <row r="212" spans="1:10" x14ac:dyDescent="0.2">
      <c r="A212" s="71" t="str">
        <f ca="1">A173</f>
        <v/>
      </c>
      <c r="B212" s="72"/>
      <c r="C212" s="72"/>
      <c r="D212" s="72"/>
      <c r="E212" s="72"/>
      <c r="F212" s="73"/>
      <c r="G212" s="81" t="str">
        <f ca="1">IF(A212="","",VLOOKUP(A212,Tracabiliter!$1:$1048576,2))</f>
        <v/>
      </c>
      <c r="H212" s="82"/>
      <c r="I212" s="83" t="str">
        <f ca="1">IF(A212="","",VLOOKUP(A212,Tracabiliter!$1:$1048576,3))</f>
        <v/>
      </c>
      <c r="J212" s="84"/>
    </row>
    <row r="213" spans="1:10" x14ac:dyDescent="0.2">
      <c r="A213" s="71" t="str">
        <f ca="1">A174</f>
        <v/>
      </c>
      <c r="B213" s="72"/>
      <c r="C213" s="72"/>
      <c r="D213" s="72"/>
      <c r="E213" s="72"/>
      <c r="F213" s="73"/>
      <c r="G213" s="81" t="str">
        <f ca="1">IF(A213="","",VLOOKUP(A213,Tracabiliter!$1:$1048576,2))</f>
        <v/>
      </c>
      <c r="H213" s="82"/>
      <c r="I213" s="83" t="str">
        <f ca="1">IF(A213="","",VLOOKUP(A213,Tracabiliter!$1:$1048576,3))</f>
        <v/>
      </c>
      <c r="J213" s="84"/>
    </row>
    <row r="214" spans="1:10" x14ac:dyDescent="0.2">
      <c r="A214" s="71" t="str">
        <f ca="1">A175</f>
        <v/>
      </c>
      <c r="B214" s="72"/>
      <c r="C214" s="72"/>
      <c r="D214" s="72"/>
      <c r="E214" s="72"/>
      <c r="F214" s="73"/>
      <c r="G214" s="81" t="str">
        <f ca="1">IF(A214="","",VLOOKUP(A214,Tracabiliter!$1:$1048576,2))</f>
        <v/>
      </c>
      <c r="H214" s="82"/>
      <c r="I214" s="83" t="str">
        <f ca="1">IF(A214="","",VLOOKUP(A214,Tracabiliter!$1:$1048576,3))</f>
        <v/>
      </c>
      <c r="J214" s="84"/>
    </row>
    <row r="215" spans="1:10" x14ac:dyDescent="0.2">
      <c r="A215" s="71" t="str">
        <f ca="1">A176</f>
        <v/>
      </c>
      <c r="B215" s="72"/>
      <c r="C215" s="72"/>
      <c r="D215" s="72"/>
      <c r="E215" s="72"/>
      <c r="F215" s="73"/>
      <c r="G215" s="81" t="str">
        <f ca="1">IF(A215="","",VLOOKUP(A215,Tracabiliter!$1:$1048576,2))</f>
        <v/>
      </c>
      <c r="H215" s="82"/>
      <c r="I215" s="83" t="str">
        <f ca="1">IF(A215="","",VLOOKUP(A215,Tracabiliter!$1:$1048576,3))</f>
        <v/>
      </c>
      <c r="J215" s="84"/>
    </row>
    <row r="216" spans="1:10" x14ac:dyDescent="0.2">
      <c r="A216" s="71" t="str">
        <f ca="1">A177</f>
        <v/>
      </c>
      <c r="B216" s="72"/>
      <c r="C216" s="72"/>
      <c r="D216" s="72"/>
      <c r="E216" s="72"/>
      <c r="F216" s="73"/>
      <c r="G216" s="81" t="str">
        <f ca="1">IF(A216="","",VLOOKUP(A216,Tracabiliter!$1:$1048576,2))</f>
        <v/>
      </c>
      <c r="H216" s="82"/>
      <c r="I216" s="83" t="str">
        <f ca="1">IF(A216="","",VLOOKUP(A216,Tracabiliter!$1:$1048576,3))</f>
        <v/>
      </c>
      <c r="J216" s="84"/>
    </row>
    <row r="217" spans="1:10" x14ac:dyDescent="0.2">
      <c r="A217" s="71" t="str">
        <f ca="1">A178</f>
        <v/>
      </c>
      <c r="B217" s="72"/>
      <c r="C217" s="72"/>
      <c r="D217" s="72"/>
      <c r="E217" s="72"/>
      <c r="F217" s="73"/>
      <c r="G217" s="81" t="str">
        <f ca="1">IF(A217="","",VLOOKUP(A217,Tracabiliter!$1:$1048576,2))</f>
        <v/>
      </c>
      <c r="H217" s="82"/>
      <c r="I217" s="83" t="str">
        <f ca="1">IF(A217="","",VLOOKUP(A217,Tracabiliter!$1:$1048576,3))</f>
        <v/>
      </c>
      <c r="J217" s="84"/>
    </row>
    <row r="218" spans="1:10" x14ac:dyDescent="0.2">
      <c r="A218" s="71" t="str">
        <f ca="1">A179</f>
        <v/>
      </c>
      <c r="B218" s="72"/>
      <c r="C218" s="72"/>
      <c r="D218" s="72"/>
      <c r="E218" s="72"/>
      <c r="F218" s="73"/>
      <c r="G218" s="81" t="str">
        <f ca="1">IF(A218="","",VLOOKUP(A218,Tracabiliter!$1:$1048576,2))</f>
        <v/>
      </c>
      <c r="H218" s="82"/>
      <c r="I218" s="83" t="str">
        <f ca="1">IF(A218="","",VLOOKUP(A218,Tracabiliter!$1:$1048576,3))</f>
        <v/>
      </c>
      <c r="J218" s="84"/>
    </row>
    <row r="219" spans="1:10" x14ac:dyDescent="0.2">
      <c r="A219" s="71" t="str">
        <f ca="1">A180</f>
        <v/>
      </c>
      <c r="B219" s="72"/>
      <c r="C219" s="72"/>
      <c r="D219" s="72"/>
      <c r="E219" s="72"/>
      <c r="F219" s="73"/>
      <c r="G219" s="81" t="str">
        <f ca="1">IF(A219="","",VLOOKUP(A219,Tracabiliter!$1:$1048576,2))</f>
        <v/>
      </c>
      <c r="H219" s="82"/>
      <c r="I219" s="83" t="str">
        <f ca="1">IF(A219="","",VLOOKUP(A219,Tracabiliter!$1:$1048576,3))</f>
        <v/>
      </c>
      <c r="J219" s="84"/>
    </row>
    <row r="220" spans="1:10" x14ac:dyDescent="0.2">
      <c r="A220" s="71" t="str">
        <f ca="1">A181</f>
        <v/>
      </c>
      <c r="B220" s="72"/>
      <c r="C220" s="72"/>
      <c r="D220" s="72"/>
      <c r="E220" s="72"/>
      <c r="F220" s="73"/>
      <c r="G220" s="81" t="str">
        <f ca="1">IF(A220="","",VLOOKUP(A220,Tracabiliter!$1:$1048576,2))</f>
        <v/>
      </c>
      <c r="H220" s="82"/>
      <c r="I220" s="83" t="str">
        <f ca="1">IF(A220="","",VLOOKUP(A220,Tracabiliter!$1:$1048576,3))</f>
        <v/>
      </c>
      <c r="J220" s="84"/>
    </row>
    <row r="221" spans="1:10" x14ac:dyDescent="0.2">
      <c r="A221" s="71" t="str">
        <f ca="1">A182</f>
        <v/>
      </c>
      <c r="B221" s="72"/>
      <c r="C221" s="72"/>
      <c r="D221" s="72"/>
      <c r="E221" s="72"/>
      <c r="F221" s="73"/>
      <c r="G221" s="81" t="str">
        <f ca="1">IF(A221="","",VLOOKUP(A221,Tracabiliter!$1:$1048576,2))</f>
        <v/>
      </c>
      <c r="H221" s="82"/>
      <c r="I221" s="83" t="str">
        <f ca="1">IF(A221="","",VLOOKUP(A221,Tracabiliter!$1:$1048576,3))</f>
        <v/>
      </c>
      <c r="J221" s="84"/>
    </row>
    <row r="222" spans="1:10" x14ac:dyDescent="0.2">
      <c r="A222" s="71" t="str">
        <f ca="1">A183</f>
        <v/>
      </c>
      <c r="B222" s="72"/>
      <c r="C222" s="72"/>
      <c r="D222" s="72"/>
      <c r="E222" s="72"/>
      <c r="F222" s="73"/>
      <c r="G222" s="81" t="str">
        <f ca="1">IF(A222="","",VLOOKUP(A222,Tracabiliter!$1:$1048576,2))</f>
        <v/>
      </c>
      <c r="H222" s="82"/>
      <c r="I222" s="83" t="str">
        <f ca="1">IF(A222="","",VLOOKUP(A222,Tracabiliter!$1:$1048576,3))</f>
        <v/>
      </c>
      <c r="J222" s="84"/>
    </row>
    <row r="223" spans="1:10" x14ac:dyDescent="0.2">
      <c r="A223" s="71" t="str">
        <f ca="1">A184</f>
        <v/>
      </c>
      <c r="B223" s="72"/>
      <c r="C223" s="72"/>
      <c r="D223" s="72"/>
      <c r="E223" s="72"/>
      <c r="F223" s="73"/>
      <c r="G223" s="81" t="str">
        <f ca="1">IF(A223="","",VLOOKUP(A223,Tracabiliter!$1:$1048576,2))</f>
        <v/>
      </c>
      <c r="H223" s="82"/>
      <c r="I223" s="83" t="str">
        <f ca="1">IF(A223="","",VLOOKUP(A223,Tracabiliter!$1:$1048576,3))</f>
        <v/>
      </c>
      <c r="J223" s="84"/>
    </row>
    <row r="224" spans="1:10" x14ac:dyDescent="0.2">
      <c r="A224" s="71" t="str">
        <f ca="1">A185</f>
        <v/>
      </c>
      <c r="B224" s="72"/>
      <c r="C224" s="72"/>
      <c r="D224" s="72"/>
      <c r="E224" s="72"/>
      <c r="F224" s="73"/>
      <c r="G224" s="81" t="str">
        <f ca="1">IF(A224="","",VLOOKUP(A224,Tracabiliter!$1:$1048576,2))</f>
        <v/>
      </c>
      <c r="H224" s="82"/>
      <c r="I224" s="83" t="str">
        <f ca="1">IF(A224="","",VLOOKUP(A224,Tracabiliter!$1:$1048576,3))</f>
        <v/>
      </c>
      <c r="J224" s="84"/>
    </row>
    <row r="225" spans="1:10" x14ac:dyDescent="0.2">
      <c r="A225" s="71" t="str">
        <f ca="1">A186</f>
        <v/>
      </c>
      <c r="B225" s="72"/>
      <c r="C225" s="72"/>
      <c r="D225" s="72"/>
      <c r="E225" s="72"/>
      <c r="F225" s="73"/>
      <c r="G225" s="81" t="str">
        <f ca="1">IF(A225="","",VLOOKUP(A225,Tracabiliter!$1:$1048576,2))</f>
        <v/>
      </c>
      <c r="H225" s="82"/>
      <c r="I225" s="83" t="str">
        <f ca="1">IF(A225="","",VLOOKUP(A225,Tracabiliter!$1:$1048576,3))</f>
        <v/>
      </c>
      <c r="J225" s="84"/>
    </row>
    <row r="226" spans="1:10" ht="13.5" thickBot="1" x14ac:dyDescent="0.25">
      <c r="A226" s="78" t="str">
        <f ca="1">A187</f>
        <v/>
      </c>
      <c r="B226" s="79"/>
      <c r="C226" s="79"/>
      <c r="D226" s="79"/>
      <c r="E226" s="79"/>
      <c r="F226" s="80"/>
      <c r="G226" s="74" t="str">
        <f ca="1">IF(A226="","",VLOOKUP(A226,Tracabiliter!$1:$1048576,2))</f>
        <v/>
      </c>
      <c r="H226" s="75"/>
      <c r="I226" s="76" t="str">
        <f ca="1">IF(A226="","",VLOOKUP(A226,Tracabiliter!$1:$1048576,3))</f>
        <v/>
      </c>
      <c r="J226" s="77"/>
    </row>
    <row r="227" spans="1:10" ht="13.5" thickTop="1" x14ac:dyDescent="0.2"/>
    <row r="233" spans="1:10" x14ac:dyDescent="0.2">
      <c r="A233" s="69" t="str">
        <f ca="1">A1</f>
        <v>Tarte Flan</v>
      </c>
      <c r="B233" s="69"/>
      <c r="C233" s="69"/>
      <c r="D233" s="69"/>
      <c r="E233" s="69"/>
      <c r="F233" s="69"/>
      <c r="G233" s="69"/>
      <c r="H233" s="69"/>
      <c r="I233" s="69"/>
      <c r="J233" s="69"/>
    </row>
    <row r="234" spans="1:10" x14ac:dyDescent="0.2">
      <c r="A234" s="69"/>
      <c r="B234" s="69"/>
      <c r="C234" s="69"/>
      <c r="D234" s="69"/>
      <c r="E234" s="69"/>
      <c r="F234" s="69"/>
      <c r="G234" s="69"/>
      <c r="H234" s="69"/>
      <c r="I234" s="69"/>
      <c r="J234" s="69"/>
    </row>
    <row r="235" spans="1:10" x14ac:dyDescent="0.2">
      <c r="A235" s="69"/>
      <c r="B235" s="69"/>
      <c r="C235" s="69"/>
      <c r="D235" s="69"/>
      <c r="E235" s="69"/>
      <c r="F235" s="69"/>
      <c r="G235" s="69"/>
      <c r="H235" s="69"/>
      <c r="I235" s="69"/>
      <c r="J235" s="69"/>
    </row>
    <row r="236" spans="1:10" ht="13.5" thickBot="1" x14ac:dyDescent="0.25">
      <c r="C236" s="50" t="s">
        <v>178</v>
      </c>
      <c r="D236" s="50"/>
      <c r="E236" s="108">
        <f ca="1">IF(VLOOKUP(MID(CELL("nomfichier",A157),FIND("]",CELL("nomfichier",A157),1)+1,30)+1-1,Fabrication!1:1048576,3)=0,"",Fabrication!G1)</f>
        <v>41537</v>
      </c>
      <c r="F236" s="108"/>
      <c r="G236" s="51" t="s">
        <v>74</v>
      </c>
      <c r="H236" s="51"/>
      <c r="I236" s="52" t="str">
        <f ca="1">IF(VLOOKUP(MID(CELL("nomfichier",A157),FIND("]",CELL("nomfichier",A157),1)+1,30)+1-1,Fabrication!1:1048576,7)=0,"",VLOOKUP(MID(CELL("nomfichier",A157),FIND("]",CELL("nomfichier",A157),1)+1,30)+1-1,Fabrication!1:1048576,7))</f>
        <v/>
      </c>
      <c r="J236" s="52"/>
    </row>
    <row r="237" spans="1:10" ht="13.5" thickTop="1" x14ac:dyDescent="0.2">
      <c r="A237" s="53" t="s">
        <v>69</v>
      </c>
      <c r="B237" s="54"/>
      <c r="C237" s="54"/>
      <c r="D237" s="54"/>
      <c r="E237" s="54"/>
      <c r="F237" s="55"/>
      <c r="G237" s="53" t="s">
        <v>75</v>
      </c>
      <c r="H237" s="55"/>
      <c r="I237" s="53" t="s">
        <v>76</v>
      </c>
      <c r="J237" s="55"/>
    </row>
    <row r="238" spans="1:10" ht="13.5" thickBot="1" x14ac:dyDescent="0.25">
      <c r="A238" s="56"/>
      <c r="B238" s="57"/>
      <c r="C238" s="57"/>
      <c r="D238" s="57"/>
      <c r="E238" s="57"/>
      <c r="F238" s="58"/>
      <c r="G238" s="56"/>
      <c r="H238" s="58"/>
      <c r="I238" s="56"/>
      <c r="J238" s="58"/>
    </row>
    <row r="239" spans="1:10" ht="13.5" thickTop="1" x14ac:dyDescent="0.2">
      <c r="A239" s="59" t="str">
        <f ca="1">A200</f>
        <v>Fond de brioche</v>
      </c>
      <c r="B239" s="60"/>
      <c r="C239" s="60"/>
      <c r="D239" s="60"/>
      <c r="E239" s="60"/>
      <c r="F239" s="61"/>
      <c r="G239" s="62">
        <f ca="1">IF(A239="","",VLOOKUP(A239,Tracabiliter!$1:$1048576,2))</f>
        <v>41469</v>
      </c>
      <c r="H239" s="63"/>
      <c r="I239" s="64" t="str">
        <f ca="1">IF(A239="","",VLOOKUP(A239,Tracabiliter!$1:$1048576,3))</f>
        <v>GSFDHG223</v>
      </c>
      <c r="J239" s="65"/>
    </row>
    <row r="240" spans="1:10" x14ac:dyDescent="0.2">
      <c r="A240" s="71" t="str">
        <f ca="1">A201</f>
        <v>Eau</v>
      </c>
      <c r="B240" s="72"/>
      <c r="C240" s="72"/>
      <c r="D240" s="72"/>
      <c r="E240" s="72"/>
      <c r="F240" s="73"/>
      <c r="G240" s="81" t="str">
        <f ca="1">IF(A240="","",VLOOKUP(A240,Tracabiliter!$1:$1048576,2))</f>
        <v>Du reseaux d'eaux</v>
      </c>
      <c r="H240" s="82"/>
      <c r="I240" s="83" t="str">
        <f ca="1">IF(A240="","",VLOOKUP(A240,Tracabiliter!$1:$1048576,3))</f>
        <v>---</v>
      </c>
      <c r="J240" s="84"/>
    </row>
    <row r="241" spans="1:10" x14ac:dyDescent="0.2">
      <c r="A241" s="71" t="str">
        <f ca="1">A202</f>
        <v>Poudre de lait</v>
      </c>
      <c r="B241" s="72"/>
      <c r="C241" s="72"/>
      <c r="D241" s="72"/>
      <c r="E241" s="72"/>
      <c r="F241" s="73"/>
      <c r="G241" s="81">
        <f ca="1">IF(A241="","",VLOOKUP(A241,Tracabiliter!$1:$1048576,2))</f>
        <v>50024</v>
      </c>
      <c r="H241" s="82"/>
      <c r="I241" s="83" t="str">
        <f ca="1">IF(A241="","",VLOOKUP(A241,Tracabiliter!$1:$1048576,3))</f>
        <v>545R,</v>
      </c>
      <c r="J241" s="84"/>
    </row>
    <row r="242" spans="1:10" x14ac:dyDescent="0.2">
      <c r="A242" s="71" t="str">
        <f ca="1">A203</f>
        <v>Fond de brioche</v>
      </c>
      <c r="B242" s="72"/>
      <c r="C242" s="72"/>
      <c r="D242" s="72"/>
      <c r="E242" s="72"/>
      <c r="F242" s="73"/>
      <c r="G242" s="81">
        <f ca="1">IF(A242="","",VLOOKUP(A242,Tracabiliter!$1:$1048576,2))</f>
        <v>41469</v>
      </c>
      <c r="H242" s="82"/>
      <c r="I242" s="83" t="str">
        <f ca="1">IF(A242="","",VLOOKUP(A242,Tracabiliter!$1:$1048576,3))</f>
        <v>GSFDHG223</v>
      </c>
      <c r="J242" s="84"/>
    </row>
    <row r="243" spans="1:10" x14ac:dyDescent="0.2">
      <c r="A243" s="71" t="str">
        <f ca="1">A204</f>
        <v xml:space="preserve">Sucre </v>
      </c>
      <c r="B243" s="72"/>
      <c r="C243" s="72"/>
      <c r="D243" s="72"/>
      <c r="E243" s="72"/>
      <c r="F243" s="73"/>
      <c r="G243" s="81">
        <f ca="1">IF(A243="","",VLOOKUP(A243,Tracabiliter!$1:$1048576,2))</f>
        <v>41682</v>
      </c>
      <c r="H243" s="82"/>
      <c r="I243" s="83" t="str">
        <f ca="1">IF(A243="","",VLOOKUP(A243,Tracabiliter!$1:$1048576,3))</f>
        <v>R153</v>
      </c>
      <c r="J243" s="84"/>
    </row>
    <row r="244" spans="1:10" x14ac:dyDescent="0.2">
      <c r="A244" s="71" t="str">
        <f ca="1">A205</f>
        <v>Œuf</v>
      </c>
      <c r="B244" s="72"/>
      <c r="C244" s="72"/>
      <c r="D244" s="72"/>
      <c r="E244" s="72"/>
      <c r="F244" s="73"/>
      <c r="G244" s="81">
        <f ca="1">IF(A244="","",VLOOKUP(A244,Tracabiliter!$1:$1048576,2))</f>
        <v>42107</v>
      </c>
      <c r="H244" s="82"/>
      <c r="I244" s="83" t="str">
        <f ca="1">IF(A244="","",VLOOKUP(A244,Tracabiliter!$1:$1048576,3))</f>
        <v>SEDGTR3256654</v>
      </c>
      <c r="J244" s="84"/>
    </row>
    <row r="245" spans="1:10" x14ac:dyDescent="0.2">
      <c r="A245" s="71" t="str">
        <f ca="1">A206</f>
        <v/>
      </c>
      <c r="B245" s="72"/>
      <c r="C245" s="72"/>
      <c r="D245" s="72"/>
      <c r="E245" s="72"/>
      <c r="F245" s="73"/>
      <c r="G245" s="81" t="str">
        <f ca="1">IF(A245="","",VLOOKUP(A245,Tracabiliter!$1:$1048576,2))</f>
        <v/>
      </c>
      <c r="H245" s="82"/>
      <c r="I245" s="83" t="str">
        <f ca="1">IF(A245="","",VLOOKUP(A245,Tracabiliter!$1:$1048576,3))</f>
        <v/>
      </c>
      <c r="J245" s="84"/>
    </row>
    <row r="246" spans="1:10" x14ac:dyDescent="0.2">
      <c r="A246" s="71" t="str">
        <f ca="1">A207</f>
        <v/>
      </c>
      <c r="B246" s="72"/>
      <c r="C246" s="72"/>
      <c r="D246" s="72"/>
      <c r="E246" s="72"/>
      <c r="F246" s="73"/>
      <c r="G246" s="81" t="str">
        <f ca="1">IF(A246="","",VLOOKUP(A246,Tracabiliter!$1:$1048576,2))</f>
        <v/>
      </c>
      <c r="H246" s="82"/>
      <c r="I246" s="83" t="str">
        <f ca="1">IF(A246="","",VLOOKUP(A246,Tracabiliter!$1:$1048576,3))</f>
        <v/>
      </c>
      <c r="J246" s="84"/>
    </row>
    <row r="247" spans="1:10" x14ac:dyDescent="0.2">
      <c r="A247" s="71" t="str">
        <f ca="1">A208</f>
        <v/>
      </c>
      <c r="B247" s="72"/>
      <c r="C247" s="72"/>
      <c r="D247" s="72"/>
      <c r="E247" s="72"/>
      <c r="F247" s="73"/>
      <c r="G247" s="81" t="str">
        <f ca="1">IF(A247="","",VLOOKUP(A247,Tracabiliter!$1:$1048576,2))</f>
        <v/>
      </c>
      <c r="H247" s="82"/>
      <c r="I247" s="83" t="str">
        <f ca="1">IF(A247="","",VLOOKUP(A247,Tracabiliter!$1:$1048576,3))</f>
        <v/>
      </c>
      <c r="J247" s="84"/>
    </row>
    <row r="248" spans="1:10" x14ac:dyDescent="0.2">
      <c r="A248" s="71" t="str">
        <f ca="1">A209</f>
        <v/>
      </c>
      <c r="B248" s="72"/>
      <c r="C248" s="72"/>
      <c r="D248" s="72"/>
      <c r="E248" s="72"/>
      <c r="F248" s="73"/>
      <c r="G248" s="81" t="str">
        <f ca="1">IF(A245="","",VLOOKUP(A245,Tracabiliter!$1:$1048576,2))</f>
        <v/>
      </c>
      <c r="H248" s="82"/>
      <c r="I248" s="83" t="str">
        <f ca="1">IF(A245="","",VLOOKUP(A245,Tracabiliter!$1:$1048576,3))</f>
        <v/>
      </c>
      <c r="J248" s="84"/>
    </row>
    <row r="249" spans="1:10" x14ac:dyDescent="0.2">
      <c r="A249" s="71" t="str">
        <f ca="1">A210</f>
        <v/>
      </c>
      <c r="B249" s="72"/>
      <c r="C249" s="72"/>
      <c r="D249" s="72"/>
      <c r="E249" s="72"/>
      <c r="F249" s="73"/>
      <c r="G249" s="81" t="str">
        <f ca="1">IF(A249="","",VLOOKUP(A249,Tracabiliter!$1:$1048576,2))</f>
        <v/>
      </c>
      <c r="H249" s="82"/>
      <c r="I249" s="83" t="str">
        <f ca="1">IF(A249="","",VLOOKUP(A249,Tracabiliter!$1:$1048576,3))</f>
        <v/>
      </c>
      <c r="J249" s="84"/>
    </row>
    <row r="250" spans="1:10" x14ac:dyDescent="0.2">
      <c r="A250" s="71" t="str">
        <f ca="1">A211</f>
        <v/>
      </c>
      <c r="B250" s="72"/>
      <c r="C250" s="72"/>
      <c r="D250" s="72"/>
      <c r="E250" s="72"/>
      <c r="F250" s="73"/>
      <c r="G250" s="81" t="str">
        <f ca="1">IF(A250="","",VLOOKUP(A250,Tracabiliter!$1:$1048576,2))</f>
        <v/>
      </c>
      <c r="H250" s="82"/>
      <c r="I250" s="83" t="str">
        <f ca="1">IF(A250="","",VLOOKUP(A250,Tracabiliter!$1:$1048576,3))</f>
        <v/>
      </c>
      <c r="J250" s="84"/>
    </row>
    <row r="251" spans="1:10" x14ac:dyDescent="0.2">
      <c r="A251" s="71" t="str">
        <f ca="1">A212</f>
        <v/>
      </c>
      <c r="B251" s="72"/>
      <c r="C251" s="72"/>
      <c r="D251" s="72"/>
      <c r="E251" s="72"/>
      <c r="F251" s="73"/>
      <c r="G251" s="81" t="str">
        <f ca="1">IF(A251="","",VLOOKUP(A251,Tracabiliter!$1:$1048576,2))</f>
        <v/>
      </c>
      <c r="H251" s="82"/>
      <c r="I251" s="83" t="str">
        <f ca="1">IF(A251="","",VLOOKUP(A251,Tracabiliter!$1:$1048576,3))</f>
        <v/>
      </c>
      <c r="J251" s="84"/>
    </row>
    <row r="252" spans="1:10" x14ac:dyDescent="0.2">
      <c r="A252" s="71" t="str">
        <f ca="1">A213</f>
        <v/>
      </c>
      <c r="B252" s="72"/>
      <c r="C252" s="72"/>
      <c r="D252" s="72"/>
      <c r="E252" s="72"/>
      <c r="F252" s="73"/>
      <c r="G252" s="81" t="str">
        <f ca="1">IF(A252="","",VLOOKUP(A252,Tracabiliter!$1:$1048576,2))</f>
        <v/>
      </c>
      <c r="H252" s="82"/>
      <c r="I252" s="83" t="str">
        <f ca="1">IF(A252="","",VLOOKUP(A252,Tracabiliter!$1:$1048576,3))</f>
        <v/>
      </c>
      <c r="J252" s="84"/>
    </row>
    <row r="253" spans="1:10" x14ac:dyDescent="0.2">
      <c r="A253" s="71" t="str">
        <f ca="1">A214</f>
        <v/>
      </c>
      <c r="B253" s="72"/>
      <c r="C253" s="72"/>
      <c r="D253" s="72"/>
      <c r="E253" s="72"/>
      <c r="F253" s="73"/>
      <c r="G253" s="81" t="str">
        <f ca="1">IF(A253="","",VLOOKUP(A253,Tracabiliter!$1:$1048576,2))</f>
        <v/>
      </c>
      <c r="H253" s="82"/>
      <c r="I253" s="83" t="str">
        <f ca="1">IF(A253="","",VLOOKUP(A253,Tracabiliter!$1:$1048576,3))</f>
        <v/>
      </c>
      <c r="J253" s="84"/>
    </row>
    <row r="254" spans="1:10" x14ac:dyDescent="0.2">
      <c r="A254" s="71" t="str">
        <f ca="1">A215</f>
        <v/>
      </c>
      <c r="B254" s="72"/>
      <c r="C254" s="72"/>
      <c r="D254" s="72"/>
      <c r="E254" s="72"/>
      <c r="F254" s="73"/>
      <c r="G254" s="81" t="str">
        <f ca="1">IF(A254="","",VLOOKUP(A254,Tracabiliter!$1:$1048576,2))</f>
        <v/>
      </c>
      <c r="H254" s="82"/>
      <c r="I254" s="83" t="str">
        <f ca="1">IF(A254="","",VLOOKUP(A254,Tracabiliter!$1:$1048576,3))</f>
        <v/>
      </c>
      <c r="J254" s="84"/>
    </row>
    <row r="255" spans="1:10" x14ac:dyDescent="0.2">
      <c r="A255" s="71" t="str">
        <f ca="1">A216</f>
        <v/>
      </c>
      <c r="B255" s="72"/>
      <c r="C255" s="72"/>
      <c r="D255" s="72"/>
      <c r="E255" s="72"/>
      <c r="F255" s="73"/>
      <c r="G255" s="81" t="str">
        <f ca="1">IF(A255="","",VLOOKUP(A255,Tracabiliter!$1:$1048576,2))</f>
        <v/>
      </c>
      <c r="H255" s="82"/>
      <c r="I255" s="83" t="str">
        <f ca="1">IF(A255="","",VLOOKUP(A255,Tracabiliter!$1:$1048576,3))</f>
        <v/>
      </c>
      <c r="J255" s="84"/>
    </row>
    <row r="256" spans="1:10" x14ac:dyDescent="0.2">
      <c r="A256" s="71" t="str">
        <f ca="1">A217</f>
        <v/>
      </c>
      <c r="B256" s="72"/>
      <c r="C256" s="72"/>
      <c r="D256" s="72"/>
      <c r="E256" s="72"/>
      <c r="F256" s="73"/>
      <c r="G256" s="81" t="str">
        <f ca="1">IF(A256="","",VLOOKUP(A256,Tracabiliter!$1:$1048576,2))</f>
        <v/>
      </c>
      <c r="H256" s="82"/>
      <c r="I256" s="83" t="str">
        <f ca="1">IF(A256="","",VLOOKUP(A256,Tracabiliter!$1:$1048576,3))</f>
        <v/>
      </c>
      <c r="J256" s="84"/>
    </row>
    <row r="257" spans="1:10" x14ac:dyDescent="0.2">
      <c r="A257" s="71" t="str">
        <f ca="1">A218</f>
        <v/>
      </c>
      <c r="B257" s="72"/>
      <c r="C257" s="72"/>
      <c r="D257" s="72"/>
      <c r="E257" s="72"/>
      <c r="F257" s="73"/>
      <c r="G257" s="81" t="str">
        <f ca="1">IF(A257="","",VLOOKUP(A257,Tracabiliter!$1:$1048576,2))</f>
        <v/>
      </c>
      <c r="H257" s="82"/>
      <c r="I257" s="83" t="str">
        <f ca="1">IF(A257="","",VLOOKUP(A257,Tracabiliter!$1:$1048576,3))</f>
        <v/>
      </c>
      <c r="J257" s="84"/>
    </row>
    <row r="258" spans="1:10" x14ac:dyDescent="0.2">
      <c r="A258" s="71" t="str">
        <f ca="1">A219</f>
        <v/>
      </c>
      <c r="B258" s="72"/>
      <c r="C258" s="72"/>
      <c r="D258" s="72"/>
      <c r="E258" s="72"/>
      <c r="F258" s="73"/>
      <c r="G258" s="81" t="str">
        <f ca="1">IF(A258="","",VLOOKUP(A258,Tracabiliter!$1:$1048576,2))</f>
        <v/>
      </c>
      <c r="H258" s="82"/>
      <c r="I258" s="83" t="str">
        <f ca="1">IF(A258="","",VLOOKUP(A258,Tracabiliter!$1:$1048576,3))</f>
        <v/>
      </c>
      <c r="J258" s="84"/>
    </row>
    <row r="259" spans="1:10" x14ac:dyDescent="0.2">
      <c r="A259" s="71" t="str">
        <f ca="1">A220</f>
        <v/>
      </c>
      <c r="B259" s="72"/>
      <c r="C259" s="72"/>
      <c r="D259" s="72"/>
      <c r="E259" s="72"/>
      <c r="F259" s="73"/>
      <c r="G259" s="81" t="str">
        <f ca="1">IF(A259="","",VLOOKUP(A259,Tracabiliter!$1:$1048576,2))</f>
        <v/>
      </c>
      <c r="H259" s="82"/>
      <c r="I259" s="83" t="str">
        <f ca="1">IF(A259="","",VLOOKUP(A259,Tracabiliter!$1:$1048576,3))</f>
        <v/>
      </c>
      <c r="J259" s="84"/>
    </row>
    <row r="260" spans="1:10" x14ac:dyDescent="0.2">
      <c r="A260" s="71" t="str">
        <f ca="1">A221</f>
        <v/>
      </c>
      <c r="B260" s="72"/>
      <c r="C260" s="72"/>
      <c r="D260" s="72"/>
      <c r="E260" s="72"/>
      <c r="F260" s="73"/>
      <c r="G260" s="81" t="str">
        <f ca="1">IF(A260="","",VLOOKUP(A260,Tracabiliter!$1:$1048576,2))</f>
        <v/>
      </c>
      <c r="H260" s="82"/>
      <c r="I260" s="83" t="str">
        <f ca="1">IF(A260="","",VLOOKUP(A260,Tracabiliter!$1:$1048576,3))</f>
        <v/>
      </c>
      <c r="J260" s="84"/>
    </row>
    <row r="261" spans="1:10" x14ac:dyDescent="0.2">
      <c r="A261" s="71" t="str">
        <f ca="1">A222</f>
        <v/>
      </c>
      <c r="B261" s="72"/>
      <c r="C261" s="72"/>
      <c r="D261" s="72"/>
      <c r="E261" s="72"/>
      <c r="F261" s="73"/>
      <c r="G261" s="81" t="str">
        <f ca="1">IF(A261="","",VLOOKUP(A261,Tracabiliter!$1:$1048576,2))</f>
        <v/>
      </c>
      <c r="H261" s="82"/>
      <c r="I261" s="83" t="str">
        <f ca="1">IF(A261="","",VLOOKUP(A261,Tracabiliter!$1:$1048576,3))</f>
        <v/>
      </c>
      <c r="J261" s="84"/>
    </row>
    <row r="262" spans="1:10" x14ac:dyDescent="0.2">
      <c r="A262" s="71" t="str">
        <f ca="1">A223</f>
        <v/>
      </c>
      <c r="B262" s="72"/>
      <c r="C262" s="72"/>
      <c r="D262" s="72"/>
      <c r="E262" s="72"/>
      <c r="F262" s="73"/>
      <c r="G262" s="81" t="str">
        <f ca="1">IF(A262="","",VLOOKUP(A262,Tracabiliter!$1:$1048576,2))</f>
        <v/>
      </c>
      <c r="H262" s="82"/>
      <c r="I262" s="83" t="str">
        <f ca="1">IF(A262="","",VLOOKUP(A262,Tracabiliter!$1:$1048576,3))</f>
        <v/>
      </c>
      <c r="J262" s="84"/>
    </row>
    <row r="263" spans="1:10" x14ac:dyDescent="0.2">
      <c r="A263" s="71" t="str">
        <f ca="1">A224</f>
        <v/>
      </c>
      <c r="B263" s="72"/>
      <c r="C263" s="72"/>
      <c r="D263" s="72"/>
      <c r="E263" s="72"/>
      <c r="F263" s="73"/>
      <c r="G263" s="81" t="str">
        <f ca="1">IF(A263="","",VLOOKUP(A263,Tracabiliter!$1:$1048576,2))</f>
        <v/>
      </c>
      <c r="H263" s="82"/>
      <c r="I263" s="83" t="str">
        <f ca="1">IF(A263="","",VLOOKUP(A263,Tracabiliter!$1:$1048576,3))</f>
        <v/>
      </c>
      <c r="J263" s="84"/>
    </row>
    <row r="264" spans="1:10" x14ac:dyDescent="0.2">
      <c r="A264" s="71" t="str">
        <f ca="1">A225</f>
        <v/>
      </c>
      <c r="B264" s="72"/>
      <c r="C264" s="72"/>
      <c r="D264" s="72"/>
      <c r="E264" s="72"/>
      <c r="F264" s="73"/>
      <c r="G264" s="81" t="str">
        <f ca="1">IF(A264="","",VLOOKUP(A264,Tracabiliter!$1:$1048576,2))</f>
        <v/>
      </c>
      <c r="H264" s="82"/>
      <c r="I264" s="83" t="str">
        <f ca="1">IF(A264="","",VLOOKUP(A264,Tracabiliter!$1:$1048576,3))</f>
        <v/>
      </c>
      <c r="J264" s="84"/>
    </row>
    <row r="265" spans="1:10" ht="13.5" thickBot="1" x14ac:dyDescent="0.25">
      <c r="A265" s="78" t="str">
        <f ca="1">A226</f>
        <v/>
      </c>
      <c r="B265" s="79"/>
      <c r="C265" s="79"/>
      <c r="D265" s="79"/>
      <c r="E265" s="79"/>
      <c r="F265" s="80"/>
      <c r="G265" s="74" t="str">
        <f ca="1">IF(A265="","",VLOOKUP(A265,Tracabiliter!$1:$1048576,2))</f>
        <v/>
      </c>
      <c r="H265" s="75"/>
      <c r="I265" s="76" t="str">
        <f ca="1">IF(A265="","",VLOOKUP(A265,Tracabiliter!$1:$1048576,3))</f>
        <v/>
      </c>
      <c r="J265" s="77"/>
    </row>
    <row r="266" spans="1:10" ht="13.5" thickTop="1" x14ac:dyDescent="0.2"/>
    <row r="272" spans="1:10" x14ac:dyDescent="0.2">
      <c r="A272" s="69" t="str">
        <f ca="1">A1</f>
        <v>Tarte Flan</v>
      </c>
      <c r="B272" s="69"/>
      <c r="C272" s="69"/>
      <c r="D272" s="69"/>
      <c r="E272" s="69"/>
      <c r="F272" s="69"/>
      <c r="G272" s="69"/>
      <c r="H272" s="69"/>
      <c r="I272" s="69"/>
      <c r="J272" s="69"/>
    </row>
    <row r="273" spans="1:10" x14ac:dyDescent="0.2">
      <c r="A273" s="69"/>
      <c r="B273" s="69"/>
      <c r="C273" s="69"/>
      <c r="D273" s="69"/>
      <c r="E273" s="69"/>
      <c r="F273" s="69"/>
      <c r="G273" s="69"/>
      <c r="H273" s="69"/>
      <c r="I273" s="69"/>
      <c r="J273" s="69"/>
    </row>
    <row r="274" spans="1:10" x14ac:dyDescent="0.2">
      <c r="A274" s="69"/>
      <c r="B274" s="69"/>
      <c r="C274" s="69"/>
      <c r="D274" s="69"/>
      <c r="E274" s="69"/>
      <c r="F274" s="69"/>
      <c r="G274" s="69"/>
      <c r="H274" s="69"/>
      <c r="I274" s="69"/>
      <c r="J274" s="69"/>
    </row>
    <row r="275" spans="1:10" ht="13.5" thickBot="1" x14ac:dyDescent="0.25">
      <c r="C275" s="50" t="s">
        <v>178</v>
      </c>
      <c r="D275" s="50"/>
      <c r="E275" s="108">
        <f ca="1">IF(VLOOKUP(MID(CELL("nomfichier",A196),FIND("]",CELL("nomfichier",A196),1)+1,30)+1-1,Fabrication!1:1048576,3)=0,"",Fabrication!H1)</f>
        <v>41538</v>
      </c>
      <c r="F275" s="108"/>
      <c r="G275" s="51" t="s">
        <v>74</v>
      </c>
      <c r="H275" s="51"/>
      <c r="I275" s="52" t="str">
        <f ca="1">IF(VLOOKUP(MID(CELL("nomfichier",A196),FIND("]",CELL("nomfichier",A196),1)+1,30)+1-1,Fabrication!1:1048576,8)=0,"",VLOOKUP(MID(CELL("nomfichier",A196),FIND("]",CELL("nomfichier",A196),1)+1,30)+1-1,Fabrication!1:1048576,8))</f>
        <v/>
      </c>
      <c r="J275" s="52"/>
    </row>
    <row r="276" spans="1:10" ht="13.5" thickTop="1" x14ac:dyDescent="0.2">
      <c r="A276" s="53" t="s">
        <v>69</v>
      </c>
      <c r="B276" s="54"/>
      <c r="C276" s="54"/>
      <c r="D276" s="54"/>
      <c r="E276" s="54"/>
      <c r="F276" s="55"/>
      <c r="G276" s="53" t="s">
        <v>75</v>
      </c>
      <c r="H276" s="55"/>
      <c r="I276" s="53" t="s">
        <v>76</v>
      </c>
      <c r="J276" s="55"/>
    </row>
    <row r="277" spans="1:10" ht="13.5" thickBot="1" x14ac:dyDescent="0.25">
      <c r="A277" s="56"/>
      <c r="B277" s="57"/>
      <c r="C277" s="57"/>
      <c r="D277" s="57"/>
      <c r="E277" s="57"/>
      <c r="F277" s="58"/>
      <c r="G277" s="56"/>
      <c r="H277" s="58"/>
      <c r="I277" s="56"/>
      <c r="J277" s="58"/>
    </row>
    <row r="278" spans="1:10" ht="13.5" thickTop="1" x14ac:dyDescent="0.2">
      <c r="A278" s="59" t="str">
        <f ca="1">A239</f>
        <v>Fond de brioche</v>
      </c>
      <c r="B278" s="60"/>
      <c r="C278" s="60"/>
      <c r="D278" s="60"/>
      <c r="E278" s="60"/>
      <c r="F278" s="61"/>
      <c r="G278" s="62">
        <f ca="1">IF(A278="","",VLOOKUP(A278,Tracabiliter!$1:$1048576,2))</f>
        <v>41469</v>
      </c>
      <c r="H278" s="63"/>
      <c r="I278" s="64" t="str">
        <f ca="1">IF(A278="","",VLOOKUP(A278,Tracabiliter!$1:$1048576,3))</f>
        <v>GSFDHG223</v>
      </c>
      <c r="J278" s="65"/>
    </row>
    <row r="279" spans="1:10" x14ac:dyDescent="0.2">
      <c r="A279" s="71" t="str">
        <f ca="1">A240</f>
        <v>Eau</v>
      </c>
      <c r="B279" s="72"/>
      <c r="C279" s="72"/>
      <c r="D279" s="72"/>
      <c r="E279" s="72"/>
      <c r="F279" s="73"/>
      <c r="G279" s="81" t="str">
        <f ca="1">IF(A279="","",VLOOKUP(A279,Tracabiliter!$1:$1048576,2))</f>
        <v>Du reseaux d'eaux</v>
      </c>
      <c r="H279" s="82"/>
      <c r="I279" s="83" t="str">
        <f ca="1">IF(A279="","",VLOOKUP(A279,Tracabiliter!$1:$1048576,3))</f>
        <v>---</v>
      </c>
      <c r="J279" s="84"/>
    </row>
    <row r="280" spans="1:10" x14ac:dyDescent="0.2">
      <c r="A280" s="71" t="str">
        <f ca="1">A241</f>
        <v>Poudre de lait</v>
      </c>
      <c r="B280" s="72"/>
      <c r="C280" s="72"/>
      <c r="D280" s="72"/>
      <c r="E280" s="72"/>
      <c r="F280" s="73"/>
      <c r="G280" s="81">
        <f ca="1">IF(A280="","",VLOOKUP(A280,Tracabiliter!$1:$1048576,2))</f>
        <v>50024</v>
      </c>
      <c r="H280" s="82"/>
      <c r="I280" s="83" t="str">
        <f ca="1">IF(A280="","",VLOOKUP(A280,Tracabiliter!$1:$1048576,3))</f>
        <v>545R,</v>
      </c>
      <c r="J280" s="84"/>
    </row>
    <row r="281" spans="1:10" x14ac:dyDescent="0.2">
      <c r="A281" s="71" t="str">
        <f ca="1">A242</f>
        <v>Fond de brioche</v>
      </c>
      <c r="B281" s="72"/>
      <c r="C281" s="72"/>
      <c r="D281" s="72"/>
      <c r="E281" s="72"/>
      <c r="F281" s="73"/>
      <c r="G281" s="81">
        <f ca="1">IF(A281="","",VLOOKUP(A281,Tracabiliter!$1:$1048576,2))</f>
        <v>41469</v>
      </c>
      <c r="H281" s="82"/>
      <c r="I281" s="83" t="str">
        <f ca="1">IF(A281="","",VLOOKUP(A281,Tracabiliter!$1:$1048576,3))</f>
        <v>GSFDHG223</v>
      </c>
      <c r="J281" s="84"/>
    </row>
    <row r="282" spans="1:10" x14ac:dyDescent="0.2">
      <c r="A282" s="71" t="str">
        <f ca="1">A243</f>
        <v xml:space="preserve">Sucre </v>
      </c>
      <c r="B282" s="72"/>
      <c r="C282" s="72"/>
      <c r="D282" s="72"/>
      <c r="E282" s="72"/>
      <c r="F282" s="73"/>
      <c r="G282" s="81">
        <f ca="1">IF(A282="","",VLOOKUP(A282,Tracabiliter!$1:$1048576,2))</f>
        <v>41682</v>
      </c>
      <c r="H282" s="82"/>
      <c r="I282" s="83" t="str">
        <f ca="1">IF(A282="","",VLOOKUP(A282,Tracabiliter!$1:$1048576,3))</f>
        <v>R153</v>
      </c>
      <c r="J282" s="84"/>
    </row>
    <row r="283" spans="1:10" x14ac:dyDescent="0.2">
      <c r="A283" s="71" t="str">
        <f ca="1">A244</f>
        <v>Œuf</v>
      </c>
      <c r="B283" s="72"/>
      <c r="C283" s="72"/>
      <c r="D283" s="72"/>
      <c r="E283" s="72"/>
      <c r="F283" s="73"/>
      <c r="G283" s="81">
        <f ca="1">IF(A283="","",VLOOKUP(A283,Tracabiliter!$1:$1048576,2))</f>
        <v>42107</v>
      </c>
      <c r="H283" s="82"/>
      <c r="I283" s="83" t="str">
        <f ca="1">IF(A283="","",VLOOKUP(A283,Tracabiliter!$1:$1048576,3))</f>
        <v>SEDGTR3256654</v>
      </c>
      <c r="J283" s="84"/>
    </row>
    <row r="284" spans="1:10" x14ac:dyDescent="0.2">
      <c r="A284" s="71" t="str">
        <f ca="1">A245</f>
        <v/>
      </c>
      <c r="B284" s="72"/>
      <c r="C284" s="72"/>
      <c r="D284" s="72"/>
      <c r="E284" s="72"/>
      <c r="F284" s="73"/>
      <c r="G284" s="81" t="str">
        <f ca="1">IF(A284="","",VLOOKUP(A284,Tracabiliter!$1:$1048576,2))</f>
        <v/>
      </c>
      <c r="H284" s="82"/>
      <c r="I284" s="83" t="str">
        <f ca="1">IF(A284="","",VLOOKUP(A284,Tracabiliter!$1:$1048576,3))</f>
        <v/>
      </c>
      <c r="J284" s="84"/>
    </row>
    <row r="285" spans="1:10" x14ac:dyDescent="0.2">
      <c r="A285" s="71" t="str">
        <f ca="1">A246</f>
        <v/>
      </c>
      <c r="B285" s="72"/>
      <c r="C285" s="72"/>
      <c r="D285" s="72"/>
      <c r="E285" s="72"/>
      <c r="F285" s="73"/>
      <c r="G285" s="81" t="str">
        <f ca="1">IF(A285="","",VLOOKUP(A285,Tracabiliter!$1:$1048576,2))</f>
        <v/>
      </c>
      <c r="H285" s="82"/>
      <c r="I285" s="83" t="str">
        <f ca="1">IF(A285="","",VLOOKUP(A285,Tracabiliter!$1:$1048576,3))</f>
        <v/>
      </c>
      <c r="J285" s="84"/>
    </row>
    <row r="286" spans="1:10" x14ac:dyDescent="0.2">
      <c r="A286" s="71" t="str">
        <f ca="1">A247</f>
        <v/>
      </c>
      <c r="B286" s="72"/>
      <c r="C286" s="72"/>
      <c r="D286" s="72"/>
      <c r="E286" s="72"/>
      <c r="F286" s="73"/>
      <c r="G286" s="81" t="str">
        <f ca="1">IF(A286="","",VLOOKUP(A286,Tracabiliter!$1:$1048576,2))</f>
        <v/>
      </c>
      <c r="H286" s="82"/>
      <c r="I286" s="83" t="str">
        <f ca="1">IF(A286="","",VLOOKUP(A286,Tracabiliter!$1:$1048576,3))</f>
        <v/>
      </c>
      <c r="J286" s="84"/>
    </row>
    <row r="287" spans="1:10" x14ac:dyDescent="0.2">
      <c r="A287" s="71" t="str">
        <f ca="1">A245</f>
        <v/>
      </c>
      <c r="B287" s="72"/>
      <c r="C287" s="72"/>
      <c r="D287" s="72"/>
      <c r="E287" s="72"/>
      <c r="F287" s="73"/>
      <c r="G287" s="81" t="str">
        <f ca="1">IF(A287="","",VLOOKUP(A287,Tracabiliter!$1:$1048576,2))</f>
        <v/>
      </c>
      <c r="H287" s="82"/>
      <c r="I287" s="83" t="str">
        <f ca="1">IF(A287="","",VLOOKUP(A287,Tracabiliter!$1:$1048576,3))</f>
        <v/>
      </c>
      <c r="J287" s="84"/>
    </row>
    <row r="288" spans="1:10" x14ac:dyDescent="0.2">
      <c r="A288" s="71" t="str">
        <f ca="1">A249</f>
        <v/>
      </c>
      <c r="B288" s="72"/>
      <c r="C288" s="72"/>
      <c r="D288" s="72"/>
      <c r="E288" s="72"/>
      <c r="F288" s="73"/>
      <c r="G288" s="81" t="str">
        <f ca="1">IF(A288="","",VLOOKUP(A288,Tracabiliter!$1:$1048576,2))</f>
        <v/>
      </c>
      <c r="H288" s="82"/>
      <c r="I288" s="83" t="str">
        <f ca="1">IF(A288="","",VLOOKUP(A288,Tracabiliter!$1:$1048576,3))</f>
        <v/>
      </c>
      <c r="J288" s="84"/>
    </row>
    <row r="289" spans="1:10" x14ac:dyDescent="0.2">
      <c r="A289" s="71" t="str">
        <f ca="1">A250</f>
        <v/>
      </c>
      <c r="B289" s="72"/>
      <c r="C289" s="72"/>
      <c r="D289" s="72"/>
      <c r="E289" s="72"/>
      <c r="F289" s="73"/>
      <c r="G289" s="81" t="str">
        <f ca="1">IF(A289="","",VLOOKUP(A289,Tracabiliter!$1:$1048576,2))</f>
        <v/>
      </c>
      <c r="H289" s="82"/>
      <c r="I289" s="83" t="str">
        <f ca="1">IF(A289="","",VLOOKUP(A289,Tracabiliter!$1:$1048576,3))</f>
        <v/>
      </c>
      <c r="J289" s="84"/>
    </row>
    <row r="290" spans="1:10" x14ac:dyDescent="0.2">
      <c r="A290" s="71" t="str">
        <f ca="1">A251</f>
        <v/>
      </c>
      <c r="B290" s="72"/>
      <c r="C290" s="72"/>
      <c r="D290" s="72"/>
      <c r="E290" s="72"/>
      <c r="F290" s="73"/>
      <c r="G290" s="81" t="str">
        <f ca="1">IF(A290="","",VLOOKUP(A290,Tracabiliter!$1:$1048576,2))</f>
        <v/>
      </c>
      <c r="H290" s="82"/>
      <c r="I290" s="83" t="str">
        <f ca="1">IF(A290="","",VLOOKUP(A290,Tracabiliter!$1:$1048576,3))</f>
        <v/>
      </c>
      <c r="J290" s="84"/>
    </row>
    <row r="291" spans="1:10" x14ac:dyDescent="0.2">
      <c r="A291" s="71" t="str">
        <f ca="1">A252</f>
        <v/>
      </c>
      <c r="B291" s="72"/>
      <c r="C291" s="72"/>
      <c r="D291" s="72"/>
      <c r="E291" s="72"/>
      <c r="F291" s="73"/>
      <c r="G291" s="81" t="str">
        <f ca="1">IF(A291="","",VLOOKUP(A291,Tracabiliter!$1:$1048576,2))</f>
        <v/>
      </c>
      <c r="H291" s="82"/>
      <c r="I291" s="83" t="str">
        <f ca="1">IF(A291="","",VLOOKUP(A291,Tracabiliter!$1:$1048576,3))</f>
        <v/>
      </c>
      <c r="J291" s="84"/>
    </row>
    <row r="292" spans="1:10" x14ac:dyDescent="0.2">
      <c r="A292" s="71" t="str">
        <f ca="1">A253</f>
        <v/>
      </c>
      <c r="B292" s="72"/>
      <c r="C292" s="72"/>
      <c r="D292" s="72"/>
      <c r="E292" s="72"/>
      <c r="F292" s="73"/>
      <c r="G292" s="81" t="str">
        <f ca="1">IF(A292="","",VLOOKUP(A292,Tracabiliter!$1:$1048576,2))</f>
        <v/>
      </c>
      <c r="H292" s="82"/>
      <c r="I292" s="83" t="str">
        <f ca="1">IF(A292="","",VLOOKUP(A292,Tracabiliter!$1:$1048576,3))</f>
        <v/>
      </c>
      <c r="J292" s="84"/>
    </row>
    <row r="293" spans="1:10" x14ac:dyDescent="0.2">
      <c r="A293" s="71" t="str">
        <f ca="1">A254</f>
        <v/>
      </c>
      <c r="B293" s="72"/>
      <c r="C293" s="72"/>
      <c r="D293" s="72"/>
      <c r="E293" s="72"/>
      <c r="F293" s="73"/>
      <c r="G293" s="81" t="str">
        <f ca="1">IF(A293="","",VLOOKUP(A293,Tracabiliter!$1:$1048576,2))</f>
        <v/>
      </c>
      <c r="H293" s="82"/>
      <c r="I293" s="83" t="str">
        <f ca="1">IF(A293="","",VLOOKUP(A293,Tracabiliter!$1:$1048576,3))</f>
        <v/>
      </c>
      <c r="J293" s="84"/>
    </row>
    <row r="294" spans="1:10" x14ac:dyDescent="0.2">
      <c r="A294" s="71" t="str">
        <f ca="1">A255</f>
        <v/>
      </c>
      <c r="B294" s="72"/>
      <c r="C294" s="72"/>
      <c r="D294" s="72"/>
      <c r="E294" s="72"/>
      <c r="F294" s="73"/>
      <c r="G294" s="81" t="str">
        <f ca="1">IF(A294="","",VLOOKUP(A294,Tracabiliter!$1:$1048576,2))</f>
        <v/>
      </c>
      <c r="H294" s="82"/>
      <c r="I294" s="83" t="str">
        <f ca="1">IF(A294="","",VLOOKUP(A294,Tracabiliter!$1:$1048576,3))</f>
        <v/>
      </c>
      <c r="J294" s="84"/>
    </row>
    <row r="295" spans="1:10" x14ac:dyDescent="0.2">
      <c r="A295" s="71" t="str">
        <f ca="1">A256</f>
        <v/>
      </c>
      <c r="B295" s="72"/>
      <c r="C295" s="72"/>
      <c r="D295" s="72"/>
      <c r="E295" s="72"/>
      <c r="F295" s="73"/>
      <c r="G295" s="81" t="str">
        <f ca="1">IF(A295="","",VLOOKUP(A295,Tracabiliter!$1:$1048576,2))</f>
        <v/>
      </c>
      <c r="H295" s="82"/>
      <c r="I295" s="83" t="str">
        <f ca="1">IF(A295="","",VLOOKUP(A295,Tracabiliter!$1:$1048576,3))</f>
        <v/>
      </c>
      <c r="J295" s="84"/>
    </row>
    <row r="296" spans="1:10" x14ac:dyDescent="0.2">
      <c r="A296" s="71" t="str">
        <f ca="1">A257</f>
        <v/>
      </c>
      <c r="B296" s="72"/>
      <c r="C296" s="72"/>
      <c r="D296" s="72"/>
      <c r="E296" s="72"/>
      <c r="F296" s="73"/>
      <c r="G296" s="81" t="str">
        <f ca="1">IF(A296="","",VLOOKUP(A296,Tracabiliter!$1:$1048576,2))</f>
        <v/>
      </c>
      <c r="H296" s="82"/>
      <c r="I296" s="83" t="str">
        <f ca="1">IF(A296="","",VLOOKUP(A296,Tracabiliter!$1:$1048576,3))</f>
        <v/>
      </c>
      <c r="J296" s="84"/>
    </row>
    <row r="297" spans="1:10" x14ac:dyDescent="0.2">
      <c r="A297" s="71" t="str">
        <f ca="1">A258</f>
        <v/>
      </c>
      <c r="B297" s="72"/>
      <c r="C297" s="72"/>
      <c r="D297" s="72"/>
      <c r="E297" s="72"/>
      <c r="F297" s="73"/>
      <c r="G297" s="81" t="str">
        <f ca="1">IF(A297="","",VLOOKUP(A297,Tracabiliter!$1:$1048576,2))</f>
        <v/>
      </c>
      <c r="H297" s="82"/>
      <c r="I297" s="83" t="str">
        <f ca="1">IF(A297="","",VLOOKUP(A297,Tracabiliter!$1:$1048576,3))</f>
        <v/>
      </c>
      <c r="J297" s="84"/>
    </row>
    <row r="298" spans="1:10" x14ac:dyDescent="0.2">
      <c r="A298" s="71" t="str">
        <f ca="1">A259</f>
        <v/>
      </c>
      <c r="B298" s="72"/>
      <c r="C298" s="72"/>
      <c r="D298" s="72"/>
      <c r="E298" s="72"/>
      <c r="F298" s="73"/>
      <c r="G298" s="81" t="str">
        <f ca="1">IF(A298="","",VLOOKUP(A298,Tracabiliter!$1:$1048576,2))</f>
        <v/>
      </c>
      <c r="H298" s="82"/>
      <c r="I298" s="83" t="str">
        <f ca="1">IF(A298="","",VLOOKUP(A298,Tracabiliter!$1:$1048576,3))</f>
        <v/>
      </c>
      <c r="J298" s="84"/>
    </row>
    <row r="299" spans="1:10" x14ac:dyDescent="0.2">
      <c r="A299" s="71" t="str">
        <f ca="1">A260</f>
        <v/>
      </c>
      <c r="B299" s="72"/>
      <c r="C299" s="72"/>
      <c r="D299" s="72"/>
      <c r="E299" s="72"/>
      <c r="F299" s="73"/>
      <c r="G299" s="81" t="str">
        <f ca="1">IF(A299="","",VLOOKUP(A299,Tracabiliter!$1:$1048576,2))</f>
        <v/>
      </c>
      <c r="H299" s="82"/>
      <c r="I299" s="83" t="str">
        <f ca="1">IF(A299="","",VLOOKUP(A299,Tracabiliter!$1:$1048576,3))</f>
        <v/>
      </c>
      <c r="J299" s="84"/>
    </row>
    <row r="300" spans="1:10" x14ac:dyDescent="0.2">
      <c r="A300" s="71" t="str">
        <f ca="1">A261</f>
        <v/>
      </c>
      <c r="B300" s="72"/>
      <c r="C300" s="72"/>
      <c r="D300" s="72"/>
      <c r="E300" s="72"/>
      <c r="F300" s="73"/>
      <c r="G300" s="81" t="str">
        <f ca="1">IF(A300="","",VLOOKUP(A300,Tracabiliter!$1:$1048576,2))</f>
        <v/>
      </c>
      <c r="H300" s="82"/>
      <c r="I300" s="83" t="str">
        <f ca="1">IF(A300="","",VLOOKUP(A300,Tracabiliter!$1:$1048576,3))</f>
        <v/>
      </c>
      <c r="J300" s="84"/>
    </row>
    <row r="301" spans="1:10" x14ac:dyDescent="0.2">
      <c r="A301" s="71" t="str">
        <f ca="1">A262</f>
        <v/>
      </c>
      <c r="B301" s="72"/>
      <c r="C301" s="72"/>
      <c r="D301" s="72"/>
      <c r="E301" s="72"/>
      <c r="F301" s="73"/>
      <c r="G301" s="81" t="str">
        <f ca="1">IF(A301="","",VLOOKUP(A301,Tracabiliter!$1:$1048576,2))</f>
        <v/>
      </c>
      <c r="H301" s="82"/>
      <c r="I301" s="83" t="str">
        <f ca="1">IF(A301="","",VLOOKUP(A301,Tracabiliter!$1:$1048576,3))</f>
        <v/>
      </c>
      <c r="J301" s="84"/>
    </row>
    <row r="302" spans="1:10" x14ac:dyDescent="0.2">
      <c r="A302" s="71" t="str">
        <f ca="1">A263</f>
        <v/>
      </c>
      <c r="B302" s="72"/>
      <c r="C302" s="72"/>
      <c r="D302" s="72"/>
      <c r="E302" s="72"/>
      <c r="F302" s="73"/>
      <c r="G302" s="81" t="str">
        <f ca="1">IF(A302="","",VLOOKUP(A302,Tracabiliter!$1:$1048576,2))</f>
        <v/>
      </c>
      <c r="H302" s="82"/>
      <c r="I302" s="83" t="str">
        <f ca="1">IF(A302="","",VLOOKUP(A302,Tracabiliter!$1:$1048576,3))</f>
        <v/>
      </c>
      <c r="J302" s="84"/>
    </row>
    <row r="303" spans="1:10" x14ac:dyDescent="0.2">
      <c r="A303" s="71" t="str">
        <f ca="1">A264</f>
        <v/>
      </c>
      <c r="B303" s="72"/>
      <c r="C303" s="72"/>
      <c r="D303" s="72"/>
      <c r="E303" s="72"/>
      <c r="F303" s="73"/>
      <c r="G303" s="81" t="str">
        <f ca="1">IF(A303="","",VLOOKUP(A303,Tracabiliter!$1:$1048576,2))</f>
        <v/>
      </c>
      <c r="H303" s="82"/>
      <c r="I303" s="83" t="str">
        <f ca="1">IF(A303="","",VLOOKUP(A303,Tracabiliter!$1:$1048576,3))</f>
        <v/>
      </c>
      <c r="J303" s="84"/>
    </row>
    <row r="304" spans="1:10" ht="13.5" thickBot="1" x14ac:dyDescent="0.25">
      <c r="A304" s="78" t="str">
        <f ca="1">A265</f>
        <v/>
      </c>
      <c r="B304" s="79"/>
      <c r="C304" s="79"/>
      <c r="D304" s="79"/>
      <c r="E304" s="79"/>
      <c r="F304" s="80"/>
      <c r="G304" s="74" t="str">
        <f ca="1">IF(A304="","",VLOOKUP(A304,Tracabiliter!$1:$1048576,2))</f>
        <v/>
      </c>
      <c r="H304" s="75"/>
      <c r="I304" s="76" t="str">
        <f ca="1">IF(A304="","",VLOOKUP(A304,Tracabiliter!$1:$1048576,3))</f>
        <v/>
      </c>
      <c r="J304" s="77"/>
    </row>
    <row r="305" spans="1:10" ht="13.5" thickTop="1" x14ac:dyDescent="0.2"/>
    <row r="311" spans="1:10" x14ac:dyDescent="0.2">
      <c r="A311" s="69" t="str">
        <f ca="1">A1</f>
        <v>Tarte Flan</v>
      </c>
      <c r="B311" s="69"/>
      <c r="C311" s="69"/>
      <c r="D311" s="69"/>
      <c r="E311" s="69"/>
      <c r="F311" s="69"/>
      <c r="G311" s="69"/>
      <c r="H311" s="69"/>
      <c r="I311" s="69"/>
      <c r="J311" s="69"/>
    </row>
    <row r="312" spans="1:10" x14ac:dyDescent="0.2">
      <c r="A312" s="69"/>
      <c r="B312" s="69"/>
      <c r="C312" s="69"/>
      <c r="D312" s="69"/>
      <c r="E312" s="69"/>
      <c r="F312" s="69"/>
      <c r="G312" s="69"/>
      <c r="H312" s="69"/>
      <c r="I312" s="69"/>
      <c r="J312" s="69"/>
    </row>
    <row r="313" spans="1:10" x14ac:dyDescent="0.2">
      <c r="A313" s="69"/>
      <c r="B313" s="69"/>
      <c r="C313" s="69"/>
      <c r="D313" s="69"/>
      <c r="E313" s="69"/>
      <c r="F313" s="69"/>
      <c r="G313" s="69"/>
      <c r="H313" s="69"/>
      <c r="I313" s="69"/>
      <c r="J313" s="69"/>
    </row>
    <row r="314" spans="1:10" ht="13.5" thickBot="1" x14ac:dyDescent="0.25">
      <c r="C314" s="50" t="s">
        <v>178</v>
      </c>
      <c r="D314" s="50"/>
      <c r="E314" s="108">
        <f ca="1">IF(VLOOKUP(MID(CELL("nomfichier",A235),FIND("]",CELL("nomfichier",A235),1)+1,30)+1-1,Fabrication!1:1048576,3)=0,"",Fabrication!I1)</f>
        <v>41539</v>
      </c>
      <c r="F314" s="108"/>
      <c r="G314" s="51" t="s">
        <v>74</v>
      </c>
      <c r="H314" s="51"/>
      <c r="I314" s="52" t="str">
        <f ca="1">IF(VLOOKUP(MID(CELL("nomfichier",A235),FIND("]",CELL("nomfichier",A235),1)+1,30)+1-1,Fabrication!1:1048576,9)=0,"",VLOOKUP(MID(CELL("nomfichier",A235),FIND("]",CELL("nomfichier",A235),1)+1,30)+1-1,Fabrication!1:1048576,9))</f>
        <v/>
      </c>
      <c r="J314" s="52"/>
    </row>
    <row r="315" spans="1:10" ht="13.5" thickTop="1" x14ac:dyDescent="0.2">
      <c r="A315" s="53" t="s">
        <v>69</v>
      </c>
      <c r="B315" s="54"/>
      <c r="C315" s="54"/>
      <c r="D315" s="54"/>
      <c r="E315" s="54"/>
      <c r="F315" s="55"/>
      <c r="G315" s="53" t="s">
        <v>75</v>
      </c>
      <c r="H315" s="55"/>
      <c r="I315" s="53" t="s">
        <v>76</v>
      </c>
      <c r="J315" s="55"/>
    </row>
    <row r="316" spans="1:10" ht="13.5" thickBot="1" x14ac:dyDescent="0.25">
      <c r="A316" s="56"/>
      <c r="B316" s="57"/>
      <c r="C316" s="57"/>
      <c r="D316" s="57"/>
      <c r="E316" s="57"/>
      <c r="F316" s="58"/>
      <c r="G316" s="56"/>
      <c r="H316" s="58"/>
      <c r="I316" s="56"/>
      <c r="J316" s="58"/>
    </row>
    <row r="317" spans="1:10" ht="13.5" thickTop="1" x14ac:dyDescent="0.2">
      <c r="A317" s="59" t="str">
        <f ca="1">A278</f>
        <v>Fond de brioche</v>
      </c>
      <c r="B317" s="60"/>
      <c r="C317" s="60"/>
      <c r="D317" s="60"/>
      <c r="E317" s="60"/>
      <c r="F317" s="61"/>
      <c r="G317" s="62">
        <f ca="1">IF(A317="","",VLOOKUP(A317,Tracabiliter!$1:$1048576,2))</f>
        <v>41469</v>
      </c>
      <c r="H317" s="63"/>
      <c r="I317" s="64" t="str">
        <f ca="1">IF(A317="","",VLOOKUP(A317,Tracabiliter!$1:$1048576,3))</f>
        <v>GSFDHG223</v>
      </c>
      <c r="J317" s="65"/>
    </row>
    <row r="318" spans="1:10" x14ac:dyDescent="0.2">
      <c r="A318" s="71" t="str">
        <f t="shared" ref="A318:A343" ca="1" si="1">A279</f>
        <v>Eau</v>
      </c>
      <c r="B318" s="72"/>
      <c r="C318" s="72"/>
      <c r="D318" s="72"/>
      <c r="E318" s="72"/>
      <c r="F318" s="73"/>
      <c r="G318" s="81" t="str">
        <f ca="1">IF(A318="","",VLOOKUP(A318,Tracabiliter!$1:$1048576,2))</f>
        <v>Du reseaux d'eaux</v>
      </c>
      <c r="H318" s="82"/>
      <c r="I318" s="83" t="str">
        <f ca="1">IF(A318="","",VLOOKUP(A318,Tracabiliter!$1:$1048576,3))</f>
        <v>---</v>
      </c>
      <c r="J318" s="84"/>
    </row>
    <row r="319" spans="1:10" x14ac:dyDescent="0.2">
      <c r="A319" s="71" t="str">
        <f t="shared" ca="1" si="1"/>
        <v>Poudre de lait</v>
      </c>
      <c r="B319" s="72"/>
      <c r="C319" s="72"/>
      <c r="D319" s="72"/>
      <c r="E319" s="72"/>
      <c r="F319" s="73"/>
      <c r="G319" s="81">
        <f ca="1">IF(A319="","",VLOOKUP(A319,Tracabiliter!$1:$1048576,2))</f>
        <v>50024</v>
      </c>
      <c r="H319" s="82"/>
      <c r="I319" s="83" t="str">
        <f ca="1">IF(A319="","",VLOOKUP(A319,Tracabiliter!$1:$1048576,3))</f>
        <v>545R,</v>
      </c>
      <c r="J319" s="84"/>
    </row>
    <row r="320" spans="1:10" x14ac:dyDescent="0.2">
      <c r="A320" s="71" t="str">
        <f t="shared" ca="1" si="1"/>
        <v>Fond de brioche</v>
      </c>
      <c r="B320" s="72"/>
      <c r="C320" s="72"/>
      <c r="D320" s="72"/>
      <c r="E320" s="72"/>
      <c r="F320" s="73"/>
      <c r="G320" s="81">
        <f ca="1">IF(A320="","",VLOOKUP(A320,Tracabiliter!$1:$1048576,2))</f>
        <v>41469</v>
      </c>
      <c r="H320" s="82"/>
      <c r="I320" s="83" t="str">
        <f ca="1">IF(A320="","",VLOOKUP(A320,Tracabiliter!$1:$1048576,3))</f>
        <v>GSFDHG223</v>
      </c>
      <c r="J320" s="84"/>
    </row>
    <row r="321" spans="1:10" x14ac:dyDescent="0.2">
      <c r="A321" s="71" t="str">
        <f t="shared" ca="1" si="1"/>
        <v xml:space="preserve">Sucre </v>
      </c>
      <c r="B321" s="72"/>
      <c r="C321" s="72"/>
      <c r="D321" s="72"/>
      <c r="E321" s="72"/>
      <c r="F321" s="73"/>
      <c r="G321" s="81">
        <f ca="1">IF(A321="","",VLOOKUP(A321,Tracabiliter!$1:$1048576,2))</f>
        <v>41682</v>
      </c>
      <c r="H321" s="82"/>
      <c r="I321" s="83" t="str">
        <f ca="1">IF(A321="","",VLOOKUP(A321,Tracabiliter!$1:$1048576,3))</f>
        <v>R153</v>
      </c>
      <c r="J321" s="84"/>
    </row>
    <row r="322" spans="1:10" x14ac:dyDescent="0.2">
      <c r="A322" s="71" t="str">
        <f t="shared" ca="1" si="1"/>
        <v>Œuf</v>
      </c>
      <c r="B322" s="72"/>
      <c r="C322" s="72"/>
      <c r="D322" s="72"/>
      <c r="E322" s="72"/>
      <c r="F322" s="73"/>
      <c r="G322" s="81">
        <f ca="1">IF(A322="","",VLOOKUP(A322,Tracabiliter!$1:$1048576,2))</f>
        <v>42107</v>
      </c>
      <c r="H322" s="82"/>
      <c r="I322" s="83" t="str">
        <f ca="1">IF(A322="","",VLOOKUP(A322,Tracabiliter!$1:$1048576,3))</f>
        <v>SEDGTR3256654</v>
      </c>
      <c r="J322" s="84"/>
    </row>
    <row r="323" spans="1:10" x14ac:dyDescent="0.2">
      <c r="A323" s="71" t="str">
        <f t="shared" ca="1" si="1"/>
        <v/>
      </c>
      <c r="B323" s="72"/>
      <c r="C323" s="72"/>
      <c r="D323" s="72"/>
      <c r="E323" s="72"/>
      <c r="F323" s="73"/>
      <c r="G323" s="81" t="str">
        <f ca="1">IF(A323="","",VLOOKUP(A323,Tracabiliter!$1:$1048576,2))</f>
        <v/>
      </c>
      <c r="H323" s="82"/>
      <c r="I323" s="83" t="str">
        <f ca="1">IF(A323="","",VLOOKUP(A323,Tracabiliter!$1:$1048576,3))</f>
        <v/>
      </c>
      <c r="J323" s="84"/>
    </row>
    <row r="324" spans="1:10" x14ac:dyDescent="0.2">
      <c r="A324" s="71" t="str">
        <f t="shared" ca="1" si="1"/>
        <v/>
      </c>
      <c r="B324" s="72"/>
      <c r="C324" s="72"/>
      <c r="D324" s="72"/>
      <c r="E324" s="72"/>
      <c r="F324" s="73"/>
      <c r="G324" s="81" t="str">
        <f ca="1">IF(A324="","",VLOOKUP(A324,Tracabiliter!$1:$1048576,2))</f>
        <v/>
      </c>
      <c r="H324" s="82"/>
      <c r="I324" s="83" t="str">
        <f ca="1">IF(A324="","",VLOOKUP(A324,Tracabiliter!$1:$1048576,3))</f>
        <v/>
      </c>
      <c r="J324" s="84"/>
    </row>
    <row r="325" spans="1:10" x14ac:dyDescent="0.2">
      <c r="A325" s="71" t="str">
        <f t="shared" ca="1" si="1"/>
        <v/>
      </c>
      <c r="B325" s="72"/>
      <c r="C325" s="72"/>
      <c r="D325" s="72"/>
      <c r="E325" s="72"/>
      <c r="F325" s="73"/>
      <c r="G325" s="81" t="str">
        <f ca="1">IF(A325="","",VLOOKUP(A325,Tracabiliter!$1:$1048576,2))</f>
        <v/>
      </c>
      <c r="H325" s="82"/>
      <c r="I325" s="83" t="str">
        <f ca="1">IF(A325="","",VLOOKUP(A325,Tracabiliter!$1:$1048576,3))</f>
        <v/>
      </c>
      <c r="J325" s="84"/>
    </row>
    <row r="326" spans="1:10" x14ac:dyDescent="0.2">
      <c r="A326" s="71" t="str">
        <f t="shared" ca="1" si="1"/>
        <v/>
      </c>
      <c r="B326" s="72"/>
      <c r="C326" s="72"/>
      <c r="D326" s="72"/>
      <c r="E326" s="72"/>
      <c r="F326" s="73"/>
      <c r="G326" s="81" t="str">
        <f ca="1">IF(A326="","",VLOOKUP(A326,Tracabiliter!$1:$1048576,2))</f>
        <v/>
      </c>
      <c r="H326" s="82"/>
      <c r="I326" s="83" t="str">
        <f ca="1">IF(A326="","",VLOOKUP(A326,Tracabiliter!$1:$1048576,3))</f>
        <v/>
      </c>
      <c r="J326" s="84"/>
    </row>
    <row r="327" spans="1:10" x14ac:dyDescent="0.2">
      <c r="A327" s="71" t="str">
        <f t="shared" ca="1" si="1"/>
        <v/>
      </c>
      <c r="B327" s="72"/>
      <c r="C327" s="72"/>
      <c r="D327" s="72"/>
      <c r="E327" s="72"/>
      <c r="F327" s="73"/>
      <c r="G327" s="81" t="str">
        <f ca="1">IF(A327="","",VLOOKUP(A327,Tracabiliter!$1:$1048576,2))</f>
        <v/>
      </c>
      <c r="H327" s="82"/>
      <c r="I327" s="83" t="str">
        <f ca="1">IF(A327="","",VLOOKUP(A327,Tracabiliter!$1:$1048576,3))</f>
        <v/>
      </c>
      <c r="J327" s="84"/>
    </row>
    <row r="328" spans="1:10" x14ac:dyDescent="0.2">
      <c r="A328" s="71" t="str">
        <f t="shared" ca="1" si="1"/>
        <v/>
      </c>
      <c r="B328" s="72"/>
      <c r="C328" s="72"/>
      <c r="D328" s="72"/>
      <c r="E328" s="72"/>
      <c r="F328" s="73"/>
      <c r="G328" s="81" t="str">
        <f ca="1">IF(A328="","",VLOOKUP(A328,Tracabiliter!$1:$1048576,2))</f>
        <v/>
      </c>
      <c r="H328" s="82"/>
      <c r="I328" s="83" t="str">
        <f ca="1">IF(A328="","",VLOOKUP(A328,Tracabiliter!$1:$1048576,3))</f>
        <v/>
      </c>
      <c r="J328" s="84"/>
    </row>
    <row r="329" spans="1:10" x14ac:dyDescent="0.2">
      <c r="A329" s="71" t="str">
        <f t="shared" ca="1" si="1"/>
        <v/>
      </c>
      <c r="B329" s="72"/>
      <c r="C329" s="72"/>
      <c r="D329" s="72"/>
      <c r="E329" s="72"/>
      <c r="F329" s="73"/>
      <c r="G329" s="81" t="str">
        <f ca="1">IF(A329="","",VLOOKUP(A329,Tracabiliter!$1:$1048576,2))</f>
        <v/>
      </c>
      <c r="H329" s="82"/>
      <c r="I329" s="83" t="str">
        <f ca="1">IF(A329="","",VLOOKUP(A329,Tracabiliter!$1:$1048576,3))</f>
        <v/>
      </c>
      <c r="J329" s="84"/>
    </row>
    <row r="330" spans="1:10" x14ac:dyDescent="0.2">
      <c r="A330" s="71" t="str">
        <f t="shared" ca="1" si="1"/>
        <v/>
      </c>
      <c r="B330" s="72"/>
      <c r="C330" s="72"/>
      <c r="D330" s="72"/>
      <c r="E330" s="72"/>
      <c r="F330" s="73"/>
      <c r="G330" s="81" t="str">
        <f ca="1">IF(A330="","",VLOOKUP(A330,Tracabiliter!$1:$1048576,2))</f>
        <v/>
      </c>
      <c r="H330" s="82"/>
      <c r="I330" s="83" t="str">
        <f ca="1">IF(A330="","",VLOOKUP(A330,Tracabiliter!$1:$1048576,3))</f>
        <v/>
      </c>
      <c r="J330" s="84"/>
    </row>
    <row r="331" spans="1:10" x14ac:dyDescent="0.2">
      <c r="A331" s="71" t="str">
        <f t="shared" ca="1" si="1"/>
        <v/>
      </c>
      <c r="B331" s="72"/>
      <c r="C331" s="72"/>
      <c r="D331" s="72"/>
      <c r="E331" s="72"/>
      <c r="F331" s="73"/>
      <c r="G331" s="81" t="str">
        <f ca="1">IF(A331="","",VLOOKUP(A331,Tracabiliter!$1:$1048576,2))</f>
        <v/>
      </c>
      <c r="H331" s="82"/>
      <c r="I331" s="83" t="str">
        <f ca="1">IF(A331="","",VLOOKUP(A331,Tracabiliter!$1:$1048576,3))</f>
        <v/>
      </c>
      <c r="J331" s="84"/>
    </row>
    <row r="332" spans="1:10" x14ac:dyDescent="0.2">
      <c r="A332" s="71" t="str">
        <f t="shared" ca="1" si="1"/>
        <v/>
      </c>
      <c r="B332" s="72"/>
      <c r="C332" s="72"/>
      <c r="D332" s="72"/>
      <c r="E332" s="72"/>
      <c r="F332" s="73"/>
      <c r="G332" s="81" t="str">
        <f ca="1">IF(A332="","",VLOOKUP(A332,Tracabiliter!$1:$1048576,2))</f>
        <v/>
      </c>
      <c r="H332" s="82"/>
      <c r="I332" s="83" t="str">
        <f ca="1">IF(A332="","",VLOOKUP(A332,Tracabiliter!$1:$1048576,3))</f>
        <v/>
      </c>
      <c r="J332" s="84"/>
    </row>
    <row r="333" spans="1:10" x14ac:dyDescent="0.2">
      <c r="A333" s="71" t="str">
        <f t="shared" ca="1" si="1"/>
        <v/>
      </c>
      <c r="B333" s="72"/>
      <c r="C333" s="72"/>
      <c r="D333" s="72"/>
      <c r="E333" s="72"/>
      <c r="F333" s="73"/>
      <c r="G333" s="81" t="str">
        <f ca="1">IF(A333="","",VLOOKUP(A333,Tracabiliter!$1:$1048576,2))</f>
        <v/>
      </c>
      <c r="H333" s="82"/>
      <c r="I333" s="83" t="str">
        <f ca="1">IF(A333="","",VLOOKUP(A333,Tracabiliter!$1:$1048576,3))</f>
        <v/>
      </c>
      <c r="J333" s="84"/>
    </row>
    <row r="334" spans="1:10" x14ac:dyDescent="0.2">
      <c r="A334" s="71" t="str">
        <f t="shared" ca="1" si="1"/>
        <v/>
      </c>
      <c r="B334" s="72"/>
      <c r="C334" s="72"/>
      <c r="D334" s="72"/>
      <c r="E334" s="72"/>
      <c r="F334" s="73"/>
      <c r="G334" s="81" t="str">
        <f ca="1">IF(A334="","",VLOOKUP(A334,Tracabiliter!$1:$1048576,2))</f>
        <v/>
      </c>
      <c r="H334" s="82"/>
      <c r="I334" s="83" t="str">
        <f ca="1">IF(A334="","",VLOOKUP(A334,Tracabiliter!$1:$1048576,3))</f>
        <v/>
      </c>
      <c r="J334" s="84"/>
    </row>
    <row r="335" spans="1:10" x14ac:dyDescent="0.2">
      <c r="A335" s="71" t="str">
        <f t="shared" ca="1" si="1"/>
        <v/>
      </c>
      <c r="B335" s="72"/>
      <c r="C335" s="72"/>
      <c r="D335" s="72"/>
      <c r="E335" s="72"/>
      <c r="F335" s="73"/>
      <c r="G335" s="81" t="str">
        <f ca="1">IF(A335="","",VLOOKUP(A335,Tracabiliter!$1:$1048576,2))</f>
        <v/>
      </c>
      <c r="H335" s="82"/>
      <c r="I335" s="83" t="str">
        <f ca="1">IF(A335="","",VLOOKUP(A335,Tracabiliter!$1:$1048576,3))</f>
        <v/>
      </c>
      <c r="J335" s="84"/>
    </row>
    <row r="336" spans="1:10" x14ac:dyDescent="0.2">
      <c r="A336" s="71" t="str">
        <f t="shared" ca="1" si="1"/>
        <v/>
      </c>
      <c r="B336" s="72"/>
      <c r="C336" s="72"/>
      <c r="D336" s="72"/>
      <c r="E336" s="72"/>
      <c r="F336" s="73"/>
      <c r="G336" s="81" t="str">
        <f ca="1">IF(A336="","",VLOOKUP(A336,Tracabiliter!$1:$1048576,2))</f>
        <v/>
      </c>
      <c r="H336" s="82"/>
      <c r="I336" s="83" t="str">
        <f ca="1">IF(A336="","",VLOOKUP(A336,Tracabiliter!$1:$1048576,3))</f>
        <v/>
      </c>
      <c r="J336" s="84"/>
    </row>
    <row r="337" spans="1:10" x14ac:dyDescent="0.2">
      <c r="A337" s="71" t="str">
        <f t="shared" ca="1" si="1"/>
        <v/>
      </c>
      <c r="B337" s="72"/>
      <c r="C337" s="72"/>
      <c r="D337" s="72"/>
      <c r="E337" s="72"/>
      <c r="F337" s="73"/>
      <c r="G337" s="81" t="str">
        <f ca="1">IF(A337="","",VLOOKUP(A337,Tracabiliter!$1:$1048576,2))</f>
        <v/>
      </c>
      <c r="H337" s="82"/>
      <c r="I337" s="83" t="str">
        <f ca="1">IF(A337="","",VLOOKUP(A337,Tracabiliter!$1:$1048576,3))</f>
        <v/>
      </c>
      <c r="J337" s="84"/>
    </row>
    <row r="338" spans="1:10" x14ac:dyDescent="0.2">
      <c r="A338" s="71" t="str">
        <f t="shared" ca="1" si="1"/>
        <v/>
      </c>
      <c r="B338" s="72"/>
      <c r="C338" s="72"/>
      <c r="D338" s="72"/>
      <c r="E338" s="72"/>
      <c r="F338" s="73"/>
      <c r="G338" s="81" t="str">
        <f ca="1">IF(A338="","",VLOOKUP(A338,Tracabiliter!$1:$1048576,2))</f>
        <v/>
      </c>
      <c r="H338" s="82"/>
      <c r="I338" s="83" t="str">
        <f ca="1">IF(A338="","",VLOOKUP(A338,Tracabiliter!$1:$1048576,3))</f>
        <v/>
      </c>
      <c r="J338" s="84"/>
    </row>
    <row r="339" spans="1:10" x14ac:dyDescent="0.2">
      <c r="A339" s="71" t="str">
        <f t="shared" ca="1" si="1"/>
        <v/>
      </c>
      <c r="B339" s="72"/>
      <c r="C339" s="72"/>
      <c r="D339" s="72"/>
      <c r="E339" s="72"/>
      <c r="F339" s="73"/>
      <c r="G339" s="81" t="str">
        <f ca="1">IF(A339="","",VLOOKUP(A339,Tracabiliter!$1:$1048576,2))</f>
        <v/>
      </c>
      <c r="H339" s="82"/>
      <c r="I339" s="83" t="str">
        <f ca="1">IF(A339="","",VLOOKUP(A339,Tracabiliter!$1:$1048576,3))</f>
        <v/>
      </c>
      <c r="J339" s="84"/>
    </row>
    <row r="340" spans="1:10" x14ac:dyDescent="0.2">
      <c r="A340" s="71" t="str">
        <f t="shared" ca="1" si="1"/>
        <v/>
      </c>
      <c r="B340" s="72"/>
      <c r="C340" s="72"/>
      <c r="D340" s="72"/>
      <c r="E340" s="72"/>
      <c r="F340" s="73"/>
      <c r="G340" s="81" t="str">
        <f ca="1">IF(A340="","",VLOOKUP(A340,Tracabiliter!$1:$1048576,2))</f>
        <v/>
      </c>
      <c r="H340" s="82"/>
      <c r="I340" s="83" t="str">
        <f ca="1">IF(A340="","",VLOOKUP(A340,Tracabiliter!$1:$1048576,3))</f>
        <v/>
      </c>
      <c r="J340" s="84"/>
    </row>
    <row r="341" spans="1:10" x14ac:dyDescent="0.2">
      <c r="A341" s="71" t="str">
        <f t="shared" ca="1" si="1"/>
        <v/>
      </c>
      <c r="B341" s="72"/>
      <c r="C341" s="72"/>
      <c r="D341" s="72"/>
      <c r="E341" s="72"/>
      <c r="F341" s="73"/>
      <c r="G341" s="81" t="str">
        <f ca="1">IF(A341="","",VLOOKUP(A341,Tracabiliter!$1:$1048576,2))</f>
        <v/>
      </c>
      <c r="H341" s="82"/>
      <c r="I341" s="83" t="str">
        <f ca="1">IF(A341="","",VLOOKUP(A341,Tracabiliter!$1:$1048576,3))</f>
        <v/>
      </c>
      <c r="J341" s="84"/>
    </row>
    <row r="342" spans="1:10" x14ac:dyDescent="0.2">
      <c r="A342" s="71" t="str">
        <f t="shared" ca="1" si="1"/>
        <v/>
      </c>
      <c r="B342" s="72"/>
      <c r="C342" s="72"/>
      <c r="D342" s="72"/>
      <c r="E342" s="72"/>
      <c r="F342" s="73"/>
      <c r="G342" s="81" t="str">
        <f ca="1">IF(A342="","",VLOOKUP(A342,Tracabiliter!$1:$1048576,2))</f>
        <v/>
      </c>
      <c r="H342" s="82"/>
      <c r="I342" s="83" t="str">
        <f ca="1">IF(A342="","",VLOOKUP(A342,Tracabiliter!$1:$1048576,3))</f>
        <v/>
      </c>
      <c r="J342" s="84"/>
    </row>
    <row r="343" spans="1:10" ht="13.5" thickBot="1" x14ac:dyDescent="0.25">
      <c r="A343" s="78" t="str">
        <f t="shared" ca="1" si="1"/>
        <v/>
      </c>
      <c r="B343" s="79"/>
      <c r="C343" s="79"/>
      <c r="D343" s="79"/>
      <c r="E343" s="79"/>
      <c r="F343" s="80"/>
      <c r="G343" s="74" t="str">
        <f ca="1">IF(A343="","",VLOOKUP(A343,Tracabiliter!$1:$1048576,2))</f>
        <v/>
      </c>
      <c r="H343" s="75"/>
      <c r="I343" s="76" t="str">
        <f ca="1">IF(A343="","",VLOOKUP(A343,Tracabiliter!$1:$1048576,3))</f>
        <v/>
      </c>
      <c r="J343" s="77"/>
    </row>
    <row r="344" spans="1:10" ht="13.5" thickTop="1" x14ac:dyDescent="0.2"/>
  </sheetData>
  <dataConsolidate/>
  <mergeCells count="754">
    <mergeCell ref="A342:F342"/>
    <mergeCell ref="G342:H342"/>
    <mergeCell ref="I342:J342"/>
    <mergeCell ref="A343:F343"/>
    <mergeCell ref="G343:H343"/>
    <mergeCell ref="I343:J343"/>
    <mergeCell ref="A340:F340"/>
    <mergeCell ref="G340:H340"/>
    <mergeCell ref="I340:J340"/>
    <mergeCell ref="A341:F341"/>
    <mergeCell ref="G341:H341"/>
    <mergeCell ref="I341:J341"/>
    <mergeCell ref="A338:F338"/>
    <mergeCell ref="G338:H338"/>
    <mergeCell ref="I338:J338"/>
    <mergeCell ref="A339:F339"/>
    <mergeCell ref="G339:H339"/>
    <mergeCell ref="I339:J339"/>
    <mergeCell ref="A336:F336"/>
    <mergeCell ref="G336:H336"/>
    <mergeCell ref="I336:J336"/>
    <mergeCell ref="A337:F337"/>
    <mergeCell ref="G337:H337"/>
    <mergeCell ref="I337:J337"/>
    <mergeCell ref="A334:F334"/>
    <mergeCell ref="G334:H334"/>
    <mergeCell ref="I334:J334"/>
    <mergeCell ref="A335:F335"/>
    <mergeCell ref="G335:H335"/>
    <mergeCell ref="I335:J335"/>
    <mergeCell ref="A332:F332"/>
    <mergeCell ref="G332:H332"/>
    <mergeCell ref="I332:J332"/>
    <mergeCell ref="A333:F333"/>
    <mergeCell ref="G333:H333"/>
    <mergeCell ref="I333:J333"/>
    <mergeCell ref="A330:F330"/>
    <mergeCell ref="G330:H330"/>
    <mergeCell ref="I330:J330"/>
    <mergeCell ref="A331:F331"/>
    <mergeCell ref="G331:H331"/>
    <mergeCell ref="I331:J331"/>
    <mergeCell ref="A328:F328"/>
    <mergeCell ref="G328:H328"/>
    <mergeCell ref="I328:J328"/>
    <mergeCell ref="A329:F329"/>
    <mergeCell ref="G329:H329"/>
    <mergeCell ref="I329:J329"/>
    <mergeCell ref="A326:F326"/>
    <mergeCell ref="G326:H326"/>
    <mergeCell ref="I326:J326"/>
    <mergeCell ref="A327:F327"/>
    <mergeCell ref="G327:H327"/>
    <mergeCell ref="I327:J327"/>
    <mergeCell ref="A324:F324"/>
    <mergeCell ref="G324:H324"/>
    <mergeCell ref="I324:J324"/>
    <mergeCell ref="A325:F325"/>
    <mergeCell ref="G325:H325"/>
    <mergeCell ref="I325:J325"/>
    <mergeCell ref="A322:F322"/>
    <mergeCell ref="G322:H322"/>
    <mergeCell ref="I322:J322"/>
    <mergeCell ref="A323:F323"/>
    <mergeCell ref="G323:H323"/>
    <mergeCell ref="I323:J323"/>
    <mergeCell ref="A320:F320"/>
    <mergeCell ref="G320:H320"/>
    <mergeCell ref="I320:J320"/>
    <mergeCell ref="A321:F321"/>
    <mergeCell ref="G321:H321"/>
    <mergeCell ref="I321:J321"/>
    <mergeCell ref="A318:F318"/>
    <mergeCell ref="G318:H318"/>
    <mergeCell ref="I318:J318"/>
    <mergeCell ref="A319:F319"/>
    <mergeCell ref="G319:H319"/>
    <mergeCell ref="I319:J319"/>
    <mergeCell ref="A315:F316"/>
    <mergeCell ref="G315:H316"/>
    <mergeCell ref="I315:J316"/>
    <mergeCell ref="A317:F317"/>
    <mergeCell ref="G317:H317"/>
    <mergeCell ref="I317:J317"/>
    <mergeCell ref="A304:F304"/>
    <mergeCell ref="G304:H304"/>
    <mergeCell ref="I304:J304"/>
    <mergeCell ref="A311:J313"/>
    <mergeCell ref="C314:D314"/>
    <mergeCell ref="E314:F314"/>
    <mergeCell ref="G314:H314"/>
    <mergeCell ref="I314:J314"/>
    <mergeCell ref="A302:F302"/>
    <mergeCell ref="G302:H302"/>
    <mergeCell ref="I302:J302"/>
    <mergeCell ref="A303:F303"/>
    <mergeCell ref="G303:H303"/>
    <mergeCell ref="I303:J303"/>
    <mergeCell ref="A300:F300"/>
    <mergeCell ref="G300:H300"/>
    <mergeCell ref="I300:J300"/>
    <mergeCell ref="A301:F301"/>
    <mergeCell ref="G301:H301"/>
    <mergeCell ref="I301:J301"/>
    <mergeCell ref="A298:F298"/>
    <mergeCell ref="G298:H298"/>
    <mergeCell ref="I298:J298"/>
    <mergeCell ref="A299:F299"/>
    <mergeCell ref="G299:H299"/>
    <mergeCell ref="I299:J299"/>
    <mergeCell ref="A296:F296"/>
    <mergeCell ref="G296:H296"/>
    <mergeCell ref="I296:J296"/>
    <mergeCell ref="A297:F297"/>
    <mergeCell ref="G297:H297"/>
    <mergeCell ref="I297:J297"/>
    <mergeCell ref="A294:F294"/>
    <mergeCell ref="G294:H294"/>
    <mergeCell ref="I294:J294"/>
    <mergeCell ref="A295:F295"/>
    <mergeCell ref="G295:H295"/>
    <mergeCell ref="I295:J295"/>
    <mergeCell ref="A292:F292"/>
    <mergeCell ref="G292:H292"/>
    <mergeCell ref="I292:J292"/>
    <mergeCell ref="A293:F293"/>
    <mergeCell ref="G293:H293"/>
    <mergeCell ref="I293:J293"/>
    <mergeCell ref="A290:F290"/>
    <mergeCell ref="G290:H290"/>
    <mergeCell ref="I290:J290"/>
    <mergeCell ref="A291:F291"/>
    <mergeCell ref="G291:H291"/>
    <mergeCell ref="I291:J291"/>
    <mergeCell ref="A288:F288"/>
    <mergeCell ref="G288:H288"/>
    <mergeCell ref="I288:J288"/>
    <mergeCell ref="A289:F289"/>
    <mergeCell ref="G289:H289"/>
    <mergeCell ref="I289:J289"/>
    <mergeCell ref="A286:F286"/>
    <mergeCell ref="G286:H286"/>
    <mergeCell ref="I286:J286"/>
    <mergeCell ref="A287:F287"/>
    <mergeCell ref="G287:H287"/>
    <mergeCell ref="I287:J287"/>
    <mergeCell ref="A284:F284"/>
    <mergeCell ref="G284:H284"/>
    <mergeCell ref="I284:J284"/>
    <mergeCell ref="A285:F285"/>
    <mergeCell ref="G285:H285"/>
    <mergeCell ref="I285:J285"/>
    <mergeCell ref="A282:F282"/>
    <mergeCell ref="G282:H282"/>
    <mergeCell ref="I282:J282"/>
    <mergeCell ref="A283:F283"/>
    <mergeCell ref="G283:H283"/>
    <mergeCell ref="I283:J283"/>
    <mergeCell ref="A280:F280"/>
    <mergeCell ref="G280:H280"/>
    <mergeCell ref="I280:J280"/>
    <mergeCell ref="A281:F281"/>
    <mergeCell ref="G281:H281"/>
    <mergeCell ref="I281:J281"/>
    <mergeCell ref="A278:F278"/>
    <mergeCell ref="G278:H278"/>
    <mergeCell ref="I278:J278"/>
    <mergeCell ref="A279:F279"/>
    <mergeCell ref="G279:H279"/>
    <mergeCell ref="I279:J279"/>
    <mergeCell ref="A272:J274"/>
    <mergeCell ref="C275:D275"/>
    <mergeCell ref="E275:F275"/>
    <mergeCell ref="G275:H275"/>
    <mergeCell ref="I275:J275"/>
    <mergeCell ref="A276:F277"/>
    <mergeCell ref="G276:H277"/>
    <mergeCell ref="I276:J277"/>
    <mergeCell ref="A264:F264"/>
    <mergeCell ref="G264:H264"/>
    <mergeCell ref="I264:J264"/>
    <mergeCell ref="A265:F265"/>
    <mergeCell ref="G265:H265"/>
    <mergeCell ref="I265:J265"/>
    <mergeCell ref="A262:F262"/>
    <mergeCell ref="G262:H262"/>
    <mergeCell ref="I262:J262"/>
    <mergeCell ref="A263:F263"/>
    <mergeCell ref="G263:H263"/>
    <mergeCell ref="I263:J263"/>
    <mergeCell ref="A260:F260"/>
    <mergeCell ref="G260:H260"/>
    <mergeCell ref="I260:J260"/>
    <mergeCell ref="A261:F261"/>
    <mergeCell ref="G261:H261"/>
    <mergeCell ref="I261:J261"/>
    <mergeCell ref="A258:F258"/>
    <mergeCell ref="G258:H258"/>
    <mergeCell ref="I258:J258"/>
    <mergeCell ref="A259:F259"/>
    <mergeCell ref="G259:H259"/>
    <mergeCell ref="I259:J259"/>
    <mergeCell ref="A256:F256"/>
    <mergeCell ref="G256:H256"/>
    <mergeCell ref="I256:J256"/>
    <mergeCell ref="A257:F257"/>
    <mergeCell ref="G257:H257"/>
    <mergeCell ref="I257:J257"/>
    <mergeCell ref="A254:F254"/>
    <mergeCell ref="G254:H254"/>
    <mergeCell ref="I254:J254"/>
    <mergeCell ref="A255:F255"/>
    <mergeCell ref="G255:H255"/>
    <mergeCell ref="I255:J255"/>
    <mergeCell ref="A252:F252"/>
    <mergeCell ref="G252:H252"/>
    <mergeCell ref="I252:J252"/>
    <mergeCell ref="A253:F253"/>
    <mergeCell ref="G253:H253"/>
    <mergeCell ref="I253:J253"/>
    <mergeCell ref="A250:F250"/>
    <mergeCell ref="G250:H250"/>
    <mergeCell ref="I250:J250"/>
    <mergeCell ref="A251:F251"/>
    <mergeCell ref="G251:H251"/>
    <mergeCell ref="I251:J251"/>
    <mergeCell ref="A248:F248"/>
    <mergeCell ref="G248:H248"/>
    <mergeCell ref="I248:J248"/>
    <mergeCell ref="A249:F249"/>
    <mergeCell ref="G249:H249"/>
    <mergeCell ref="I249:J249"/>
    <mergeCell ref="A246:F246"/>
    <mergeCell ref="G246:H246"/>
    <mergeCell ref="I246:J246"/>
    <mergeCell ref="A247:F247"/>
    <mergeCell ref="G247:H247"/>
    <mergeCell ref="I247:J247"/>
    <mergeCell ref="A244:F244"/>
    <mergeCell ref="G244:H244"/>
    <mergeCell ref="I244:J244"/>
    <mergeCell ref="A245:F245"/>
    <mergeCell ref="G245:H245"/>
    <mergeCell ref="I245:J245"/>
    <mergeCell ref="A242:F242"/>
    <mergeCell ref="G242:H242"/>
    <mergeCell ref="I242:J242"/>
    <mergeCell ref="A243:F243"/>
    <mergeCell ref="G243:H243"/>
    <mergeCell ref="I243:J243"/>
    <mergeCell ref="A240:F240"/>
    <mergeCell ref="G240:H240"/>
    <mergeCell ref="I240:J240"/>
    <mergeCell ref="A241:F241"/>
    <mergeCell ref="G241:H241"/>
    <mergeCell ref="I241:J241"/>
    <mergeCell ref="A237:F238"/>
    <mergeCell ref="G237:H238"/>
    <mergeCell ref="I237:J238"/>
    <mergeCell ref="A239:F239"/>
    <mergeCell ref="G239:H239"/>
    <mergeCell ref="I239:J239"/>
    <mergeCell ref="A226:F226"/>
    <mergeCell ref="G226:H226"/>
    <mergeCell ref="I226:J226"/>
    <mergeCell ref="A233:J235"/>
    <mergeCell ref="C236:D236"/>
    <mergeCell ref="E236:F236"/>
    <mergeCell ref="G236:H236"/>
    <mergeCell ref="I236:J236"/>
    <mergeCell ref="A224:F224"/>
    <mergeCell ref="G224:H224"/>
    <mergeCell ref="I224:J224"/>
    <mergeCell ref="A225:F225"/>
    <mergeCell ref="G225:H225"/>
    <mergeCell ref="I225:J225"/>
    <mergeCell ref="A222:F222"/>
    <mergeCell ref="G222:H222"/>
    <mergeCell ref="I222:J222"/>
    <mergeCell ref="A223:F223"/>
    <mergeCell ref="G223:H223"/>
    <mergeCell ref="I223:J223"/>
    <mergeCell ref="A220:F220"/>
    <mergeCell ref="G220:H220"/>
    <mergeCell ref="I220:J220"/>
    <mergeCell ref="A221:F221"/>
    <mergeCell ref="G221:H221"/>
    <mergeCell ref="I221:J221"/>
    <mergeCell ref="A218:F218"/>
    <mergeCell ref="G218:H218"/>
    <mergeCell ref="I218:J218"/>
    <mergeCell ref="A219:F219"/>
    <mergeCell ref="G219:H219"/>
    <mergeCell ref="I219:J219"/>
    <mergeCell ref="A216:F216"/>
    <mergeCell ref="G216:H216"/>
    <mergeCell ref="I216:J216"/>
    <mergeCell ref="A217:F217"/>
    <mergeCell ref="G217:H217"/>
    <mergeCell ref="I217:J217"/>
    <mergeCell ref="A214:F214"/>
    <mergeCell ref="G214:H214"/>
    <mergeCell ref="I214:J214"/>
    <mergeCell ref="A215:F215"/>
    <mergeCell ref="G215:H215"/>
    <mergeCell ref="I215:J215"/>
    <mergeCell ref="A212:F212"/>
    <mergeCell ref="G212:H212"/>
    <mergeCell ref="I212:J212"/>
    <mergeCell ref="A213:F213"/>
    <mergeCell ref="G213:H213"/>
    <mergeCell ref="I213:J213"/>
    <mergeCell ref="A210:F210"/>
    <mergeCell ref="G210:H210"/>
    <mergeCell ref="I210:J210"/>
    <mergeCell ref="A211:F211"/>
    <mergeCell ref="G211:H211"/>
    <mergeCell ref="I211:J211"/>
    <mergeCell ref="A208:F208"/>
    <mergeCell ref="G208:H208"/>
    <mergeCell ref="I208:J208"/>
    <mergeCell ref="A209:F209"/>
    <mergeCell ref="G209:H209"/>
    <mergeCell ref="I209:J209"/>
    <mergeCell ref="A206:F206"/>
    <mergeCell ref="G206:H206"/>
    <mergeCell ref="I206:J206"/>
    <mergeCell ref="A207:F207"/>
    <mergeCell ref="G207:H207"/>
    <mergeCell ref="I207:J207"/>
    <mergeCell ref="A204:F204"/>
    <mergeCell ref="G204:H204"/>
    <mergeCell ref="I204:J204"/>
    <mergeCell ref="A205:F205"/>
    <mergeCell ref="G205:H205"/>
    <mergeCell ref="I205:J205"/>
    <mergeCell ref="A202:F202"/>
    <mergeCell ref="G202:H202"/>
    <mergeCell ref="I202:J202"/>
    <mergeCell ref="A203:F203"/>
    <mergeCell ref="G203:H203"/>
    <mergeCell ref="I203:J203"/>
    <mergeCell ref="A200:F200"/>
    <mergeCell ref="G200:H200"/>
    <mergeCell ref="I200:J200"/>
    <mergeCell ref="A201:F201"/>
    <mergeCell ref="G201:H201"/>
    <mergeCell ref="I201:J201"/>
    <mergeCell ref="A194:J196"/>
    <mergeCell ref="C197:D197"/>
    <mergeCell ref="E197:F197"/>
    <mergeCell ref="G197:H197"/>
    <mergeCell ref="I197:J197"/>
    <mergeCell ref="A198:F199"/>
    <mergeCell ref="G198:H199"/>
    <mergeCell ref="I198:J199"/>
    <mergeCell ref="A186:F186"/>
    <mergeCell ref="G186:H186"/>
    <mergeCell ref="I186:J186"/>
    <mergeCell ref="A187:F187"/>
    <mergeCell ref="G187:H187"/>
    <mergeCell ref="I187:J187"/>
    <mergeCell ref="A184:F184"/>
    <mergeCell ref="G184:H184"/>
    <mergeCell ref="I184:J184"/>
    <mergeCell ref="A185:F185"/>
    <mergeCell ref="G185:H185"/>
    <mergeCell ref="I185:J185"/>
    <mergeCell ref="A182:F182"/>
    <mergeCell ref="G182:H182"/>
    <mergeCell ref="I182:J182"/>
    <mergeCell ref="A183:F183"/>
    <mergeCell ref="G183:H183"/>
    <mergeCell ref="I183:J183"/>
    <mergeCell ref="A180:F180"/>
    <mergeCell ref="G180:H180"/>
    <mergeCell ref="I180:J180"/>
    <mergeCell ref="A181:F181"/>
    <mergeCell ref="G181:H181"/>
    <mergeCell ref="I181:J181"/>
    <mergeCell ref="A178:F178"/>
    <mergeCell ref="G178:H178"/>
    <mergeCell ref="I178:J178"/>
    <mergeCell ref="A179:F179"/>
    <mergeCell ref="G179:H179"/>
    <mergeCell ref="I179:J179"/>
    <mergeCell ref="A176:F176"/>
    <mergeCell ref="G176:H176"/>
    <mergeCell ref="I176:J176"/>
    <mergeCell ref="A177:F177"/>
    <mergeCell ref="G177:H177"/>
    <mergeCell ref="I177:J177"/>
    <mergeCell ref="A174:F174"/>
    <mergeCell ref="G174:H174"/>
    <mergeCell ref="I174:J174"/>
    <mergeCell ref="A175:F175"/>
    <mergeCell ref="G175:H175"/>
    <mergeCell ref="I175:J175"/>
    <mergeCell ref="A172:F172"/>
    <mergeCell ref="G172:H172"/>
    <mergeCell ref="I172:J172"/>
    <mergeCell ref="A173:F173"/>
    <mergeCell ref="G173:H173"/>
    <mergeCell ref="I173:J173"/>
    <mergeCell ref="A170:F170"/>
    <mergeCell ref="G170:H170"/>
    <mergeCell ref="I170:J170"/>
    <mergeCell ref="A171:F171"/>
    <mergeCell ref="G171:H171"/>
    <mergeCell ref="I171:J171"/>
    <mergeCell ref="A168:F168"/>
    <mergeCell ref="G168:H168"/>
    <mergeCell ref="I168:J168"/>
    <mergeCell ref="A169:F169"/>
    <mergeCell ref="G169:H169"/>
    <mergeCell ref="I169:J169"/>
    <mergeCell ref="A166:F166"/>
    <mergeCell ref="G166:H166"/>
    <mergeCell ref="I166:J166"/>
    <mergeCell ref="A167:F167"/>
    <mergeCell ref="G167:H167"/>
    <mergeCell ref="I167:J167"/>
    <mergeCell ref="A164:F164"/>
    <mergeCell ref="G164:H164"/>
    <mergeCell ref="I164:J164"/>
    <mergeCell ref="A165:F165"/>
    <mergeCell ref="G165:H165"/>
    <mergeCell ref="I165:J165"/>
    <mergeCell ref="A162:F162"/>
    <mergeCell ref="G162:H162"/>
    <mergeCell ref="I162:J162"/>
    <mergeCell ref="A163:F163"/>
    <mergeCell ref="G163:H163"/>
    <mergeCell ref="I163:J163"/>
    <mergeCell ref="A159:F160"/>
    <mergeCell ref="G159:H160"/>
    <mergeCell ref="I159:J160"/>
    <mergeCell ref="A161:F161"/>
    <mergeCell ref="G161:H161"/>
    <mergeCell ref="I161:J161"/>
    <mergeCell ref="A148:F148"/>
    <mergeCell ref="G148:H148"/>
    <mergeCell ref="I148:J148"/>
    <mergeCell ref="A155:J157"/>
    <mergeCell ref="C158:D158"/>
    <mergeCell ref="E158:F158"/>
    <mergeCell ref="G158:H158"/>
    <mergeCell ref="I158:J158"/>
    <mergeCell ref="A146:F146"/>
    <mergeCell ref="G146:H146"/>
    <mergeCell ref="I146:J146"/>
    <mergeCell ref="A147:F147"/>
    <mergeCell ref="G147:H147"/>
    <mergeCell ref="I147:J147"/>
    <mergeCell ref="A144:F144"/>
    <mergeCell ref="G144:H144"/>
    <mergeCell ref="I144:J144"/>
    <mergeCell ref="A145:F145"/>
    <mergeCell ref="G145:H145"/>
    <mergeCell ref="I145:J145"/>
    <mergeCell ref="A142:F142"/>
    <mergeCell ref="G142:H142"/>
    <mergeCell ref="I142:J142"/>
    <mergeCell ref="A143:F143"/>
    <mergeCell ref="G143:H143"/>
    <mergeCell ref="I143:J143"/>
    <mergeCell ref="A140:F140"/>
    <mergeCell ref="G140:H140"/>
    <mergeCell ref="I140:J140"/>
    <mergeCell ref="A141:F141"/>
    <mergeCell ref="G141:H141"/>
    <mergeCell ref="I141:J141"/>
    <mergeCell ref="A138:F138"/>
    <mergeCell ref="G138:H138"/>
    <mergeCell ref="I138:J138"/>
    <mergeCell ref="A139:F139"/>
    <mergeCell ref="G139:H139"/>
    <mergeCell ref="I139:J139"/>
    <mergeCell ref="A136:F136"/>
    <mergeCell ref="G136:H136"/>
    <mergeCell ref="I136:J136"/>
    <mergeCell ref="A137:F137"/>
    <mergeCell ref="G137:H137"/>
    <mergeCell ref="I137:J137"/>
    <mergeCell ref="A134:F134"/>
    <mergeCell ref="G134:H134"/>
    <mergeCell ref="I134:J134"/>
    <mergeCell ref="A135:F135"/>
    <mergeCell ref="G135:H135"/>
    <mergeCell ref="I135:J135"/>
    <mergeCell ref="A132:F132"/>
    <mergeCell ref="G132:H132"/>
    <mergeCell ref="I132:J132"/>
    <mergeCell ref="A133:F133"/>
    <mergeCell ref="G133:H133"/>
    <mergeCell ref="I133:J133"/>
    <mergeCell ref="A130:F130"/>
    <mergeCell ref="G130:H130"/>
    <mergeCell ref="I130:J130"/>
    <mergeCell ref="A131:F131"/>
    <mergeCell ref="G131:H131"/>
    <mergeCell ref="I131:J131"/>
    <mergeCell ref="A128:F128"/>
    <mergeCell ref="G128:H128"/>
    <mergeCell ref="I128:J128"/>
    <mergeCell ref="A129:F129"/>
    <mergeCell ref="G129:H129"/>
    <mergeCell ref="I129:J129"/>
    <mergeCell ref="A126:F126"/>
    <mergeCell ref="G126:H126"/>
    <mergeCell ref="I126:J126"/>
    <mergeCell ref="A127:F127"/>
    <mergeCell ref="G127:H127"/>
    <mergeCell ref="I127:J127"/>
    <mergeCell ref="A124:F124"/>
    <mergeCell ref="G124:H124"/>
    <mergeCell ref="I124:J124"/>
    <mergeCell ref="A125:F125"/>
    <mergeCell ref="G125:H125"/>
    <mergeCell ref="I125:J125"/>
    <mergeCell ref="A122:F122"/>
    <mergeCell ref="G122:H122"/>
    <mergeCell ref="I122:J122"/>
    <mergeCell ref="A123:F123"/>
    <mergeCell ref="G123:H123"/>
    <mergeCell ref="I123:J123"/>
    <mergeCell ref="A116:J118"/>
    <mergeCell ref="C119:D119"/>
    <mergeCell ref="E119:F119"/>
    <mergeCell ref="G119:H119"/>
    <mergeCell ref="I119:J119"/>
    <mergeCell ref="A120:F121"/>
    <mergeCell ref="G120:H121"/>
    <mergeCell ref="I120:J121"/>
    <mergeCell ref="A108:F108"/>
    <mergeCell ref="G108:H108"/>
    <mergeCell ref="I108:J108"/>
    <mergeCell ref="A109:F109"/>
    <mergeCell ref="G109:H109"/>
    <mergeCell ref="I109:J109"/>
    <mergeCell ref="A106:F106"/>
    <mergeCell ref="G106:H106"/>
    <mergeCell ref="I106:J106"/>
    <mergeCell ref="A107:F107"/>
    <mergeCell ref="G107:H107"/>
    <mergeCell ref="I107:J107"/>
    <mergeCell ref="A104:F104"/>
    <mergeCell ref="G104:H104"/>
    <mergeCell ref="I104:J104"/>
    <mergeCell ref="A105:F105"/>
    <mergeCell ref="G105:H105"/>
    <mergeCell ref="I105:J105"/>
    <mergeCell ref="A102:F102"/>
    <mergeCell ref="G102:H102"/>
    <mergeCell ref="I102:J102"/>
    <mergeCell ref="A103:F103"/>
    <mergeCell ref="G103:H103"/>
    <mergeCell ref="I103:J103"/>
    <mergeCell ref="A100:F100"/>
    <mergeCell ref="G100:H100"/>
    <mergeCell ref="I100:J100"/>
    <mergeCell ref="A101:F101"/>
    <mergeCell ref="G101:H101"/>
    <mergeCell ref="I101:J101"/>
    <mergeCell ref="A98:F98"/>
    <mergeCell ref="G98:H98"/>
    <mergeCell ref="I98:J98"/>
    <mergeCell ref="A99:F99"/>
    <mergeCell ref="G99:H99"/>
    <mergeCell ref="I99:J99"/>
    <mergeCell ref="A96:F96"/>
    <mergeCell ref="G96:H96"/>
    <mergeCell ref="I96:J96"/>
    <mergeCell ref="A97:F97"/>
    <mergeCell ref="G97:H97"/>
    <mergeCell ref="I97:J97"/>
    <mergeCell ref="A94:F94"/>
    <mergeCell ref="G94:H94"/>
    <mergeCell ref="I94:J94"/>
    <mergeCell ref="A95:F95"/>
    <mergeCell ref="G95:H95"/>
    <mergeCell ref="I95:J95"/>
    <mergeCell ref="A92:F92"/>
    <mergeCell ref="G92:H92"/>
    <mergeCell ref="I92:J92"/>
    <mergeCell ref="A93:F93"/>
    <mergeCell ref="G93:H93"/>
    <mergeCell ref="I93:J93"/>
    <mergeCell ref="A90:F90"/>
    <mergeCell ref="G90:H90"/>
    <mergeCell ref="I90:J90"/>
    <mergeCell ref="A91:F91"/>
    <mergeCell ref="G91:H91"/>
    <mergeCell ref="I91:J91"/>
    <mergeCell ref="A88:F88"/>
    <mergeCell ref="G88:H88"/>
    <mergeCell ref="I88:J88"/>
    <mergeCell ref="A89:F89"/>
    <mergeCell ref="G89:H89"/>
    <mergeCell ref="I89:J89"/>
    <mergeCell ref="A86:F86"/>
    <mergeCell ref="G86:H86"/>
    <mergeCell ref="I86:J86"/>
    <mergeCell ref="A87:F87"/>
    <mergeCell ref="G87:H87"/>
    <mergeCell ref="I87:J87"/>
    <mergeCell ref="A84:F84"/>
    <mergeCell ref="G84:H84"/>
    <mergeCell ref="I84:J84"/>
    <mergeCell ref="A85:F85"/>
    <mergeCell ref="G85:H85"/>
    <mergeCell ref="I85:J85"/>
    <mergeCell ref="A81:F82"/>
    <mergeCell ref="G81:H82"/>
    <mergeCell ref="I81:J82"/>
    <mergeCell ref="A83:F83"/>
    <mergeCell ref="G83:H83"/>
    <mergeCell ref="I83:J83"/>
    <mergeCell ref="G75:H75"/>
    <mergeCell ref="I75:J75"/>
    <mergeCell ref="G76:H76"/>
    <mergeCell ref="I76:J76"/>
    <mergeCell ref="A77:J79"/>
    <mergeCell ref="C80:D80"/>
    <mergeCell ref="E80:F80"/>
    <mergeCell ref="G80:H80"/>
    <mergeCell ref="I80:J80"/>
    <mergeCell ref="G72:H72"/>
    <mergeCell ref="I72:J72"/>
    <mergeCell ref="G73:H73"/>
    <mergeCell ref="I73:J73"/>
    <mergeCell ref="G74:H74"/>
    <mergeCell ref="I74:J74"/>
    <mergeCell ref="A70:D70"/>
    <mergeCell ref="E70:F70"/>
    <mergeCell ref="G70:H70"/>
    <mergeCell ref="I70:J70"/>
    <mergeCell ref="A71:D71"/>
    <mergeCell ref="E71:F71"/>
    <mergeCell ref="G71:H71"/>
    <mergeCell ref="I71:J71"/>
    <mergeCell ref="A68:D68"/>
    <mergeCell ref="E68:F68"/>
    <mergeCell ref="G68:H68"/>
    <mergeCell ref="I68:J68"/>
    <mergeCell ref="A69:D69"/>
    <mergeCell ref="E69:F69"/>
    <mergeCell ref="G69:H69"/>
    <mergeCell ref="I69:J69"/>
    <mergeCell ref="A66:D66"/>
    <mergeCell ref="E66:F66"/>
    <mergeCell ref="G66:H66"/>
    <mergeCell ref="I66:J66"/>
    <mergeCell ref="A67:D67"/>
    <mergeCell ref="E67:F67"/>
    <mergeCell ref="G67:H67"/>
    <mergeCell ref="I67:J67"/>
    <mergeCell ref="A64:D64"/>
    <mergeCell ref="E64:F64"/>
    <mergeCell ref="G64:H64"/>
    <mergeCell ref="I64:J64"/>
    <mergeCell ref="A65:D65"/>
    <mergeCell ref="E65:F65"/>
    <mergeCell ref="G65:H65"/>
    <mergeCell ref="I65:J65"/>
    <mergeCell ref="A62:D62"/>
    <mergeCell ref="E62:F62"/>
    <mergeCell ref="G62:H62"/>
    <mergeCell ref="I62:J62"/>
    <mergeCell ref="A63:D63"/>
    <mergeCell ref="E63:F63"/>
    <mergeCell ref="G63:H63"/>
    <mergeCell ref="I63:J63"/>
    <mergeCell ref="A60:D60"/>
    <mergeCell ref="E60:F60"/>
    <mergeCell ref="G60:H60"/>
    <mergeCell ref="I60:J60"/>
    <mergeCell ref="A61:D61"/>
    <mergeCell ref="E61:F61"/>
    <mergeCell ref="G61:H61"/>
    <mergeCell ref="I61:J61"/>
    <mergeCell ref="A58:D58"/>
    <mergeCell ref="E58:F58"/>
    <mergeCell ref="G58:H58"/>
    <mergeCell ref="I58:J58"/>
    <mergeCell ref="A59:D59"/>
    <mergeCell ref="E59:F59"/>
    <mergeCell ref="G59:H59"/>
    <mergeCell ref="I59:J59"/>
    <mergeCell ref="A56:D56"/>
    <mergeCell ref="E56:F56"/>
    <mergeCell ref="G56:H56"/>
    <mergeCell ref="I56:J56"/>
    <mergeCell ref="A57:D57"/>
    <mergeCell ref="E57:F57"/>
    <mergeCell ref="G57:H57"/>
    <mergeCell ref="I57:J57"/>
    <mergeCell ref="A54:D54"/>
    <mergeCell ref="E54:F54"/>
    <mergeCell ref="G54:H54"/>
    <mergeCell ref="I54:J54"/>
    <mergeCell ref="A55:D55"/>
    <mergeCell ref="E55:F55"/>
    <mergeCell ref="G55:H55"/>
    <mergeCell ref="I55:J55"/>
    <mergeCell ref="A52:D52"/>
    <mergeCell ref="E52:F52"/>
    <mergeCell ref="G52:H52"/>
    <mergeCell ref="I52:J52"/>
    <mergeCell ref="A53:D53"/>
    <mergeCell ref="E53:F53"/>
    <mergeCell ref="G53:H53"/>
    <mergeCell ref="I53:J53"/>
    <mergeCell ref="A50:D50"/>
    <mergeCell ref="E50:F50"/>
    <mergeCell ref="G50:H50"/>
    <mergeCell ref="I50:J50"/>
    <mergeCell ref="A51:D51"/>
    <mergeCell ref="E51:F51"/>
    <mergeCell ref="G51:H51"/>
    <mergeCell ref="I51:J51"/>
    <mergeCell ref="A48:D48"/>
    <mergeCell ref="E48:F48"/>
    <mergeCell ref="G48:H48"/>
    <mergeCell ref="I48:J48"/>
    <mergeCell ref="A49:D49"/>
    <mergeCell ref="E49:F49"/>
    <mergeCell ref="G49:H49"/>
    <mergeCell ref="I49:J49"/>
    <mergeCell ref="A46:D46"/>
    <mergeCell ref="E46:F46"/>
    <mergeCell ref="G46:H46"/>
    <mergeCell ref="I46:J46"/>
    <mergeCell ref="A47:D47"/>
    <mergeCell ref="E47:F47"/>
    <mergeCell ref="G47:H47"/>
    <mergeCell ref="I47:J47"/>
    <mergeCell ref="A39:J41"/>
    <mergeCell ref="A43:D44"/>
    <mergeCell ref="E43:F44"/>
    <mergeCell ref="G43:H44"/>
    <mergeCell ref="I43:J44"/>
    <mergeCell ref="A45:D45"/>
    <mergeCell ref="E45:F45"/>
    <mergeCell ref="G45:H45"/>
    <mergeCell ref="I45:J45"/>
    <mergeCell ref="A1:J3"/>
    <mergeCell ref="A6:J16"/>
    <mergeCell ref="A18:J19"/>
    <mergeCell ref="A20:F21"/>
    <mergeCell ref="H20:J21"/>
    <mergeCell ref="A22:F38"/>
    <mergeCell ref="H23:I23"/>
    <mergeCell ref="H24:I24"/>
  </mergeCells>
  <dataValidations count="1">
    <dataValidation allowBlank="1" sqref="A45:D71"/>
  </dataValidations>
  <pageMargins left="0.70866141732283472" right="0.70866141732283472" top="0.74803149606299213" bottom="0.74803149606299213" header="0.31496062992125984" footer="0.31496062992125984"/>
  <pageSetup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J344"/>
  <sheetViews>
    <sheetView zoomScale="115" zoomScaleNormal="115" workbookViewId="0">
      <selection activeCell="G240" sqref="G240:H240"/>
    </sheetView>
  </sheetViews>
  <sheetFormatPr baseColWidth="10" defaultRowHeight="12.75" x14ac:dyDescent="0.2"/>
  <sheetData>
    <row r="1" spans="1:10" x14ac:dyDescent="0.2">
      <c r="A1" s="98" t="str">
        <f ca="1">IF(MID(CELL("nomfichier",A1),FIND("]",CELL("nomfichier",A1),1)+1,30)+1-1="","",VLOOKUP(MID(CELL("nomfichier",A1),FIND("]",CELL("nomfichier",A1),1)+1,30)+1-1,Feuille1!1:1048576,2))</f>
        <v>Eclair chocolat</v>
      </c>
      <c r="B1" s="98"/>
      <c r="C1" s="98"/>
      <c r="D1" s="98"/>
      <c r="E1" s="98"/>
      <c r="F1" s="98"/>
      <c r="G1" s="98"/>
      <c r="H1" s="98"/>
      <c r="I1" s="98"/>
      <c r="J1" s="98"/>
    </row>
    <row r="2" spans="1:10" x14ac:dyDescent="0.2">
      <c r="A2" s="98"/>
      <c r="B2" s="98"/>
      <c r="C2" s="98"/>
      <c r="D2" s="98"/>
      <c r="E2" s="98"/>
      <c r="F2" s="98"/>
      <c r="G2" s="98"/>
      <c r="H2" s="98"/>
      <c r="I2" s="98"/>
      <c r="J2" s="98"/>
    </row>
    <row r="3" spans="1:10" x14ac:dyDescent="0.2">
      <c r="A3" s="98"/>
      <c r="B3" s="98"/>
      <c r="C3" s="98"/>
      <c r="D3" s="98"/>
      <c r="E3" s="98"/>
      <c r="F3" s="98"/>
      <c r="G3" s="98"/>
      <c r="H3" s="98"/>
      <c r="I3" s="98"/>
      <c r="J3" s="98"/>
    </row>
    <row r="5" spans="1:10" x14ac:dyDescent="0.2">
      <c r="A5" s="4" t="s">
        <v>54</v>
      </c>
    </row>
    <row r="6" spans="1:10" x14ac:dyDescent="0.2">
      <c r="A6" s="99" t="e">
        <f ca="1">IF(MID(CELL("nomfichier",A1),FIND("]",CELL("nomfichier",A1),1)+1,30)+1-1="","",VLOOKUP(MID(CELL("nomfichier",A1),FIND("]",CELL("nomfichier",A1),1)+1,30)+1-1,Feuille1!1:1048576,9))</f>
        <v>#REF!</v>
      </c>
      <c r="B6" s="99"/>
      <c r="C6" s="99"/>
      <c r="D6" s="99"/>
      <c r="E6" s="99"/>
      <c r="F6" s="99"/>
      <c r="G6" s="99"/>
      <c r="H6" s="99"/>
      <c r="I6" s="99"/>
      <c r="J6" s="99"/>
    </row>
    <row r="7" spans="1:10" x14ac:dyDescent="0.2">
      <c r="A7" s="99"/>
      <c r="B7" s="99"/>
      <c r="C7" s="99"/>
      <c r="D7" s="99"/>
      <c r="E7" s="99"/>
      <c r="F7" s="99"/>
      <c r="G7" s="99"/>
      <c r="H7" s="99"/>
      <c r="I7" s="99"/>
      <c r="J7" s="99"/>
    </row>
    <row r="8" spans="1:10" x14ac:dyDescent="0.2">
      <c r="A8" s="99"/>
      <c r="B8" s="99"/>
      <c r="C8" s="99"/>
      <c r="D8" s="99"/>
      <c r="E8" s="99"/>
      <c r="F8" s="99"/>
      <c r="G8" s="99"/>
      <c r="H8" s="99"/>
      <c r="I8" s="99"/>
      <c r="J8" s="99"/>
    </row>
    <row r="9" spans="1:10" x14ac:dyDescent="0.2">
      <c r="A9" s="99"/>
      <c r="B9" s="99"/>
      <c r="C9" s="99"/>
      <c r="D9" s="99"/>
      <c r="E9" s="99"/>
      <c r="F9" s="99"/>
      <c r="G9" s="99"/>
      <c r="H9" s="99"/>
      <c r="I9" s="99"/>
      <c r="J9" s="99"/>
    </row>
    <row r="10" spans="1:10" x14ac:dyDescent="0.2">
      <c r="A10" s="99"/>
      <c r="B10" s="99"/>
      <c r="C10" s="99"/>
      <c r="D10" s="99"/>
      <c r="E10" s="99"/>
      <c r="F10" s="99"/>
      <c r="G10" s="99"/>
      <c r="H10" s="99"/>
      <c r="I10" s="99"/>
      <c r="J10" s="99"/>
    </row>
    <row r="11" spans="1:10" x14ac:dyDescent="0.2">
      <c r="A11" s="99"/>
      <c r="B11" s="99"/>
      <c r="C11" s="99"/>
      <c r="D11" s="99"/>
      <c r="E11" s="99"/>
      <c r="F11" s="99"/>
      <c r="G11" s="99"/>
      <c r="H11" s="99"/>
      <c r="I11" s="99"/>
      <c r="J11" s="99"/>
    </row>
    <row r="12" spans="1:10" x14ac:dyDescent="0.2">
      <c r="A12" s="100"/>
      <c r="B12" s="100"/>
      <c r="C12" s="100"/>
      <c r="D12" s="100"/>
      <c r="E12" s="100"/>
      <c r="F12" s="100"/>
      <c r="G12" s="100"/>
      <c r="H12" s="100"/>
      <c r="I12" s="100"/>
      <c r="J12" s="100"/>
    </row>
    <row r="13" spans="1:10" x14ac:dyDescent="0.2">
      <c r="A13" s="100"/>
      <c r="B13" s="100"/>
      <c r="C13" s="100"/>
      <c r="D13" s="100"/>
      <c r="E13" s="100"/>
      <c r="F13" s="100"/>
      <c r="G13" s="100"/>
      <c r="H13" s="100"/>
      <c r="I13" s="100"/>
      <c r="J13" s="100"/>
    </row>
    <row r="14" spans="1:10" x14ac:dyDescent="0.2">
      <c r="A14" s="100"/>
      <c r="B14" s="100"/>
      <c r="C14" s="100"/>
      <c r="D14" s="100"/>
      <c r="E14" s="100"/>
      <c r="F14" s="100"/>
      <c r="G14" s="100"/>
      <c r="H14" s="100"/>
      <c r="I14" s="100"/>
      <c r="J14" s="100"/>
    </row>
    <row r="15" spans="1:10" x14ac:dyDescent="0.2">
      <c r="A15" s="100"/>
      <c r="B15" s="100"/>
      <c r="C15" s="100"/>
      <c r="D15" s="100"/>
      <c r="E15" s="100"/>
      <c r="F15" s="100"/>
      <c r="G15" s="100"/>
      <c r="H15" s="100"/>
      <c r="I15" s="100"/>
      <c r="J15" s="100"/>
    </row>
    <row r="16" spans="1:10" x14ac:dyDescent="0.2">
      <c r="A16" s="100"/>
      <c r="B16" s="100"/>
      <c r="C16" s="100"/>
      <c r="D16" s="100"/>
      <c r="E16" s="100"/>
      <c r="F16" s="100"/>
      <c r="G16" s="100"/>
      <c r="H16" s="100"/>
      <c r="I16" s="100"/>
      <c r="J16" s="100"/>
    </row>
    <row r="17" spans="1:10" x14ac:dyDescent="0.2">
      <c r="A17" t="s">
        <v>55</v>
      </c>
    </row>
    <row r="18" spans="1:10" s="35" customFormat="1" x14ac:dyDescent="0.2">
      <c r="A18" s="40" t="str">
        <f ca="1">"Ce produit contient ou a pu être en contact avec les principaux allergénes suivant: "&amp;IF(COUNTIF(A$6,"*"&amp;"gluten"&amp;"*")&gt;=1,"Gluten, ","")&amp;IF(COUNTIF(A$6,"*"&amp;"Fruit à coques"&amp;"*")&gt;=1,"Fruits a coques, ","")&amp;IF(COUNTIF(A$6,"*"&amp;"crustacé"&amp;"*")&gt;=1,"crustacé, ","")&amp;IF(COUNTIF(A$6,"*"&amp;"céleri"&amp;"*")&gt;=1,"céleri, ","")&amp;IF(COUNTIF(A$6,"*"&amp;"oeuf"&amp;"*")&gt;=1,"oeuf, ","")&amp;IF(COUNTIF(A$6,"*"&amp;"moutarde"&amp;"*")&gt;=1,"moutarde, ","")&amp;IF(COUNTIF(A$6,"*"&amp;"poisson"&amp;"*")&gt;=1,"poisson, ","")&amp;IF(COUNTIF(A$6,"*"&amp;"lait"&amp;"*")&gt;=1,"lait, ","")&amp;IF(COUNTIF(A$6,"*"&amp;". Anhydride sulfureux et sulfites"&amp;"*")&gt;=1,". Anhydride sulfureux et sulfites, ","")&amp;IF(COUNTIF(A$6,"*"&amp;"lupin"&amp;"*")&gt;=1,"lupin, ","")&amp;IF(COUNTIF(A$6,"*"&amp;"graine de sésame"&amp;"*")&gt;=1,"graines de sésame, ","")&amp;IF(COUNTIF(A$6,"*"&amp;"arachide"&amp;"*")&gt;=1,"arachide, ","")&amp;IF(COUNTIF(A$6,"*"&amp;"mollusque"&amp;"*")&gt;=1,"mollusque, ","")&amp;IF(COUNTIF(A$6,"*"&amp;"soja"&amp;"*")&gt;=1,"soja, ","")</f>
        <v xml:space="preserve">Ce produit contient ou a pu être en contact avec les principaux allergénes suivant: </v>
      </c>
      <c r="B18" s="40"/>
      <c r="C18" s="40"/>
      <c r="D18" s="40"/>
      <c r="E18" s="40"/>
      <c r="F18" s="40"/>
      <c r="G18" s="40"/>
      <c r="H18" s="40"/>
      <c r="I18" s="40"/>
      <c r="J18" s="40"/>
    </row>
    <row r="19" spans="1:10" s="35" customFormat="1" ht="13.5" thickBot="1" x14ac:dyDescent="0.25">
      <c r="A19" s="40"/>
      <c r="B19" s="40"/>
      <c r="C19" s="40"/>
      <c r="D19" s="40"/>
      <c r="E19" s="40"/>
      <c r="F19" s="40"/>
      <c r="G19" s="40"/>
      <c r="H19" s="40"/>
      <c r="I19" s="40"/>
      <c r="J19" s="40"/>
    </row>
    <row r="20" spans="1:10" ht="13.5" thickTop="1" x14ac:dyDescent="0.2">
      <c r="A20" s="101" t="s">
        <v>56</v>
      </c>
      <c r="B20" s="54"/>
      <c r="C20" s="54"/>
      <c r="D20" s="54"/>
      <c r="E20" s="54"/>
      <c r="F20" s="55"/>
      <c r="G20" s="3"/>
      <c r="H20" s="53" t="s">
        <v>57</v>
      </c>
      <c r="I20" s="54"/>
      <c r="J20" s="55"/>
    </row>
    <row r="21" spans="1:10" ht="13.5" thickBot="1" x14ac:dyDescent="0.25">
      <c r="A21" s="56"/>
      <c r="B21" s="57"/>
      <c r="C21" s="57"/>
      <c r="D21" s="57"/>
      <c r="E21" s="57"/>
      <c r="F21" s="58"/>
      <c r="G21" s="3"/>
      <c r="H21" s="56"/>
      <c r="I21" s="57"/>
      <c r="J21" s="58"/>
    </row>
    <row r="22" spans="1:10" ht="13.5" thickTop="1" x14ac:dyDescent="0.2">
      <c r="A22" s="41">
        <f ca="1">IF(MID(CELL("nomfichier",A1),FIND("]",CELL("nomfichier",A1),1)+1,30)+1-1="","",VLOOKUP(MID(CELL("nomfichier",A1),FIND("]",CELL("nomfichier",A1),1)+1,30)+1-1,Feuille1!1:1048576,8))</f>
        <v>0</v>
      </c>
      <c r="B22" s="42"/>
      <c r="C22" s="42"/>
      <c r="D22" s="42"/>
      <c r="E22" s="42"/>
      <c r="F22" s="43"/>
      <c r="H22" s="8" t="s">
        <v>61</v>
      </c>
      <c r="I22" s="9"/>
      <c r="J22" s="10"/>
    </row>
    <row r="23" spans="1:10" x14ac:dyDescent="0.2">
      <c r="A23" s="44"/>
      <c r="B23" s="45"/>
      <c r="C23" s="45"/>
      <c r="D23" s="45"/>
      <c r="E23" s="45"/>
      <c r="F23" s="46"/>
      <c r="H23" s="102" t="s">
        <v>62</v>
      </c>
      <c r="I23" s="103"/>
      <c r="J23" s="11" t="s">
        <v>63</v>
      </c>
    </row>
    <row r="24" spans="1:10" ht="13.5" thickBot="1" x14ac:dyDescent="0.25">
      <c r="A24" s="44"/>
      <c r="B24" s="45"/>
      <c r="C24" s="45"/>
      <c r="D24" s="45"/>
      <c r="E24" s="45"/>
      <c r="F24" s="46"/>
      <c r="H24" s="104" t="str">
        <f ca="1">IF(VLOOKUP(MID(CELL("nomfichier",A1),FIND("]",CELL("nomfichier",A1),1)+1,30)+1-1,Feuille1!1:1048576,6)=1,VLOOKUP(MID(CELL("nomfichier",A1),FIND("]",CELL("nomfichier",A1),1)+1,30)+1-1,Feuille1!1:1048576,6)&amp;" jour",VLOOKUP(MID(CELL("nomfichier",A1),FIND("]",CELL("nomfichier",A1),1)+1,30)+1-1,Feuille1!1:1048576,6)&amp;" jours")</f>
        <v>1 jour</v>
      </c>
      <c r="I24" s="105"/>
      <c r="J24" s="34" t="str">
        <f ca="1">IF(VLOOKUP(MID(CELL("nomfichier",A1),FIND("]",CELL("nomfichier",A1),1)+1,30)+1-1,Feuille1!1:1048576,7)=1,VLOOKUP(MID(CELL("nomfichier",A1),FIND("]",CELL("nomfichier",A1),1)+1,30)+1-1,Feuille1!1:1048576,7)&amp;" jour",VLOOKUP(MID(CELL("nomfichier",A1),FIND("]",CELL("nomfichier",A1),1)+1,30)+1-1,Feuille1!1:1048576,7)&amp;" jours")</f>
        <v>3 jours</v>
      </c>
    </row>
    <row r="25" spans="1:10" ht="14.25" thickTop="1" thickBot="1" x14ac:dyDescent="0.25">
      <c r="A25" s="44"/>
      <c r="B25" s="45"/>
      <c r="C25" s="45"/>
      <c r="D25" s="45"/>
      <c r="E25" s="45"/>
      <c r="F25" s="46"/>
    </row>
    <row r="26" spans="1:10" ht="13.5" thickTop="1" x14ac:dyDescent="0.2">
      <c r="A26" s="44"/>
      <c r="B26" s="45"/>
      <c r="C26" s="45"/>
      <c r="D26" s="45"/>
      <c r="E26" s="45"/>
      <c r="F26" s="46"/>
      <c r="H26" s="5" t="s">
        <v>60</v>
      </c>
      <c r="I26" s="6" t="s">
        <v>58</v>
      </c>
      <c r="J26" s="7" t="s">
        <v>59</v>
      </c>
    </row>
    <row r="27" spans="1:10" ht="13.5" thickBot="1" x14ac:dyDescent="0.25">
      <c r="A27" s="44"/>
      <c r="B27" s="45"/>
      <c r="C27" s="45"/>
      <c r="D27" s="45"/>
      <c r="E27" s="45"/>
      <c r="F27" s="46"/>
      <c r="H27" s="16" t="e">
        <f ca="1">I73</f>
        <v>#DIV/0!</v>
      </c>
      <c r="I27" s="17" t="e">
        <f ca="1">I75</f>
        <v>#DIV/0!</v>
      </c>
      <c r="J27" s="18">
        <f ca="1">I76</f>
        <v>1.2</v>
      </c>
    </row>
    <row r="28" spans="1:10" ht="13.5" thickTop="1" x14ac:dyDescent="0.2">
      <c r="A28" s="44"/>
      <c r="B28" s="45"/>
      <c r="C28" s="45"/>
      <c r="D28" s="45"/>
      <c r="E28" s="45"/>
      <c r="F28" s="46"/>
    </row>
    <row r="29" spans="1:10" x14ac:dyDescent="0.2">
      <c r="A29" s="44"/>
      <c r="B29" s="45"/>
      <c r="C29" s="45"/>
      <c r="D29" s="45"/>
      <c r="E29" s="45"/>
      <c r="F29" s="46"/>
    </row>
    <row r="30" spans="1:10" x14ac:dyDescent="0.2">
      <c r="A30" s="44"/>
      <c r="B30" s="45"/>
      <c r="C30" s="45"/>
      <c r="D30" s="45"/>
      <c r="E30" s="45"/>
      <c r="F30" s="46"/>
    </row>
    <row r="31" spans="1:10" x14ac:dyDescent="0.2">
      <c r="A31" s="44"/>
      <c r="B31" s="45"/>
      <c r="C31" s="45"/>
      <c r="D31" s="45"/>
      <c r="E31" s="45"/>
      <c r="F31" s="46"/>
    </row>
    <row r="32" spans="1:10" x14ac:dyDescent="0.2">
      <c r="A32" s="44"/>
      <c r="B32" s="45"/>
      <c r="C32" s="45"/>
      <c r="D32" s="45"/>
      <c r="E32" s="45"/>
      <c r="F32" s="46"/>
    </row>
    <row r="33" spans="1:10" x14ac:dyDescent="0.2">
      <c r="A33" s="44"/>
      <c r="B33" s="45"/>
      <c r="C33" s="45"/>
      <c r="D33" s="45"/>
      <c r="E33" s="45"/>
      <c r="F33" s="46"/>
    </row>
    <row r="34" spans="1:10" x14ac:dyDescent="0.2">
      <c r="A34" s="44"/>
      <c r="B34" s="45"/>
      <c r="C34" s="45"/>
      <c r="D34" s="45"/>
      <c r="E34" s="45"/>
      <c r="F34" s="46"/>
    </row>
    <row r="35" spans="1:10" x14ac:dyDescent="0.2">
      <c r="A35" s="44"/>
      <c r="B35" s="45"/>
      <c r="C35" s="45"/>
      <c r="D35" s="45"/>
      <c r="E35" s="45"/>
      <c r="F35" s="46"/>
    </row>
    <row r="36" spans="1:10" x14ac:dyDescent="0.2">
      <c r="A36" s="44"/>
      <c r="B36" s="45"/>
      <c r="C36" s="45"/>
      <c r="D36" s="45"/>
      <c r="E36" s="45"/>
      <c r="F36" s="46"/>
    </row>
    <row r="37" spans="1:10" x14ac:dyDescent="0.2">
      <c r="A37" s="44"/>
      <c r="B37" s="45"/>
      <c r="C37" s="45"/>
      <c r="D37" s="45"/>
      <c r="E37" s="45"/>
      <c r="F37" s="46"/>
    </row>
    <row r="38" spans="1:10" ht="13.5" thickBot="1" x14ac:dyDescent="0.25">
      <c r="A38" s="47"/>
      <c r="B38" s="48"/>
      <c r="C38" s="48"/>
      <c r="D38" s="48"/>
      <c r="E38" s="48"/>
      <c r="F38" s="49"/>
    </row>
    <row r="39" spans="1:10" ht="13.5" thickTop="1" x14ac:dyDescent="0.2">
      <c r="A39" s="106" t="str">
        <f ca="1">A1</f>
        <v>Eclair chocolat</v>
      </c>
      <c r="B39" s="106"/>
      <c r="C39" s="106"/>
      <c r="D39" s="106"/>
      <c r="E39" s="106"/>
      <c r="F39" s="106"/>
      <c r="G39" s="106"/>
      <c r="H39" s="106"/>
      <c r="I39" s="106"/>
      <c r="J39" s="106"/>
    </row>
    <row r="40" spans="1:10" x14ac:dyDescent="0.2">
      <c r="A40" s="106"/>
      <c r="B40" s="106"/>
      <c r="C40" s="106"/>
      <c r="D40" s="106"/>
      <c r="E40" s="106"/>
      <c r="F40" s="106"/>
      <c r="G40" s="106"/>
      <c r="H40" s="106"/>
      <c r="I40" s="106"/>
      <c r="J40" s="106"/>
    </row>
    <row r="41" spans="1:10" x14ac:dyDescent="0.2">
      <c r="A41" s="106"/>
      <c r="B41" s="106"/>
      <c r="C41" s="106"/>
      <c r="D41" s="106"/>
      <c r="E41" s="106"/>
      <c r="F41" s="106"/>
      <c r="G41" s="106"/>
      <c r="H41" s="106"/>
      <c r="I41" s="106"/>
      <c r="J41" s="106"/>
    </row>
    <row r="42" spans="1:10" ht="13.5" thickBot="1" x14ac:dyDescent="0.25">
      <c r="I42" s="12" t="s">
        <v>187</v>
      </c>
      <c r="J42">
        <f ca="1">IF(MID(CELL("nomfichier",A1),FIND("]",CELL("nomfichier",A1),1)+1,30)+1-1="","",VLOOKUP(MID(CELL("nomfichier",A1),FIND("]",CELL("nomfichier",A1),1)+1,30)+1-1,Feuille1!1:1048576,212))</f>
        <v>0</v>
      </c>
    </row>
    <row r="43" spans="1:10" ht="13.5" thickTop="1" x14ac:dyDescent="0.2">
      <c r="A43" s="95" t="s">
        <v>69</v>
      </c>
      <c r="B43" s="95"/>
      <c r="C43" s="95"/>
      <c r="D43" s="95"/>
      <c r="E43" s="95" t="s">
        <v>68</v>
      </c>
      <c r="F43" s="95"/>
      <c r="G43" s="95" t="s">
        <v>67</v>
      </c>
      <c r="H43" s="95"/>
      <c r="I43" s="95" t="s">
        <v>66</v>
      </c>
      <c r="J43" s="95"/>
    </row>
    <row r="44" spans="1:10" ht="13.5" thickBot="1" x14ac:dyDescent="0.25">
      <c r="A44" s="96"/>
      <c r="B44" s="96"/>
      <c r="C44" s="96"/>
      <c r="D44" s="96"/>
      <c r="E44" s="96"/>
      <c r="F44" s="96"/>
      <c r="G44" s="96"/>
      <c r="H44" s="96"/>
      <c r="I44" s="96"/>
      <c r="J44" s="96"/>
    </row>
    <row r="45" spans="1:10" ht="13.5" thickTop="1" x14ac:dyDescent="0.2">
      <c r="A45" s="107" t="str">
        <f ca="1">IF(VLOOKUP(MID(CELL("nomfichier",$A$1),FIND("]",CELL("nomfichier",$A$1),1)+1,30)+1-1,Feuille1!$1:$1048576,ROW()-45+154+ROW()-45)="","",VLOOKUP(MID(CELL("nomfichier",$A$1),FIND("]",CELL("nomfichier",$A$1),1)+1,30)+1-1,Feuille1!$1:$1048576,ROW()-45+154+ROW()-45))</f>
        <v/>
      </c>
      <c r="B45" s="107"/>
      <c r="C45" s="107"/>
      <c r="D45" s="107"/>
      <c r="E45" s="107" t="str">
        <f ca="1">IF(VLOOKUP(MID(CELL("nomfichier",$A$1),FIND("]",CELL("nomfichier",$A$1),1)+1,30)+1-1,Feuille1!$1:$1048576,ROW()-45+155+ROW()-45)="","",VLOOKUP(MID(CELL("nomfichier",$A$1),FIND("]",CELL("nomfichier",$A$1),1)+1,30)+1-1,Feuille1!$1:$1048576,ROW()-45+155+ROW()-45))</f>
        <v/>
      </c>
      <c r="F45" s="107"/>
      <c r="G45" s="67" t="str">
        <f ca="1">IF(A45="","",VLOOKUP(A45,#REF!,2))</f>
        <v/>
      </c>
      <c r="H45" s="67"/>
      <c r="I45" s="67" t="str">
        <f ca="1">IF(E45="","",E45*G45)</f>
        <v/>
      </c>
      <c r="J45" s="67"/>
    </row>
    <row r="46" spans="1:10" x14ac:dyDescent="0.2">
      <c r="A46" s="66" t="str">
        <f ca="1">IF(VLOOKUP(MID(CELL("nomfichier",$A$1),FIND("]",CELL("nomfichier",$A$1),1)+1,30)+1-1,Feuille1!$1:$1048576,ROW()-45+154+ROW()-45)="","",VLOOKUP(MID(CELL("nomfichier",$A$1),FIND("]",CELL("nomfichier",$A$1),1)+1,30)+1-1,Feuille1!$1:$1048576,ROW()-45+154+ROW()-45))</f>
        <v/>
      </c>
      <c r="B46" s="66"/>
      <c r="C46" s="66"/>
      <c r="D46" s="66"/>
      <c r="E46" s="66" t="str">
        <f ca="1">IF(VLOOKUP(MID(CELL("nomfichier",$A$1),FIND("]",CELL("nomfichier",$A$1),1)+1,30)+1-1,Feuille1!$1:$1048576,ROW()-45+155+ROW()-45)="","",VLOOKUP(MID(CELL("nomfichier",$A$1),FIND("]",CELL("nomfichier",$A$1),1)+1,30)+1-1,Feuille1!$1:$1048576,ROW()-45+155+ROW()-45))</f>
        <v/>
      </c>
      <c r="F46" s="66"/>
      <c r="G46" s="67" t="str">
        <f ca="1">IF(A46="","",VLOOKUP(A46,#REF!,2))</f>
        <v/>
      </c>
      <c r="H46" s="67"/>
      <c r="I46" s="68" t="str">
        <f t="shared" ref="I46:I71" ca="1" si="0">IF(E46="","",E46*G46)</f>
        <v/>
      </c>
      <c r="J46" s="68"/>
    </row>
    <row r="47" spans="1:10" x14ac:dyDescent="0.2">
      <c r="A47" s="66" t="str">
        <f ca="1">IF(VLOOKUP(MID(CELL("nomfichier",$A$1),FIND("]",CELL("nomfichier",$A$1),1)+1,30)+1-1,Feuille1!$1:$1048576,ROW()-45+154+ROW()-45)="","",VLOOKUP(MID(CELL("nomfichier",$A$1),FIND("]",CELL("nomfichier",$A$1),1)+1,30)+1-1,Feuille1!$1:$1048576,ROW()-45+154+ROW()-45))</f>
        <v/>
      </c>
      <c r="B47" s="66"/>
      <c r="C47" s="66"/>
      <c r="D47" s="66"/>
      <c r="E47" s="66" t="str">
        <f ca="1">IF(VLOOKUP(MID(CELL("nomfichier",$A$1),FIND("]",CELL("nomfichier",$A$1),1)+1,30)+1-1,Feuille1!$1:$1048576,ROW()-45+155+ROW()-45)="","",VLOOKUP(MID(CELL("nomfichier",$A$1),FIND("]",CELL("nomfichier",$A$1),1)+1,30)+1-1,Feuille1!$1:$1048576,ROW()-45+155+ROW()-45))</f>
        <v/>
      </c>
      <c r="F47" s="66"/>
      <c r="G47" s="67" t="str">
        <f ca="1">IF(A47="","",VLOOKUP(A47,#REF!,2))</f>
        <v/>
      </c>
      <c r="H47" s="67"/>
      <c r="I47" s="68" t="str">
        <f t="shared" ca="1" si="0"/>
        <v/>
      </c>
      <c r="J47" s="68"/>
    </row>
    <row r="48" spans="1:10" x14ac:dyDescent="0.2">
      <c r="A48" s="66" t="str">
        <f ca="1">IF(VLOOKUP(MID(CELL("nomfichier",$A$1),FIND("]",CELL("nomfichier",$A$1),1)+1,30)+1-1,Feuille1!$1:$1048576,ROW()-45+154+ROW()-45)="","",VLOOKUP(MID(CELL("nomfichier",$A$1),FIND("]",CELL("nomfichier",$A$1),1)+1,30)+1-1,Feuille1!$1:$1048576,ROW()-45+154+ROW()-45))</f>
        <v/>
      </c>
      <c r="B48" s="66"/>
      <c r="C48" s="66"/>
      <c r="D48" s="66"/>
      <c r="E48" s="66" t="str">
        <f ca="1">IF(VLOOKUP(MID(CELL("nomfichier",$A$1),FIND("]",CELL("nomfichier",$A$1),1)+1,30)+1-1,Feuille1!$1:$1048576,ROW()-45+155+ROW()-45)="","",VLOOKUP(MID(CELL("nomfichier",$A$1),FIND("]",CELL("nomfichier",$A$1),1)+1,30)+1-1,Feuille1!$1:$1048576,ROW()-45+155+ROW()-45))</f>
        <v/>
      </c>
      <c r="F48" s="66"/>
      <c r="G48" s="67" t="str">
        <f ca="1">IF(A45="","",VLOOKUP(A45,#REF!,2))</f>
        <v/>
      </c>
      <c r="H48" s="67"/>
      <c r="I48" s="68" t="str">
        <f ca="1">IF(E45="","",E45*G45)</f>
        <v/>
      </c>
      <c r="J48" s="68"/>
    </row>
    <row r="49" spans="1:10" x14ac:dyDescent="0.2">
      <c r="A49" s="66" t="str">
        <f ca="1">IF(VLOOKUP(MID(CELL("nomfichier",$A$1),FIND("]",CELL("nomfichier",$A$1),1)+1,30)+1-1,Feuille1!$1:$1048576,ROW()-45+154+ROW()-45)="","",VLOOKUP(MID(CELL("nomfichier",$A$1),FIND("]",CELL("nomfichier",$A$1),1)+1,30)+1-1,Feuille1!$1:$1048576,ROW()-45+154+ROW()-45))</f>
        <v/>
      </c>
      <c r="B49" s="66"/>
      <c r="C49" s="66"/>
      <c r="D49" s="66"/>
      <c r="E49" s="66" t="str">
        <f ca="1">IF(VLOOKUP(MID(CELL("nomfichier",$A$1),FIND("]",CELL("nomfichier",$A$1),1)+1,30)+1-1,Feuille1!$1:$1048576,ROW()-45+155+ROW()-45)="","",VLOOKUP(MID(CELL("nomfichier",$A$1),FIND("]",CELL("nomfichier",$A$1),1)+1,30)+1-1,Feuille1!$1:$1048576,ROW()-45+155+ROW()-45))</f>
        <v/>
      </c>
      <c r="F49" s="66"/>
      <c r="G49" s="67" t="str">
        <f ca="1">IF(A49="","",VLOOKUP(A49,#REF!,2))</f>
        <v/>
      </c>
      <c r="H49" s="67"/>
      <c r="I49" s="68" t="str">
        <f t="shared" ca="1" si="0"/>
        <v/>
      </c>
      <c r="J49" s="68"/>
    </row>
    <row r="50" spans="1:10" x14ac:dyDescent="0.2">
      <c r="A50" s="66" t="str">
        <f ca="1">IF(VLOOKUP(MID(CELL("nomfichier",$A$1),FIND("]",CELL("nomfichier",$A$1),1)+1,30)+1-1,Feuille1!$1:$1048576,ROW()-45+154+ROW()-45)="","",VLOOKUP(MID(CELL("nomfichier",$A$1),FIND("]",CELL("nomfichier",$A$1),1)+1,30)+1-1,Feuille1!$1:$1048576,ROW()-45+154+ROW()-45))</f>
        <v/>
      </c>
      <c r="B50" s="66"/>
      <c r="C50" s="66"/>
      <c r="D50" s="66"/>
      <c r="E50" s="66" t="str">
        <f ca="1">IF(VLOOKUP(MID(CELL("nomfichier",$A$1),FIND("]",CELL("nomfichier",$A$1),1)+1,30)+1-1,Feuille1!$1:$1048576,ROW()-45+155+ROW()-45)="","",VLOOKUP(MID(CELL("nomfichier",$A$1),FIND("]",CELL("nomfichier",$A$1),1)+1,30)+1-1,Feuille1!$1:$1048576,ROW()-45+155+ROW()-45))</f>
        <v/>
      </c>
      <c r="F50" s="66"/>
      <c r="G50" s="67" t="str">
        <f ca="1">IF(A50="","",VLOOKUP(A50,#REF!,2))</f>
        <v/>
      </c>
      <c r="H50" s="67"/>
      <c r="I50" s="68" t="str">
        <f t="shared" ca="1" si="0"/>
        <v/>
      </c>
      <c r="J50" s="68"/>
    </row>
    <row r="51" spans="1:10" x14ac:dyDescent="0.2">
      <c r="A51" s="66" t="str">
        <f ca="1">IF(VLOOKUP(MID(CELL("nomfichier",$A$1),FIND("]",CELL("nomfichier",$A$1),1)+1,30)+1-1,Feuille1!$1:$1048576,ROW()-45+154+ROW()-45)="","",VLOOKUP(MID(CELL("nomfichier",$A$1),FIND("]",CELL("nomfichier",$A$1),1)+1,30)+1-1,Feuille1!$1:$1048576,ROW()-45+154+ROW()-45))</f>
        <v/>
      </c>
      <c r="B51" s="66"/>
      <c r="C51" s="66"/>
      <c r="D51" s="66"/>
      <c r="E51" s="66" t="str">
        <f ca="1">IF(VLOOKUP(MID(CELL("nomfichier",$A$1),FIND("]",CELL("nomfichier",$A$1),1)+1,30)+1-1,Feuille1!$1:$1048576,ROW()-45+155+ROW()-45)="","",VLOOKUP(MID(CELL("nomfichier",$A$1),FIND("]",CELL("nomfichier",$A$1),1)+1,30)+1-1,Feuille1!$1:$1048576,ROW()-45+155+ROW()-45))</f>
        <v/>
      </c>
      <c r="F51" s="66"/>
      <c r="G51" s="67" t="str">
        <f ca="1">IF(A51="","",VLOOKUP(A51,#REF!,2))</f>
        <v/>
      </c>
      <c r="H51" s="67"/>
      <c r="I51" s="68" t="str">
        <f t="shared" ca="1" si="0"/>
        <v/>
      </c>
      <c r="J51" s="68"/>
    </row>
    <row r="52" spans="1:10" x14ac:dyDescent="0.2">
      <c r="A52" s="66" t="str">
        <f ca="1">IF(VLOOKUP(MID(CELL("nomfichier",$A$1),FIND("]",CELL("nomfichier",$A$1),1)+1,30)+1-1,Feuille1!$1:$1048576,ROW()-45+154+ROW()-45)="","",VLOOKUP(MID(CELL("nomfichier",$A$1),FIND("]",CELL("nomfichier",$A$1),1)+1,30)+1-1,Feuille1!$1:$1048576,ROW()-45+154+ROW()-45))</f>
        <v/>
      </c>
      <c r="B52" s="66"/>
      <c r="C52" s="66"/>
      <c r="D52" s="66"/>
      <c r="E52" s="66" t="str">
        <f ca="1">IF(VLOOKUP(MID(CELL("nomfichier",$A$1),FIND("]",CELL("nomfichier",$A$1),1)+1,30)+1-1,Feuille1!$1:$1048576,ROW()-45+155+ROW()-45)="","",VLOOKUP(MID(CELL("nomfichier",$A$1),FIND("]",CELL("nomfichier",$A$1),1)+1,30)+1-1,Feuille1!$1:$1048576,ROW()-45+155+ROW()-45))</f>
        <v/>
      </c>
      <c r="F52" s="66"/>
      <c r="G52" s="67" t="str">
        <f ca="1">IF(A52="","",VLOOKUP(A52,#REF!,2))</f>
        <v/>
      </c>
      <c r="H52" s="67"/>
      <c r="I52" s="68" t="str">
        <f t="shared" ca="1" si="0"/>
        <v/>
      </c>
      <c r="J52" s="68"/>
    </row>
    <row r="53" spans="1:10" x14ac:dyDescent="0.2">
      <c r="A53" s="66" t="str">
        <f ca="1">IF(VLOOKUP(MID(CELL("nomfichier",$A$1),FIND("]",CELL("nomfichier",$A$1),1)+1,30)+1-1,Feuille1!$1:$1048576,ROW()-45+154+ROW()-45)="","",VLOOKUP(MID(CELL("nomfichier",$A$1),FIND("]",CELL("nomfichier",$A$1),1)+1,30)+1-1,Feuille1!$1:$1048576,ROW()-45+154+ROW()-45))</f>
        <v/>
      </c>
      <c r="B53" s="66"/>
      <c r="C53" s="66"/>
      <c r="D53" s="66"/>
      <c r="E53" s="66" t="str">
        <f ca="1">IF(VLOOKUP(MID(CELL("nomfichier",$A$1),FIND("]",CELL("nomfichier",$A$1),1)+1,30)+1-1,Feuille1!$1:$1048576,ROW()-45+155+ROW()-45)="","",VLOOKUP(MID(CELL("nomfichier",$A$1),FIND("]",CELL("nomfichier",$A$1),1)+1,30)+1-1,Feuille1!$1:$1048576,ROW()-45+155+ROW()-45))</f>
        <v/>
      </c>
      <c r="F53" s="66"/>
      <c r="G53" s="67" t="str">
        <f ca="1">IF(A53="","",VLOOKUP(A53,#REF!,2))</f>
        <v/>
      </c>
      <c r="H53" s="67"/>
      <c r="I53" s="68" t="str">
        <f t="shared" ca="1" si="0"/>
        <v/>
      </c>
      <c r="J53" s="68"/>
    </row>
    <row r="54" spans="1:10" x14ac:dyDescent="0.2">
      <c r="A54" s="66" t="str">
        <f ca="1">IF(VLOOKUP(MID(CELL("nomfichier",$A$1),FIND("]",CELL("nomfichier",$A$1),1)+1,30)+1-1,Feuille1!$1:$1048576,ROW()-45+154+ROW()-45)="","",VLOOKUP(MID(CELL("nomfichier",$A$1),FIND("]",CELL("nomfichier",$A$1),1)+1,30)+1-1,Feuille1!$1:$1048576,ROW()-45+154+ROW()-45))</f>
        <v/>
      </c>
      <c r="B54" s="66"/>
      <c r="C54" s="66"/>
      <c r="D54" s="66"/>
      <c r="E54" s="66" t="str">
        <f ca="1">IF(VLOOKUP(MID(CELL("nomfichier",$A$1),FIND("]",CELL("nomfichier",$A$1),1)+1,30)+1-1,Feuille1!$1:$1048576,ROW()-45+155+ROW()-45)="","",VLOOKUP(MID(CELL("nomfichier",$A$1),FIND("]",CELL("nomfichier",$A$1),1)+1,30)+1-1,Feuille1!$1:$1048576,ROW()-45+155+ROW()-45))</f>
        <v/>
      </c>
      <c r="F54" s="66"/>
      <c r="G54" s="67" t="str">
        <f ca="1">IF(A54="","",VLOOKUP(A54,#REF!,2))</f>
        <v/>
      </c>
      <c r="H54" s="67"/>
      <c r="I54" s="68" t="str">
        <f t="shared" ca="1" si="0"/>
        <v/>
      </c>
      <c r="J54" s="68"/>
    </row>
    <row r="55" spans="1:10" x14ac:dyDescent="0.2">
      <c r="A55" s="66" t="str">
        <f ca="1">IF(VLOOKUP(MID(CELL("nomfichier",$A$1),FIND("]",CELL("nomfichier",$A$1),1)+1,30)+1-1,Feuille1!$1:$1048576,ROW()-45+154+ROW()-45)="","",VLOOKUP(MID(CELL("nomfichier",$A$1),FIND("]",CELL("nomfichier",$A$1),1)+1,30)+1-1,Feuille1!$1:$1048576,ROW()-45+154+ROW()-45))</f>
        <v/>
      </c>
      <c r="B55" s="66"/>
      <c r="C55" s="66"/>
      <c r="D55" s="66"/>
      <c r="E55" s="66" t="str">
        <f ca="1">IF(VLOOKUP(MID(CELL("nomfichier",$A$1),FIND("]",CELL("nomfichier",$A$1),1)+1,30)+1-1,Feuille1!$1:$1048576,ROW()-45+155+ROW()-45)="","",VLOOKUP(MID(CELL("nomfichier",$A$1),FIND("]",CELL("nomfichier",$A$1),1)+1,30)+1-1,Feuille1!$1:$1048576,ROW()-45+155+ROW()-45))</f>
        <v/>
      </c>
      <c r="F55" s="66"/>
      <c r="G55" s="67" t="str">
        <f ca="1">IF(A55="","",VLOOKUP(A55,#REF!,2))</f>
        <v/>
      </c>
      <c r="H55" s="67"/>
      <c r="I55" s="68" t="str">
        <f t="shared" ca="1" si="0"/>
        <v/>
      </c>
      <c r="J55" s="68"/>
    </row>
    <row r="56" spans="1:10" x14ac:dyDescent="0.2">
      <c r="A56" s="66" t="str">
        <f ca="1">IF(VLOOKUP(MID(CELL("nomfichier",$A$1),FIND("]",CELL("nomfichier",$A$1),1)+1,30)+1-1,Feuille1!$1:$1048576,ROW()-45+154+ROW()-45)="","",VLOOKUP(MID(CELL("nomfichier",$A$1),FIND("]",CELL("nomfichier",$A$1),1)+1,30)+1-1,Feuille1!$1:$1048576,ROW()-45+154+ROW()-45))</f>
        <v/>
      </c>
      <c r="B56" s="66"/>
      <c r="C56" s="66"/>
      <c r="D56" s="66"/>
      <c r="E56" s="66" t="str">
        <f ca="1">IF(VLOOKUP(MID(CELL("nomfichier",$A$1),FIND("]",CELL("nomfichier",$A$1),1)+1,30)+1-1,Feuille1!$1:$1048576,ROW()-45+155+ROW()-45)="","",VLOOKUP(MID(CELL("nomfichier",$A$1),FIND("]",CELL("nomfichier",$A$1),1)+1,30)+1-1,Feuille1!$1:$1048576,ROW()-45+155+ROW()-45))</f>
        <v/>
      </c>
      <c r="F56" s="66"/>
      <c r="G56" s="67" t="str">
        <f ca="1">IF(A56="","",VLOOKUP(A56,#REF!,2))</f>
        <v/>
      </c>
      <c r="H56" s="67"/>
      <c r="I56" s="68" t="str">
        <f t="shared" ca="1" si="0"/>
        <v/>
      </c>
      <c r="J56" s="68"/>
    </row>
    <row r="57" spans="1:10" x14ac:dyDescent="0.2">
      <c r="A57" s="66" t="str">
        <f ca="1">IF(VLOOKUP(MID(CELL("nomfichier",$A$1),FIND("]",CELL("nomfichier",$A$1),1)+1,30)+1-1,Feuille1!$1:$1048576,ROW()-45+154+ROW()-45)="","",VLOOKUP(MID(CELL("nomfichier",$A$1),FIND("]",CELL("nomfichier",$A$1),1)+1,30)+1-1,Feuille1!$1:$1048576,ROW()-45+154+ROW()-45))</f>
        <v/>
      </c>
      <c r="B57" s="66"/>
      <c r="C57" s="66"/>
      <c r="D57" s="66"/>
      <c r="E57" s="66" t="str">
        <f ca="1">IF(VLOOKUP(MID(CELL("nomfichier",$A$1),FIND("]",CELL("nomfichier",$A$1),1)+1,30)+1-1,Feuille1!$1:$1048576,ROW()-45+155+ROW()-45)="","",VLOOKUP(MID(CELL("nomfichier",$A$1),FIND("]",CELL("nomfichier",$A$1),1)+1,30)+1-1,Feuille1!$1:$1048576,ROW()-45+155+ROW()-45))</f>
        <v/>
      </c>
      <c r="F57" s="66"/>
      <c r="G57" s="67" t="str">
        <f ca="1">IF(A57="","",VLOOKUP(A57,#REF!,2))</f>
        <v/>
      </c>
      <c r="H57" s="67"/>
      <c r="I57" s="68" t="str">
        <f t="shared" ca="1" si="0"/>
        <v/>
      </c>
      <c r="J57" s="68"/>
    </row>
    <row r="58" spans="1:10" x14ac:dyDescent="0.2">
      <c r="A58" s="66" t="str">
        <f ca="1">IF(VLOOKUP(MID(CELL("nomfichier",$A$1),FIND("]",CELL("nomfichier",$A$1),1)+1,30)+1-1,Feuille1!$1:$1048576,ROW()-45+154+ROW()-45)="","",VLOOKUP(MID(CELL("nomfichier",$A$1),FIND("]",CELL("nomfichier",$A$1),1)+1,30)+1-1,Feuille1!$1:$1048576,ROW()-45+154+ROW()-45))</f>
        <v/>
      </c>
      <c r="B58" s="66"/>
      <c r="C58" s="66"/>
      <c r="D58" s="66"/>
      <c r="E58" s="66" t="str">
        <f ca="1">IF(VLOOKUP(MID(CELL("nomfichier",$A$1),FIND("]",CELL("nomfichier",$A$1),1)+1,30)+1-1,Feuille1!$1:$1048576,ROW()-45+155+ROW()-45)="","",VLOOKUP(MID(CELL("nomfichier",$A$1),FIND("]",CELL("nomfichier",$A$1),1)+1,30)+1-1,Feuille1!$1:$1048576,ROW()-45+155+ROW()-45))</f>
        <v/>
      </c>
      <c r="F58" s="66"/>
      <c r="G58" s="67" t="str">
        <f ca="1">IF(A58="","",VLOOKUP(A58,#REF!,2))</f>
        <v/>
      </c>
      <c r="H58" s="67"/>
      <c r="I58" s="68" t="str">
        <f t="shared" ca="1" si="0"/>
        <v/>
      </c>
      <c r="J58" s="68"/>
    </row>
    <row r="59" spans="1:10" x14ac:dyDescent="0.2">
      <c r="A59" s="66" t="str">
        <f ca="1">IF(VLOOKUP(MID(CELL("nomfichier",$A$1),FIND("]",CELL("nomfichier",$A$1),1)+1,30)+1-1,Feuille1!$1:$1048576,ROW()-45+154+ROW()-45)="","",VLOOKUP(MID(CELL("nomfichier",$A$1),FIND("]",CELL("nomfichier",$A$1),1)+1,30)+1-1,Feuille1!$1:$1048576,ROW()-45+154+ROW()-45))</f>
        <v/>
      </c>
      <c r="B59" s="66"/>
      <c r="C59" s="66"/>
      <c r="D59" s="66"/>
      <c r="E59" s="66" t="str">
        <f ca="1">IF(VLOOKUP(MID(CELL("nomfichier",$A$1),FIND("]",CELL("nomfichier",$A$1),1)+1,30)+1-1,Feuille1!$1:$1048576,ROW()-45+155+ROW()-45)="","",VLOOKUP(MID(CELL("nomfichier",$A$1),FIND("]",CELL("nomfichier",$A$1),1)+1,30)+1-1,Feuille1!$1:$1048576,ROW()-45+155+ROW()-45))</f>
        <v/>
      </c>
      <c r="F59" s="66"/>
      <c r="G59" s="67" t="str">
        <f ca="1">IF(A59="","",VLOOKUP(A59,#REF!,2))</f>
        <v/>
      </c>
      <c r="H59" s="67"/>
      <c r="I59" s="68" t="str">
        <f t="shared" ca="1" si="0"/>
        <v/>
      </c>
      <c r="J59" s="68"/>
    </row>
    <row r="60" spans="1:10" x14ac:dyDescent="0.2">
      <c r="A60" s="66" t="str">
        <f ca="1">IF(VLOOKUP(MID(CELL("nomfichier",$A$1),FIND("]",CELL("nomfichier",$A$1),1)+1,30)+1-1,Feuille1!$1:$1048576,ROW()-45+154+ROW()-45)="","",VLOOKUP(MID(CELL("nomfichier",$A$1),FIND("]",CELL("nomfichier",$A$1),1)+1,30)+1-1,Feuille1!$1:$1048576,ROW()-45+154+ROW()-45))</f>
        <v/>
      </c>
      <c r="B60" s="66"/>
      <c r="C60" s="66"/>
      <c r="D60" s="66"/>
      <c r="E60" s="66" t="str">
        <f ca="1">IF(VLOOKUP(MID(CELL("nomfichier",$A$1),FIND("]",CELL("nomfichier",$A$1),1)+1,30)+1-1,Feuille1!$1:$1048576,ROW()-45+155+ROW()-45)="","",VLOOKUP(MID(CELL("nomfichier",$A$1),FIND("]",CELL("nomfichier",$A$1),1)+1,30)+1-1,Feuille1!$1:$1048576,ROW()-45+155+ROW()-45))</f>
        <v/>
      </c>
      <c r="F60" s="66"/>
      <c r="G60" s="67" t="str">
        <f ca="1">IF(A60="","",VLOOKUP(A60,#REF!,2))</f>
        <v/>
      </c>
      <c r="H60" s="67"/>
      <c r="I60" s="68" t="str">
        <f t="shared" ca="1" si="0"/>
        <v/>
      </c>
      <c r="J60" s="68"/>
    </row>
    <row r="61" spans="1:10" x14ac:dyDescent="0.2">
      <c r="A61" s="66" t="str">
        <f ca="1">IF(VLOOKUP(MID(CELL("nomfichier",$A$1),FIND("]",CELL("nomfichier",$A$1),1)+1,30)+1-1,Feuille1!$1:$1048576,ROW()-45+154+ROW()-45)="","",VLOOKUP(MID(CELL("nomfichier",$A$1),FIND("]",CELL("nomfichier",$A$1),1)+1,30)+1-1,Feuille1!$1:$1048576,ROW()-45+154+ROW()-45))</f>
        <v/>
      </c>
      <c r="B61" s="66"/>
      <c r="C61" s="66"/>
      <c r="D61" s="66"/>
      <c r="E61" s="66" t="str">
        <f ca="1">IF(VLOOKUP(MID(CELL("nomfichier",$A$1),FIND("]",CELL("nomfichier",$A$1),1)+1,30)+1-1,Feuille1!$1:$1048576,ROW()-45+155+ROW()-45)="","",VLOOKUP(MID(CELL("nomfichier",$A$1),FIND("]",CELL("nomfichier",$A$1),1)+1,30)+1-1,Feuille1!$1:$1048576,ROW()-45+155+ROW()-45))</f>
        <v/>
      </c>
      <c r="F61" s="66"/>
      <c r="G61" s="67" t="str">
        <f ca="1">IF(A61="","",VLOOKUP(A61,#REF!,2))</f>
        <v/>
      </c>
      <c r="H61" s="67"/>
      <c r="I61" s="68" t="str">
        <f t="shared" ca="1" si="0"/>
        <v/>
      </c>
      <c r="J61" s="68"/>
    </row>
    <row r="62" spans="1:10" x14ac:dyDescent="0.2">
      <c r="A62" s="66" t="str">
        <f ca="1">IF(VLOOKUP(MID(CELL("nomfichier",$A$1),FIND("]",CELL("nomfichier",$A$1),1)+1,30)+1-1,Feuille1!$1:$1048576,ROW()-45+154+ROW()-45)="","",VLOOKUP(MID(CELL("nomfichier",$A$1),FIND("]",CELL("nomfichier",$A$1),1)+1,30)+1-1,Feuille1!$1:$1048576,ROW()-45+154+ROW()-45))</f>
        <v/>
      </c>
      <c r="B62" s="66"/>
      <c r="C62" s="66"/>
      <c r="D62" s="66"/>
      <c r="E62" s="66" t="str">
        <f ca="1">IF(VLOOKUP(MID(CELL("nomfichier",$A$1),FIND("]",CELL("nomfichier",$A$1),1)+1,30)+1-1,Feuille1!$1:$1048576,ROW()-45+155+ROW()-45)="","",VLOOKUP(MID(CELL("nomfichier",$A$1),FIND("]",CELL("nomfichier",$A$1),1)+1,30)+1-1,Feuille1!$1:$1048576,ROW()-45+155+ROW()-45))</f>
        <v/>
      </c>
      <c r="F62" s="66"/>
      <c r="G62" s="67" t="str">
        <f ca="1">IF(A62="","",VLOOKUP(A62,#REF!,2))</f>
        <v/>
      </c>
      <c r="H62" s="67"/>
      <c r="I62" s="68" t="str">
        <f t="shared" ca="1" si="0"/>
        <v/>
      </c>
      <c r="J62" s="68"/>
    </row>
    <row r="63" spans="1:10" x14ac:dyDescent="0.2">
      <c r="A63" s="66" t="str">
        <f ca="1">IF(VLOOKUP(MID(CELL("nomfichier",$A$1),FIND("]",CELL("nomfichier",$A$1),1)+1,30)+1-1,Feuille1!$1:$1048576,ROW()-45+154+ROW()-45)="","",VLOOKUP(MID(CELL("nomfichier",$A$1),FIND("]",CELL("nomfichier",$A$1),1)+1,30)+1-1,Feuille1!$1:$1048576,ROW()-45+154+ROW()-45))</f>
        <v/>
      </c>
      <c r="B63" s="66"/>
      <c r="C63" s="66"/>
      <c r="D63" s="66"/>
      <c r="E63" s="66" t="str">
        <f ca="1">IF(VLOOKUP(MID(CELL("nomfichier",$A$1),FIND("]",CELL("nomfichier",$A$1),1)+1,30)+1-1,Feuille1!$1:$1048576,ROW()-45+155+ROW()-45)="","",VLOOKUP(MID(CELL("nomfichier",$A$1),FIND("]",CELL("nomfichier",$A$1),1)+1,30)+1-1,Feuille1!$1:$1048576,ROW()-45+155+ROW()-45))</f>
        <v/>
      </c>
      <c r="F63" s="66"/>
      <c r="G63" s="67" t="str">
        <f ca="1">IF(A63="","",VLOOKUP(A63,#REF!,2))</f>
        <v/>
      </c>
      <c r="H63" s="67"/>
      <c r="I63" s="68" t="str">
        <f t="shared" ca="1" si="0"/>
        <v/>
      </c>
      <c r="J63" s="68"/>
    </row>
    <row r="64" spans="1:10" x14ac:dyDescent="0.2">
      <c r="A64" s="66" t="str">
        <f ca="1">IF(VLOOKUP(MID(CELL("nomfichier",$A$1),FIND("]",CELL("nomfichier",$A$1),1)+1,30)+1-1,Feuille1!$1:$1048576,ROW()-45+154+ROW()-45)="","",VLOOKUP(MID(CELL("nomfichier",$A$1),FIND("]",CELL("nomfichier",$A$1),1)+1,30)+1-1,Feuille1!$1:$1048576,ROW()-45+154+ROW()-45))</f>
        <v/>
      </c>
      <c r="B64" s="66"/>
      <c r="C64" s="66"/>
      <c r="D64" s="66"/>
      <c r="E64" s="66" t="str">
        <f ca="1">IF(VLOOKUP(MID(CELL("nomfichier",$A$1),FIND("]",CELL("nomfichier",$A$1),1)+1,30)+1-1,Feuille1!$1:$1048576,ROW()-45+155+ROW()-45)="","",VLOOKUP(MID(CELL("nomfichier",$A$1),FIND("]",CELL("nomfichier",$A$1),1)+1,30)+1-1,Feuille1!$1:$1048576,ROW()-45+155+ROW()-45))</f>
        <v/>
      </c>
      <c r="F64" s="66"/>
      <c r="G64" s="67" t="str">
        <f ca="1">IF(A64="","",VLOOKUP(A64,#REF!,2))</f>
        <v/>
      </c>
      <c r="H64" s="67"/>
      <c r="I64" s="68" t="str">
        <f t="shared" ca="1" si="0"/>
        <v/>
      </c>
      <c r="J64" s="68"/>
    </row>
    <row r="65" spans="1:10" x14ac:dyDescent="0.2">
      <c r="A65" s="66" t="str">
        <f ca="1">IF(VLOOKUP(MID(CELL("nomfichier",$A$1),FIND("]",CELL("nomfichier",$A$1),1)+1,30)+1-1,Feuille1!$1:$1048576,ROW()-45+154+ROW()-45)="","",VLOOKUP(MID(CELL("nomfichier",$A$1),FIND("]",CELL("nomfichier",$A$1),1)+1,30)+1-1,Feuille1!$1:$1048576,ROW()-45+154+ROW()-45))</f>
        <v/>
      </c>
      <c r="B65" s="66"/>
      <c r="C65" s="66"/>
      <c r="D65" s="66"/>
      <c r="E65" s="66" t="str">
        <f ca="1">IF(VLOOKUP(MID(CELL("nomfichier",$A$1),FIND("]",CELL("nomfichier",$A$1),1)+1,30)+1-1,Feuille1!$1:$1048576,ROW()-45+155+ROW()-45)="","",VLOOKUP(MID(CELL("nomfichier",$A$1),FIND("]",CELL("nomfichier",$A$1),1)+1,30)+1-1,Feuille1!$1:$1048576,ROW()-45+155+ROW()-45))</f>
        <v/>
      </c>
      <c r="F65" s="66"/>
      <c r="G65" s="67" t="str">
        <f ca="1">IF(A65="","",VLOOKUP(A65,#REF!,2))</f>
        <v/>
      </c>
      <c r="H65" s="67"/>
      <c r="I65" s="68" t="str">
        <f t="shared" ca="1" si="0"/>
        <v/>
      </c>
      <c r="J65" s="68"/>
    </row>
    <row r="66" spans="1:10" x14ac:dyDescent="0.2">
      <c r="A66" s="66" t="str">
        <f ca="1">IF(VLOOKUP(MID(CELL("nomfichier",$A$1),FIND("]",CELL("nomfichier",$A$1),1)+1,30)+1-1,Feuille1!$1:$1048576,ROW()-45+154+ROW()-45)="","",VLOOKUP(MID(CELL("nomfichier",$A$1),FIND("]",CELL("nomfichier",$A$1),1)+1,30)+1-1,Feuille1!$1:$1048576,ROW()-45+154+ROW()-45))</f>
        <v/>
      </c>
      <c r="B66" s="66"/>
      <c r="C66" s="66"/>
      <c r="D66" s="66"/>
      <c r="E66" s="66" t="str">
        <f ca="1">IF(VLOOKUP(MID(CELL("nomfichier",$A$1),FIND("]",CELL("nomfichier",$A$1),1)+1,30)+1-1,Feuille1!$1:$1048576,ROW()-45+155+ROW()-45)="","",VLOOKUP(MID(CELL("nomfichier",$A$1),FIND("]",CELL("nomfichier",$A$1),1)+1,30)+1-1,Feuille1!$1:$1048576,ROW()-45+155+ROW()-45))</f>
        <v/>
      </c>
      <c r="F66" s="66"/>
      <c r="G66" s="67" t="str">
        <f ca="1">IF(A66="","",VLOOKUP(A66,#REF!,2))</f>
        <v/>
      </c>
      <c r="H66" s="67"/>
      <c r="I66" s="68" t="str">
        <f t="shared" ca="1" si="0"/>
        <v/>
      </c>
      <c r="J66" s="68"/>
    </row>
    <row r="67" spans="1:10" x14ac:dyDescent="0.2">
      <c r="A67" s="66" t="str">
        <f ca="1">IF(VLOOKUP(MID(CELL("nomfichier",$A$1),FIND("]",CELL("nomfichier",$A$1),1)+1,30)+1-1,Feuille1!$1:$1048576,ROW()-45+154+ROW()-45)="","",VLOOKUP(MID(CELL("nomfichier",$A$1),FIND("]",CELL("nomfichier",$A$1),1)+1,30)+1-1,Feuille1!$1:$1048576,ROW()-45+154+ROW()-45))</f>
        <v/>
      </c>
      <c r="B67" s="66"/>
      <c r="C67" s="66"/>
      <c r="D67" s="66"/>
      <c r="E67" s="66" t="str">
        <f ca="1">IF(VLOOKUP(MID(CELL("nomfichier",$A$1),FIND("]",CELL("nomfichier",$A$1),1)+1,30)+1-1,Feuille1!$1:$1048576,ROW()-45+155+ROW()-45)="","",VLOOKUP(MID(CELL("nomfichier",$A$1),FIND("]",CELL("nomfichier",$A$1),1)+1,30)+1-1,Feuille1!$1:$1048576,ROW()-45+155+ROW()-45))</f>
        <v/>
      </c>
      <c r="F67" s="66"/>
      <c r="G67" s="67" t="str">
        <f ca="1">IF(A67="","",VLOOKUP(A67,#REF!,2))</f>
        <v/>
      </c>
      <c r="H67" s="67"/>
      <c r="I67" s="68" t="str">
        <f t="shared" ca="1" si="0"/>
        <v/>
      </c>
      <c r="J67" s="68"/>
    </row>
    <row r="68" spans="1:10" x14ac:dyDescent="0.2">
      <c r="A68" s="66" t="str">
        <f ca="1">IF(VLOOKUP(MID(CELL("nomfichier",$A$1),FIND("]",CELL("nomfichier",$A$1),1)+1,30)+1-1,Feuille1!$1:$1048576,ROW()-45+154+ROW()-45)="","",VLOOKUP(MID(CELL("nomfichier",$A$1),FIND("]",CELL("nomfichier",$A$1),1)+1,30)+1-1,Feuille1!$1:$1048576,ROW()-45+154+ROW()-45))</f>
        <v/>
      </c>
      <c r="B68" s="66"/>
      <c r="C68" s="66"/>
      <c r="D68" s="66"/>
      <c r="E68" s="66" t="str">
        <f ca="1">IF(VLOOKUP(MID(CELL("nomfichier",$A$1),FIND("]",CELL("nomfichier",$A$1),1)+1,30)+1-1,Feuille1!$1:$1048576,ROW()-45+155+ROW()-45)="","",VLOOKUP(MID(CELL("nomfichier",$A$1),FIND("]",CELL("nomfichier",$A$1),1)+1,30)+1-1,Feuille1!$1:$1048576,ROW()-45+155+ROW()-45))</f>
        <v/>
      </c>
      <c r="F68" s="66"/>
      <c r="G68" s="67" t="str">
        <f ca="1">IF(A68="","",VLOOKUP(A68,#REF!,2))</f>
        <v/>
      </c>
      <c r="H68" s="67"/>
      <c r="I68" s="68" t="str">
        <f t="shared" ca="1" si="0"/>
        <v/>
      </c>
      <c r="J68" s="68"/>
    </row>
    <row r="69" spans="1:10" x14ac:dyDescent="0.2">
      <c r="A69" s="66" t="str">
        <f ca="1">IF(VLOOKUP(MID(CELL("nomfichier",$A$1),FIND("]",CELL("nomfichier",$A$1),1)+1,30)+1-1,Feuille1!$1:$1048576,ROW()-45+154+ROW()-45)="","",VLOOKUP(MID(CELL("nomfichier",$A$1),FIND("]",CELL("nomfichier",$A$1),1)+1,30)+1-1,Feuille1!$1:$1048576,ROW()-45+154+ROW()-45))</f>
        <v/>
      </c>
      <c r="B69" s="66"/>
      <c r="C69" s="66"/>
      <c r="D69" s="66"/>
      <c r="E69" s="66" t="str">
        <f ca="1">IF(VLOOKUP(MID(CELL("nomfichier",$A$1),FIND("]",CELL("nomfichier",$A$1),1)+1,30)+1-1,Feuille1!$1:$1048576,ROW()-45+155+ROW()-45)="","",VLOOKUP(MID(CELL("nomfichier",$A$1),FIND("]",CELL("nomfichier",$A$1),1)+1,30)+1-1,Feuille1!$1:$1048576,ROW()-45+155+ROW()-45))</f>
        <v/>
      </c>
      <c r="F69" s="66"/>
      <c r="G69" s="67" t="str">
        <f ca="1">IF(A69="","",VLOOKUP(A69,#REF!,2))</f>
        <v/>
      </c>
      <c r="H69" s="67"/>
      <c r="I69" s="68" t="str">
        <f t="shared" ca="1" si="0"/>
        <v/>
      </c>
      <c r="J69" s="68"/>
    </row>
    <row r="70" spans="1:10" x14ac:dyDescent="0.2">
      <c r="A70" s="66" t="str">
        <f ca="1">IF(VLOOKUP(MID(CELL("nomfichier",$A$1),FIND("]",CELL("nomfichier",$A$1),1)+1,30)+1-1,Feuille1!$1:$1048576,ROW()-45+154+ROW()-45)="","",VLOOKUP(MID(CELL("nomfichier",$A$1),FIND("]",CELL("nomfichier",$A$1),1)+1,30)+1-1,Feuille1!$1:$1048576,ROW()-45+154+ROW()-45))</f>
        <v/>
      </c>
      <c r="B70" s="66"/>
      <c r="C70" s="66"/>
      <c r="D70" s="66"/>
      <c r="E70" s="66" t="str">
        <f ca="1">IF(VLOOKUP(MID(CELL("nomfichier",$A$1),FIND("]",CELL("nomfichier",$A$1),1)+1,30)+1-1,Feuille1!$1:$1048576,ROW()-45+155+ROW()-45)="","",VLOOKUP(MID(CELL("nomfichier",$A$1),FIND("]",CELL("nomfichier",$A$1),1)+1,30)+1-1,Feuille1!$1:$1048576,ROW()-45+155+ROW()-45))</f>
        <v/>
      </c>
      <c r="F70" s="66"/>
      <c r="G70" s="67" t="str">
        <f ca="1">IF(A70="","",VLOOKUP(A70,#REF!,2))</f>
        <v/>
      </c>
      <c r="H70" s="67"/>
      <c r="I70" s="68" t="str">
        <f t="shared" ca="1" si="0"/>
        <v/>
      </c>
      <c r="J70" s="68"/>
    </row>
    <row r="71" spans="1:10" ht="13.5" thickBot="1" x14ac:dyDescent="0.25">
      <c r="A71" s="97" t="str">
        <f ca="1">IF(VLOOKUP(MID(CELL("nomfichier",$A$1),FIND("]",CELL("nomfichier",$A$1),1)+1,30)+1-1,Feuille1!$1:$1048576,ROW()-45+154+ROW()-45)="","",VLOOKUP(MID(CELL("nomfichier",$A$1),FIND("]",CELL("nomfichier",$A$1),1)+1,30)+1-1,Feuille1!$1:$1048576,ROW()-45+154+ROW()-45))</f>
        <v/>
      </c>
      <c r="B71" s="97"/>
      <c r="C71" s="97"/>
      <c r="D71" s="97"/>
      <c r="E71" s="97" t="str">
        <f ca="1">IF(VLOOKUP(MID(CELL("nomfichier",$A$1),FIND("]",CELL("nomfichier",$A$1),1)+1,30)+1-1,Feuille1!$1:$1048576,ROW()-45+155+ROW()-45)="","",VLOOKUP(MID(CELL("nomfichier",$A$1),FIND("]",CELL("nomfichier",$A$1),1)+1,30)+1-1,Feuille1!$1:$1048576,ROW()-45+155+ROW()-45))</f>
        <v/>
      </c>
      <c r="F71" s="97"/>
      <c r="G71" s="67" t="str">
        <f ca="1">IF(A71="","",VLOOKUP(A71,#REF!,2))</f>
        <v/>
      </c>
      <c r="H71" s="67"/>
      <c r="I71" s="86" t="str">
        <f t="shared" ca="1" si="0"/>
        <v/>
      </c>
      <c r="J71" s="86"/>
    </row>
    <row r="72" spans="1:10" ht="14.25" thickTop="1" thickBot="1" x14ac:dyDescent="0.25">
      <c r="A72" s="15"/>
      <c r="B72" s="15"/>
      <c r="C72" s="15"/>
      <c r="D72" s="15"/>
      <c r="E72" s="15"/>
      <c r="F72" s="15"/>
      <c r="G72" s="87" t="s">
        <v>72</v>
      </c>
      <c r="H72" s="88"/>
      <c r="I72" s="89">
        <f ca="1">SUM(I45:J71)</f>
        <v>0</v>
      </c>
      <c r="J72" s="89"/>
    </row>
    <row r="73" spans="1:10" ht="14.25" thickTop="1" thickBot="1" x14ac:dyDescent="0.25">
      <c r="A73" s="13"/>
      <c r="B73" s="13"/>
      <c r="C73" s="13"/>
      <c r="D73" s="13"/>
      <c r="E73" s="14"/>
      <c r="F73" s="14"/>
      <c r="G73" s="87" t="s">
        <v>73</v>
      </c>
      <c r="H73" s="88"/>
      <c r="I73" s="89" t="e">
        <f ca="1">I72/J42</f>
        <v>#DIV/0!</v>
      </c>
      <c r="J73" s="90"/>
    </row>
    <row r="74" spans="1:10" ht="14.25" thickTop="1" thickBot="1" x14ac:dyDescent="0.25">
      <c r="G74" s="87" t="s">
        <v>58</v>
      </c>
      <c r="H74" s="88"/>
      <c r="I74" s="89" t="e">
        <f ca="1">I76-I73</f>
        <v>#DIV/0!</v>
      </c>
      <c r="J74" s="90"/>
    </row>
    <row r="75" spans="1:10" ht="14.25" thickTop="1" thickBot="1" x14ac:dyDescent="0.25">
      <c r="G75" s="87" t="s">
        <v>70</v>
      </c>
      <c r="H75" s="88"/>
      <c r="I75" s="93" t="e">
        <f ca="1">I74/I76</f>
        <v>#DIV/0!</v>
      </c>
      <c r="J75" s="94"/>
    </row>
    <row r="76" spans="1:10" ht="14.25" thickTop="1" thickBot="1" x14ac:dyDescent="0.25">
      <c r="G76" s="87" t="s">
        <v>71</v>
      </c>
      <c r="H76" s="88"/>
      <c r="I76" s="89">
        <f ca="1">IF(MID(CELL("nomfichier",A1),FIND("]",CELL("nomfichier",A1),1)+1,30)+1-1="","",VLOOKUP(MID(CELL("nomfichier",A1),FIND("]",CELL("nomfichier",A1),1)+1,30)+1-1,Feuille1!1:1048576,3))</f>
        <v>1.2</v>
      </c>
      <c r="J76" s="90"/>
    </row>
    <row r="77" spans="1:10" ht="13.5" thickTop="1" x14ac:dyDescent="0.2">
      <c r="A77" s="69" t="str">
        <f ca="1">$A$1</f>
        <v>Eclair chocolat</v>
      </c>
      <c r="B77" s="69"/>
      <c r="C77" s="69"/>
      <c r="D77" s="69"/>
      <c r="E77" s="69"/>
      <c r="F77" s="69"/>
      <c r="G77" s="69"/>
      <c r="H77" s="69"/>
      <c r="I77" s="69"/>
      <c r="J77" s="69"/>
    </row>
    <row r="78" spans="1:10" x14ac:dyDescent="0.2">
      <c r="A78" s="69"/>
      <c r="B78" s="69"/>
      <c r="C78" s="69"/>
      <c r="D78" s="69"/>
      <c r="E78" s="69"/>
      <c r="F78" s="69"/>
      <c r="G78" s="69"/>
      <c r="H78" s="69"/>
      <c r="I78" s="69"/>
      <c r="J78" s="69"/>
    </row>
    <row r="79" spans="1:10" x14ac:dyDescent="0.2">
      <c r="A79" s="69"/>
      <c r="B79" s="69"/>
      <c r="C79" s="69"/>
      <c r="D79" s="69"/>
      <c r="E79" s="69"/>
      <c r="F79" s="69"/>
      <c r="G79" s="69"/>
      <c r="H79" s="69"/>
      <c r="I79" s="69"/>
      <c r="J79" s="69"/>
    </row>
    <row r="80" spans="1:10" ht="13.5" thickBot="1" x14ac:dyDescent="0.25">
      <c r="C80" s="50" t="s">
        <v>178</v>
      </c>
      <c r="D80" s="51"/>
      <c r="E80" s="108" t="str">
        <f ca="1">IF(VLOOKUP(MID(CELL("nomfichier",A1),FIND("]",CELL("nomfichier",A1),1)+1,30)+1-1,Fabrication!1:1048576,3)=0,"",Fabrication!C1)</f>
        <v/>
      </c>
      <c r="F80" s="108"/>
      <c r="G80" s="51" t="s">
        <v>74</v>
      </c>
      <c r="H80" s="51"/>
      <c r="I80" s="52" t="str">
        <f ca="1">IF(VLOOKUP(MID(CELL("nomfichier",A1),FIND("]",CELL("nomfichier",A1),1)+1,30)+1-1,Fabrication!1:1048576,3)=0,"",VLOOKUP(MID(CELL("nomfichier",A1),FIND("]",CELL("nomfichier",A1),1)+1,30)+1-1,Fabrication!1:1048576,3))</f>
        <v/>
      </c>
      <c r="J80" s="51"/>
    </row>
    <row r="81" spans="1:10" ht="13.5" thickTop="1" x14ac:dyDescent="0.2">
      <c r="A81" s="53" t="s">
        <v>69</v>
      </c>
      <c r="B81" s="54"/>
      <c r="C81" s="54"/>
      <c r="D81" s="54"/>
      <c r="E81" s="54"/>
      <c r="F81" s="55"/>
      <c r="G81" s="95" t="s">
        <v>75</v>
      </c>
      <c r="H81" s="95"/>
      <c r="I81" s="95" t="s">
        <v>76</v>
      </c>
      <c r="J81" s="95"/>
    </row>
    <row r="82" spans="1:10" ht="13.5" thickBot="1" x14ac:dyDescent="0.25">
      <c r="A82" s="56"/>
      <c r="B82" s="57"/>
      <c r="C82" s="57"/>
      <c r="D82" s="57"/>
      <c r="E82" s="57"/>
      <c r="F82" s="58"/>
      <c r="G82" s="96"/>
      <c r="H82" s="96"/>
      <c r="I82" s="96"/>
      <c r="J82" s="96"/>
    </row>
    <row r="83" spans="1:10" ht="13.5" thickTop="1" x14ac:dyDescent="0.2">
      <c r="A83" s="59" t="str">
        <f ca="1">A45</f>
        <v/>
      </c>
      <c r="B83" s="60"/>
      <c r="C83" s="60"/>
      <c r="D83" s="60"/>
      <c r="E83" s="60"/>
      <c r="F83" s="61"/>
      <c r="G83" s="91" t="str">
        <f ca="1">IF(A83="","",VLOOKUP(A83,Tracabiliter!$1:$1048576,2))</f>
        <v/>
      </c>
      <c r="H83" s="91"/>
      <c r="I83" s="92" t="str">
        <f ca="1">IF(A83="","",VLOOKUP(A83,Tracabiliter!$1:$1048576,3))</f>
        <v/>
      </c>
      <c r="J83" s="92"/>
    </row>
    <row r="84" spans="1:10" x14ac:dyDescent="0.2">
      <c r="A84" s="71" t="str">
        <f ca="1">A46</f>
        <v/>
      </c>
      <c r="B84" s="72"/>
      <c r="C84" s="72"/>
      <c r="D84" s="72"/>
      <c r="E84" s="72"/>
      <c r="F84" s="73"/>
      <c r="G84" s="70" t="str">
        <f ca="1">IF(A84="","",VLOOKUP(A84,Tracabiliter!$1:$1048576,2))</f>
        <v/>
      </c>
      <c r="H84" s="70"/>
      <c r="I84" s="68" t="str">
        <f ca="1">IF(A84="","",VLOOKUP(A84,Tracabiliter!$1:$1048576,3))</f>
        <v/>
      </c>
      <c r="J84" s="68"/>
    </row>
    <row r="85" spans="1:10" x14ac:dyDescent="0.2">
      <c r="A85" s="71" t="str">
        <f ca="1">A47</f>
        <v/>
      </c>
      <c r="B85" s="72"/>
      <c r="C85" s="72"/>
      <c r="D85" s="72"/>
      <c r="E85" s="72"/>
      <c r="F85" s="73"/>
      <c r="G85" s="70" t="str">
        <f ca="1">IF(A85="","",VLOOKUP(A85,Tracabiliter!$1:$1048576,2))</f>
        <v/>
      </c>
      <c r="H85" s="70"/>
      <c r="I85" s="68" t="str">
        <f ca="1">IF(A85="","",VLOOKUP(A85,Tracabiliter!$1:$1048576,3))</f>
        <v/>
      </c>
      <c r="J85" s="68"/>
    </row>
    <row r="86" spans="1:10" x14ac:dyDescent="0.2">
      <c r="A86" s="71" t="str">
        <f ca="1">A45</f>
        <v/>
      </c>
      <c r="B86" s="72"/>
      <c r="C86" s="72"/>
      <c r="D86" s="72"/>
      <c r="E86" s="72"/>
      <c r="F86" s="73"/>
      <c r="G86" s="70" t="str">
        <f ca="1">IF(A86="","",VLOOKUP(A86,Tracabiliter!$1:$1048576,2))</f>
        <v/>
      </c>
      <c r="H86" s="70"/>
      <c r="I86" s="68" t="str">
        <f ca="1">IF(A86="","",VLOOKUP(A86,Tracabiliter!$1:$1048576,3))</f>
        <v/>
      </c>
      <c r="J86" s="68"/>
    </row>
    <row r="87" spans="1:10" x14ac:dyDescent="0.2">
      <c r="A87" s="71" t="str">
        <f ca="1">A49</f>
        <v/>
      </c>
      <c r="B87" s="72"/>
      <c r="C87" s="72"/>
      <c r="D87" s="72"/>
      <c r="E87" s="72"/>
      <c r="F87" s="73"/>
      <c r="G87" s="70" t="str">
        <f ca="1">IF(A87="","",VLOOKUP(A87,Tracabiliter!$1:$1048576,2))</f>
        <v/>
      </c>
      <c r="H87" s="70"/>
      <c r="I87" s="68" t="str">
        <f ca="1">IF(A87="","",VLOOKUP(A87,Tracabiliter!$1:$1048576,3))</f>
        <v/>
      </c>
      <c r="J87" s="68"/>
    </row>
    <row r="88" spans="1:10" x14ac:dyDescent="0.2">
      <c r="A88" s="71" t="str">
        <f ca="1">A50</f>
        <v/>
      </c>
      <c r="B88" s="72"/>
      <c r="C88" s="72"/>
      <c r="D88" s="72"/>
      <c r="E88" s="72"/>
      <c r="F88" s="73"/>
      <c r="G88" s="70" t="str">
        <f ca="1">IF(A88="","",VLOOKUP(A88,Tracabiliter!$1:$1048576,2))</f>
        <v/>
      </c>
      <c r="H88" s="70"/>
      <c r="I88" s="68" t="str">
        <f ca="1">IF(A88="","",VLOOKUP(A88,Tracabiliter!$1:$1048576,3))</f>
        <v/>
      </c>
      <c r="J88" s="68"/>
    </row>
    <row r="89" spans="1:10" x14ac:dyDescent="0.2">
      <c r="A89" s="71" t="str">
        <f ca="1">A51</f>
        <v/>
      </c>
      <c r="B89" s="72"/>
      <c r="C89" s="72"/>
      <c r="D89" s="72"/>
      <c r="E89" s="72"/>
      <c r="F89" s="73"/>
      <c r="G89" s="70" t="str">
        <f ca="1">IF(A89="","",VLOOKUP(A89,Tracabiliter!$1:$1048576,2))</f>
        <v/>
      </c>
      <c r="H89" s="70"/>
      <c r="I89" s="68" t="str">
        <f ca="1">IF(A89="","",VLOOKUP(A89,Tracabiliter!$1:$1048576,3))</f>
        <v/>
      </c>
      <c r="J89" s="68"/>
    </row>
    <row r="90" spans="1:10" x14ac:dyDescent="0.2">
      <c r="A90" s="71" t="str">
        <f ca="1">A52</f>
        <v/>
      </c>
      <c r="B90" s="72"/>
      <c r="C90" s="72"/>
      <c r="D90" s="72"/>
      <c r="E90" s="72"/>
      <c r="F90" s="73"/>
      <c r="G90" s="70" t="str">
        <f ca="1">IF(A90="","",VLOOKUP(A90,Tracabiliter!$1:$1048576,2))</f>
        <v/>
      </c>
      <c r="H90" s="70"/>
      <c r="I90" s="68" t="str">
        <f ca="1">IF(A90="","",VLOOKUP(A90,Tracabiliter!$1:$1048576,3))</f>
        <v/>
      </c>
      <c r="J90" s="68"/>
    </row>
    <row r="91" spans="1:10" x14ac:dyDescent="0.2">
      <c r="A91" s="71" t="str">
        <f ca="1">A53</f>
        <v/>
      </c>
      <c r="B91" s="72"/>
      <c r="C91" s="72"/>
      <c r="D91" s="72"/>
      <c r="E91" s="72"/>
      <c r="F91" s="73"/>
      <c r="G91" s="70" t="str">
        <f ca="1">IF(A91="","",VLOOKUP(A91,Tracabiliter!$1:$1048576,2))</f>
        <v/>
      </c>
      <c r="H91" s="70"/>
      <c r="I91" s="68" t="str">
        <f ca="1">IF(A91="","",VLOOKUP(A91,Tracabiliter!$1:$1048576,3))</f>
        <v/>
      </c>
      <c r="J91" s="68"/>
    </row>
    <row r="92" spans="1:10" x14ac:dyDescent="0.2">
      <c r="A92" s="71" t="str">
        <f ca="1">A54</f>
        <v/>
      </c>
      <c r="B92" s="72"/>
      <c r="C92" s="72"/>
      <c r="D92" s="72"/>
      <c r="E92" s="72"/>
      <c r="F92" s="73"/>
      <c r="G92" s="70" t="str">
        <f ca="1">IF(A92="","",VLOOKUP(A92,Tracabiliter!$1:$1048576,2))</f>
        <v/>
      </c>
      <c r="H92" s="70"/>
      <c r="I92" s="68" t="str">
        <f ca="1">IF(A92="","",VLOOKUP(A92,Tracabiliter!$1:$1048576,3))</f>
        <v/>
      </c>
      <c r="J92" s="68"/>
    </row>
    <row r="93" spans="1:10" x14ac:dyDescent="0.2">
      <c r="A93" s="71" t="str">
        <f ca="1">A55</f>
        <v/>
      </c>
      <c r="B93" s="72"/>
      <c r="C93" s="72"/>
      <c r="D93" s="72"/>
      <c r="E93" s="72"/>
      <c r="F93" s="73"/>
      <c r="G93" s="70" t="str">
        <f ca="1">IF(A93="","",VLOOKUP(A93,Tracabiliter!$1:$1048576,2))</f>
        <v/>
      </c>
      <c r="H93" s="70"/>
      <c r="I93" s="68" t="str">
        <f ca="1">IF(A93="","",VLOOKUP(A93,Tracabiliter!$1:$1048576,3))</f>
        <v/>
      </c>
      <c r="J93" s="68"/>
    </row>
    <row r="94" spans="1:10" x14ac:dyDescent="0.2">
      <c r="A94" s="71" t="str">
        <f ca="1">A56</f>
        <v/>
      </c>
      <c r="B94" s="72"/>
      <c r="C94" s="72"/>
      <c r="D94" s="72"/>
      <c r="E94" s="72"/>
      <c r="F94" s="73"/>
      <c r="G94" s="70" t="str">
        <f ca="1">IF(A94="","",VLOOKUP(A94,Tracabiliter!$1:$1048576,2))</f>
        <v/>
      </c>
      <c r="H94" s="70"/>
      <c r="I94" s="68" t="str">
        <f ca="1">IF(A94="","",VLOOKUP(A94,Tracabiliter!$1:$1048576,3))</f>
        <v/>
      </c>
      <c r="J94" s="68"/>
    </row>
    <row r="95" spans="1:10" x14ac:dyDescent="0.2">
      <c r="A95" s="71" t="str">
        <f ca="1">A57</f>
        <v/>
      </c>
      <c r="B95" s="72"/>
      <c r="C95" s="72"/>
      <c r="D95" s="72"/>
      <c r="E95" s="72"/>
      <c r="F95" s="73"/>
      <c r="G95" s="70" t="str">
        <f ca="1">IF(A95="","",VLOOKUP(A95,Tracabiliter!$1:$1048576,2))</f>
        <v/>
      </c>
      <c r="H95" s="70"/>
      <c r="I95" s="68" t="str">
        <f ca="1">IF(A95="","",VLOOKUP(A95,Tracabiliter!$1:$1048576,3))</f>
        <v/>
      </c>
      <c r="J95" s="68"/>
    </row>
    <row r="96" spans="1:10" x14ac:dyDescent="0.2">
      <c r="A96" s="71" t="str">
        <f ca="1">A58</f>
        <v/>
      </c>
      <c r="B96" s="72"/>
      <c r="C96" s="72"/>
      <c r="D96" s="72"/>
      <c r="E96" s="72"/>
      <c r="F96" s="73"/>
      <c r="G96" s="70" t="str">
        <f ca="1">IF(A96="","",VLOOKUP(A96,Tracabiliter!$1:$1048576,2))</f>
        <v/>
      </c>
      <c r="H96" s="70"/>
      <c r="I96" s="68" t="str">
        <f ca="1">IF(A96="","",VLOOKUP(A96,Tracabiliter!$1:$1048576,3))</f>
        <v/>
      </c>
      <c r="J96" s="68"/>
    </row>
    <row r="97" spans="1:10" x14ac:dyDescent="0.2">
      <c r="A97" s="71" t="str">
        <f ca="1">A59</f>
        <v/>
      </c>
      <c r="B97" s="72"/>
      <c r="C97" s="72"/>
      <c r="D97" s="72"/>
      <c r="E97" s="72"/>
      <c r="F97" s="73"/>
      <c r="G97" s="70" t="str">
        <f ca="1">IF(A97="","",VLOOKUP(A97,Tracabiliter!$1:$1048576,2))</f>
        <v/>
      </c>
      <c r="H97" s="70"/>
      <c r="I97" s="68" t="str">
        <f ca="1">IF(A97="","",VLOOKUP(A97,Tracabiliter!$1:$1048576,3))</f>
        <v/>
      </c>
      <c r="J97" s="68"/>
    </row>
    <row r="98" spans="1:10" x14ac:dyDescent="0.2">
      <c r="A98" s="71" t="str">
        <f ca="1">A60</f>
        <v/>
      </c>
      <c r="B98" s="72"/>
      <c r="C98" s="72"/>
      <c r="D98" s="72"/>
      <c r="E98" s="72"/>
      <c r="F98" s="73"/>
      <c r="G98" s="70" t="str">
        <f ca="1">IF(A98="","",VLOOKUP(A98,Tracabiliter!$1:$1048576,2))</f>
        <v/>
      </c>
      <c r="H98" s="70"/>
      <c r="I98" s="68" t="str">
        <f ca="1">IF(A98="","",VLOOKUP(A98,Tracabiliter!$1:$1048576,3))</f>
        <v/>
      </c>
      <c r="J98" s="68"/>
    </row>
    <row r="99" spans="1:10" x14ac:dyDescent="0.2">
      <c r="A99" s="71" t="str">
        <f ca="1">A61</f>
        <v/>
      </c>
      <c r="B99" s="72"/>
      <c r="C99" s="72"/>
      <c r="D99" s="72"/>
      <c r="E99" s="72"/>
      <c r="F99" s="73"/>
      <c r="G99" s="70" t="str">
        <f ca="1">IF(A99="","",VLOOKUP(A99,Tracabiliter!$1:$1048576,2))</f>
        <v/>
      </c>
      <c r="H99" s="70"/>
      <c r="I99" s="68" t="str">
        <f ca="1">IF(A99="","",VLOOKUP(A99,Tracabiliter!$1:$1048576,3))</f>
        <v/>
      </c>
      <c r="J99" s="68"/>
    </row>
    <row r="100" spans="1:10" x14ac:dyDescent="0.2">
      <c r="A100" s="71" t="str">
        <f ca="1">A62</f>
        <v/>
      </c>
      <c r="B100" s="72"/>
      <c r="C100" s="72"/>
      <c r="D100" s="72"/>
      <c r="E100" s="72"/>
      <c r="F100" s="73"/>
      <c r="G100" s="70" t="str">
        <f ca="1">IF(A100="","",VLOOKUP(A100,Tracabiliter!$1:$1048576,2))</f>
        <v/>
      </c>
      <c r="H100" s="70"/>
      <c r="I100" s="68" t="str">
        <f ca="1">IF(A100="","",VLOOKUP(A100,Tracabiliter!$1:$1048576,3))</f>
        <v/>
      </c>
      <c r="J100" s="68"/>
    </row>
    <row r="101" spans="1:10" x14ac:dyDescent="0.2">
      <c r="A101" s="71" t="str">
        <f ca="1">A63</f>
        <v/>
      </c>
      <c r="B101" s="72"/>
      <c r="C101" s="72"/>
      <c r="D101" s="72"/>
      <c r="E101" s="72"/>
      <c r="F101" s="73"/>
      <c r="G101" s="70" t="str">
        <f ca="1">IF(A101="","",VLOOKUP(A101,Tracabiliter!$1:$1048576,2))</f>
        <v/>
      </c>
      <c r="H101" s="70"/>
      <c r="I101" s="68" t="str">
        <f ca="1">IF(A101="","",VLOOKUP(A101,Tracabiliter!$1:$1048576,3))</f>
        <v/>
      </c>
      <c r="J101" s="68"/>
    </row>
    <row r="102" spans="1:10" x14ac:dyDescent="0.2">
      <c r="A102" s="71" t="str">
        <f ca="1">A64</f>
        <v/>
      </c>
      <c r="B102" s="72"/>
      <c r="C102" s="72"/>
      <c r="D102" s="72"/>
      <c r="E102" s="72"/>
      <c r="F102" s="73"/>
      <c r="G102" s="70" t="str">
        <f ca="1">IF(A102="","",VLOOKUP(A102,Tracabiliter!$1:$1048576,2))</f>
        <v/>
      </c>
      <c r="H102" s="70"/>
      <c r="I102" s="68" t="str">
        <f ca="1">IF(A102="","",VLOOKUP(A102,Tracabiliter!$1:$1048576,3))</f>
        <v/>
      </c>
      <c r="J102" s="68"/>
    </row>
    <row r="103" spans="1:10" x14ac:dyDescent="0.2">
      <c r="A103" s="71" t="str">
        <f ca="1">A65</f>
        <v/>
      </c>
      <c r="B103" s="72"/>
      <c r="C103" s="72"/>
      <c r="D103" s="72"/>
      <c r="E103" s="72"/>
      <c r="F103" s="73"/>
      <c r="G103" s="70" t="str">
        <f ca="1">IF(A103="","",VLOOKUP(A103,Tracabiliter!$1:$1048576,2))</f>
        <v/>
      </c>
      <c r="H103" s="70"/>
      <c r="I103" s="68" t="str">
        <f ca="1">IF(A103="","",VLOOKUP(A103,Tracabiliter!$1:$1048576,3))</f>
        <v/>
      </c>
      <c r="J103" s="68"/>
    </row>
    <row r="104" spans="1:10" x14ac:dyDescent="0.2">
      <c r="A104" s="71" t="str">
        <f ca="1">A66</f>
        <v/>
      </c>
      <c r="B104" s="72"/>
      <c r="C104" s="72"/>
      <c r="D104" s="72"/>
      <c r="E104" s="72"/>
      <c r="F104" s="73"/>
      <c r="G104" s="70" t="str">
        <f ca="1">IF(A104="","",VLOOKUP(A104,Tracabiliter!$1:$1048576,2))</f>
        <v/>
      </c>
      <c r="H104" s="70"/>
      <c r="I104" s="68" t="str">
        <f ca="1">IF(A104="","",VLOOKUP(A104,Tracabiliter!$1:$1048576,3))</f>
        <v/>
      </c>
      <c r="J104" s="68"/>
    </row>
    <row r="105" spans="1:10" x14ac:dyDescent="0.2">
      <c r="A105" s="71" t="str">
        <f ca="1">A67</f>
        <v/>
      </c>
      <c r="B105" s="72"/>
      <c r="C105" s="72"/>
      <c r="D105" s="72"/>
      <c r="E105" s="72"/>
      <c r="F105" s="73"/>
      <c r="G105" s="70" t="str">
        <f ca="1">IF(A105="","",VLOOKUP(A105,Tracabiliter!$1:$1048576,2))</f>
        <v/>
      </c>
      <c r="H105" s="70"/>
      <c r="I105" s="68" t="str">
        <f ca="1">IF(A105="","",VLOOKUP(A105,Tracabiliter!$1:$1048576,3))</f>
        <v/>
      </c>
      <c r="J105" s="68"/>
    </row>
    <row r="106" spans="1:10" x14ac:dyDescent="0.2">
      <c r="A106" s="71" t="str">
        <f ca="1">A68</f>
        <v/>
      </c>
      <c r="B106" s="72"/>
      <c r="C106" s="72"/>
      <c r="D106" s="72"/>
      <c r="E106" s="72"/>
      <c r="F106" s="73"/>
      <c r="G106" s="70" t="str">
        <f ca="1">IF(A106="","",VLOOKUP(A106,Tracabiliter!$1:$1048576,2))</f>
        <v/>
      </c>
      <c r="H106" s="70"/>
      <c r="I106" s="68" t="str">
        <f ca="1">IF(A106="","",VLOOKUP(A106,Tracabiliter!$1:$1048576,3))</f>
        <v/>
      </c>
      <c r="J106" s="68"/>
    </row>
    <row r="107" spans="1:10" x14ac:dyDescent="0.2">
      <c r="A107" s="71" t="str">
        <f ca="1">A69</f>
        <v/>
      </c>
      <c r="B107" s="72"/>
      <c r="C107" s="72"/>
      <c r="D107" s="72"/>
      <c r="E107" s="72"/>
      <c r="F107" s="73"/>
      <c r="G107" s="70" t="str">
        <f ca="1">IF(A107="","",VLOOKUP(A107,Tracabiliter!$1:$1048576,2))</f>
        <v/>
      </c>
      <c r="H107" s="70"/>
      <c r="I107" s="68" t="str">
        <f ca="1">IF(A107="","",VLOOKUP(A107,Tracabiliter!$1:$1048576,3))</f>
        <v/>
      </c>
      <c r="J107" s="68"/>
    </row>
    <row r="108" spans="1:10" x14ac:dyDescent="0.2">
      <c r="A108" s="71" t="str">
        <f ca="1">A70</f>
        <v/>
      </c>
      <c r="B108" s="72"/>
      <c r="C108" s="72"/>
      <c r="D108" s="72"/>
      <c r="E108" s="72"/>
      <c r="F108" s="73"/>
      <c r="G108" s="70" t="str">
        <f ca="1">IF(A108="","",VLOOKUP(A108,Tracabiliter!$1:$1048576,2))</f>
        <v/>
      </c>
      <c r="H108" s="70"/>
      <c r="I108" s="68" t="str">
        <f ca="1">IF(A108="","",VLOOKUP(A108,Tracabiliter!$1:$1048576,3))</f>
        <v/>
      </c>
      <c r="J108" s="68"/>
    </row>
    <row r="109" spans="1:10" ht="13.5" thickBot="1" x14ac:dyDescent="0.25">
      <c r="A109" s="78" t="str">
        <f ca="1">A71</f>
        <v/>
      </c>
      <c r="B109" s="79"/>
      <c r="C109" s="79"/>
      <c r="D109" s="79"/>
      <c r="E109" s="79"/>
      <c r="F109" s="80"/>
      <c r="G109" s="85" t="str">
        <f ca="1">IF(A109="","",VLOOKUP(A109,Tracabiliter!$1:$1048576,2))</f>
        <v/>
      </c>
      <c r="H109" s="85"/>
      <c r="I109" s="86" t="str">
        <f ca="1">IF(A109="","",VLOOKUP(A109,Tracabiliter!$1:$1048576,3))</f>
        <v/>
      </c>
      <c r="J109" s="86"/>
    </row>
    <row r="110" spans="1:10" ht="13.5" thickTop="1" x14ac:dyDescent="0.2"/>
    <row r="116" spans="1:10" ht="12.75" customHeight="1" x14ac:dyDescent="0.2">
      <c r="A116" s="69" t="str">
        <f ca="1">A1</f>
        <v>Eclair chocolat</v>
      </c>
      <c r="B116" s="69"/>
      <c r="C116" s="69"/>
      <c r="D116" s="69"/>
      <c r="E116" s="69"/>
      <c r="F116" s="69"/>
      <c r="G116" s="69"/>
      <c r="H116" s="69"/>
      <c r="I116" s="69"/>
      <c r="J116" s="69"/>
    </row>
    <row r="117" spans="1:10" ht="12.75" customHeight="1" x14ac:dyDescent="0.2">
      <c r="A117" s="69"/>
      <c r="B117" s="69"/>
      <c r="C117" s="69"/>
      <c r="D117" s="69"/>
      <c r="E117" s="69"/>
      <c r="F117" s="69"/>
      <c r="G117" s="69"/>
      <c r="H117" s="69"/>
      <c r="I117" s="69"/>
      <c r="J117" s="69"/>
    </row>
    <row r="118" spans="1:10" ht="12.75" customHeight="1" x14ac:dyDescent="0.2">
      <c r="A118" s="69"/>
      <c r="B118" s="69"/>
      <c r="C118" s="69"/>
      <c r="D118" s="69"/>
      <c r="E118" s="69"/>
      <c r="F118" s="69"/>
      <c r="G118" s="69"/>
      <c r="H118" s="69"/>
      <c r="I118" s="69"/>
      <c r="J118" s="69"/>
    </row>
    <row r="119" spans="1:10" ht="13.5" thickBot="1" x14ac:dyDescent="0.25">
      <c r="C119" s="50" t="s">
        <v>178</v>
      </c>
      <c r="D119" s="50"/>
      <c r="E119" s="108" t="str">
        <f ca="1">IF(VLOOKUP(MID(CELL("nomfichier",A40),FIND("]",CELL("nomfichier",A40),1)+1,30)+1-1,Fabrication!1:1048576,3)=0,"",Fabrication!D1)</f>
        <v/>
      </c>
      <c r="F119" s="108"/>
      <c r="G119" s="51" t="s">
        <v>74</v>
      </c>
      <c r="H119" s="51"/>
      <c r="I119" s="52">
        <f ca="1">IF(VLOOKUP(MID(CELL("nomfichier",A40),FIND("]",CELL("nomfichier",A40),1)+1,30)+1-1,Fabrication!1:1048576,4)=0,"",VLOOKUP(MID(CELL("nomfichier",A40),FIND("]",CELL("nomfichier",A40),1)+1,30)+1-1,Fabrication!1:1048576,4))</f>
        <v>3</v>
      </c>
      <c r="J119" s="52"/>
    </row>
    <row r="120" spans="1:10" ht="13.5" thickTop="1" x14ac:dyDescent="0.2">
      <c r="A120" s="53" t="s">
        <v>69</v>
      </c>
      <c r="B120" s="54"/>
      <c r="C120" s="54"/>
      <c r="D120" s="54"/>
      <c r="E120" s="54"/>
      <c r="F120" s="55"/>
      <c r="G120" s="53" t="s">
        <v>75</v>
      </c>
      <c r="H120" s="55"/>
      <c r="I120" s="53" t="s">
        <v>76</v>
      </c>
      <c r="J120" s="55"/>
    </row>
    <row r="121" spans="1:10" ht="13.5" thickBot="1" x14ac:dyDescent="0.25">
      <c r="A121" s="56"/>
      <c r="B121" s="57"/>
      <c r="C121" s="57"/>
      <c r="D121" s="57"/>
      <c r="E121" s="57"/>
      <c r="F121" s="58"/>
      <c r="G121" s="56"/>
      <c r="H121" s="58"/>
      <c r="I121" s="56"/>
      <c r="J121" s="58"/>
    </row>
    <row r="122" spans="1:10" ht="13.5" thickTop="1" x14ac:dyDescent="0.2">
      <c r="A122" s="59" t="str">
        <f ca="1">A83</f>
        <v/>
      </c>
      <c r="B122" s="60"/>
      <c r="C122" s="60"/>
      <c r="D122" s="60"/>
      <c r="E122" s="60"/>
      <c r="F122" s="61"/>
      <c r="G122" s="62" t="str">
        <f ca="1">IF(A122="","",VLOOKUP(A122,Tracabiliter!$1:$1048576,2))</f>
        <v/>
      </c>
      <c r="H122" s="63"/>
      <c r="I122" s="64" t="str">
        <f ca="1">IF(A122="","",VLOOKUP(A122,Tracabiliter!$1:$1048576,3))</f>
        <v/>
      </c>
      <c r="J122" s="65"/>
    </row>
    <row r="123" spans="1:10" x14ac:dyDescent="0.2">
      <c r="A123" s="71" t="str">
        <f ca="1">A84</f>
        <v/>
      </c>
      <c r="B123" s="72"/>
      <c r="C123" s="72"/>
      <c r="D123" s="72"/>
      <c r="E123" s="72"/>
      <c r="F123" s="73"/>
      <c r="G123" s="81" t="str">
        <f ca="1">IF(A123="","",VLOOKUP(A123,Tracabiliter!$1:$1048576,2))</f>
        <v/>
      </c>
      <c r="H123" s="82"/>
      <c r="I123" s="83" t="str">
        <f ca="1">IF(A123="","",VLOOKUP(A123,Tracabiliter!$1:$1048576,3))</f>
        <v/>
      </c>
      <c r="J123" s="84"/>
    </row>
    <row r="124" spans="1:10" x14ac:dyDescent="0.2">
      <c r="A124" s="71" t="str">
        <f ca="1">A85</f>
        <v/>
      </c>
      <c r="B124" s="72"/>
      <c r="C124" s="72"/>
      <c r="D124" s="72"/>
      <c r="E124" s="72"/>
      <c r="F124" s="73"/>
      <c r="G124" s="81" t="str">
        <f ca="1">IF(A124="","",VLOOKUP(A124,Tracabiliter!$1:$1048576,2))</f>
        <v/>
      </c>
      <c r="H124" s="82"/>
      <c r="I124" s="83" t="str">
        <f ca="1">IF(A124="","",VLOOKUP(A124,Tracabiliter!$1:$1048576,3))</f>
        <v/>
      </c>
      <c r="J124" s="84"/>
    </row>
    <row r="125" spans="1:10" x14ac:dyDescent="0.2">
      <c r="A125" s="71" t="str">
        <f ca="1">A86</f>
        <v/>
      </c>
      <c r="B125" s="72"/>
      <c r="C125" s="72"/>
      <c r="D125" s="72"/>
      <c r="E125" s="72"/>
      <c r="F125" s="73"/>
      <c r="G125" s="81" t="str">
        <f ca="1">IF(A125="","",VLOOKUP(A125,Tracabiliter!$1:$1048576,2))</f>
        <v/>
      </c>
      <c r="H125" s="82"/>
      <c r="I125" s="83" t="str">
        <f ca="1">IF(A125="","",VLOOKUP(A125,Tracabiliter!$1:$1048576,3))</f>
        <v/>
      </c>
      <c r="J125" s="84"/>
    </row>
    <row r="126" spans="1:10" x14ac:dyDescent="0.2">
      <c r="A126" s="71" t="str">
        <f ca="1">A87</f>
        <v/>
      </c>
      <c r="B126" s="72"/>
      <c r="C126" s="72"/>
      <c r="D126" s="72"/>
      <c r="E126" s="72"/>
      <c r="F126" s="73"/>
      <c r="G126" s="81" t="str">
        <f ca="1">IF(A126="","",VLOOKUP(A126,Tracabiliter!$1:$1048576,2))</f>
        <v/>
      </c>
      <c r="H126" s="82"/>
      <c r="I126" s="83" t="str">
        <f ca="1">IF(A126="","",VLOOKUP(A126,Tracabiliter!$1:$1048576,3))</f>
        <v/>
      </c>
      <c r="J126" s="84"/>
    </row>
    <row r="127" spans="1:10" x14ac:dyDescent="0.2">
      <c r="A127" s="71" t="str">
        <f ca="1">A88</f>
        <v/>
      </c>
      <c r="B127" s="72"/>
      <c r="C127" s="72"/>
      <c r="D127" s="72"/>
      <c r="E127" s="72"/>
      <c r="F127" s="73"/>
      <c r="G127" s="81" t="str">
        <f ca="1">IF(A127="","",VLOOKUP(A127,Tracabiliter!$1:$1048576,2))</f>
        <v/>
      </c>
      <c r="H127" s="82"/>
      <c r="I127" s="83" t="str">
        <f ca="1">IF(A127="","",VLOOKUP(A127,Tracabiliter!$1:$1048576,3))</f>
        <v/>
      </c>
      <c r="J127" s="84"/>
    </row>
    <row r="128" spans="1:10" x14ac:dyDescent="0.2">
      <c r="A128" s="71" t="str">
        <f ca="1">A89</f>
        <v/>
      </c>
      <c r="B128" s="72"/>
      <c r="C128" s="72"/>
      <c r="D128" s="72"/>
      <c r="E128" s="72"/>
      <c r="F128" s="73"/>
      <c r="G128" s="81" t="str">
        <f ca="1">IF(A128="","",VLOOKUP(A128,Tracabiliter!$1:$1048576,2))</f>
        <v/>
      </c>
      <c r="H128" s="82"/>
      <c r="I128" s="83" t="str">
        <f ca="1">IF(A128="","",VLOOKUP(A128,Tracabiliter!$1:$1048576,3))</f>
        <v/>
      </c>
      <c r="J128" s="84"/>
    </row>
    <row r="129" spans="1:10" x14ac:dyDescent="0.2">
      <c r="A129" s="71" t="str">
        <f ca="1">A90</f>
        <v/>
      </c>
      <c r="B129" s="72"/>
      <c r="C129" s="72"/>
      <c r="D129" s="72"/>
      <c r="E129" s="72"/>
      <c r="F129" s="73"/>
      <c r="G129" s="81" t="str">
        <f ca="1">IF(A129="","",VLOOKUP(A129,Tracabiliter!$1:$1048576,2))</f>
        <v/>
      </c>
      <c r="H129" s="82"/>
      <c r="I129" s="83" t="str">
        <f ca="1">IF(A129="","",VLOOKUP(A129,Tracabiliter!$1:$1048576,3))</f>
        <v/>
      </c>
      <c r="J129" s="84"/>
    </row>
    <row r="130" spans="1:10" x14ac:dyDescent="0.2">
      <c r="A130" s="71" t="str">
        <f ca="1">A91</f>
        <v/>
      </c>
      <c r="B130" s="72"/>
      <c r="C130" s="72"/>
      <c r="D130" s="72"/>
      <c r="E130" s="72"/>
      <c r="F130" s="73"/>
      <c r="G130" s="81" t="str">
        <f ca="1">IF(A130="","",VLOOKUP(A130,Tracabiliter!$1:$1048576,2))</f>
        <v/>
      </c>
      <c r="H130" s="82"/>
      <c r="I130" s="83" t="str">
        <f ca="1">IF(A130="","",VLOOKUP(A130,Tracabiliter!$1:$1048576,3))</f>
        <v/>
      </c>
      <c r="J130" s="84"/>
    </row>
    <row r="131" spans="1:10" x14ac:dyDescent="0.2">
      <c r="A131" s="71" t="str">
        <f ca="1">A92</f>
        <v/>
      </c>
      <c r="B131" s="72"/>
      <c r="C131" s="72"/>
      <c r="D131" s="72"/>
      <c r="E131" s="72"/>
      <c r="F131" s="73"/>
      <c r="G131" s="81" t="str">
        <f ca="1">IF(A131="","",VLOOKUP(A131,Tracabiliter!$1:$1048576,2))</f>
        <v/>
      </c>
      <c r="H131" s="82"/>
      <c r="I131" s="83" t="str">
        <f ca="1">IF(A131="","",VLOOKUP(A131,Tracabiliter!$1:$1048576,3))</f>
        <v/>
      </c>
      <c r="J131" s="84"/>
    </row>
    <row r="132" spans="1:10" x14ac:dyDescent="0.2">
      <c r="A132" s="71" t="str">
        <f ca="1">A93</f>
        <v/>
      </c>
      <c r="B132" s="72"/>
      <c r="C132" s="72"/>
      <c r="D132" s="72"/>
      <c r="E132" s="72"/>
      <c r="F132" s="73"/>
      <c r="G132" s="81" t="str">
        <f ca="1">IF(A132="","",VLOOKUP(A132,Tracabiliter!$1:$1048576,2))</f>
        <v/>
      </c>
      <c r="H132" s="82"/>
      <c r="I132" s="83" t="str">
        <f ca="1">IF(A132="","",VLOOKUP(A132,Tracabiliter!$1:$1048576,3))</f>
        <v/>
      </c>
      <c r="J132" s="84"/>
    </row>
    <row r="133" spans="1:10" x14ac:dyDescent="0.2">
      <c r="A133" s="71" t="str">
        <f ca="1">A94</f>
        <v/>
      </c>
      <c r="B133" s="72"/>
      <c r="C133" s="72"/>
      <c r="D133" s="72"/>
      <c r="E133" s="72"/>
      <c r="F133" s="73"/>
      <c r="G133" s="81" t="str">
        <f ca="1">IF(A133="","",VLOOKUP(A133,Tracabiliter!$1:$1048576,2))</f>
        <v/>
      </c>
      <c r="H133" s="82"/>
      <c r="I133" s="83" t="str">
        <f ca="1">IF(A133="","",VLOOKUP(A133,Tracabiliter!$1:$1048576,3))</f>
        <v/>
      </c>
      <c r="J133" s="84"/>
    </row>
    <row r="134" spans="1:10" x14ac:dyDescent="0.2">
      <c r="A134" s="71" t="str">
        <f ca="1">A95</f>
        <v/>
      </c>
      <c r="B134" s="72"/>
      <c r="C134" s="72"/>
      <c r="D134" s="72"/>
      <c r="E134" s="72"/>
      <c r="F134" s="73"/>
      <c r="G134" s="81" t="str">
        <f ca="1">IF(A134="","",VLOOKUP(A134,Tracabiliter!$1:$1048576,2))</f>
        <v/>
      </c>
      <c r="H134" s="82"/>
      <c r="I134" s="83" t="str">
        <f ca="1">IF(A134="","",VLOOKUP(A134,Tracabiliter!$1:$1048576,3))</f>
        <v/>
      </c>
      <c r="J134" s="84"/>
    </row>
    <row r="135" spans="1:10" x14ac:dyDescent="0.2">
      <c r="A135" s="71" t="str">
        <f ca="1">A96</f>
        <v/>
      </c>
      <c r="B135" s="72"/>
      <c r="C135" s="72"/>
      <c r="D135" s="72"/>
      <c r="E135" s="72"/>
      <c r="F135" s="73"/>
      <c r="G135" s="81" t="str">
        <f ca="1">IF(A135="","",VLOOKUP(A135,Tracabiliter!$1:$1048576,2))</f>
        <v/>
      </c>
      <c r="H135" s="82"/>
      <c r="I135" s="83" t="str">
        <f ca="1">IF(A135="","",VLOOKUP(A135,Tracabiliter!$1:$1048576,3))</f>
        <v/>
      </c>
      <c r="J135" s="84"/>
    </row>
    <row r="136" spans="1:10" x14ac:dyDescent="0.2">
      <c r="A136" s="71" t="str">
        <f ca="1">A97</f>
        <v/>
      </c>
      <c r="B136" s="72"/>
      <c r="C136" s="72"/>
      <c r="D136" s="72"/>
      <c r="E136" s="72"/>
      <c r="F136" s="73"/>
      <c r="G136" s="81" t="str">
        <f ca="1">IF(A136="","",VLOOKUP(A136,Tracabiliter!$1:$1048576,2))</f>
        <v/>
      </c>
      <c r="H136" s="82"/>
      <c r="I136" s="83" t="str">
        <f ca="1">IF(A136="","",VLOOKUP(A136,Tracabiliter!$1:$1048576,3))</f>
        <v/>
      </c>
      <c r="J136" s="84"/>
    </row>
    <row r="137" spans="1:10" x14ac:dyDescent="0.2">
      <c r="A137" s="71" t="str">
        <f ca="1">A98</f>
        <v/>
      </c>
      <c r="B137" s="72"/>
      <c r="C137" s="72"/>
      <c r="D137" s="72"/>
      <c r="E137" s="72"/>
      <c r="F137" s="73"/>
      <c r="G137" s="81" t="str">
        <f ca="1">IF(A137="","",VLOOKUP(A137,Tracabiliter!$1:$1048576,2))</f>
        <v/>
      </c>
      <c r="H137" s="82"/>
      <c r="I137" s="83" t="str">
        <f ca="1">IF(A137="","",VLOOKUP(A137,Tracabiliter!$1:$1048576,3))</f>
        <v/>
      </c>
      <c r="J137" s="84"/>
    </row>
    <row r="138" spans="1:10" x14ac:dyDescent="0.2">
      <c r="A138" s="71" t="str">
        <f ca="1">A99</f>
        <v/>
      </c>
      <c r="B138" s="72"/>
      <c r="C138" s="72"/>
      <c r="D138" s="72"/>
      <c r="E138" s="72"/>
      <c r="F138" s="73"/>
      <c r="G138" s="81" t="str">
        <f ca="1">IF(A138="","",VLOOKUP(A138,Tracabiliter!$1:$1048576,2))</f>
        <v/>
      </c>
      <c r="H138" s="82"/>
      <c r="I138" s="83" t="str">
        <f ca="1">IF(A138="","",VLOOKUP(A138,Tracabiliter!$1:$1048576,3))</f>
        <v/>
      </c>
      <c r="J138" s="84"/>
    </row>
    <row r="139" spans="1:10" x14ac:dyDescent="0.2">
      <c r="A139" s="71" t="str">
        <f ca="1">A100</f>
        <v/>
      </c>
      <c r="B139" s="72"/>
      <c r="C139" s="72"/>
      <c r="D139" s="72"/>
      <c r="E139" s="72"/>
      <c r="F139" s="73"/>
      <c r="G139" s="81" t="str">
        <f ca="1">IF(A139="","",VLOOKUP(A139,Tracabiliter!$1:$1048576,2))</f>
        <v/>
      </c>
      <c r="H139" s="82"/>
      <c r="I139" s="83" t="str">
        <f ca="1">IF(A139="","",VLOOKUP(A139,Tracabiliter!$1:$1048576,3))</f>
        <v/>
      </c>
      <c r="J139" s="84"/>
    </row>
    <row r="140" spans="1:10" x14ac:dyDescent="0.2">
      <c r="A140" s="71" t="str">
        <f ca="1">A101</f>
        <v/>
      </c>
      <c r="B140" s="72"/>
      <c r="C140" s="72"/>
      <c r="D140" s="72"/>
      <c r="E140" s="72"/>
      <c r="F140" s="73"/>
      <c r="G140" s="81" t="str">
        <f ca="1">IF(A140="","",VLOOKUP(A140,Tracabiliter!$1:$1048576,2))</f>
        <v/>
      </c>
      <c r="H140" s="82"/>
      <c r="I140" s="83" t="str">
        <f ca="1">IF(A140="","",VLOOKUP(A140,Tracabiliter!$1:$1048576,3))</f>
        <v/>
      </c>
      <c r="J140" s="84"/>
    </row>
    <row r="141" spans="1:10" x14ac:dyDescent="0.2">
      <c r="A141" s="71" t="str">
        <f ca="1">A102</f>
        <v/>
      </c>
      <c r="B141" s="72"/>
      <c r="C141" s="72"/>
      <c r="D141" s="72"/>
      <c r="E141" s="72"/>
      <c r="F141" s="73"/>
      <c r="G141" s="81" t="str">
        <f ca="1">IF(A141="","",VLOOKUP(A141,Tracabiliter!$1:$1048576,2))</f>
        <v/>
      </c>
      <c r="H141" s="82"/>
      <c r="I141" s="83" t="str">
        <f ca="1">IF(A141="","",VLOOKUP(A141,Tracabiliter!$1:$1048576,3))</f>
        <v/>
      </c>
      <c r="J141" s="84"/>
    </row>
    <row r="142" spans="1:10" x14ac:dyDescent="0.2">
      <c r="A142" s="71" t="str">
        <f ca="1">A103</f>
        <v/>
      </c>
      <c r="B142" s="72"/>
      <c r="C142" s="72"/>
      <c r="D142" s="72"/>
      <c r="E142" s="72"/>
      <c r="F142" s="73"/>
      <c r="G142" s="81" t="str">
        <f ca="1">IF(A142="","",VLOOKUP(A142,Tracabiliter!$1:$1048576,2))</f>
        <v/>
      </c>
      <c r="H142" s="82"/>
      <c r="I142" s="83" t="str">
        <f ca="1">IF(A142="","",VLOOKUP(A142,Tracabiliter!$1:$1048576,3))</f>
        <v/>
      </c>
      <c r="J142" s="84"/>
    </row>
    <row r="143" spans="1:10" x14ac:dyDescent="0.2">
      <c r="A143" s="71" t="str">
        <f ca="1">A104</f>
        <v/>
      </c>
      <c r="B143" s="72"/>
      <c r="C143" s="72"/>
      <c r="D143" s="72"/>
      <c r="E143" s="72"/>
      <c r="F143" s="73"/>
      <c r="G143" s="81" t="str">
        <f ca="1">IF(A143="","",VLOOKUP(A143,Tracabiliter!$1:$1048576,2))</f>
        <v/>
      </c>
      <c r="H143" s="82"/>
      <c r="I143" s="83" t="str">
        <f ca="1">IF(A143="","",VLOOKUP(A143,Tracabiliter!$1:$1048576,3))</f>
        <v/>
      </c>
      <c r="J143" s="84"/>
    </row>
    <row r="144" spans="1:10" x14ac:dyDescent="0.2">
      <c r="A144" s="71" t="str">
        <f ca="1">A105</f>
        <v/>
      </c>
      <c r="B144" s="72"/>
      <c r="C144" s="72"/>
      <c r="D144" s="72"/>
      <c r="E144" s="72"/>
      <c r="F144" s="73"/>
      <c r="G144" s="81" t="str">
        <f ca="1">IF(A144="","",VLOOKUP(A144,Tracabiliter!$1:$1048576,2))</f>
        <v/>
      </c>
      <c r="H144" s="82"/>
      <c r="I144" s="83" t="str">
        <f ca="1">IF(A144="","",VLOOKUP(A144,Tracabiliter!$1:$1048576,3))</f>
        <v/>
      </c>
      <c r="J144" s="84"/>
    </row>
    <row r="145" spans="1:10" x14ac:dyDescent="0.2">
      <c r="A145" s="71" t="str">
        <f ca="1">A106</f>
        <v/>
      </c>
      <c r="B145" s="72"/>
      <c r="C145" s="72"/>
      <c r="D145" s="72"/>
      <c r="E145" s="72"/>
      <c r="F145" s="73"/>
      <c r="G145" s="81" t="str">
        <f ca="1">IF(A145="","",VLOOKUP(A145,Tracabiliter!$1:$1048576,2))</f>
        <v/>
      </c>
      <c r="H145" s="82"/>
      <c r="I145" s="83" t="str">
        <f ca="1">IF(A145="","",VLOOKUP(A145,Tracabiliter!$1:$1048576,3))</f>
        <v/>
      </c>
      <c r="J145" s="84"/>
    </row>
    <row r="146" spans="1:10" x14ac:dyDescent="0.2">
      <c r="A146" s="71" t="str">
        <f ca="1">A107</f>
        <v/>
      </c>
      <c r="B146" s="72"/>
      <c r="C146" s="72"/>
      <c r="D146" s="72"/>
      <c r="E146" s="72"/>
      <c r="F146" s="73"/>
      <c r="G146" s="81" t="str">
        <f ca="1">IF(A146="","",VLOOKUP(A146,Tracabiliter!$1:$1048576,2))</f>
        <v/>
      </c>
      <c r="H146" s="82"/>
      <c r="I146" s="83" t="str">
        <f ca="1">IF(A146="","",VLOOKUP(A146,Tracabiliter!$1:$1048576,3))</f>
        <v/>
      </c>
      <c r="J146" s="84"/>
    </row>
    <row r="147" spans="1:10" x14ac:dyDescent="0.2">
      <c r="A147" s="71" t="str">
        <f ca="1">A108</f>
        <v/>
      </c>
      <c r="B147" s="72"/>
      <c r="C147" s="72"/>
      <c r="D147" s="72"/>
      <c r="E147" s="72"/>
      <c r="F147" s="73"/>
      <c r="G147" s="81" t="str">
        <f ca="1">IF(A147="","",VLOOKUP(A147,Tracabiliter!$1:$1048576,2))</f>
        <v/>
      </c>
      <c r="H147" s="82"/>
      <c r="I147" s="83" t="str">
        <f ca="1">IF(A147="","",VLOOKUP(A147,Tracabiliter!$1:$1048576,3))</f>
        <v/>
      </c>
      <c r="J147" s="84"/>
    </row>
    <row r="148" spans="1:10" ht="13.5" thickBot="1" x14ac:dyDescent="0.25">
      <c r="A148" s="78" t="str">
        <f ca="1">A109</f>
        <v/>
      </c>
      <c r="B148" s="79"/>
      <c r="C148" s="79"/>
      <c r="D148" s="79"/>
      <c r="E148" s="79"/>
      <c r="F148" s="80"/>
      <c r="G148" s="74" t="str">
        <f ca="1">IF(A145="","",VLOOKUP(A145,Tracabiliter!$1:$1048576,2))</f>
        <v/>
      </c>
      <c r="H148" s="75"/>
      <c r="I148" s="76" t="str">
        <f ca="1">IF(A145="","",VLOOKUP(A145,Tracabiliter!$1:$1048576,3))</f>
        <v/>
      </c>
      <c r="J148" s="77"/>
    </row>
    <row r="149" spans="1:10" ht="13.5" thickTop="1" x14ac:dyDescent="0.2"/>
    <row r="155" spans="1:10" ht="12.75" customHeight="1" x14ac:dyDescent="0.2">
      <c r="A155" s="69" t="str">
        <f ca="1">A1</f>
        <v>Eclair chocolat</v>
      </c>
      <c r="B155" s="69"/>
      <c r="C155" s="69"/>
      <c r="D155" s="69"/>
      <c r="E155" s="69"/>
      <c r="F155" s="69"/>
      <c r="G155" s="69"/>
      <c r="H155" s="69"/>
      <c r="I155" s="69"/>
      <c r="J155" s="69"/>
    </row>
    <row r="156" spans="1:10" x14ac:dyDescent="0.2">
      <c r="A156" s="69"/>
      <c r="B156" s="69"/>
      <c r="C156" s="69"/>
      <c r="D156" s="69"/>
      <c r="E156" s="69"/>
      <c r="F156" s="69"/>
      <c r="G156" s="69"/>
      <c r="H156" s="69"/>
      <c r="I156" s="69"/>
      <c r="J156" s="69"/>
    </row>
    <row r="157" spans="1:10" x14ac:dyDescent="0.2">
      <c r="A157" s="69"/>
      <c r="B157" s="69"/>
      <c r="C157" s="69"/>
      <c r="D157" s="69"/>
      <c r="E157" s="69"/>
      <c r="F157" s="69"/>
      <c r="G157" s="69"/>
      <c r="H157" s="69"/>
      <c r="I157" s="69"/>
      <c r="J157" s="69"/>
    </row>
    <row r="158" spans="1:10" ht="13.5" thickBot="1" x14ac:dyDescent="0.25">
      <c r="C158" s="50" t="s">
        <v>178</v>
      </c>
      <c r="D158" s="50"/>
      <c r="E158" s="108" t="str">
        <f ca="1">IF(VLOOKUP(MID(CELL("nomfichier",A40),FIND("]",CELL("nomfichier",A40),1)+1,30)+1-1,Fabrication!1:1048576,3)=0,"",Fabrication!E1)</f>
        <v/>
      </c>
      <c r="F158" s="108"/>
      <c r="G158" s="51" t="s">
        <v>74</v>
      </c>
      <c r="H158" s="51"/>
      <c r="I158" s="52" t="str">
        <f ca="1">IF(VLOOKUP(MID(CELL("nomfichier",A79),FIND("]",CELL("nomfichier",A79),1)+1,30)+1-1,Fabrication!1:1048576,5)=0,"",VLOOKUP(MID(CELL("nomfichier",A79),FIND("]",CELL("nomfichier",A79),1)+1,30)+1-1,Fabrication!1:1048576,5))</f>
        <v/>
      </c>
      <c r="J158" s="52"/>
    </row>
    <row r="159" spans="1:10" ht="13.5" thickTop="1" x14ac:dyDescent="0.2">
      <c r="A159" s="53" t="s">
        <v>69</v>
      </c>
      <c r="B159" s="54"/>
      <c r="C159" s="54"/>
      <c r="D159" s="54"/>
      <c r="E159" s="54"/>
      <c r="F159" s="55"/>
      <c r="G159" s="53" t="s">
        <v>75</v>
      </c>
      <c r="H159" s="55"/>
      <c r="I159" s="53" t="s">
        <v>76</v>
      </c>
      <c r="J159" s="55"/>
    </row>
    <row r="160" spans="1:10" ht="13.5" thickBot="1" x14ac:dyDescent="0.25">
      <c r="A160" s="56"/>
      <c r="B160" s="57"/>
      <c r="C160" s="57"/>
      <c r="D160" s="57"/>
      <c r="E160" s="57"/>
      <c r="F160" s="58"/>
      <c r="G160" s="56"/>
      <c r="H160" s="58"/>
      <c r="I160" s="56"/>
      <c r="J160" s="58"/>
    </row>
    <row r="161" spans="1:10" ht="13.5" thickTop="1" x14ac:dyDescent="0.2">
      <c r="A161" s="59" t="str">
        <f ca="1">A122</f>
        <v/>
      </c>
      <c r="B161" s="60"/>
      <c r="C161" s="60"/>
      <c r="D161" s="60"/>
      <c r="E161" s="60"/>
      <c r="F161" s="61"/>
      <c r="G161" s="62" t="str">
        <f ca="1">IF(A161="","",VLOOKUP(A161,Tracabiliter!$1:$1048576,2))</f>
        <v/>
      </c>
      <c r="H161" s="63"/>
      <c r="I161" s="64" t="str">
        <f ca="1">IF(A161="","",VLOOKUP(A161,Tracabiliter!$1:$1048576,3))</f>
        <v/>
      </c>
      <c r="J161" s="65"/>
    </row>
    <row r="162" spans="1:10" x14ac:dyDescent="0.2">
      <c r="A162" s="71" t="str">
        <f ca="1">A123</f>
        <v/>
      </c>
      <c r="B162" s="72"/>
      <c r="C162" s="72"/>
      <c r="D162" s="72"/>
      <c r="E162" s="72"/>
      <c r="F162" s="73"/>
      <c r="G162" s="81" t="str">
        <f ca="1">IF(A162="","",VLOOKUP(A162,Tracabiliter!$1:$1048576,2))</f>
        <v/>
      </c>
      <c r="H162" s="82"/>
      <c r="I162" s="83" t="str">
        <f ca="1">IF(A162="","",VLOOKUP(A162,Tracabiliter!$1:$1048576,3))</f>
        <v/>
      </c>
      <c r="J162" s="84"/>
    </row>
    <row r="163" spans="1:10" x14ac:dyDescent="0.2">
      <c r="A163" s="71" t="str">
        <f ca="1">A124</f>
        <v/>
      </c>
      <c r="B163" s="72"/>
      <c r="C163" s="72"/>
      <c r="D163" s="72"/>
      <c r="E163" s="72"/>
      <c r="F163" s="73"/>
      <c r="G163" s="81" t="str">
        <f ca="1">IF(A163="","",VLOOKUP(A163,Tracabiliter!$1:$1048576,2))</f>
        <v/>
      </c>
      <c r="H163" s="82"/>
      <c r="I163" s="83" t="str">
        <f ca="1">IF(A163="","",VLOOKUP(A163,Tracabiliter!$1:$1048576,3))</f>
        <v/>
      </c>
      <c r="J163" s="84"/>
    </row>
    <row r="164" spans="1:10" x14ac:dyDescent="0.2">
      <c r="A164" s="71" t="str">
        <f ca="1">A125</f>
        <v/>
      </c>
      <c r="B164" s="72"/>
      <c r="C164" s="72"/>
      <c r="D164" s="72"/>
      <c r="E164" s="72"/>
      <c r="F164" s="73"/>
      <c r="G164" s="81" t="str">
        <f ca="1">IF(A164="","",VLOOKUP(A164,Tracabiliter!$1:$1048576,2))</f>
        <v/>
      </c>
      <c r="H164" s="82"/>
      <c r="I164" s="83" t="str">
        <f ca="1">IF(A164="","",VLOOKUP(A164,Tracabiliter!$1:$1048576,3))</f>
        <v/>
      </c>
      <c r="J164" s="84"/>
    </row>
    <row r="165" spans="1:10" x14ac:dyDescent="0.2">
      <c r="A165" s="71" t="str">
        <f ca="1">A126</f>
        <v/>
      </c>
      <c r="B165" s="72"/>
      <c r="C165" s="72"/>
      <c r="D165" s="72"/>
      <c r="E165" s="72"/>
      <c r="F165" s="73"/>
      <c r="G165" s="81" t="str">
        <f ca="1">IF(A165="","",VLOOKUP(A165,Tracabiliter!$1:$1048576,2))</f>
        <v/>
      </c>
      <c r="H165" s="82"/>
      <c r="I165" s="83" t="str">
        <f ca="1">IF(A165="","",VLOOKUP(A165,Tracabiliter!$1:$1048576,3))</f>
        <v/>
      </c>
      <c r="J165" s="84"/>
    </row>
    <row r="166" spans="1:10" x14ac:dyDescent="0.2">
      <c r="A166" s="71" t="str">
        <f ca="1">A127</f>
        <v/>
      </c>
      <c r="B166" s="72"/>
      <c r="C166" s="72"/>
      <c r="D166" s="72"/>
      <c r="E166" s="72"/>
      <c r="F166" s="73"/>
      <c r="G166" s="81" t="str">
        <f ca="1">IF(A166="","",VLOOKUP(A166,Tracabiliter!$1:$1048576,2))</f>
        <v/>
      </c>
      <c r="H166" s="82"/>
      <c r="I166" s="83" t="str">
        <f ca="1">IF(A166="","",VLOOKUP(A166,Tracabiliter!$1:$1048576,3))</f>
        <v/>
      </c>
      <c r="J166" s="84"/>
    </row>
    <row r="167" spans="1:10" x14ac:dyDescent="0.2">
      <c r="A167" s="71" t="str">
        <f ca="1">A128</f>
        <v/>
      </c>
      <c r="B167" s="72"/>
      <c r="C167" s="72"/>
      <c r="D167" s="72"/>
      <c r="E167" s="72"/>
      <c r="F167" s="73"/>
      <c r="G167" s="81" t="str">
        <f ca="1">IF(A167="","",VLOOKUP(A167,Tracabiliter!$1:$1048576,2))</f>
        <v/>
      </c>
      <c r="H167" s="82"/>
      <c r="I167" s="83" t="str">
        <f ca="1">IF(A167="","",VLOOKUP(A167,Tracabiliter!$1:$1048576,3))</f>
        <v/>
      </c>
      <c r="J167" s="84"/>
    </row>
    <row r="168" spans="1:10" x14ac:dyDescent="0.2">
      <c r="A168" s="71" t="str">
        <f ca="1">A129</f>
        <v/>
      </c>
      <c r="B168" s="72"/>
      <c r="C168" s="72"/>
      <c r="D168" s="72"/>
      <c r="E168" s="72"/>
      <c r="F168" s="73"/>
      <c r="G168" s="81" t="str">
        <f ca="1">IF(A168="","",VLOOKUP(A168,Tracabiliter!$1:$1048576,2))</f>
        <v/>
      </c>
      <c r="H168" s="82"/>
      <c r="I168" s="83" t="str">
        <f ca="1">IF(A168="","",VLOOKUP(A168,Tracabiliter!$1:$1048576,3))</f>
        <v/>
      </c>
      <c r="J168" s="84"/>
    </row>
    <row r="169" spans="1:10" x14ac:dyDescent="0.2">
      <c r="A169" s="71" t="str">
        <f ca="1">A130</f>
        <v/>
      </c>
      <c r="B169" s="72"/>
      <c r="C169" s="72"/>
      <c r="D169" s="72"/>
      <c r="E169" s="72"/>
      <c r="F169" s="73"/>
      <c r="G169" s="81" t="str">
        <f ca="1">IF(A169="","",VLOOKUP(A169,Tracabiliter!$1:$1048576,2))</f>
        <v/>
      </c>
      <c r="H169" s="82"/>
      <c r="I169" s="83" t="str">
        <f ca="1">IF(A169="","",VLOOKUP(A169,Tracabiliter!$1:$1048576,3))</f>
        <v/>
      </c>
      <c r="J169" s="84"/>
    </row>
    <row r="170" spans="1:10" x14ac:dyDescent="0.2">
      <c r="A170" s="71" t="str">
        <f ca="1">A131</f>
        <v/>
      </c>
      <c r="B170" s="72"/>
      <c r="C170" s="72"/>
      <c r="D170" s="72"/>
      <c r="E170" s="72"/>
      <c r="F170" s="73"/>
      <c r="G170" s="81" t="str">
        <f ca="1">IF(A170="","",VLOOKUP(A170,Tracabiliter!$1:$1048576,2))</f>
        <v/>
      </c>
      <c r="H170" s="82"/>
      <c r="I170" s="83" t="str">
        <f ca="1">IF(A170="","",VLOOKUP(A170,Tracabiliter!$1:$1048576,3))</f>
        <v/>
      </c>
      <c r="J170" s="84"/>
    </row>
    <row r="171" spans="1:10" x14ac:dyDescent="0.2">
      <c r="A171" s="71" t="str">
        <f ca="1">A132</f>
        <v/>
      </c>
      <c r="B171" s="72"/>
      <c r="C171" s="72"/>
      <c r="D171" s="72"/>
      <c r="E171" s="72"/>
      <c r="F171" s="73"/>
      <c r="G171" s="81" t="str">
        <f ca="1">IF(A171="","",VLOOKUP(A171,Tracabiliter!$1:$1048576,2))</f>
        <v/>
      </c>
      <c r="H171" s="82"/>
      <c r="I171" s="83" t="str">
        <f ca="1">IF(A171="","",VLOOKUP(A171,Tracabiliter!$1:$1048576,3))</f>
        <v/>
      </c>
      <c r="J171" s="84"/>
    </row>
    <row r="172" spans="1:10" x14ac:dyDescent="0.2">
      <c r="A172" s="71" t="str">
        <f ca="1">A133</f>
        <v/>
      </c>
      <c r="B172" s="72"/>
      <c r="C172" s="72"/>
      <c r="D172" s="72"/>
      <c r="E172" s="72"/>
      <c r="F172" s="73"/>
      <c r="G172" s="81" t="str">
        <f ca="1">IF(A172="","",VLOOKUP(A172,Tracabiliter!$1:$1048576,2))</f>
        <v/>
      </c>
      <c r="H172" s="82"/>
      <c r="I172" s="83" t="str">
        <f ca="1">IF(A172="","",VLOOKUP(A172,Tracabiliter!$1:$1048576,3))</f>
        <v/>
      </c>
      <c r="J172" s="84"/>
    </row>
    <row r="173" spans="1:10" x14ac:dyDescent="0.2">
      <c r="A173" s="71" t="str">
        <f ca="1">A134</f>
        <v/>
      </c>
      <c r="B173" s="72"/>
      <c r="C173" s="72"/>
      <c r="D173" s="72"/>
      <c r="E173" s="72"/>
      <c r="F173" s="73"/>
      <c r="G173" s="81" t="str">
        <f ca="1">IF(A173="","",VLOOKUP(A173,Tracabiliter!$1:$1048576,2))</f>
        <v/>
      </c>
      <c r="H173" s="82"/>
      <c r="I173" s="83" t="str">
        <f ca="1">IF(A173="","",VLOOKUP(A173,Tracabiliter!$1:$1048576,3))</f>
        <v/>
      </c>
      <c r="J173" s="84"/>
    </row>
    <row r="174" spans="1:10" x14ac:dyDescent="0.2">
      <c r="A174" s="71" t="str">
        <f ca="1">A135</f>
        <v/>
      </c>
      <c r="B174" s="72"/>
      <c r="C174" s="72"/>
      <c r="D174" s="72"/>
      <c r="E174" s="72"/>
      <c r="F174" s="73"/>
      <c r="G174" s="81" t="str">
        <f ca="1">IF(A174="","",VLOOKUP(A174,Tracabiliter!$1:$1048576,2))</f>
        <v/>
      </c>
      <c r="H174" s="82"/>
      <c r="I174" s="83" t="str">
        <f ca="1">IF(A174="","",VLOOKUP(A174,Tracabiliter!$1:$1048576,3))</f>
        <v/>
      </c>
      <c r="J174" s="84"/>
    </row>
    <row r="175" spans="1:10" x14ac:dyDescent="0.2">
      <c r="A175" s="71" t="str">
        <f ca="1">A136</f>
        <v/>
      </c>
      <c r="B175" s="72"/>
      <c r="C175" s="72"/>
      <c r="D175" s="72"/>
      <c r="E175" s="72"/>
      <c r="F175" s="73"/>
      <c r="G175" s="81" t="str">
        <f ca="1">IF(A175="","",VLOOKUP(A175,Tracabiliter!$1:$1048576,2))</f>
        <v/>
      </c>
      <c r="H175" s="82"/>
      <c r="I175" s="83" t="str">
        <f ca="1">IF(A175="","",VLOOKUP(A175,Tracabiliter!$1:$1048576,3))</f>
        <v/>
      </c>
      <c r="J175" s="84"/>
    </row>
    <row r="176" spans="1:10" x14ac:dyDescent="0.2">
      <c r="A176" s="71" t="str">
        <f ca="1">A137</f>
        <v/>
      </c>
      <c r="B176" s="72"/>
      <c r="C176" s="72"/>
      <c r="D176" s="72"/>
      <c r="E176" s="72"/>
      <c r="F176" s="73"/>
      <c r="G176" s="81" t="str">
        <f ca="1">IF(A176="","",VLOOKUP(A176,Tracabiliter!$1:$1048576,2))</f>
        <v/>
      </c>
      <c r="H176" s="82"/>
      <c r="I176" s="83" t="str">
        <f ca="1">IF(A176="","",VLOOKUP(A176,Tracabiliter!$1:$1048576,3))</f>
        <v/>
      </c>
      <c r="J176" s="84"/>
    </row>
    <row r="177" spans="1:10" x14ac:dyDescent="0.2">
      <c r="A177" s="71" t="str">
        <f ca="1">A138</f>
        <v/>
      </c>
      <c r="B177" s="72"/>
      <c r="C177" s="72"/>
      <c r="D177" s="72"/>
      <c r="E177" s="72"/>
      <c r="F177" s="73"/>
      <c r="G177" s="81" t="str">
        <f ca="1">IF(A177="","",VLOOKUP(A177,Tracabiliter!$1:$1048576,2))</f>
        <v/>
      </c>
      <c r="H177" s="82"/>
      <c r="I177" s="83" t="str">
        <f ca="1">IF(A177="","",VLOOKUP(A177,Tracabiliter!$1:$1048576,3))</f>
        <v/>
      </c>
      <c r="J177" s="84"/>
    </row>
    <row r="178" spans="1:10" x14ac:dyDescent="0.2">
      <c r="A178" s="71" t="str">
        <f ca="1">A139</f>
        <v/>
      </c>
      <c r="B178" s="72"/>
      <c r="C178" s="72"/>
      <c r="D178" s="72"/>
      <c r="E178" s="72"/>
      <c r="F178" s="73"/>
      <c r="G178" s="81" t="str">
        <f ca="1">IF(A178="","",VLOOKUP(A178,Tracabiliter!$1:$1048576,2))</f>
        <v/>
      </c>
      <c r="H178" s="82"/>
      <c r="I178" s="83" t="str">
        <f ca="1">IF(A178="","",VLOOKUP(A178,Tracabiliter!$1:$1048576,3))</f>
        <v/>
      </c>
      <c r="J178" s="84"/>
    </row>
    <row r="179" spans="1:10" x14ac:dyDescent="0.2">
      <c r="A179" s="71" t="str">
        <f ca="1">A140</f>
        <v/>
      </c>
      <c r="B179" s="72"/>
      <c r="C179" s="72"/>
      <c r="D179" s="72"/>
      <c r="E179" s="72"/>
      <c r="F179" s="73"/>
      <c r="G179" s="81" t="str">
        <f ca="1">IF(A179="","",VLOOKUP(A179,Tracabiliter!$1:$1048576,2))</f>
        <v/>
      </c>
      <c r="H179" s="82"/>
      <c r="I179" s="83" t="str">
        <f ca="1">IF(A179="","",VLOOKUP(A179,Tracabiliter!$1:$1048576,3))</f>
        <v/>
      </c>
      <c r="J179" s="84"/>
    </row>
    <row r="180" spans="1:10" x14ac:dyDescent="0.2">
      <c r="A180" s="71" t="str">
        <f ca="1">A141</f>
        <v/>
      </c>
      <c r="B180" s="72"/>
      <c r="C180" s="72"/>
      <c r="D180" s="72"/>
      <c r="E180" s="72"/>
      <c r="F180" s="73"/>
      <c r="G180" s="81" t="str">
        <f ca="1">IF(A180="","",VLOOKUP(A180,Tracabiliter!$1:$1048576,2))</f>
        <v/>
      </c>
      <c r="H180" s="82"/>
      <c r="I180" s="83" t="str">
        <f ca="1">IF(A180="","",VLOOKUP(A180,Tracabiliter!$1:$1048576,3))</f>
        <v/>
      </c>
      <c r="J180" s="84"/>
    </row>
    <row r="181" spans="1:10" x14ac:dyDescent="0.2">
      <c r="A181" s="71" t="str">
        <f ca="1">A142</f>
        <v/>
      </c>
      <c r="B181" s="72"/>
      <c r="C181" s="72"/>
      <c r="D181" s="72"/>
      <c r="E181" s="72"/>
      <c r="F181" s="73"/>
      <c r="G181" s="81" t="str">
        <f ca="1">IF(A181="","",VLOOKUP(A181,Tracabiliter!$1:$1048576,2))</f>
        <v/>
      </c>
      <c r="H181" s="82"/>
      <c r="I181" s="83" t="str">
        <f ca="1">IF(A181="","",VLOOKUP(A181,Tracabiliter!$1:$1048576,3))</f>
        <v/>
      </c>
      <c r="J181" s="84"/>
    </row>
    <row r="182" spans="1:10" x14ac:dyDescent="0.2">
      <c r="A182" s="71" t="str">
        <f ca="1">A143</f>
        <v/>
      </c>
      <c r="B182" s="72"/>
      <c r="C182" s="72"/>
      <c r="D182" s="72"/>
      <c r="E182" s="72"/>
      <c r="F182" s="73"/>
      <c r="G182" s="81" t="str">
        <f ca="1">IF(A182="","",VLOOKUP(A182,Tracabiliter!$1:$1048576,2))</f>
        <v/>
      </c>
      <c r="H182" s="82"/>
      <c r="I182" s="83" t="str">
        <f ca="1">IF(A182="","",VLOOKUP(A182,Tracabiliter!$1:$1048576,3))</f>
        <v/>
      </c>
      <c r="J182" s="84"/>
    </row>
    <row r="183" spans="1:10" x14ac:dyDescent="0.2">
      <c r="A183" s="71" t="str">
        <f ca="1">A144</f>
        <v/>
      </c>
      <c r="B183" s="72"/>
      <c r="C183" s="72"/>
      <c r="D183" s="72"/>
      <c r="E183" s="72"/>
      <c r="F183" s="73"/>
      <c r="G183" s="81" t="str">
        <f ca="1">IF(A183="","",VLOOKUP(A183,Tracabiliter!$1:$1048576,2))</f>
        <v/>
      </c>
      <c r="H183" s="82"/>
      <c r="I183" s="83" t="str">
        <f ca="1">IF(A183="","",VLOOKUP(A183,Tracabiliter!$1:$1048576,3))</f>
        <v/>
      </c>
      <c r="J183" s="84"/>
    </row>
    <row r="184" spans="1:10" x14ac:dyDescent="0.2">
      <c r="A184" s="71" t="str">
        <f ca="1">A145</f>
        <v/>
      </c>
      <c r="B184" s="72"/>
      <c r="C184" s="72"/>
      <c r="D184" s="72"/>
      <c r="E184" s="72"/>
      <c r="F184" s="73"/>
      <c r="G184" s="81" t="str">
        <f ca="1">IF(A184="","",VLOOKUP(A184,Tracabiliter!$1:$1048576,2))</f>
        <v/>
      </c>
      <c r="H184" s="82"/>
      <c r="I184" s="83" t="str">
        <f ca="1">IF(A184="","",VLOOKUP(A184,Tracabiliter!$1:$1048576,3))</f>
        <v/>
      </c>
      <c r="J184" s="84"/>
    </row>
    <row r="185" spans="1:10" x14ac:dyDescent="0.2">
      <c r="A185" s="71" t="str">
        <f ca="1">A146</f>
        <v/>
      </c>
      <c r="B185" s="72"/>
      <c r="C185" s="72"/>
      <c r="D185" s="72"/>
      <c r="E185" s="72"/>
      <c r="F185" s="73"/>
      <c r="G185" s="81" t="str">
        <f ca="1">IF(A185="","",VLOOKUP(A185,Tracabiliter!$1:$1048576,2))</f>
        <v/>
      </c>
      <c r="H185" s="82"/>
      <c r="I185" s="83" t="str">
        <f ca="1">IF(A185="","",VLOOKUP(A185,Tracabiliter!$1:$1048576,3))</f>
        <v/>
      </c>
      <c r="J185" s="84"/>
    </row>
    <row r="186" spans="1:10" x14ac:dyDescent="0.2">
      <c r="A186" s="71" t="str">
        <f ca="1">A147</f>
        <v/>
      </c>
      <c r="B186" s="72"/>
      <c r="C186" s="72"/>
      <c r="D186" s="72"/>
      <c r="E186" s="72"/>
      <c r="F186" s="73"/>
      <c r="G186" s="81" t="str">
        <f ca="1">IF(A186="","",VLOOKUP(A186,Tracabiliter!$1:$1048576,2))</f>
        <v/>
      </c>
      <c r="H186" s="82"/>
      <c r="I186" s="83" t="str">
        <f ca="1">IF(A186="","",VLOOKUP(A186,Tracabiliter!$1:$1048576,3))</f>
        <v/>
      </c>
      <c r="J186" s="84"/>
    </row>
    <row r="187" spans="1:10" ht="13.5" thickBot="1" x14ac:dyDescent="0.25">
      <c r="A187" s="78" t="str">
        <f ca="1">A145</f>
        <v/>
      </c>
      <c r="B187" s="79"/>
      <c r="C187" s="79"/>
      <c r="D187" s="79"/>
      <c r="E187" s="79"/>
      <c r="F187" s="80"/>
      <c r="G187" s="74" t="str">
        <f ca="1">IF(A187="","",VLOOKUP(A187,Tracabiliter!$1:$1048576,2))</f>
        <v/>
      </c>
      <c r="H187" s="75"/>
      <c r="I187" s="76" t="str">
        <f ca="1">IF(A187="","",VLOOKUP(A187,Tracabiliter!$1:$1048576,3))</f>
        <v/>
      </c>
      <c r="J187" s="77"/>
    </row>
    <row r="188" spans="1:10" ht="13.5" thickTop="1" x14ac:dyDescent="0.2"/>
    <row r="194" spans="1:10" x14ac:dyDescent="0.2">
      <c r="A194" s="69" t="str">
        <f ca="1">A1</f>
        <v>Eclair chocolat</v>
      </c>
      <c r="B194" s="69"/>
      <c r="C194" s="69"/>
      <c r="D194" s="69"/>
      <c r="E194" s="69"/>
      <c r="F194" s="69"/>
      <c r="G194" s="69"/>
      <c r="H194" s="69"/>
      <c r="I194" s="69"/>
      <c r="J194" s="69"/>
    </row>
    <row r="195" spans="1:10" x14ac:dyDescent="0.2">
      <c r="A195" s="69"/>
      <c r="B195" s="69"/>
      <c r="C195" s="69"/>
      <c r="D195" s="69"/>
      <c r="E195" s="69"/>
      <c r="F195" s="69"/>
      <c r="G195" s="69"/>
      <c r="H195" s="69"/>
      <c r="I195" s="69"/>
      <c r="J195" s="69"/>
    </row>
    <row r="196" spans="1:10" x14ac:dyDescent="0.2">
      <c r="A196" s="69"/>
      <c r="B196" s="69"/>
      <c r="C196" s="69"/>
      <c r="D196" s="69"/>
      <c r="E196" s="69"/>
      <c r="F196" s="69"/>
      <c r="G196" s="69"/>
      <c r="H196" s="69"/>
      <c r="I196" s="69"/>
      <c r="J196" s="69"/>
    </row>
    <row r="197" spans="1:10" ht="13.5" thickBot="1" x14ac:dyDescent="0.25">
      <c r="C197" s="50" t="s">
        <v>178</v>
      </c>
      <c r="D197" s="50"/>
      <c r="E197" s="108" t="str">
        <f ca="1">IF(VLOOKUP(MID(CELL("nomfichier",A40),FIND("]",CELL("nomfichier",A40),1)+1,30)+1-1,Fabrication!1:1048576,3)=0,"",Fabrication!F1)</f>
        <v/>
      </c>
      <c r="F197" s="108"/>
      <c r="G197" s="51" t="s">
        <v>74</v>
      </c>
      <c r="H197" s="51"/>
      <c r="I197" s="52">
        <f ca="1">IF(VLOOKUP(MID(CELL("nomfichier",A118),FIND("]",CELL("nomfichier",A118),1)+1,30)+1-1,Fabrication!1:1048576,6)=0,"",VLOOKUP(MID(CELL("nomfichier",A118),FIND("]",CELL("nomfichier",A118),1)+1,30)+1-1,Fabrication!1:1048576,6))</f>
        <v>4</v>
      </c>
      <c r="J197" s="52"/>
    </row>
    <row r="198" spans="1:10" ht="13.5" thickTop="1" x14ac:dyDescent="0.2">
      <c r="A198" s="53" t="s">
        <v>69</v>
      </c>
      <c r="B198" s="54"/>
      <c r="C198" s="54"/>
      <c r="D198" s="54"/>
      <c r="E198" s="54"/>
      <c r="F198" s="55"/>
      <c r="G198" s="53" t="s">
        <v>75</v>
      </c>
      <c r="H198" s="55"/>
      <c r="I198" s="53" t="s">
        <v>76</v>
      </c>
      <c r="J198" s="55"/>
    </row>
    <row r="199" spans="1:10" ht="13.5" thickBot="1" x14ac:dyDescent="0.25">
      <c r="A199" s="56"/>
      <c r="B199" s="57"/>
      <c r="C199" s="57"/>
      <c r="D199" s="57"/>
      <c r="E199" s="57"/>
      <c r="F199" s="58"/>
      <c r="G199" s="56"/>
      <c r="H199" s="58"/>
      <c r="I199" s="56"/>
      <c r="J199" s="58"/>
    </row>
    <row r="200" spans="1:10" ht="13.5" thickTop="1" x14ac:dyDescent="0.2">
      <c r="A200" s="59" t="str">
        <f ca="1">A161</f>
        <v/>
      </c>
      <c r="B200" s="60"/>
      <c r="C200" s="60"/>
      <c r="D200" s="60"/>
      <c r="E200" s="60"/>
      <c r="F200" s="61"/>
      <c r="G200" s="62" t="str">
        <f ca="1">IF(A200="","",VLOOKUP(A200,Tracabiliter!$1:$1048576,2))</f>
        <v/>
      </c>
      <c r="H200" s="63"/>
      <c r="I200" s="64" t="str">
        <f ca="1">IF(A200="","",VLOOKUP(A200,Tracabiliter!$1:$1048576,3))</f>
        <v/>
      </c>
      <c r="J200" s="65"/>
    </row>
    <row r="201" spans="1:10" x14ac:dyDescent="0.2">
      <c r="A201" s="71" t="str">
        <f ca="1">A162</f>
        <v/>
      </c>
      <c r="B201" s="72"/>
      <c r="C201" s="72"/>
      <c r="D201" s="72"/>
      <c r="E201" s="72"/>
      <c r="F201" s="73"/>
      <c r="G201" s="81" t="str">
        <f ca="1">IF(A201="","",VLOOKUP(A201,Tracabiliter!$1:$1048576,2))</f>
        <v/>
      </c>
      <c r="H201" s="82"/>
      <c r="I201" s="83" t="str">
        <f ca="1">IF(A201="","",VLOOKUP(A201,Tracabiliter!$1:$1048576,3))</f>
        <v/>
      </c>
      <c r="J201" s="84"/>
    </row>
    <row r="202" spans="1:10" x14ac:dyDescent="0.2">
      <c r="A202" s="71" t="str">
        <f ca="1">A163</f>
        <v/>
      </c>
      <c r="B202" s="72"/>
      <c r="C202" s="72"/>
      <c r="D202" s="72"/>
      <c r="E202" s="72"/>
      <c r="F202" s="73"/>
      <c r="G202" s="81" t="str">
        <f ca="1">IF(A202="","",VLOOKUP(A202,Tracabiliter!$1:$1048576,2))</f>
        <v/>
      </c>
      <c r="H202" s="82"/>
      <c r="I202" s="83" t="str">
        <f ca="1">IF(A202="","",VLOOKUP(A202,Tracabiliter!$1:$1048576,3))</f>
        <v/>
      </c>
      <c r="J202" s="84"/>
    </row>
    <row r="203" spans="1:10" x14ac:dyDescent="0.2">
      <c r="A203" s="71" t="str">
        <f ca="1">A164</f>
        <v/>
      </c>
      <c r="B203" s="72"/>
      <c r="C203" s="72"/>
      <c r="D203" s="72"/>
      <c r="E203" s="72"/>
      <c r="F203" s="73"/>
      <c r="G203" s="81" t="str">
        <f ca="1">IF(A203="","",VLOOKUP(A203,Tracabiliter!$1:$1048576,2))</f>
        <v/>
      </c>
      <c r="H203" s="82"/>
      <c r="I203" s="83" t="str">
        <f ca="1">IF(A203="","",VLOOKUP(A203,Tracabiliter!$1:$1048576,3))</f>
        <v/>
      </c>
      <c r="J203" s="84"/>
    </row>
    <row r="204" spans="1:10" x14ac:dyDescent="0.2">
      <c r="A204" s="71" t="str">
        <f ca="1">A165</f>
        <v/>
      </c>
      <c r="B204" s="72"/>
      <c r="C204" s="72"/>
      <c r="D204" s="72"/>
      <c r="E204" s="72"/>
      <c r="F204" s="73"/>
      <c r="G204" s="81" t="str">
        <f ca="1">IF(A204="","",VLOOKUP(A204,Tracabiliter!$1:$1048576,2))</f>
        <v/>
      </c>
      <c r="H204" s="82"/>
      <c r="I204" s="83" t="str">
        <f ca="1">IF(A204="","",VLOOKUP(A204,Tracabiliter!$1:$1048576,3))</f>
        <v/>
      </c>
      <c r="J204" s="84"/>
    </row>
    <row r="205" spans="1:10" x14ac:dyDescent="0.2">
      <c r="A205" s="71" t="str">
        <f ca="1">A166</f>
        <v/>
      </c>
      <c r="B205" s="72"/>
      <c r="C205" s="72"/>
      <c r="D205" s="72"/>
      <c r="E205" s="72"/>
      <c r="F205" s="73"/>
      <c r="G205" s="81" t="str">
        <f ca="1">IF(A205="","",VLOOKUP(A205,Tracabiliter!$1:$1048576,2))</f>
        <v/>
      </c>
      <c r="H205" s="82"/>
      <c r="I205" s="83" t="str">
        <f ca="1">IF(A205="","",VLOOKUP(A205,Tracabiliter!$1:$1048576,3))</f>
        <v/>
      </c>
      <c r="J205" s="84"/>
    </row>
    <row r="206" spans="1:10" x14ac:dyDescent="0.2">
      <c r="A206" s="71" t="str">
        <f ca="1">A167</f>
        <v/>
      </c>
      <c r="B206" s="72"/>
      <c r="C206" s="72"/>
      <c r="D206" s="72"/>
      <c r="E206" s="72"/>
      <c r="F206" s="73"/>
      <c r="G206" s="81" t="str">
        <f ca="1">IF(A206="","",VLOOKUP(A206,Tracabiliter!$1:$1048576,2))</f>
        <v/>
      </c>
      <c r="H206" s="82"/>
      <c r="I206" s="83" t="str">
        <f ca="1">IF(A206="","",VLOOKUP(A206,Tracabiliter!$1:$1048576,3))</f>
        <v/>
      </c>
      <c r="J206" s="84"/>
    </row>
    <row r="207" spans="1:10" x14ac:dyDescent="0.2">
      <c r="A207" s="71" t="str">
        <f ca="1">A168</f>
        <v/>
      </c>
      <c r="B207" s="72"/>
      <c r="C207" s="72"/>
      <c r="D207" s="72"/>
      <c r="E207" s="72"/>
      <c r="F207" s="73"/>
      <c r="G207" s="81" t="str">
        <f ca="1">IF(A207="","",VLOOKUP(A207,Tracabiliter!$1:$1048576,2))</f>
        <v/>
      </c>
      <c r="H207" s="82"/>
      <c r="I207" s="83" t="str">
        <f ca="1">IF(A207="","",VLOOKUP(A207,Tracabiliter!$1:$1048576,3))</f>
        <v/>
      </c>
      <c r="J207" s="84"/>
    </row>
    <row r="208" spans="1:10" x14ac:dyDescent="0.2">
      <c r="A208" s="71" t="str">
        <f ca="1">A169</f>
        <v/>
      </c>
      <c r="B208" s="72"/>
      <c r="C208" s="72"/>
      <c r="D208" s="72"/>
      <c r="E208" s="72"/>
      <c r="F208" s="73"/>
      <c r="G208" s="81" t="str">
        <f ca="1">IF(A208="","",VLOOKUP(A208,Tracabiliter!$1:$1048576,2))</f>
        <v/>
      </c>
      <c r="H208" s="82"/>
      <c r="I208" s="83" t="str">
        <f ca="1">IF(A208="","",VLOOKUP(A208,Tracabiliter!$1:$1048576,3))</f>
        <v/>
      </c>
      <c r="J208" s="84"/>
    </row>
    <row r="209" spans="1:10" x14ac:dyDescent="0.2">
      <c r="A209" s="71" t="str">
        <f ca="1">A170</f>
        <v/>
      </c>
      <c r="B209" s="72"/>
      <c r="C209" s="72"/>
      <c r="D209" s="72"/>
      <c r="E209" s="72"/>
      <c r="F209" s="73"/>
      <c r="G209" s="81" t="str">
        <f ca="1">IF(A209="","",VLOOKUP(A209,Tracabiliter!$1:$1048576,2))</f>
        <v/>
      </c>
      <c r="H209" s="82"/>
      <c r="I209" s="83" t="str">
        <f ca="1">IF(A209="","",VLOOKUP(A209,Tracabiliter!$1:$1048576,3))</f>
        <v/>
      </c>
      <c r="J209" s="84"/>
    </row>
    <row r="210" spans="1:10" x14ac:dyDescent="0.2">
      <c r="A210" s="71" t="str">
        <f ca="1">A171</f>
        <v/>
      </c>
      <c r="B210" s="72"/>
      <c r="C210" s="72"/>
      <c r="D210" s="72"/>
      <c r="E210" s="72"/>
      <c r="F210" s="73"/>
      <c r="G210" s="81" t="str">
        <f ca="1">IF(A210="","",VLOOKUP(A210,Tracabiliter!$1:$1048576,2))</f>
        <v/>
      </c>
      <c r="H210" s="82"/>
      <c r="I210" s="83" t="str">
        <f ca="1">IF(A210="","",VLOOKUP(A210,Tracabiliter!$1:$1048576,3))</f>
        <v/>
      </c>
      <c r="J210" s="84"/>
    </row>
    <row r="211" spans="1:10" x14ac:dyDescent="0.2">
      <c r="A211" s="71" t="str">
        <f ca="1">A172</f>
        <v/>
      </c>
      <c r="B211" s="72"/>
      <c r="C211" s="72"/>
      <c r="D211" s="72"/>
      <c r="E211" s="72"/>
      <c r="F211" s="73"/>
      <c r="G211" s="81" t="str">
        <f ca="1">IF(A211="","",VLOOKUP(A211,Tracabiliter!$1:$1048576,2))</f>
        <v/>
      </c>
      <c r="H211" s="82"/>
      <c r="I211" s="83" t="str">
        <f ca="1">IF(A211="","",VLOOKUP(A211,Tracabiliter!$1:$1048576,3))</f>
        <v/>
      </c>
      <c r="J211" s="84"/>
    </row>
    <row r="212" spans="1:10" x14ac:dyDescent="0.2">
      <c r="A212" s="71" t="str">
        <f ca="1">A173</f>
        <v/>
      </c>
      <c r="B212" s="72"/>
      <c r="C212" s="72"/>
      <c r="D212" s="72"/>
      <c r="E212" s="72"/>
      <c r="F212" s="73"/>
      <c r="G212" s="81" t="str">
        <f ca="1">IF(A212="","",VLOOKUP(A212,Tracabiliter!$1:$1048576,2))</f>
        <v/>
      </c>
      <c r="H212" s="82"/>
      <c r="I212" s="83" t="str">
        <f ca="1">IF(A212="","",VLOOKUP(A212,Tracabiliter!$1:$1048576,3))</f>
        <v/>
      </c>
      <c r="J212" s="84"/>
    </row>
    <row r="213" spans="1:10" x14ac:dyDescent="0.2">
      <c r="A213" s="71" t="str">
        <f ca="1">A174</f>
        <v/>
      </c>
      <c r="B213" s="72"/>
      <c r="C213" s="72"/>
      <c r="D213" s="72"/>
      <c r="E213" s="72"/>
      <c r="F213" s="73"/>
      <c r="G213" s="81" t="str">
        <f ca="1">IF(A213="","",VLOOKUP(A213,Tracabiliter!$1:$1048576,2))</f>
        <v/>
      </c>
      <c r="H213" s="82"/>
      <c r="I213" s="83" t="str">
        <f ca="1">IF(A213="","",VLOOKUP(A213,Tracabiliter!$1:$1048576,3))</f>
        <v/>
      </c>
      <c r="J213" s="84"/>
    </row>
    <row r="214" spans="1:10" x14ac:dyDescent="0.2">
      <c r="A214" s="71" t="str">
        <f ca="1">A175</f>
        <v/>
      </c>
      <c r="B214" s="72"/>
      <c r="C214" s="72"/>
      <c r="D214" s="72"/>
      <c r="E214" s="72"/>
      <c r="F214" s="73"/>
      <c r="G214" s="81" t="str">
        <f ca="1">IF(A214="","",VLOOKUP(A214,Tracabiliter!$1:$1048576,2))</f>
        <v/>
      </c>
      <c r="H214" s="82"/>
      <c r="I214" s="83" t="str">
        <f ca="1">IF(A214="","",VLOOKUP(A214,Tracabiliter!$1:$1048576,3))</f>
        <v/>
      </c>
      <c r="J214" s="84"/>
    </row>
    <row r="215" spans="1:10" x14ac:dyDescent="0.2">
      <c r="A215" s="71" t="str">
        <f ca="1">A176</f>
        <v/>
      </c>
      <c r="B215" s="72"/>
      <c r="C215" s="72"/>
      <c r="D215" s="72"/>
      <c r="E215" s="72"/>
      <c r="F215" s="73"/>
      <c r="G215" s="81" t="str">
        <f ca="1">IF(A215="","",VLOOKUP(A215,Tracabiliter!$1:$1048576,2))</f>
        <v/>
      </c>
      <c r="H215" s="82"/>
      <c r="I215" s="83" t="str">
        <f ca="1">IF(A215="","",VLOOKUP(A215,Tracabiliter!$1:$1048576,3))</f>
        <v/>
      </c>
      <c r="J215" s="84"/>
    </row>
    <row r="216" spans="1:10" x14ac:dyDescent="0.2">
      <c r="A216" s="71" t="str">
        <f ca="1">A177</f>
        <v/>
      </c>
      <c r="B216" s="72"/>
      <c r="C216" s="72"/>
      <c r="D216" s="72"/>
      <c r="E216" s="72"/>
      <c r="F216" s="73"/>
      <c r="G216" s="81" t="str">
        <f ca="1">IF(A216="","",VLOOKUP(A216,Tracabiliter!$1:$1048576,2))</f>
        <v/>
      </c>
      <c r="H216" s="82"/>
      <c r="I216" s="83" t="str">
        <f ca="1">IF(A216="","",VLOOKUP(A216,Tracabiliter!$1:$1048576,3))</f>
        <v/>
      </c>
      <c r="J216" s="84"/>
    </row>
    <row r="217" spans="1:10" x14ac:dyDescent="0.2">
      <c r="A217" s="71" t="str">
        <f ca="1">A178</f>
        <v/>
      </c>
      <c r="B217" s="72"/>
      <c r="C217" s="72"/>
      <c r="D217" s="72"/>
      <c r="E217" s="72"/>
      <c r="F217" s="73"/>
      <c r="G217" s="81" t="str">
        <f ca="1">IF(A217="","",VLOOKUP(A217,Tracabiliter!$1:$1048576,2))</f>
        <v/>
      </c>
      <c r="H217" s="82"/>
      <c r="I217" s="83" t="str">
        <f ca="1">IF(A217="","",VLOOKUP(A217,Tracabiliter!$1:$1048576,3))</f>
        <v/>
      </c>
      <c r="J217" s="84"/>
    </row>
    <row r="218" spans="1:10" x14ac:dyDescent="0.2">
      <c r="A218" s="71" t="str">
        <f ca="1">A179</f>
        <v/>
      </c>
      <c r="B218" s="72"/>
      <c r="C218" s="72"/>
      <c r="D218" s="72"/>
      <c r="E218" s="72"/>
      <c r="F218" s="73"/>
      <c r="G218" s="81" t="str">
        <f ca="1">IF(A218="","",VLOOKUP(A218,Tracabiliter!$1:$1048576,2))</f>
        <v/>
      </c>
      <c r="H218" s="82"/>
      <c r="I218" s="83" t="str">
        <f ca="1">IF(A218="","",VLOOKUP(A218,Tracabiliter!$1:$1048576,3))</f>
        <v/>
      </c>
      <c r="J218" s="84"/>
    </row>
    <row r="219" spans="1:10" x14ac:dyDescent="0.2">
      <c r="A219" s="71" t="str">
        <f ca="1">A180</f>
        <v/>
      </c>
      <c r="B219" s="72"/>
      <c r="C219" s="72"/>
      <c r="D219" s="72"/>
      <c r="E219" s="72"/>
      <c r="F219" s="73"/>
      <c r="G219" s="81" t="str">
        <f ca="1">IF(A219="","",VLOOKUP(A219,Tracabiliter!$1:$1048576,2))</f>
        <v/>
      </c>
      <c r="H219" s="82"/>
      <c r="I219" s="83" t="str">
        <f ca="1">IF(A219="","",VLOOKUP(A219,Tracabiliter!$1:$1048576,3))</f>
        <v/>
      </c>
      <c r="J219" s="84"/>
    </row>
    <row r="220" spans="1:10" x14ac:dyDescent="0.2">
      <c r="A220" s="71" t="str">
        <f ca="1">A181</f>
        <v/>
      </c>
      <c r="B220" s="72"/>
      <c r="C220" s="72"/>
      <c r="D220" s="72"/>
      <c r="E220" s="72"/>
      <c r="F220" s="73"/>
      <c r="G220" s="81" t="str">
        <f ca="1">IF(A220="","",VLOOKUP(A220,Tracabiliter!$1:$1048576,2))</f>
        <v/>
      </c>
      <c r="H220" s="82"/>
      <c r="I220" s="83" t="str">
        <f ca="1">IF(A220="","",VLOOKUP(A220,Tracabiliter!$1:$1048576,3))</f>
        <v/>
      </c>
      <c r="J220" s="84"/>
    </row>
    <row r="221" spans="1:10" x14ac:dyDescent="0.2">
      <c r="A221" s="71" t="str">
        <f ca="1">A182</f>
        <v/>
      </c>
      <c r="B221" s="72"/>
      <c r="C221" s="72"/>
      <c r="D221" s="72"/>
      <c r="E221" s="72"/>
      <c r="F221" s="73"/>
      <c r="G221" s="81" t="str">
        <f ca="1">IF(A221="","",VLOOKUP(A221,Tracabiliter!$1:$1048576,2))</f>
        <v/>
      </c>
      <c r="H221" s="82"/>
      <c r="I221" s="83" t="str">
        <f ca="1">IF(A221="","",VLOOKUP(A221,Tracabiliter!$1:$1048576,3))</f>
        <v/>
      </c>
      <c r="J221" s="84"/>
    </row>
    <row r="222" spans="1:10" x14ac:dyDescent="0.2">
      <c r="A222" s="71" t="str">
        <f ca="1">A183</f>
        <v/>
      </c>
      <c r="B222" s="72"/>
      <c r="C222" s="72"/>
      <c r="D222" s="72"/>
      <c r="E222" s="72"/>
      <c r="F222" s="73"/>
      <c r="G222" s="81" t="str">
        <f ca="1">IF(A222="","",VLOOKUP(A222,Tracabiliter!$1:$1048576,2))</f>
        <v/>
      </c>
      <c r="H222" s="82"/>
      <c r="I222" s="83" t="str">
        <f ca="1">IF(A222="","",VLOOKUP(A222,Tracabiliter!$1:$1048576,3))</f>
        <v/>
      </c>
      <c r="J222" s="84"/>
    </row>
    <row r="223" spans="1:10" x14ac:dyDescent="0.2">
      <c r="A223" s="71" t="str">
        <f ca="1">A184</f>
        <v/>
      </c>
      <c r="B223" s="72"/>
      <c r="C223" s="72"/>
      <c r="D223" s="72"/>
      <c r="E223" s="72"/>
      <c r="F223" s="73"/>
      <c r="G223" s="81" t="str">
        <f ca="1">IF(A223="","",VLOOKUP(A223,Tracabiliter!$1:$1048576,2))</f>
        <v/>
      </c>
      <c r="H223" s="82"/>
      <c r="I223" s="83" t="str">
        <f ca="1">IF(A223="","",VLOOKUP(A223,Tracabiliter!$1:$1048576,3))</f>
        <v/>
      </c>
      <c r="J223" s="84"/>
    </row>
    <row r="224" spans="1:10" x14ac:dyDescent="0.2">
      <c r="A224" s="71" t="str">
        <f ca="1">A185</f>
        <v/>
      </c>
      <c r="B224" s="72"/>
      <c r="C224" s="72"/>
      <c r="D224" s="72"/>
      <c r="E224" s="72"/>
      <c r="F224" s="73"/>
      <c r="G224" s="81" t="str">
        <f ca="1">IF(A224="","",VLOOKUP(A224,Tracabiliter!$1:$1048576,2))</f>
        <v/>
      </c>
      <c r="H224" s="82"/>
      <c r="I224" s="83" t="str">
        <f ca="1">IF(A224="","",VLOOKUP(A224,Tracabiliter!$1:$1048576,3))</f>
        <v/>
      </c>
      <c r="J224" s="84"/>
    </row>
    <row r="225" spans="1:10" x14ac:dyDescent="0.2">
      <c r="A225" s="71" t="str">
        <f ca="1">A186</f>
        <v/>
      </c>
      <c r="B225" s="72"/>
      <c r="C225" s="72"/>
      <c r="D225" s="72"/>
      <c r="E225" s="72"/>
      <c r="F225" s="73"/>
      <c r="G225" s="81" t="str">
        <f ca="1">IF(A225="","",VLOOKUP(A225,Tracabiliter!$1:$1048576,2))</f>
        <v/>
      </c>
      <c r="H225" s="82"/>
      <c r="I225" s="83" t="str">
        <f ca="1">IF(A225="","",VLOOKUP(A225,Tracabiliter!$1:$1048576,3))</f>
        <v/>
      </c>
      <c r="J225" s="84"/>
    </row>
    <row r="226" spans="1:10" ht="13.5" thickBot="1" x14ac:dyDescent="0.25">
      <c r="A226" s="78" t="str">
        <f ca="1">A187</f>
        <v/>
      </c>
      <c r="B226" s="79"/>
      <c r="C226" s="79"/>
      <c r="D226" s="79"/>
      <c r="E226" s="79"/>
      <c r="F226" s="80"/>
      <c r="G226" s="74" t="str">
        <f ca="1">IF(A226="","",VLOOKUP(A226,Tracabiliter!$1:$1048576,2))</f>
        <v/>
      </c>
      <c r="H226" s="75"/>
      <c r="I226" s="76" t="str">
        <f ca="1">IF(A226="","",VLOOKUP(A226,Tracabiliter!$1:$1048576,3))</f>
        <v/>
      </c>
      <c r="J226" s="77"/>
    </row>
    <row r="227" spans="1:10" ht="13.5" thickTop="1" x14ac:dyDescent="0.2"/>
    <row r="233" spans="1:10" x14ac:dyDescent="0.2">
      <c r="A233" s="69" t="str">
        <f ca="1">A1</f>
        <v>Eclair chocolat</v>
      </c>
      <c r="B233" s="69"/>
      <c r="C233" s="69"/>
      <c r="D233" s="69"/>
      <c r="E233" s="69"/>
      <c r="F233" s="69"/>
      <c r="G233" s="69"/>
      <c r="H233" s="69"/>
      <c r="I233" s="69"/>
      <c r="J233" s="69"/>
    </row>
    <row r="234" spans="1:10" x14ac:dyDescent="0.2">
      <c r="A234" s="69"/>
      <c r="B234" s="69"/>
      <c r="C234" s="69"/>
      <c r="D234" s="69"/>
      <c r="E234" s="69"/>
      <c r="F234" s="69"/>
      <c r="G234" s="69"/>
      <c r="H234" s="69"/>
      <c r="I234" s="69"/>
      <c r="J234" s="69"/>
    </row>
    <row r="235" spans="1:10" x14ac:dyDescent="0.2">
      <c r="A235" s="69"/>
      <c r="B235" s="69"/>
      <c r="C235" s="69"/>
      <c r="D235" s="69"/>
      <c r="E235" s="69"/>
      <c r="F235" s="69"/>
      <c r="G235" s="69"/>
      <c r="H235" s="69"/>
      <c r="I235" s="69"/>
      <c r="J235" s="69"/>
    </row>
    <row r="236" spans="1:10" ht="13.5" thickBot="1" x14ac:dyDescent="0.25">
      <c r="C236" s="50" t="s">
        <v>178</v>
      </c>
      <c r="D236" s="50"/>
      <c r="E236" s="108" t="str">
        <f ca="1">IF(VLOOKUP(MID(CELL("nomfichier",A157),FIND("]",CELL("nomfichier",A157),1)+1,30)+1-1,Fabrication!1:1048576,3)=0,"",Fabrication!G1)</f>
        <v/>
      </c>
      <c r="F236" s="108"/>
      <c r="G236" s="51" t="s">
        <v>74</v>
      </c>
      <c r="H236" s="51"/>
      <c r="I236" s="52" t="str">
        <f ca="1">IF(VLOOKUP(MID(CELL("nomfichier",A157),FIND("]",CELL("nomfichier",A157),1)+1,30)+1-1,Fabrication!1:1048576,7)=0,"",VLOOKUP(MID(CELL("nomfichier",A157),FIND("]",CELL("nomfichier",A157),1)+1,30)+1-1,Fabrication!1:1048576,7))</f>
        <v/>
      </c>
      <c r="J236" s="52"/>
    </row>
    <row r="237" spans="1:10" ht="13.5" thickTop="1" x14ac:dyDescent="0.2">
      <c r="A237" s="53" t="s">
        <v>69</v>
      </c>
      <c r="B237" s="54"/>
      <c r="C237" s="54"/>
      <c r="D237" s="54"/>
      <c r="E237" s="54"/>
      <c r="F237" s="55"/>
      <c r="G237" s="53" t="s">
        <v>75</v>
      </c>
      <c r="H237" s="55"/>
      <c r="I237" s="53" t="s">
        <v>76</v>
      </c>
      <c r="J237" s="55"/>
    </row>
    <row r="238" spans="1:10" ht="13.5" thickBot="1" x14ac:dyDescent="0.25">
      <c r="A238" s="56"/>
      <c r="B238" s="57"/>
      <c r="C238" s="57"/>
      <c r="D238" s="57"/>
      <c r="E238" s="57"/>
      <c r="F238" s="58"/>
      <c r="G238" s="56"/>
      <c r="H238" s="58"/>
      <c r="I238" s="56"/>
      <c r="J238" s="58"/>
    </row>
    <row r="239" spans="1:10" ht="13.5" thickTop="1" x14ac:dyDescent="0.2">
      <c r="A239" s="59" t="str">
        <f ca="1">A200</f>
        <v/>
      </c>
      <c r="B239" s="60"/>
      <c r="C239" s="60"/>
      <c r="D239" s="60"/>
      <c r="E239" s="60"/>
      <c r="F239" s="61"/>
      <c r="G239" s="62" t="str">
        <f ca="1">IF(A239="","",VLOOKUP(A239,Tracabiliter!$1:$1048576,2))</f>
        <v/>
      </c>
      <c r="H239" s="63"/>
      <c r="I239" s="64" t="str">
        <f ca="1">IF(A239="","",VLOOKUP(A239,Tracabiliter!$1:$1048576,3))</f>
        <v/>
      </c>
      <c r="J239" s="65"/>
    </row>
    <row r="240" spans="1:10" x14ac:dyDescent="0.2">
      <c r="A240" s="71" t="str">
        <f ca="1">A201</f>
        <v/>
      </c>
      <c r="B240" s="72"/>
      <c r="C240" s="72"/>
      <c r="D240" s="72"/>
      <c r="E240" s="72"/>
      <c r="F240" s="73"/>
      <c r="G240" s="81" t="str">
        <f ca="1">IF(A240="","",VLOOKUP(A240,Tracabiliter!$1:$1048576,2))</f>
        <v/>
      </c>
      <c r="H240" s="82"/>
      <c r="I240" s="83" t="str">
        <f ca="1">IF(A240="","",VLOOKUP(A240,Tracabiliter!$1:$1048576,3))</f>
        <v/>
      </c>
      <c r="J240" s="84"/>
    </row>
    <row r="241" spans="1:10" x14ac:dyDescent="0.2">
      <c r="A241" s="71" t="str">
        <f ca="1">A202</f>
        <v/>
      </c>
      <c r="B241" s="72"/>
      <c r="C241" s="72"/>
      <c r="D241" s="72"/>
      <c r="E241" s="72"/>
      <c r="F241" s="73"/>
      <c r="G241" s="81" t="str">
        <f ca="1">IF(A241="","",VLOOKUP(A241,Tracabiliter!$1:$1048576,2))</f>
        <v/>
      </c>
      <c r="H241" s="82"/>
      <c r="I241" s="83" t="str">
        <f ca="1">IF(A241="","",VLOOKUP(A241,Tracabiliter!$1:$1048576,3))</f>
        <v/>
      </c>
      <c r="J241" s="84"/>
    </row>
    <row r="242" spans="1:10" x14ac:dyDescent="0.2">
      <c r="A242" s="71" t="str">
        <f ca="1">A203</f>
        <v/>
      </c>
      <c r="B242" s="72"/>
      <c r="C242" s="72"/>
      <c r="D242" s="72"/>
      <c r="E242" s="72"/>
      <c r="F242" s="73"/>
      <c r="G242" s="81" t="str">
        <f ca="1">IF(A242="","",VLOOKUP(A242,Tracabiliter!$1:$1048576,2))</f>
        <v/>
      </c>
      <c r="H242" s="82"/>
      <c r="I242" s="83" t="str">
        <f ca="1">IF(A242="","",VLOOKUP(A242,Tracabiliter!$1:$1048576,3))</f>
        <v/>
      </c>
      <c r="J242" s="84"/>
    </row>
    <row r="243" spans="1:10" x14ac:dyDescent="0.2">
      <c r="A243" s="71" t="str">
        <f ca="1">A204</f>
        <v/>
      </c>
      <c r="B243" s="72"/>
      <c r="C243" s="72"/>
      <c r="D243" s="72"/>
      <c r="E243" s="72"/>
      <c r="F243" s="73"/>
      <c r="G243" s="81" t="str">
        <f ca="1">IF(A243="","",VLOOKUP(A243,Tracabiliter!$1:$1048576,2))</f>
        <v/>
      </c>
      <c r="H243" s="82"/>
      <c r="I243" s="83" t="str">
        <f ca="1">IF(A243="","",VLOOKUP(A243,Tracabiliter!$1:$1048576,3))</f>
        <v/>
      </c>
      <c r="J243" s="84"/>
    </row>
    <row r="244" spans="1:10" x14ac:dyDescent="0.2">
      <c r="A244" s="71" t="str">
        <f ca="1">A205</f>
        <v/>
      </c>
      <c r="B244" s="72"/>
      <c r="C244" s="72"/>
      <c r="D244" s="72"/>
      <c r="E244" s="72"/>
      <c r="F244" s="73"/>
      <c r="G244" s="81" t="str">
        <f ca="1">IF(A244="","",VLOOKUP(A244,Tracabiliter!$1:$1048576,2))</f>
        <v/>
      </c>
      <c r="H244" s="82"/>
      <c r="I244" s="83" t="str">
        <f ca="1">IF(A244="","",VLOOKUP(A244,Tracabiliter!$1:$1048576,3))</f>
        <v/>
      </c>
      <c r="J244" s="84"/>
    </row>
    <row r="245" spans="1:10" x14ac:dyDescent="0.2">
      <c r="A245" s="71" t="str">
        <f ca="1">A206</f>
        <v/>
      </c>
      <c r="B245" s="72"/>
      <c r="C245" s="72"/>
      <c r="D245" s="72"/>
      <c r="E245" s="72"/>
      <c r="F245" s="73"/>
      <c r="G245" s="81" t="str">
        <f ca="1">IF(A245="","",VLOOKUP(A245,Tracabiliter!$1:$1048576,2))</f>
        <v/>
      </c>
      <c r="H245" s="82"/>
      <c r="I245" s="83" t="str">
        <f ca="1">IF(A245="","",VLOOKUP(A245,Tracabiliter!$1:$1048576,3))</f>
        <v/>
      </c>
      <c r="J245" s="84"/>
    </row>
    <row r="246" spans="1:10" x14ac:dyDescent="0.2">
      <c r="A246" s="71" t="str">
        <f ca="1">A207</f>
        <v/>
      </c>
      <c r="B246" s="72"/>
      <c r="C246" s="72"/>
      <c r="D246" s="72"/>
      <c r="E246" s="72"/>
      <c r="F246" s="73"/>
      <c r="G246" s="81" t="str">
        <f ca="1">IF(A246="","",VLOOKUP(A246,Tracabiliter!$1:$1048576,2))</f>
        <v/>
      </c>
      <c r="H246" s="82"/>
      <c r="I246" s="83" t="str">
        <f ca="1">IF(A246="","",VLOOKUP(A246,Tracabiliter!$1:$1048576,3))</f>
        <v/>
      </c>
      <c r="J246" s="84"/>
    </row>
    <row r="247" spans="1:10" x14ac:dyDescent="0.2">
      <c r="A247" s="71" t="str">
        <f ca="1">A208</f>
        <v/>
      </c>
      <c r="B247" s="72"/>
      <c r="C247" s="72"/>
      <c r="D247" s="72"/>
      <c r="E247" s="72"/>
      <c r="F247" s="73"/>
      <c r="G247" s="81" t="str">
        <f ca="1">IF(A247="","",VLOOKUP(A247,Tracabiliter!$1:$1048576,2))</f>
        <v/>
      </c>
      <c r="H247" s="82"/>
      <c r="I247" s="83" t="str">
        <f ca="1">IF(A247="","",VLOOKUP(A247,Tracabiliter!$1:$1048576,3))</f>
        <v/>
      </c>
      <c r="J247" s="84"/>
    </row>
    <row r="248" spans="1:10" x14ac:dyDescent="0.2">
      <c r="A248" s="71" t="str">
        <f ca="1">A209</f>
        <v/>
      </c>
      <c r="B248" s="72"/>
      <c r="C248" s="72"/>
      <c r="D248" s="72"/>
      <c r="E248" s="72"/>
      <c r="F248" s="73"/>
      <c r="G248" s="81" t="str">
        <f ca="1">IF(A245="","",VLOOKUP(A245,Tracabiliter!$1:$1048576,2))</f>
        <v/>
      </c>
      <c r="H248" s="82"/>
      <c r="I248" s="83" t="str">
        <f ca="1">IF(A245="","",VLOOKUP(A245,Tracabiliter!$1:$1048576,3))</f>
        <v/>
      </c>
      <c r="J248" s="84"/>
    </row>
    <row r="249" spans="1:10" x14ac:dyDescent="0.2">
      <c r="A249" s="71" t="str">
        <f ca="1">A210</f>
        <v/>
      </c>
      <c r="B249" s="72"/>
      <c r="C249" s="72"/>
      <c r="D249" s="72"/>
      <c r="E249" s="72"/>
      <c r="F249" s="73"/>
      <c r="G249" s="81" t="str">
        <f ca="1">IF(A249="","",VLOOKUP(A249,Tracabiliter!$1:$1048576,2))</f>
        <v/>
      </c>
      <c r="H249" s="82"/>
      <c r="I249" s="83" t="str">
        <f ca="1">IF(A249="","",VLOOKUP(A249,Tracabiliter!$1:$1048576,3))</f>
        <v/>
      </c>
      <c r="J249" s="84"/>
    </row>
    <row r="250" spans="1:10" x14ac:dyDescent="0.2">
      <c r="A250" s="71" t="str">
        <f ca="1">A211</f>
        <v/>
      </c>
      <c r="B250" s="72"/>
      <c r="C250" s="72"/>
      <c r="D250" s="72"/>
      <c r="E250" s="72"/>
      <c r="F250" s="73"/>
      <c r="G250" s="81" t="str">
        <f ca="1">IF(A250="","",VLOOKUP(A250,Tracabiliter!$1:$1048576,2))</f>
        <v/>
      </c>
      <c r="H250" s="82"/>
      <c r="I250" s="83" t="str">
        <f ca="1">IF(A250="","",VLOOKUP(A250,Tracabiliter!$1:$1048576,3))</f>
        <v/>
      </c>
      <c r="J250" s="84"/>
    </row>
    <row r="251" spans="1:10" x14ac:dyDescent="0.2">
      <c r="A251" s="71" t="str">
        <f ca="1">A212</f>
        <v/>
      </c>
      <c r="B251" s="72"/>
      <c r="C251" s="72"/>
      <c r="D251" s="72"/>
      <c r="E251" s="72"/>
      <c r="F251" s="73"/>
      <c r="G251" s="81" t="str">
        <f ca="1">IF(A251="","",VLOOKUP(A251,Tracabiliter!$1:$1048576,2))</f>
        <v/>
      </c>
      <c r="H251" s="82"/>
      <c r="I251" s="83" t="str">
        <f ca="1">IF(A251="","",VLOOKUP(A251,Tracabiliter!$1:$1048576,3))</f>
        <v/>
      </c>
      <c r="J251" s="84"/>
    </row>
    <row r="252" spans="1:10" x14ac:dyDescent="0.2">
      <c r="A252" s="71" t="str">
        <f ca="1">A213</f>
        <v/>
      </c>
      <c r="B252" s="72"/>
      <c r="C252" s="72"/>
      <c r="D252" s="72"/>
      <c r="E252" s="72"/>
      <c r="F252" s="73"/>
      <c r="G252" s="81" t="str">
        <f ca="1">IF(A252="","",VLOOKUP(A252,Tracabiliter!$1:$1048576,2))</f>
        <v/>
      </c>
      <c r="H252" s="82"/>
      <c r="I252" s="83" t="str">
        <f ca="1">IF(A252="","",VLOOKUP(A252,Tracabiliter!$1:$1048576,3))</f>
        <v/>
      </c>
      <c r="J252" s="84"/>
    </row>
    <row r="253" spans="1:10" x14ac:dyDescent="0.2">
      <c r="A253" s="71" t="str">
        <f ca="1">A214</f>
        <v/>
      </c>
      <c r="B253" s="72"/>
      <c r="C253" s="72"/>
      <c r="D253" s="72"/>
      <c r="E253" s="72"/>
      <c r="F253" s="73"/>
      <c r="G253" s="81" t="str">
        <f ca="1">IF(A253="","",VLOOKUP(A253,Tracabiliter!$1:$1048576,2))</f>
        <v/>
      </c>
      <c r="H253" s="82"/>
      <c r="I253" s="83" t="str">
        <f ca="1">IF(A253="","",VLOOKUP(A253,Tracabiliter!$1:$1048576,3))</f>
        <v/>
      </c>
      <c r="J253" s="84"/>
    </row>
    <row r="254" spans="1:10" x14ac:dyDescent="0.2">
      <c r="A254" s="71" t="str">
        <f ca="1">A215</f>
        <v/>
      </c>
      <c r="B254" s="72"/>
      <c r="C254" s="72"/>
      <c r="D254" s="72"/>
      <c r="E254" s="72"/>
      <c r="F254" s="73"/>
      <c r="G254" s="81" t="str">
        <f ca="1">IF(A254="","",VLOOKUP(A254,Tracabiliter!$1:$1048576,2))</f>
        <v/>
      </c>
      <c r="H254" s="82"/>
      <c r="I254" s="83" t="str">
        <f ca="1">IF(A254="","",VLOOKUP(A254,Tracabiliter!$1:$1048576,3))</f>
        <v/>
      </c>
      <c r="J254" s="84"/>
    </row>
    <row r="255" spans="1:10" x14ac:dyDescent="0.2">
      <c r="A255" s="71" t="str">
        <f ca="1">A216</f>
        <v/>
      </c>
      <c r="B255" s="72"/>
      <c r="C255" s="72"/>
      <c r="D255" s="72"/>
      <c r="E255" s="72"/>
      <c r="F255" s="73"/>
      <c r="G255" s="81" t="str">
        <f ca="1">IF(A255="","",VLOOKUP(A255,Tracabiliter!$1:$1048576,2))</f>
        <v/>
      </c>
      <c r="H255" s="82"/>
      <c r="I255" s="83" t="str">
        <f ca="1">IF(A255="","",VLOOKUP(A255,Tracabiliter!$1:$1048576,3))</f>
        <v/>
      </c>
      <c r="J255" s="84"/>
    </row>
    <row r="256" spans="1:10" x14ac:dyDescent="0.2">
      <c r="A256" s="71" t="str">
        <f ca="1">A217</f>
        <v/>
      </c>
      <c r="B256" s="72"/>
      <c r="C256" s="72"/>
      <c r="D256" s="72"/>
      <c r="E256" s="72"/>
      <c r="F256" s="73"/>
      <c r="G256" s="81" t="str">
        <f ca="1">IF(A256="","",VLOOKUP(A256,Tracabiliter!$1:$1048576,2))</f>
        <v/>
      </c>
      <c r="H256" s="82"/>
      <c r="I256" s="83" t="str">
        <f ca="1">IF(A256="","",VLOOKUP(A256,Tracabiliter!$1:$1048576,3))</f>
        <v/>
      </c>
      <c r="J256" s="84"/>
    </row>
    <row r="257" spans="1:10" x14ac:dyDescent="0.2">
      <c r="A257" s="71" t="str">
        <f ca="1">A218</f>
        <v/>
      </c>
      <c r="B257" s="72"/>
      <c r="C257" s="72"/>
      <c r="D257" s="72"/>
      <c r="E257" s="72"/>
      <c r="F257" s="73"/>
      <c r="G257" s="81" t="str">
        <f ca="1">IF(A257="","",VLOOKUP(A257,Tracabiliter!$1:$1048576,2))</f>
        <v/>
      </c>
      <c r="H257" s="82"/>
      <c r="I257" s="83" t="str">
        <f ca="1">IF(A257="","",VLOOKUP(A257,Tracabiliter!$1:$1048576,3))</f>
        <v/>
      </c>
      <c r="J257" s="84"/>
    </row>
    <row r="258" spans="1:10" x14ac:dyDescent="0.2">
      <c r="A258" s="71" t="str">
        <f ca="1">A219</f>
        <v/>
      </c>
      <c r="B258" s="72"/>
      <c r="C258" s="72"/>
      <c r="D258" s="72"/>
      <c r="E258" s="72"/>
      <c r="F258" s="73"/>
      <c r="G258" s="81" t="str">
        <f ca="1">IF(A258="","",VLOOKUP(A258,Tracabiliter!$1:$1048576,2))</f>
        <v/>
      </c>
      <c r="H258" s="82"/>
      <c r="I258" s="83" t="str">
        <f ca="1">IF(A258="","",VLOOKUP(A258,Tracabiliter!$1:$1048576,3))</f>
        <v/>
      </c>
      <c r="J258" s="84"/>
    </row>
    <row r="259" spans="1:10" x14ac:dyDescent="0.2">
      <c r="A259" s="71" t="str">
        <f ca="1">A220</f>
        <v/>
      </c>
      <c r="B259" s="72"/>
      <c r="C259" s="72"/>
      <c r="D259" s="72"/>
      <c r="E259" s="72"/>
      <c r="F259" s="73"/>
      <c r="G259" s="81" t="str">
        <f ca="1">IF(A259="","",VLOOKUP(A259,Tracabiliter!$1:$1048576,2))</f>
        <v/>
      </c>
      <c r="H259" s="82"/>
      <c r="I259" s="83" t="str">
        <f ca="1">IF(A259="","",VLOOKUP(A259,Tracabiliter!$1:$1048576,3))</f>
        <v/>
      </c>
      <c r="J259" s="84"/>
    </row>
    <row r="260" spans="1:10" x14ac:dyDescent="0.2">
      <c r="A260" s="71" t="str">
        <f ca="1">A221</f>
        <v/>
      </c>
      <c r="B260" s="72"/>
      <c r="C260" s="72"/>
      <c r="D260" s="72"/>
      <c r="E260" s="72"/>
      <c r="F260" s="73"/>
      <c r="G260" s="81" t="str">
        <f ca="1">IF(A260="","",VLOOKUP(A260,Tracabiliter!$1:$1048576,2))</f>
        <v/>
      </c>
      <c r="H260" s="82"/>
      <c r="I260" s="83" t="str">
        <f ca="1">IF(A260="","",VLOOKUP(A260,Tracabiliter!$1:$1048576,3))</f>
        <v/>
      </c>
      <c r="J260" s="84"/>
    </row>
    <row r="261" spans="1:10" x14ac:dyDescent="0.2">
      <c r="A261" s="71" t="str">
        <f ca="1">A222</f>
        <v/>
      </c>
      <c r="B261" s="72"/>
      <c r="C261" s="72"/>
      <c r="D261" s="72"/>
      <c r="E261" s="72"/>
      <c r="F261" s="73"/>
      <c r="G261" s="81" t="str">
        <f ca="1">IF(A261="","",VLOOKUP(A261,Tracabiliter!$1:$1048576,2))</f>
        <v/>
      </c>
      <c r="H261" s="82"/>
      <c r="I261" s="83" t="str">
        <f ca="1">IF(A261="","",VLOOKUP(A261,Tracabiliter!$1:$1048576,3))</f>
        <v/>
      </c>
      <c r="J261" s="84"/>
    </row>
    <row r="262" spans="1:10" x14ac:dyDescent="0.2">
      <c r="A262" s="71" t="str">
        <f ca="1">A223</f>
        <v/>
      </c>
      <c r="B262" s="72"/>
      <c r="C262" s="72"/>
      <c r="D262" s="72"/>
      <c r="E262" s="72"/>
      <c r="F262" s="73"/>
      <c r="G262" s="81" t="str">
        <f ca="1">IF(A262="","",VLOOKUP(A262,Tracabiliter!$1:$1048576,2))</f>
        <v/>
      </c>
      <c r="H262" s="82"/>
      <c r="I262" s="83" t="str">
        <f ca="1">IF(A262="","",VLOOKUP(A262,Tracabiliter!$1:$1048576,3))</f>
        <v/>
      </c>
      <c r="J262" s="84"/>
    </row>
    <row r="263" spans="1:10" x14ac:dyDescent="0.2">
      <c r="A263" s="71" t="str">
        <f ca="1">A224</f>
        <v/>
      </c>
      <c r="B263" s="72"/>
      <c r="C263" s="72"/>
      <c r="D263" s="72"/>
      <c r="E263" s="72"/>
      <c r="F263" s="73"/>
      <c r="G263" s="81" t="str">
        <f ca="1">IF(A263="","",VLOOKUP(A263,Tracabiliter!$1:$1048576,2))</f>
        <v/>
      </c>
      <c r="H263" s="82"/>
      <c r="I263" s="83" t="str">
        <f ca="1">IF(A263="","",VLOOKUP(A263,Tracabiliter!$1:$1048576,3))</f>
        <v/>
      </c>
      <c r="J263" s="84"/>
    </row>
    <row r="264" spans="1:10" x14ac:dyDescent="0.2">
      <c r="A264" s="71" t="str">
        <f ca="1">A225</f>
        <v/>
      </c>
      <c r="B264" s="72"/>
      <c r="C264" s="72"/>
      <c r="D264" s="72"/>
      <c r="E264" s="72"/>
      <c r="F264" s="73"/>
      <c r="G264" s="81" t="str">
        <f ca="1">IF(A264="","",VLOOKUP(A264,Tracabiliter!$1:$1048576,2))</f>
        <v/>
      </c>
      <c r="H264" s="82"/>
      <c r="I264" s="83" t="str">
        <f ca="1">IF(A264="","",VLOOKUP(A264,Tracabiliter!$1:$1048576,3))</f>
        <v/>
      </c>
      <c r="J264" s="84"/>
    </row>
    <row r="265" spans="1:10" ht="13.5" thickBot="1" x14ac:dyDescent="0.25">
      <c r="A265" s="78" t="str">
        <f ca="1">A226</f>
        <v/>
      </c>
      <c r="B265" s="79"/>
      <c r="C265" s="79"/>
      <c r="D265" s="79"/>
      <c r="E265" s="79"/>
      <c r="F265" s="80"/>
      <c r="G265" s="74" t="str">
        <f ca="1">IF(A265="","",VLOOKUP(A265,Tracabiliter!$1:$1048576,2))</f>
        <v/>
      </c>
      <c r="H265" s="75"/>
      <c r="I265" s="76" t="str">
        <f ca="1">IF(A265="","",VLOOKUP(A265,Tracabiliter!$1:$1048576,3))</f>
        <v/>
      </c>
      <c r="J265" s="77"/>
    </row>
    <row r="266" spans="1:10" ht="13.5" thickTop="1" x14ac:dyDescent="0.2"/>
    <row r="272" spans="1:10" x14ac:dyDescent="0.2">
      <c r="A272" s="69" t="str">
        <f ca="1">A1</f>
        <v>Eclair chocolat</v>
      </c>
      <c r="B272" s="69"/>
      <c r="C272" s="69"/>
      <c r="D272" s="69"/>
      <c r="E272" s="69"/>
      <c r="F272" s="69"/>
      <c r="G272" s="69"/>
      <c r="H272" s="69"/>
      <c r="I272" s="69"/>
      <c r="J272" s="69"/>
    </row>
    <row r="273" spans="1:10" x14ac:dyDescent="0.2">
      <c r="A273" s="69"/>
      <c r="B273" s="69"/>
      <c r="C273" s="69"/>
      <c r="D273" s="69"/>
      <c r="E273" s="69"/>
      <c r="F273" s="69"/>
      <c r="G273" s="69"/>
      <c r="H273" s="69"/>
      <c r="I273" s="69"/>
      <c r="J273" s="69"/>
    </row>
    <row r="274" spans="1:10" x14ac:dyDescent="0.2">
      <c r="A274" s="69"/>
      <c r="B274" s="69"/>
      <c r="C274" s="69"/>
      <c r="D274" s="69"/>
      <c r="E274" s="69"/>
      <c r="F274" s="69"/>
      <c r="G274" s="69"/>
      <c r="H274" s="69"/>
      <c r="I274" s="69"/>
      <c r="J274" s="69"/>
    </row>
    <row r="275" spans="1:10" ht="13.5" thickBot="1" x14ac:dyDescent="0.25">
      <c r="C275" s="50" t="s">
        <v>178</v>
      </c>
      <c r="D275" s="50"/>
      <c r="E275" s="108" t="str">
        <f ca="1">IF(VLOOKUP(MID(CELL("nomfichier",A196),FIND("]",CELL("nomfichier",A196),1)+1,30)+1-1,Fabrication!1:1048576,3)=0,"",Fabrication!H1)</f>
        <v/>
      </c>
      <c r="F275" s="108"/>
      <c r="G275" s="51" t="s">
        <v>74</v>
      </c>
      <c r="H275" s="51"/>
      <c r="I275" s="52" t="str">
        <f ca="1">IF(VLOOKUP(MID(CELL("nomfichier",A196),FIND("]",CELL("nomfichier",A196),1)+1,30)+1-1,Fabrication!1:1048576,8)=0,"",VLOOKUP(MID(CELL("nomfichier",A196),FIND("]",CELL("nomfichier",A196),1)+1,30)+1-1,Fabrication!1:1048576,8))</f>
        <v/>
      </c>
      <c r="J275" s="52"/>
    </row>
    <row r="276" spans="1:10" ht="13.5" thickTop="1" x14ac:dyDescent="0.2">
      <c r="A276" s="53" t="s">
        <v>69</v>
      </c>
      <c r="B276" s="54"/>
      <c r="C276" s="54"/>
      <c r="D276" s="54"/>
      <c r="E276" s="54"/>
      <c r="F276" s="55"/>
      <c r="G276" s="53" t="s">
        <v>75</v>
      </c>
      <c r="H276" s="55"/>
      <c r="I276" s="53" t="s">
        <v>76</v>
      </c>
      <c r="J276" s="55"/>
    </row>
    <row r="277" spans="1:10" ht="13.5" thickBot="1" x14ac:dyDescent="0.25">
      <c r="A277" s="56"/>
      <c r="B277" s="57"/>
      <c r="C277" s="57"/>
      <c r="D277" s="57"/>
      <c r="E277" s="57"/>
      <c r="F277" s="58"/>
      <c r="G277" s="56"/>
      <c r="H277" s="58"/>
      <c r="I277" s="56"/>
      <c r="J277" s="58"/>
    </row>
    <row r="278" spans="1:10" ht="13.5" thickTop="1" x14ac:dyDescent="0.2">
      <c r="A278" s="59" t="str">
        <f ca="1">A239</f>
        <v/>
      </c>
      <c r="B278" s="60"/>
      <c r="C278" s="60"/>
      <c r="D278" s="60"/>
      <c r="E278" s="60"/>
      <c r="F278" s="61"/>
      <c r="G278" s="62" t="str">
        <f ca="1">IF(A278="","",VLOOKUP(A278,Tracabiliter!$1:$1048576,2))</f>
        <v/>
      </c>
      <c r="H278" s="63"/>
      <c r="I278" s="64" t="str">
        <f ca="1">IF(A278="","",VLOOKUP(A278,Tracabiliter!$1:$1048576,3))</f>
        <v/>
      </c>
      <c r="J278" s="65"/>
    </row>
    <row r="279" spans="1:10" x14ac:dyDescent="0.2">
      <c r="A279" s="71" t="str">
        <f ca="1">A240</f>
        <v/>
      </c>
      <c r="B279" s="72"/>
      <c r="C279" s="72"/>
      <c r="D279" s="72"/>
      <c r="E279" s="72"/>
      <c r="F279" s="73"/>
      <c r="G279" s="81" t="str">
        <f ca="1">IF(A279="","",VLOOKUP(A279,Tracabiliter!$1:$1048576,2))</f>
        <v/>
      </c>
      <c r="H279" s="82"/>
      <c r="I279" s="83" t="str">
        <f ca="1">IF(A279="","",VLOOKUP(A279,Tracabiliter!$1:$1048576,3))</f>
        <v/>
      </c>
      <c r="J279" s="84"/>
    </row>
    <row r="280" spans="1:10" x14ac:dyDescent="0.2">
      <c r="A280" s="71" t="str">
        <f ca="1">A241</f>
        <v/>
      </c>
      <c r="B280" s="72"/>
      <c r="C280" s="72"/>
      <c r="D280" s="72"/>
      <c r="E280" s="72"/>
      <c r="F280" s="73"/>
      <c r="G280" s="81" t="str">
        <f ca="1">IF(A280="","",VLOOKUP(A280,Tracabiliter!$1:$1048576,2))</f>
        <v/>
      </c>
      <c r="H280" s="82"/>
      <c r="I280" s="83" t="str">
        <f ca="1">IF(A280="","",VLOOKUP(A280,Tracabiliter!$1:$1048576,3))</f>
        <v/>
      </c>
      <c r="J280" s="84"/>
    </row>
    <row r="281" spans="1:10" x14ac:dyDescent="0.2">
      <c r="A281" s="71" t="str">
        <f ca="1">A242</f>
        <v/>
      </c>
      <c r="B281" s="72"/>
      <c r="C281" s="72"/>
      <c r="D281" s="72"/>
      <c r="E281" s="72"/>
      <c r="F281" s="73"/>
      <c r="G281" s="81" t="str">
        <f ca="1">IF(A281="","",VLOOKUP(A281,Tracabiliter!$1:$1048576,2))</f>
        <v/>
      </c>
      <c r="H281" s="82"/>
      <c r="I281" s="83" t="str">
        <f ca="1">IF(A281="","",VLOOKUP(A281,Tracabiliter!$1:$1048576,3))</f>
        <v/>
      </c>
      <c r="J281" s="84"/>
    </row>
    <row r="282" spans="1:10" x14ac:dyDescent="0.2">
      <c r="A282" s="71" t="str">
        <f ca="1">A243</f>
        <v/>
      </c>
      <c r="B282" s="72"/>
      <c r="C282" s="72"/>
      <c r="D282" s="72"/>
      <c r="E282" s="72"/>
      <c r="F282" s="73"/>
      <c r="G282" s="81" t="str">
        <f ca="1">IF(A282="","",VLOOKUP(A282,Tracabiliter!$1:$1048576,2))</f>
        <v/>
      </c>
      <c r="H282" s="82"/>
      <c r="I282" s="83" t="str">
        <f ca="1">IF(A282="","",VLOOKUP(A282,Tracabiliter!$1:$1048576,3))</f>
        <v/>
      </c>
      <c r="J282" s="84"/>
    </row>
    <row r="283" spans="1:10" x14ac:dyDescent="0.2">
      <c r="A283" s="71" t="str">
        <f ca="1">A244</f>
        <v/>
      </c>
      <c r="B283" s="72"/>
      <c r="C283" s="72"/>
      <c r="D283" s="72"/>
      <c r="E283" s="72"/>
      <c r="F283" s="73"/>
      <c r="G283" s="81" t="str">
        <f ca="1">IF(A283="","",VLOOKUP(A283,Tracabiliter!$1:$1048576,2))</f>
        <v/>
      </c>
      <c r="H283" s="82"/>
      <c r="I283" s="83" t="str">
        <f ca="1">IF(A283="","",VLOOKUP(A283,Tracabiliter!$1:$1048576,3))</f>
        <v/>
      </c>
      <c r="J283" s="84"/>
    </row>
    <row r="284" spans="1:10" x14ac:dyDescent="0.2">
      <c r="A284" s="71" t="str">
        <f ca="1">A245</f>
        <v/>
      </c>
      <c r="B284" s="72"/>
      <c r="C284" s="72"/>
      <c r="D284" s="72"/>
      <c r="E284" s="72"/>
      <c r="F284" s="73"/>
      <c r="G284" s="81" t="str">
        <f ca="1">IF(A284="","",VLOOKUP(A284,Tracabiliter!$1:$1048576,2))</f>
        <v/>
      </c>
      <c r="H284" s="82"/>
      <c r="I284" s="83" t="str">
        <f ca="1">IF(A284="","",VLOOKUP(A284,Tracabiliter!$1:$1048576,3))</f>
        <v/>
      </c>
      <c r="J284" s="84"/>
    </row>
    <row r="285" spans="1:10" x14ac:dyDescent="0.2">
      <c r="A285" s="71" t="str">
        <f ca="1">A246</f>
        <v/>
      </c>
      <c r="B285" s="72"/>
      <c r="C285" s="72"/>
      <c r="D285" s="72"/>
      <c r="E285" s="72"/>
      <c r="F285" s="73"/>
      <c r="G285" s="81" t="str">
        <f ca="1">IF(A285="","",VLOOKUP(A285,Tracabiliter!$1:$1048576,2))</f>
        <v/>
      </c>
      <c r="H285" s="82"/>
      <c r="I285" s="83" t="str">
        <f ca="1">IF(A285="","",VLOOKUP(A285,Tracabiliter!$1:$1048576,3))</f>
        <v/>
      </c>
      <c r="J285" s="84"/>
    </row>
    <row r="286" spans="1:10" x14ac:dyDescent="0.2">
      <c r="A286" s="71" t="str">
        <f ca="1">A247</f>
        <v/>
      </c>
      <c r="B286" s="72"/>
      <c r="C286" s="72"/>
      <c r="D286" s="72"/>
      <c r="E286" s="72"/>
      <c r="F286" s="73"/>
      <c r="G286" s="81" t="str">
        <f ca="1">IF(A286="","",VLOOKUP(A286,Tracabiliter!$1:$1048576,2))</f>
        <v/>
      </c>
      <c r="H286" s="82"/>
      <c r="I286" s="83" t="str">
        <f ca="1">IF(A286="","",VLOOKUP(A286,Tracabiliter!$1:$1048576,3))</f>
        <v/>
      </c>
      <c r="J286" s="84"/>
    </row>
    <row r="287" spans="1:10" x14ac:dyDescent="0.2">
      <c r="A287" s="71" t="str">
        <f ca="1">A245</f>
        <v/>
      </c>
      <c r="B287" s="72"/>
      <c r="C287" s="72"/>
      <c r="D287" s="72"/>
      <c r="E287" s="72"/>
      <c r="F287" s="73"/>
      <c r="G287" s="81" t="str">
        <f ca="1">IF(A287="","",VLOOKUP(A287,Tracabiliter!$1:$1048576,2))</f>
        <v/>
      </c>
      <c r="H287" s="82"/>
      <c r="I287" s="83" t="str">
        <f ca="1">IF(A287="","",VLOOKUP(A287,Tracabiliter!$1:$1048576,3))</f>
        <v/>
      </c>
      <c r="J287" s="84"/>
    </row>
    <row r="288" spans="1:10" x14ac:dyDescent="0.2">
      <c r="A288" s="71" t="str">
        <f ca="1">A249</f>
        <v/>
      </c>
      <c r="B288" s="72"/>
      <c r="C288" s="72"/>
      <c r="D288" s="72"/>
      <c r="E288" s="72"/>
      <c r="F288" s="73"/>
      <c r="G288" s="81" t="str">
        <f ca="1">IF(A288="","",VLOOKUP(A288,Tracabiliter!$1:$1048576,2))</f>
        <v/>
      </c>
      <c r="H288" s="82"/>
      <c r="I288" s="83" t="str">
        <f ca="1">IF(A288="","",VLOOKUP(A288,Tracabiliter!$1:$1048576,3))</f>
        <v/>
      </c>
      <c r="J288" s="84"/>
    </row>
    <row r="289" spans="1:10" x14ac:dyDescent="0.2">
      <c r="A289" s="71" t="str">
        <f ca="1">A250</f>
        <v/>
      </c>
      <c r="B289" s="72"/>
      <c r="C289" s="72"/>
      <c r="D289" s="72"/>
      <c r="E289" s="72"/>
      <c r="F289" s="73"/>
      <c r="G289" s="81" t="str">
        <f ca="1">IF(A289="","",VLOOKUP(A289,Tracabiliter!$1:$1048576,2))</f>
        <v/>
      </c>
      <c r="H289" s="82"/>
      <c r="I289" s="83" t="str">
        <f ca="1">IF(A289="","",VLOOKUP(A289,Tracabiliter!$1:$1048576,3))</f>
        <v/>
      </c>
      <c r="J289" s="84"/>
    </row>
    <row r="290" spans="1:10" x14ac:dyDescent="0.2">
      <c r="A290" s="71" t="str">
        <f ca="1">A251</f>
        <v/>
      </c>
      <c r="B290" s="72"/>
      <c r="C290" s="72"/>
      <c r="D290" s="72"/>
      <c r="E290" s="72"/>
      <c r="F290" s="73"/>
      <c r="G290" s="81" t="str">
        <f ca="1">IF(A290="","",VLOOKUP(A290,Tracabiliter!$1:$1048576,2))</f>
        <v/>
      </c>
      <c r="H290" s="82"/>
      <c r="I290" s="83" t="str">
        <f ca="1">IF(A290="","",VLOOKUP(A290,Tracabiliter!$1:$1048576,3))</f>
        <v/>
      </c>
      <c r="J290" s="84"/>
    </row>
    <row r="291" spans="1:10" x14ac:dyDescent="0.2">
      <c r="A291" s="71" t="str">
        <f ca="1">A252</f>
        <v/>
      </c>
      <c r="B291" s="72"/>
      <c r="C291" s="72"/>
      <c r="D291" s="72"/>
      <c r="E291" s="72"/>
      <c r="F291" s="73"/>
      <c r="G291" s="81" t="str">
        <f ca="1">IF(A291="","",VLOOKUP(A291,Tracabiliter!$1:$1048576,2))</f>
        <v/>
      </c>
      <c r="H291" s="82"/>
      <c r="I291" s="83" t="str">
        <f ca="1">IF(A291="","",VLOOKUP(A291,Tracabiliter!$1:$1048576,3))</f>
        <v/>
      </c>
      <c r="J291" s="84"/>
    </row>
    <row r="292" spans="1:10" x14ac:dyDescent="0.2">
      <c r="A292" s="71" t="str">
        <f ca="1">A253</f>
        <v/>
      </c>
      <c r="B292" s="72"/>
      <c r="C292" s="72"/>
      <c r="D292" s="72"/>
      <c r="E292" s="72"/>
      <c r="F292" s="73"/>
      <c r="G292" s="81" t="str">
        <f ca="1">IF(A292="","",VLOOKUP(A292,Tracabiliter!$1:$1048576,2))</f>
        <v/>
      </c>
      <c r="H292" s="82"/>
      <c r="I292" s="83" t="str">
        <f ca="1">IF(A292="","",VLOOKUP(A292,Tracabiliter!$1:$1048576,3))</f>
        <v/>
      </c>
      <c r="J292" s="84"/>
    </row>
    <row r="293" spans="1:10" x14ac:dyDescent="0.2">
      <c r="A293" s="71" t="str">
        <f ca="1">A254</f>
        <v/>
      </c>
      <c r="B293" s="72"/>
      <c r="C293" s="72"/>
      <c r="D293" s="72"/>
      <c r="E293" s="72"/>
      <c r="F293" s="73"/>
      <c r="G293" s="81" t="str">
        <f ca="1">IF(A293="","",VLOOKUP(A293,Tracabiliter!$1:$1048576,2))</f>
        <v/>
      </c>
      <c r="H293" s="82"/>
      <c r="I293" s="83" t="str">
        <f ca="1">IF(A293="","",VLOOKUP(A293,Tracabiliter!$1:$1048576,3))</f>
        <v/>
      </c>
      <c r="J293" s="84"/>
    </row>
    <row r="294" spans="1:10" x14ac:dyDescent="0.2">
      <c r="A294" s="71" t="str">
        <f ca="1">A255</f>
        <v/>
      </c>
      <c r="B294" s="72"/>
      <c r="C294" s="72"/>
      <c r="D294" s="72"/>
      <c r="E294" s="72"/>
      <c r="F294" s="73"/>
      <c r="G294" s="81" t="str">
        <f ca="1">IF(A294="","",VLOOKUP(A294,Tracabiliter!$1:$1048576,2))</f>
        <v/>
      </c>
      <c r="H294" s="82"/>
      <c r="I294" s="83" t="str">
        <f ca="1">IF(A294="","",VLOOKUP(A294,Tracabiliter!$1:$1048576,3))</f>
        <v/>
      </c>
      <c r="J294" s="84"/>
    </row>
    <row r="295" spans="1:10" x14ac:dyDescent="0.2">
      <c r="A295" s="71" t="str">
        <f ca="1">A256</f>
        <v/>
      </c>
      <c r="B295" s="72"/>
      <c r="C295" s="72"/>
      <c r="D295" s="72"/>
      <c r="E295" s="72"/>
      <c r="F295" s="73"/>
      <c r="G295" s="81" t="str">
        <f ca="1">IF(A295="","",VLOOKUP(A295,Tracabiliter!$1:$1048576,2))</f>
        <v/>
      </c>
      <c r="H295" s="82"/>
      <c r="I295" s="83" t="str">
        <f ca="1">IF(A295="","",VLOOKUP(A295,Tracabiliter!$1:$1048576,3))</f>
        <v/>
      </c>
      <c r="J295" s="84"/>
    </row>
    <row r="296" spans="1:10" x14ac:dyDescent="0.2">
      <c r="A296" s="71" t="str">
        <f ca="1">A257</f>
        <v/>
      </c>
      <c r="B296" s="72"/>
      <c r="C296" s="72"/>
      <c r="D296" s="72"/>
      <c r="E296" s="72"/>
      <c r="F296" s="73"/>
      <c r="G296" s="81" t="str">
        <f ca="1">IF(A296="","",VLOOKUP(A296,Tracabiliter!$1:$1048576,2))</f>
        <v/>
      </c>
      <c r="H296" s="82"/>
      <c r="I296" s="83" t="str">
        <f ca="1">IF(A296="","",VLOOKUP(A296,Tracabiliter!$1:$1048576,3))</f>
        <v/>
      </c>
      <c r="J296" s="84"/>
    </row>
    <row r="297" spans="1:10" x14ac:dyDescent="0.2">
      <c r="A297" s="71" t="str">
        <f ca="1">A258</f>
        <v/>
      </c>
      <c r="B297" s="72"/>
      <c r="C297" s="72"/>
      <c r="D297" s="72"/>
      <c r="E297" s="72"/>
      <c r="F297" s="73"/>
      <c r="G297" s="81" t="str">
        <f ca="1">IF(A297="","",VLOOKUP(A297,Tracabiliter!$1:$1048576,2))</f>
        <v/>
      </c>
      <c r="H297" s="82"/>
      <c r="I297" s="83" t="str">
        <f ca="1">IF(A297="","",VLOOKUP(A297,Tracabiliter!$1:$1048576,3))</f>
        <v/>
      </c>
      <c r="J297" s="84"/>
    </row>
    <row r="298" spans="1:10" x14ac:dyDescent="0.2">
      <c r="A298" s="71" t="str">
        <f ca="1">A259</f>
        <v/>
      </c>
      <c r="B298" s="72"/>
      <c r="C298" s="72"/>
      <c r="D298" s="72"/>
      <c r="E298" s="72"/>
      <c r="F298" s="73"/>
      <c r="G298" s="81" t="str">
        <f ca="1">IF(A298="","",VLOOKUP(A298,Tracabiliter!$1:$1048576,2))</f>
        <v/>
      </c>
      <c r="H298" s="82"/>
      <c r="I298" s="83" t="str">
        <f ca="1">IF(A298="","",VLOOKUP(A298,Tracabiliter!$1:$1048576,3))</f>
        <v/>
      </c>
      <c r="J298" s="84"/>
    </row>
    <row r="299" spans="1:10" x14ac:dyDescent="0.2">
      <c r="A299" s="71" t="str">
        <f ca="1">A260</f>
        <v/>
      </c>
      <c r="B299" s="72"/>
      <c r="C299" s="72"/>
      <c r="D299" s="72"/>
      <c r="E299" s="72"/>
      <c r="F299" s="73"/>
      <c r="G299" s="81" t="str">
        <f ca="1">IF(A299="","",VLOOKUP(A299,Tracabiliter!$1:$1048576,2))</f>
        <v/>
      </c>
      <c r="H299" s="82"/>
      <c r="I299" s="83" t="str">
        <f ca="1">IF(A299="","",VLOOKUP(A299,Tracabiliter!$1:$1048576,3))</f>
        <v/>
      </c>
      <c r="J299" s="84"/>
    </row>
    <row r="300" spans="1:10" x14ac:dyDescent="0.2">
      <c r="A300" s="71" t="str">
        <f ca="1">A261</f>
        <v/>
      </c>
      <c r="B300" s="72"/>
      <c r="C300" s="72"/>
      <c r="D300" s="72"/>
      <c r="E300" s="72"/>
      <c r="F300" s="73"/>
      <c r="G300" s="81" t="str">
        <f ca="1">IF(A300="","",VLOOKUP(A300,Tracabiliter!$1:$1048576,2))</f>
        <v/>
      </c>
      <c r="H300" s="82"/>
      <c r="I300" s="83" t="str">
        <f ca="1">IF(A300="","",VLOOKUP(A300,Tracabiliter!$1:$1048576,3))</f>
        <v/>
      </c>
      <c r="J300" s="84"/>
    </row>
    <row r="301" spans="1:10" x14ac:dyDescent="0.2">
      <c r="A301" s="71" t="str">
        <f ca="1">A262</f>
        <v/>
      </c>
      <c r="B301" s="72"/>
      <c r="C301" s="72"/>
      <c r="D301" s="72"/>
      <c r="E301" s="72"/>
      <c r="F301" s="73"/>
      <c r="G301" s="81" t="str">
        <f ca="1">IF(A301="","",VLOOKUP(A301,Tracabiliter!$1:$1048576,2))</f>
        <v/>
      </c>
      <c r="H301" s="82"/>
      <c r="I301" s="83" t="str">
        <f ca="1">IF(A301="","",VLOOKUP(A301,Tracabiliter!$1:$1048576,3))</f>
        <v/>
      </c>
      <c r="J301" s="84"/>
    </row>
    <row r="302" spans="1:10" x14ac:dyDescent="0.2">
      <c r="A302" s="71" t="str">
        <f ca="1">A263</f>
        <v/>
      </c>
      <c r="B302" s="72"/>
      <c r="C302" s="72"/>
      <c r="D302" s="72"/>
      <c r="E302" s="72"/>
      <c r="F302" s="73"/>
      <c r="G302" s="81" t="str">
        <f ca="1">IF(A302="","",VLOOKUP(A302,Tracabiliter!$1:$1048576,2))</f>
        <v/>
      </c>
      <c r="H302" s="82"/>
      <c r="I302" s="83" t="str">
        <f ca="1">IF(A302="","",VLOOKUP(A302,Tracabiliter!$1:$1048576,3))</f>
        <v/>
      </c>
      <c r="J302" s="84"/>
    </row>
    <row r="303" spans="1:10" x14ac:dyDescent="0.2">
      <c r="A303" s="71" t="str">
        <f ca="1">A264</f>
        <v/>
      </c>
      <c r="B303" s="72"/>
      <c r="C303" s="72"/>
      <c r="D303" s="72"/>
      <c r="E303" s="72"/>
      <c r="F303" s="73"/>
      <c r="G303" s="81" t="str">
        <f ca="1">IF(A303="","",VLOOKUP(A303,Tracabiliter!$1:$1048576,2))</f>
        <v/>
      </c>
      <c r="H303" s="82"/>
      <c r="I303" s="83" t="str">
        <f ca="1">IF(A303="","",VLOOKUP(A303,Tracabiliter!$1:$1048576,3))</f>
        <v/>
      </c>
      <c r="J303" s="84"/>
    </row>
    <row r="304" spans="1:10" ht="13.5" thickBot="1" x14ac:dyDescent="0.25">
      <c r="A304" s="78" t="str">
        <f ca="1">A265</f>
        <v/>
      </c>
      <c r="B304" s="79"/>
      <c r="C304" s="79"/>
      <c r="D304" s="79"/>
      <c r="E304" s="79"/>
      <c r="F304" s="80"/>
      <c r="G304" s="74" t="str">
        <f ca="1">IF(A304="","",VLOOKUP(A304,Tracabiliter!$1:$1048576,2))</f>
        <v/>
      </c>
      <c r="H304" s="75"/>
      <c r="I304" s="76" t="str">
        <f ca="1">IF(A304="","",VLOOKUP(A304,Tracabiliter!$1:$1048576,3))</f>
        <v/>
      </c>
      <c r="J304" s="77"/>
    </row>
    <row r="305" spans="1:10" ht="13.5" thickTop="1" x14ac:dyDescent="0.2"/>
    <row r="311" spans="1:10" x14ac:dyDescent="0.2">
      <c r="A311" s="69" t="str">
        <f ca="1">A1</f>
        <v>Eclair chocolat</v>
      </c>
      <c r="B311" s="69"/>
      <c r="C311" s="69"/>
      <c r="D311" s="69"/>
      <c r="E311" s="69"/>
      <c r="F311" s="69"/>
      <c r="G311" s="69"/>
      <c r="H311" s="69"/>
      <c r="I311" s="69"/>
      <c r="J311" s="69"/>
    </row>
    <row r="312" spans="1:10" x14ac:dyDescent="0.2">
      <c r="A312" s="69"/>
      <c r="B312" s="69"/>
      <c r="C312" s="69"/>
      <c r="D312" s="69"/>
      <c r="E312" s="69"/>
      <c r="F312" s="69"/>
      <c r="G312" s="69"/>
      <c r="H312" s="69"/>
      <c r="I312" s="69"/>
      <c r="J312" s="69"/>
    </row>
    <row r="313" spans="1:10" x14ac:dyDescent="0.2">
      <c r="A313" s="69"/>
      <c r="B313" s="69"/>
      <c r="C313" s="69"/>
      <c r="D313" s="69"/>
      <c r="E313" s="69"/>
      <c r="F313" s="69"/>
      <c r="G313" s="69"/>
      <c r="H313" s="69"/>
      <c r="I313" s="69"/>
      <c r="J313" s="69"/>
    </row>
    <row r="314" spans="1:10" ht="13.5" thickBot="1" x14ac:dyDescent="0.25">
      <c r="C314" s="50" t="s">
        <v>178</v>
      </c>
      <c r="D314" s="50"/>
      <c r="E314" s="108" t="str">
        <f ca="1">IF(VLOOKUP(MID(CELL("nomfichier",A235),FIND("]",CELL("nomfichier",A235),1)+1,30)+1-1,Fabrication!1:1048576,3)=0,"",Fabrication!I1)</f>
        <v/>
      </c>
      <c r="F314" s="108"/>
      <c r="G314" s="51" t="s">
        <v>74</v>
      </c>
      <c r="H314" s="51"/>
      <c r="I314" s="52" t="str">
        <f ca="1">IF(VLOOKUP(MID(CELL("nomfichier",A235),FIND("]",CELL("nomfichier",A235),1)+1,30)+1-1,Fabrication!1:1048576,9)=0,"",VLOOKUP(MID(CELL("nomfichier",A235),FIND("]",CELL("nomfichier",A235),1)+1,30)+1-1,Fabrication!1:1048576,9))</f>
        <v/>
      </c>
      <c r="J314" s="52"/>
    </row>
    <row r="315" spans="1:10" ht="13.5" thickTop="1" x14ac:dyDescent="0.2">
      <c r="A315" s="53" t="s">
        <v>69</v>
      </c>
      <c r="B315" s="54"/>
      <c r="C315" s="54"/>
      <c r="D315" s="54"/>
      <c r="E315" s="54"/>
      <c r="F315" s="55"/>
      <c r="G315" s="53" t="s">
        <v>75</v>
      </c>
      <c r="H315" s="55"/>
      <c r="I315" s="53" t="s">
        <v>76</v>
      </c>
      <c r="J315" s="55"/>
    </row>
    <row r="316" spans="1:10" ht="13.5" thickBot="1" x14ac:dyDescent="0.25">
      <c r="A316" s="56"/>
      <c r="B316" s="57"/>
      <c r="C316" s="57"/>
      <c r="D316" s="57"/>
      <c r="E316" s="57"/>
      <c r="F316" s="58"/>
      <c r="G316" s="56"/>
      <c r="H316" s="58"/>
      <c r="I316" s="56"/>
      <c r="J316" s="58"/>
    </row>
    <row r="317" spans="1:10" ht="13.5" thickTop="1" x14ac:dyDescent="0.2">
      <c r="A317" s="59" t="str">
        <f ca="1">A278</f>
        <v/>
      </c>
      <c r="B317" s="60"/>
      <c r="C317" s="60"/>
      <c r="D317" s="60"/>
      <c r="E317" s="60"/>
      <c r="F317" s="61"/>
      <c r="G317" s="62" t="str">
        <f ca="1">IF(A317="","",VLOOKUP(A317,Tracabiliter!$1:$1048576,2))</f>
        <v/>
      </c>
      <c r="H317" s="63"/>
      <c r="I317" s="64" t="str">
        <f ca="1">IF(A317="","",VLOOKUP(A317,Tracabiliter!$1:$1048576,3))</f>
        <v/>
      </c>
      <c r="J317" s="65"/>
    </row>
    <row r="318" spans="1:10" x14ac:dyDescent="0.2">
      <c r="A318" s="71" t="str">
        <f t="shared" ref="A318:A343" ca="1" si="1">A279</f>
        <v/>
      </c>
      <c r="B318" s="72"/>
      <c r="C318" s="72"/>
      <c r="D318" s="72"/>
      <c r="E318" s="72"/>
      <c r="F318" s="73"/>
      <c r="G318" s="81" t="str">
        <f ca="1">IF(A318="","",VLOOKUP(A318,Tracabiliter!$1:$1048576,2))</f>
        <v/>
      </c>
      <c r="H318" s="82"/>
      <c r="I318" s="83" t="str">
        <f ca="1">IF(A318="","",VLOOKUP(A318,Tracabiliter!$1:$1048576,3))</f>
        <v/>
      </c>
      <c r="J318" s="84"/>
    </row>
    <row r="319" spans="1:10" x14ac:dyDescent="0.2">
      <c r="A319" s="71" t="str">
        <f t="shared" ca="1" si="1"/>
        <v/>
      </c>
      <c r="B319" s="72"/>
      <c r="C319" s="72"/>
      <c r="D319" s="72"/>
      <c r="E319" s="72"/>
      <c r="F319" s="73"/>
      <c r="G319" s="81" t="str">
        <f ca="1">IF(A319="","",VLOOKUP(A319,Tracabiliter!$1:$1048576,2))</f>
        <v/>
      </c>
      <c r="H319" s="82"/>
      <c r="I319" s="83" t="str">
        <f ca="1">IF(A319="","",VLOOKUP(A319,Tracabiliter!$1:$1048576,3))</f>
        <v/>
      </c>
      <c r="J319" s="84"/>
    </row>
    <row r="320" spans="1:10" x14ac:dyDescent="0.2">
      <c r="A320" s="71" t="str">
        <f t="shared" ca="1" si="1"/>
        <v/>
      </c>
      <c r="B320" s="72"/>
      <c r="C320" s="72"/>
      <c r="D320" s="72"/>
      <c r="E320" s="72"/>
      <c r="F320" s="73"/>
      <c r="G320" s="81" t="str">
        <f ca="1">IF(A320="","",VLOOKUP(A320,Tracabiliter!$1:$1048576,2))</f>
        <v/>
      </c>
      <c r="H320" s="82"/>
      <c r="I320" s="83" t="str">
        <f ca="1">IF(A320="","",VLOOKUP(A320,Tracabiliter!$1:$1048576,3))</f>
        <v/>
      </c>
      <c r="J320" s="84"/>
    </row>
    <row r="321" spans="1:10" x14ac:dyDescent="0.2">
      <c r="A321" s="71" t="str">
        <f t="shared" ca="1" si="1"/>
        <v/>
      </c>
      <c r="B321" s="72"/>
      <c r="C321" s="72"/>
      <c r="D321" s="72"/>
      <c r="E321" s="72"/>
      <c r="F321" s="73"/>
      <c r="G321" s="81" t="str">
        <f ca="1">IF(A321="","",VLOOKUP(A321,Tracabiliter!$1:$1048576,2))</f>
        <v/>
      </c>
      <c r="H321" s="82"/>
      <c r="I321" s="83" t="str">
        <f ca="1">IF(A321="","",VLOOKUP(A321,Tracabiliter!$1:$1048576,3))</f>
        <v/>
      </c>
      <c r="J321" s="84"/>
    </row>
    <row r="322" spans="1:10" x14ac:dyDescent="0.2">
      <c r="A322" s="71" t="str">
        <f t="shared" ca="1" si="1"/>
        <v/>
      </c>
      <c r="B322" s="72"/>
      <c r="C322" s="72"/>
      <c r="D322" s="72"/>
      <c r="E322" s="72"/>
      <c r="F322" s="73"/>
      <c r="G322" s="81" t="str">
        <f ca="1">IF(A322="","",VLOOKUP(A322,Tracabiliter!$1:$1048576,2))</f>
        <v/>
      </c>
      <c r="H322" s="82"/>
      <c r="I322" s="83" t="str">
        <f ca="1">IF(A322="","",VLOOKUP(A322,Tracabiliter!$1:$1048576,3))</f>
        <v/>
      </c>
      <c r="J322" s="84"/>
    </row>
    <row r="323" spans="1:10" x14ac:dyDescent="0.2">
      <c r="A323" s="71" t="str">
        <f t="shared" ca="1" si="1"/>
        <v/>
      </c>
      <c r="B323" s="72"/>
      <c r="C323" s="72"/>
      <c r="D323" s="72"/>
      <c r="E323" s="72"/>
      <c r="F323" s="73"/>
      <c r="G323" s="81" t="str">
        <f ca="1">IF(A323="","",VLOOKUP(A323,Tracabiliter!$1:$1048576,2))</f>
        <v/>
      </c>
      <c r="H323" s="82"/>
      <c r="I323" s="83" t="str">
        <f ca="1">IF(A323="","",VLOOKUP(A323,Tracabiliter!$1:$1048576,3))</f>
        <v/>
      </c>
      <c r="J323" s="84"/>
    </row>
    <row r="324" spans="1:10" x14ac:dyDescent="0.2">
      <c r="A324" s="71" t="str">
        <f t="shared" ca="1" si="1"/>
        <v/>
      </c>
      <c r="B324" s="72"/>
      <c r="C324" s="72"/>
      <c r="D324" s="72"/>
      <c r="E324" s="72"/>
      <c r="F324" s="73"/>
      <c r="G324" s="81" t="str">
        <f ca="1">IF(A324="","",VLOOKUP(A324,Tracabiliter!$1:$1048576,2))</f>
        <v/>
      </c>
      <c r="H324" s="82"/>
      <c r="I324" s="83" t="str">
        <f ca="1">IF(A324="","",VLOOKUP(A324,Tracabiliter!$1:$1048576,3))</f>
        <v/>
      </c>
      <c r="J324" s="84"/>
    </row>
    <row r="325" spans="1:10" x14ac:dyDescent="0.2">
      <c r="A325" s="71" t="str">
        <f t="shared" ca="1" si="1"/>
        <v/>
      </c>
      <c r="B325" s="72"/>
      <c r="C325" s="72"/>
      <c r="D325" s="72"/>
      <c r="E325" s="72"/>
      <c r="F325" s="73"/>
      <c r="G325" s="81" t="str">
        <f ca="1">IF(A325="","",VLOOKUP(A325,Tracabiliter!$1:$1048576,2))</f>
        <v/>
      </c>
      <c r="H325" s="82"/>
      <c r="I325" s="83" t="str">
        <f ca="1">IF(A325="","",VLOOKUP(A325,Tracabiliter!$1:$1048576,3))</f>
        <v/>
      </c>
      <c r="J325" s="84"/>
    </row>
    <row r="326" spans="1:10" x14ac:dyDescent="0.2">
      <c r="A326" s="71" t="str">
        <f t="shared" ca="1" si="1"/>
        <v/>
      </c>
      <c r="B326" s="72"/>
      <c r="C326" s="72"/>
      <c r="D326" s="72"/>
      <c r="E326" s="72"/>
      <c r="F326" s="73"/>
      <c r="G326" s="81" t="str">
        <f ca="1">IF(A326="","",VLOOKUP(A326,Tracabiliter!$1:$1048576,2))</f>
        <v/>
      </c>
      <c r="H326" s="82"/>
      <c r="I326" s="83" t="str">
        <f ca="1">IF(A326="","",VLOOKUP(A326,Tracabiliter!$1:$1048576,3))</f>
        <v/>
      </c>
      <c r="J326" s="84"/>
    </row>
    <row r="327" spans="1:10" x14ac:dyDescent="0.2">
      <c r="A327" s="71" t="str">
        <f t="shared" ca="1" si="1"/>
        <v/>
      </c>
      <c r="B327" s="72"/>
      <c r="C327" s="72"/>
      <c r="D327" s="72"/>
      <c r="E327" s="72"/>
      <c r="F327" s="73"/>
      <c r="G327" s="81" t="str">
        <f ca="1">IF(A327="","",VLOOKUP(A327,Tracabiliter!$1:$1048576,2))</f>
        <v/>
      </c>
      <c r="H327" s="82"/>
      <c r="I327" s="83" t="str">
        <f ca="1">IF(A327="","",VLOOKUP(A327,Tracabiliter!$1:$1048576,3))</f>
        <v/>
      </c>
      <c r="J327" s="84"/>
    </row>
    <row r="328" spans="1:10" x14ac:dyDescent="0.2">
      <c r="A328" s="71" t="str">
        <f t="shared" ca="1" si="1"/>
        <v/>
      </c>
      <c r="B328" s="72"/>
      <c r="C328" s="72"/>
      <c r="D328" s="72"/>
      <c r="E328" s="72"/>
      <c r="F328" s="73"/>
      <c r="G328" s="81" t="str">
        <f ca="1">IF(A328="","",VLOOKUP(A328,Tracabiliter!$1:$1048576,2))</f>
        <v/>
      </c>
      <c r="H328" s="82"/>
      <c r="I328" s="83" t="str">
        <f ca="1">IF(A328="","",VLOOKUP(A328,Tracabiliter!$1:$1048576,3))</f>
        <v/>
      </c>
      <c r="J328" s="84"/>
    </row>
    <row r="329" spans="1:10" x14ac:dyDescent="0.2">
      <c r="A329" s="71" t="str">
        <f t="shared" ca="1" si="1"/>
        <v/>
      </c>
      <c r="B329" s="72"/>
      <c r="C329" s="72"/>
      <c r="D329" s="72"/>
      <c r="E329" s="72"/>
      <c r="F329" s="73"/>
      <c r="G329" s="81" t="str">
        <f ca="1">IF(A329="","",VLOOKUP(A329,Tracabiliter!$1:$1048576,2))</f>
        <v/>
      </c>
      <c r="H329" s="82"/>
      <c r="I329" s="83" t="str">
        <f ca="1">IF(A329="","",VLOOKUP(A329,Tracabiliter!$1:$1048576,3))</f>
        <v/>
      </c>
      <c r="J329" s="84"/>
    </row>
    <row r="330" spans="1:10" x14ac:dyDescent="0.2">
      <c r="A330" s="71" t="str">
        <f t="shared" ca="1" si="1"/>
        <v/>
      </c>
      <c r="B330" s="72"/>
      <c r="C330" s="72"/>
      <c r="D330" s="72"/>
      <c r="E330" s="72"/>
      <c r="F330" s="73"/>
      <c r="G330" s="81" t="str">
        <f ca="1">IF(A330="","",VLOOKUP(A330,Tracabiliter!$1:$1048576,2))</f>
        <v/>
      </c>
      <c r="H330" s="82"/>
      <c r="I330" s="83" t="str">
        <f ca="1">IF(A330="","",VLOOKUP(A330,Tracabiliter!$1:$1048576,3))</f>
        <v/>
      </c>
      <c r="J330" s="84"/>
    </row>
    <row r="331" spans="1:10" x14ac:dyDescent="0.2">
      <c r="A331" s="71" t="str">
        <f t="shared" ca="1" si="1"/>
        <v/>
      </c>
      <c r="B331" s="72"/>
      <c r="C331" s="72"/>
      <c r="D331" s="72"/>
      <c r="E331" s="72"/>
      <c r="F331" s="73"/>
      <c r="G331" s="81" t="str">
        <f ca="1">IF(A331="","",VLOOKUP(A331,Tracabiliter!$1:$1048576,2))</f>
        <v/>
      </c>
      <c r="H331" s="82"/>
      <c r="I331" s="83" t="str">
        <f ca="1">IF(A331="","",VLOOKUP(A331,Tracabiliter!$1:$1048576,3))</f>
        <v/>
      </c>
      <c r="J331" s="84"/>
    </row>
    <row r="332" spans="1:10" x14ac:dyDescent="0.2">
      <c r="A332" s="71" t="str">
        <f t="shared" ca="1" si="1"/>
        <v/>
      </c>
      <c r="B332" s="72"/>
      <c r="C332" s="72"/>
      <c r="D332" s="72"/>
      <c r="E332" s="72"/>
      <c r="F332" s="73"/>
      <c r="G332" s="81" t="str">
        <f ca="1">IF(A332="","",VLOOKUP(A332,Tracabiliter!$1:$1048576,2))</f>
        <v/>
      </c>
      <c r="H332" s="82"/>
      <c r="I332" s="83" t="str">
        <f ca="1">IF(A332="","",VLOOKUP(A332,Tracabiliter!$1:$1048576,3))</f>
        <v/>
      </c>
      <c r="J332" s="84"/>
    </row>
    <row r="333" spans="1:10" x14ac:dyDescent="0.2">
      <c r="A333" s="71" t="str">
        <f t="shared" ca="1" si="1"/>
        <v/>
      </c>
      <c r="B333" s="72"/>
      <c r="C333" s="72"/>
      <c r="D333" s="72"/>
      <c r="E333" s="72"/>
      <c r="F333" s="73"/>
      <c r="G333" s="81" t="str">
        <f ca="1">IF(A333="","",VLOOKUP(A333,Tracabiliter!$1:$1048576,2))</f>
        <v/>
      </c>
      <c r="H333" s="82"/>
      <c r="I333" s="83" t="str">
        <f ca="1">IF(A333="","",VLOOKUP(A333,Tracabiliter!$1:$1048576,3))</f>
        <v/>
      </c>
      <c r="J333" s="84"/>
    </row>
    <row r="334" spans="1:10" x14ac:dyDescent="0.2">
      <c r="A334" s="71" t="str">
        <f t="shared" ca="1" si="1"/>
        <v/>
      </c>
      <c r="B334" s="72"/>
      <c r="C334" s="72"/>
      <c r="D334" s="72"/>
      <c r="E334" s="72"/>
      <c r="F334" s="73"/>
      <c r="G334" s="81" t="str">
        <f ca="1">IF(A334="","",VLOOKUP(A334,Tracabiliter!$1:$1048576,2))</f>
        <v/>
      </c>
      <c r="H334" s="82"/>
      <c r="I334" s="83" t="str">
        <f ca="1">IF(A334="","",VLOOKUP(A334,Tracabiliter!$1:$1048576,3))</f>
        <v/>
      </c>
      <c r="J334" s="84"/>
    </row>
    <row r="335" spans="1:10" x14ac:dyDescent="0.2">
      <c r="A335" s="71" t="str">
        <f t="shared" ca="1" si="1"/>
        <v/>
      </c>
      <c r="B335" s="72"/>
      <c r="C335" s="72"/>
      <c r="D335" s="72"/>
      <c r="E335" s="72"/>
      <c r="F335" s="73"/>
      <c r="G335" s="81" t="str">
        <f ca="1">IF(A335="","",VLOOKUP(A335,Tracabiliter!$1:$1048576,2))</f>
        <v/>
      </c>
      <c r="H335" s="82"/>
      <c r="I335" s="83" t="str">
        <f ca="1">IF(A335="","",VLOOKUP(A335,Tracabiliter!$1:$1048576,3))</f>
        <v/>
      </c>
      <c r="J335" s="84"/>
    </row>
    <row r="336" spans="1:10" x14ac:dyDescent="0.2">
      <c r="A336" s="71" t="str">
        <f t="shared" ca="1" si="1"/>
        <v/>
      </c>
      <c r="B336" s="72"/>
      <c r="C336" s="72"/>
      <c r="D336" s="72"/>
      <c r="E336" s="72"/>
      <c r="F336" s="73"/>
      <c r="G336" s="81" t="str">
        <f ca="1">IF(A336="","",VLOOKUP(A336,Tracabiliter!$1:$1048576,2))</f>
        <v/>
      </c>
      <c r="H336" s="82"/>
      <c r="I336" s="83" t="str">
        <f ca="1">IF(A336="","",VLOOKUP(A336,Tracabiliter!$1:$1048576,3))</f>
        <v/>
      </c>
      <c r="J336" s="84"/>
    </row>
    <row r="337" spans="1:10" x14ac:dyDescent="0.2">
      <c r="A337" s="71" t="str">
        <f t="shared" ca="1" si="1"/>
        <v/>
      </c>
      <c r="B337" s="72"/>
      <c r="C337" s="72"/>
      <c r="D337" s="72"/>
      <c r="E337" s="72"/>
      <c r="F337" s="73"/>
      <c r="G337" s="81" t="str">
        <f ca="1">IF(A337="","",VLOOKUP(A337,Tracabiliter!$1:$1048576,2))</f>
        <v/>
      </c>
      <c r="H337" s="82"/>
      <c r="I337" s="83" t="str">
        <f ca="1">IF(A337="","",VLOOKUP(A337,Tracabiliter!$1:$1048576,3))</f>
        <v/>
      </c>
      <c r="J337" s="84"/>
    </row>
    <row r="338" spans="1:10" x14ac:dyDescent="0.2">
      <c r="A338" s="71" t="str">
        <f t="shared" ca="1" si="1"/>
        <v/>
      </c>
      <c r="B338" s="72"/>
      <c r="C338" s="72"/>
      <c r="D338" s="72"/>
      <c r="E338" s="72"/>
      <c r="F338" s="73"/>
      <c r="G338" s="81" t="str">
        <f ca="1">IF(A338="","",VLOOKUP(A338,Tracabiliter!$1:$1048576,2))</f>
        <v/>
      </c>
      <c r="H338" s="82"/>
      <c r="I338" s="83" t="str">
        <f ca="1">IF(A338="","",VLOOKUP(A338,Tracabiliter!$1:$1048576,3))</f>
        <v/>
      </c>
      <c r="J338" s="84"/>
    </row>
    <row r="339" spans="1:10" x14ac:dyDescent="0.2">
      <c r="A339" s="71" t="str">
        <f t="shared" ca="1" si="1"/>
        <v/>
      </c>
      <c r="B339" s="72"/>
      <c r="C339" s="72"/>
      <c r="D339" s="72"/>
      <c r="E339" s="72"/>
      <c r="F339" s="73"/>
      <c r="G339" s="81" t="str">
        <f ca="1">IF(A339="","",VLOOKUP(A339,Tracabiliter!$1:$1048576,2))</f>
        <v/>
      </c>
      <c r="H339" s="82"/>
      <c r="I339" s="83" t="str">
        <f ca="1">IF(A339="","",VLOOKUP(A339,Tracabiliter!$1:$1048576,3))</f>
        <v/>
      </c>
      <c r="J339" s="84"/>
    </row>
    <row r="340" spans="1:10" x14ac:dyDescent="0.2">
      <c r="A340" s="71" t="str">
        <f t="shared" ca="1" si="1"/>
        <v/>
      </c>
      <c r="B340" s="72"/>
      <c r="C340" s="72"/>
      <c r="D340" s="72"/>
      <c r="E340" s="72"/>
      <c r="F340" s="73"/>
      <c r="G340" s="81" t="str">
        <f ca="1">IF(A340="","",VLOOKUP(A340,Tracabiliter!$1:$1048576,2))</f>
        <v/>
      </c>
      <c r="H340" s="82"/>
      <c r="I340" s="83" t="str">
        <f ca="1">IF(A340="","",VLOOKUP(A340,Tracabiliter!$1:$1048576,3))</f>
        <v/>
      </c>
      <c r="J340" s="84"/>
    </row>
    <row r="341" spans="1:10" x14ac:dyDescent="0.2">
      <c r="A341" s="71" t="str">
        <f t="shared" ca="1" si="1"/>
        <v/>
      </c>
      <c r="B341" s="72"/>
      <c r="C341" s="72"/>
      <c r="D341" s="72"/>
      <c r="E341" s="72"/>
      <c r="F341" s="73"/>
      <c r="G341" s="81" t="str">
        <f ca="1">IF(A341="","",VLOOKUP(A341,Tracabiliter!$1:$1048576,2))</f>
        <v/>
      </c>
      <c r="H341" s="82"/>
      <c r="I341" s="83" t="str">
        <f ca="1">IF(A341="","",VLOOKUP(A341,Tracabiliter!$1:$1048576,3))</f>
        <v/>
      </c>
      <c r="J341" s="84"/>
    </row>
    <row r="342" spans="1:10" x14ac:dyDescent="0.2">
      <c r="A342" s="71" t="str">
        <f t="shared" ca="1" si="1"/>
        <v/>
      </c>
      <c r="B342" s="72"/>
      <c r="C342" s="72"/>
      <c r="D342" s="72"/>
      <c r="E342" s="72"/>
      <c r="F342" s="73"/>
      <c r="G342" s="81" t="str">
        <f ca="1">IF(A342="","",VLOOKUP(A342,Tracabiliter!$1:$1048576,2))</f>
        <v/>
      </c>
      <c r="H342" s="82"/>
      <c r="I342" s="83" t="str">
        <f ca="1">IF(A342="","",VLOOKUP(A342,Tracabiliter!$1:$1048576,3))</f>
        <v/>
      </c>
      <c r="J342" s="84"/>
    </row>
    <row r="343" spans="1:10" ht="13.5" thickBot="1" x14ac:dyDescent="0.25">
      <c r="A343" s="78" t="str">
        <f t="shared" ca="1" si="1"/>
        <v/>
      </c>
      <c r="B343" s="79"/>
      <c r="C343" s="79"/>
      <c r="D343" s="79"/>
      <c r="E343" s="79"/>
      <c r="F343" s="80"/>
      <c r="G343" s="74" t="str">
        <f ca="1">IF(A343="","",VLOOKUP(A343,Tracabiliter!$1:$1048576,2))</f>
        <v/>
      </c>
      <c r="H343" s="75"/>
      <c r="I343" s="76" t="str">
        <f ca="1">IF(A343="","",VLOOKUP(A343,Tracabiliter!$1:$1048576,3))</f>
        <v/>
      </c>
      <c r="J343" s="77"/>
    </row>
    <row r="344" spans="1:10" ht="13.5" thickTop="1" x14ac:dyDescent="0.2"/>
  </sheetData>
  <dataConsolidate/>
  <mergeCells count="754">
    <mergeCell ref="A342:F342"/>
    <mergeCell ref="G342:H342"/>
    <mergeCell ref="I342:J342"/>
    <mergeCell ref="A343:F343"/>
    <mergeCell ref="G343:H343"/>
    <mergeCell ref="I343:J343"/>
    <mergeCell ref="A340:F340"/>
    <mergeCell ref="G340:H340"/>
    <mergeCell ref="I340:J340"/>
    <mergeCell ref="A341:F341"/>
    <mergeCell ref="G341:H341"/>
    <mergeCell ref="I341:J341"/>
    <mergeCell ref="A338:F338"/>
    <mergeCell ref="G338:H338"/>
    <mergeCell ref="I338:J338"/>
    <mergeCell ref="A339:F339"/>
    <mergeCell ref="G339:H339"/>
    <mergeCell ref="I339:J339"/>
    <mergeCell ref="A336:F336"/>
    <mergeCell ref="G336:H336"/>
    <mergeCell ref="I336:J336"/>
    <mergeCell ref="A337:F337"/>
    <mergeCell ref="G337:H337"/>
    <mergeCell ref="I337:J337"/>
    <mergeCell ref="A334:F334"/>
    <mergeCell ref="G334:H334"/>
    <mergeCell ref="I334:J334"/>
    <mergeCell ref="A335:F335"/>
    <mergeCell ref="G335:H335"/>
    <mergeCell ref="I335:J335"/>
    <mergeCell ref="A332:F332"/>
    <mergeCell ref="G332:H332"/>
    <mergeCell ref="I332:J332"/>
    <mergeCell ref="A333:F333"/>
    <mergeCell ref="G333:H333"/>
    <mergeCell ref="I333:J333"/>
    <mergeCell ref="A330:F330"/>
    <mergeCell ref="G330:H330"/>
    <mergeCell ref="I330:J330"/>
    <mergeCell ref="A331:F331"/>
    <mergeCell ref="G331:H331"/>
    <mergeCell ref="I331:J331"/>
    <mergeCell ref="A328:F328"/>
    <mergeCell ref="G328:H328"/>
    <mergeCell ref="I328:J328"/>
    <mergeCell ref="A329:F329"/>
    <mergeCell ref="G329:H329"/>
    <mergeCell ref="I329:J329"/>
    <mergeCell ref="A326:F326"/>
    <mergeCell ref="G326:H326"/>
    <mergeCell ref="I326:J326"/>
    <mergeCell ref="A327:F327"/>
    <mergeCell ref="G327:H327"/>
    <mergeCell ref="I327:J327"/>
    <mergeCell ref="A324:F324"/>
    <mergeCell ref="G324:H324"/>
    <mergeCell ref="I324:J324"/>
    <mergeCell ref="A325:F325"/>
    <mergeCell ref="G325:H325"/>
    <mergeCell ref="I325:J325"/>
    <mergeCell ref="A322:F322"/>
    <mergeCell ref="G322:H322"/>
    <mergeCell ref="I322:J322"/>
    <mergeCell ref="A323:F323"/>
    <mergeCell ref="G323:H323"/>
    <mergeCell ref="I323:J323"/>
    <mergeCell ref="A320:F320"/>
    <mergeCell ref="G320:H320"/>
    <mergeCell ref="I320:J320"/>
    <mergeCell ref="A321:F321"/>
    <mergeCell ref="G321:H321"/>
    <mergeCell ref="I321:J321"/>
    <mergeCell ref="A318:F318"/>
    <mergeCell ref="G318:H318"/>
    <mergeCell ref="I318:J318"/>
    <mergeCell ref="A319:F319"/>
    <mergeCell ref="G319:H319"/>
    <mergeCell ref="I319:J319"/>
    <mergeCell ref="A315:F316"/>
    <mergeCell ref="G315:H316"/>
    <mergeCell ref="I315:J316"/>
    <mergeCell ref="A317:F317"/>
    <mergeCell ref="G317:H317"/>
    <mergeCell ref="I317:J317"/>
    <mergeCell ref="A304:F304"/>
    <mergeCell ref="G304:H304"/>
    <mergeCell ref="I304:J304"/>
    <mergeCell ref="A311:J313"/>
    <mergeCell ref="C314:D314"/>
    <mergeCell ref="E314:F314"/>
    <mergeCell ref="G314:H314"/>
    <mergeCell ref="I314:J314"/>
    <mergeCell ref="A302:F302"/>
    <mergeCell ref="G302:H302"/>
    <mergeCell ref="I302:J302"/>
    <mergeCell ref="A303:F303"/>
    <mergeCell ref="G303:H303"/>
    <mergeCell ref="I303:J303"/>
    <mergeCell ref="A300:F300"/>
    <mergeCell ref="G300:H300"/>
    <mergeCell ref="I300:J300"/>
    <mergeCell ref="A301:F301"/>
    <mergeCell ref="G301:H301"/>
    <mergeCell ref="I301:J301"/>
    <mergeCell ref="A298:F298"/>
    <mergeCell ref="G298:H298"/>
    <mergeCell ref="I298:J298"/>
    <mergeCell ref="A299:F299"/>
    <mergeCell ref="G299:H299"/>
    <mergeCell ref="I299:J299"/>
    <mergeCell ref="A296:F296"/>
    <mergeCell ref="G296:H296"/>
    <mergeCell ref="I296:J296"/>
    <mergeCell ref="A297:F297"/>
    <mergeCell ref="G297:H297"/>
    <mergeCell ref="I297:J297"/>
    <mergeCell ref="A294:F294"/>
    <mergeCell ref="G294:H294"/>
    <mergeCell ref="I294:J294"/>
    <mergeCell ref="A295:F295"/>
    <mergeCell ref="G295:H295"/>
    <mergeCell ref="I295:J295"/>
    <mergeCell ref="A292:F292"/>
    <mergeCell ref="G292:H292"/>
    <mergeCell ref="I292:J292"/>
    <mergeCell ref="A293:F293"/>
    <mergeCell ref="G293:H293"/>
    <mergeCell ref="I293:J293"/>
    <mergeCell ref="A290:F290"/>
    <mergeCell ref="G290:H290"/>
    <mergeCell ref="I290:J290"/>
    <mergeCell ref="A291:F291"/>
    <mergeCell ref="G291:H291"/>
    <mergeCell ref="I291:J291"/>
    <mergeCell ref="A288:F288"/>
    <mergeCell ref="G288:H288"/>
    <mergeCell ref="I288:J288"/>
    <mergeCell ref="A289:F289"/>
    <mergeCell ref="G289:H289"/>
    <mergeCell ref="I289:J289"/>
    <mergeCell ref="A286:F286"/>
    <mergeCell ref="G286:H286"/>
    <mergeCell ref="I286:J286"/>
    <mergeCell ref="A287:F287"/>
    <mergeCell ref="G287:H287"/>
    <mergeCell ref="I287:J287"/>
    <mergeCell ref="A284:F284"/>
    <mergeCell ref="G284:H284"/>
    <mergeCell ref="I284:J284"/>
    <mergeCell ref="A285:F285"/>
    <mergeCell ref="G285:H285"/>
    <mergeCell ref="I285:J285"/>
    <mergeCell ref="A282:F282"/>
    <mergeCell ref="G282:H282"/>
    <mergeCell ref="I282:J282"/>
    <mergeCell ref="A283:F283"/>
    <mergeCell ref="G283:H283"/>
    <mergeCell ref="I283:J283"/>
    <mergeCell ref="A280:F280"/>
    <mergeCell ref="G280:H280"/>
    <mergeCell ref="I280:J280"/>
    <mergeCell ref="A281:F281"/>
    <mergeCell ref="G281:H281"/>
    <mergeCell ref="I281:J281"/>
    <mergeCell ref="A278:F278"/>
    <mergeCell ref="G278:H278"/>
    <mergeCell ref="I278:J278"/>
    <mergeCell ref="A279:F279"/>
    <mergeCell ref="G279:H279"/>
    <mergeCell ref="I279:J279"/>
    <mergeCell ref="A272:J274"/>
    <mergeCell ref="C275:D275"/>
    <mergeCell ref="E275:F275"/>
    <mergeCell ref="G275:H275"/>
    <mergeCell ref="I275:J275"/>
    <mergeCell ref="A276:F277"/>
    <mergeCell ref="G276:H277"/>
    <mergeCell ref="I276:J277"/>
    <mergeCell ref="A264:F264"/>
    <mergeCell ref="G264:H264"/>
    <mergeCell ref="I264:J264"/>
    <mergeCell ref="A265:F265"/>
    <mergeCell ref="G265:H265"/>
    <mergeCell ref="I265:J265"/>
    <mergeCell ref="A262:F262"/>
    <mergeCell ref="G262:H262"/>
    <mergeCell ref="I262:J262"/>
    <mergeCell ref="A263:F263"/>
    <mergeCell ref="G263:H263"/>
    <mergeCell ref="I263:J263"/>
    <mergeCell ref="A260:F260"/>
    <mergeCell ref="G260:H260"/>
    <mergeCell ref="I260:J260"/>
    <mergeCell ref="A261:F261"/>
    <mergeCell ref="G261:H261"/>
    <mergeCell ref="I261:J261"/>
    <mergeCell ref="A258:F258"/>
    <mergeCell ref="G258:H258"/>
    <mergeCell ref="I258:J258"/>
    <mergeCell ref="A259:F259"/>
    <mergeCell ref="G259:H259"/>
    <mergeCell ref="I259:J259"/>
    <mergeCell ref="A256:F256"/>
    <mergeCell ref="G256:H256"/>
    <mergeCell ref="I256:J256"/>
    <mergeCell ref="A257:F257"/>
    <mergeCell ref="G257:H257"/>
    <mergeCell ref="I257:J257"/>
    <mergeCell ref="A254:F254"/>
    <mergeCell ref="G254:H254"/>
    <mergeCell ref="I254:J254"/>
    <mergeCell ref="A255:F255"/>
    <mergeCell ref="G255:H255"/>
    <mergeCell ref="I255:J255"/>
    <mergeCell ref="A252:F252"/>
    <mergeCell ref="G252:H252"/>
    <mergeCell ref="I252:J252"/>
    <mergeCell ref="A253:F253"/>
    <mergeCell ref="G253:H253"/>
    <mergeCell ref="I253:J253"/>
    <mergeCell ref="A250:F250"/>
    <mergeCell ref="G250:H250"/>
    <mergeCell ref="I250:J250"/>
    <mergeCell ref="A251:F251"/>
    <mergeCell ref="G251:H251"/>
    <mergeCell ref="I251:J251"/>
    <mergeCell ref="A248:F248"/>
    <mergeCell ref="G248:H248"/>
    <mergeCell ref="I248:J248"/>
    <mergeCell ref="A249:F249"/>
    <mergeCell ref="G249:H249"/>
    <mergeCell ref="I249:J249"/>
    <mergeCell ref="A246:F246"/>
    <mergeCell ref="G246:H246"/>
    <mergeCell ref="I246:J246"/>
    <mergeCell ref="A247:F247"/>
    <mergeCell ref="G247:H247"/>
    <mergeCell ref="I247:J247"/>
    <mergeCell ref="A244:F244"/>
    <mergeCell ref="G244:H244"/>
    <mergeCell ref="I244:J244"/>
    <mergeCell ref="A245:F245"/>
    <mergeCell ref="G245:H245"/>
    <mergeCell ref="I245:J245"/>
    <mergeCell ref="A242:F242"/>
    <mergeCell ref="G242:H242"/>
    <mergeCell ref="I242:J242"/>
    <mergeCell ref="A243:F243"/>
    <mergeCell ref="G243:H243"/>
    <mergeCell ref="I243:J243"/>
    <mergeCell ref="A240:F240"/>
    <mergeCell ref="G240:H240"/>
    <mergeCell ref="I240:J240"/>
    <mergeCell ref="A241:F241"/>
    <mergeCell ref="G241:H241"/>
    <mergeCell ref="I241:J241"/>
    <mergeCell ref="A237:F238"/>
    <mergeCell ref="G237:H238"/>
    <mergeCell ref="I237:J238"/>
    <mergeCell ref="A239:F239"/>
    <mergeCell ref="G239:H239"/>
    <mergeCell ref="I239:J239"/>
    <mergeCell ref="A226:F226"/>
    <mergeCell ref="G226:H226"/>
    <mergeCell ref="I226:J226"/>
    <mergeCell ref="A233:J235"/>
    <mergeCell ref="C236:D236"/>
    <mergeCell ref="E236:F236"/>
    <mergeCell ref="G236:H236"/>
    <mergeCell ref="I236:J236"/>
    <mergeCell ref="A224:F224"/>
    <mergeCell ref="G224:H224"/>
    <mergeCell ref="I224:J224"/>
    <mergeCell ref="A225:F225"/>
    <mergeCell ref="G225:H225"/>
    <mergeCell ref="I225:J225"/>
    <mergeCell ref="A222:F222"/>
    <mergeCell ref="G222:H222"/>
    <mergeCell ref="I222:J222"/>
    <mergeCell ref="A223:F223"/>
    <mergeCell ref="G223:H223"/>
    <mergeCell ref="I223:J223"/>
    <mergeCell ref="A220:F220"/>
    <mergeCell ref="G220:H220"/>
    <mergeCell ref="I220:J220"/>
    <mergeCell ref="A221:F221"/>
    <mergeCell ref="G221:H221"/>
    <mergeCell ref="I221:J221"/>
    <mergeCell ref="A218:F218"/>
    <mergeCell ref="G218:H218"/>
    <mergeCell ref="I218:J218"/>
    <mergeCell ref="A219:F219"/>
    <mergeCell ref="G219:H219"/>
    <mergeCell ref="I219:J219"/>
    <mergeCell ref="A216:F216"/>
    <mergeCell ref="G216:H216"/>
    <mergeCell ref="I216:J216"/>
    <mergeCell ref="A217:F217"/>
    <mergeCell ref="G217:H217"/>
    <mergeCell ref="I217:J217"/>
    <mergeCell ref="A214:F214"/>
    <mergeCell ref="G214:H214"/>
    <mergeCell ref="I214:J214"/>
    <mergeCell ref="A215:F215"/>
    <mergeCell ref="G215:H215"/>
    <mergeCell ref="I215:J215"/>
    <mergeCell ref="A212:F212"/>
    <mergeCell ref="G212:H212"/>
    <mergeCell ref="I212:J212"/>
    <mergeCell ref="A213:F213"/>
    <mergeCell ref="G213:H213"/>
    <mergeCell ref="I213:J213"/>
    <mergeCell ref="A210:F210"/>
    <mergeCell ref="G210:H210"/>
    <mergeCell ref="I210:J210"/>
    <mergeCell ref="A211:F211"/>
    <mergeCell ref="G211:H211"/>
    <mergeCell ref="I211:J211"/>
    <mergeCell ref="A208:F208"/>
    <mergeCell ref="G208:H208"/>
    <mergeCell ref="I208:J208"/>
    <mergeCell ref="A209:F209"/>
    <mergeCell ref="G209:H209"/>
    <mergeCell ref="I209:J209"/>
    <mergeCell ref="A206:F206"/>
    <mergeCell ref="G206:H206"/>
    <mergeCell ref="I206:J206"/>
    <mergeCell ref="A207:F207"/>
    <mergeCell ref="G207:H207"/>
    <mergeCell ref="I207:J207"/>
    <mergeCell ref="A204:F204"/>
    <mergeCell ref="G204:H204"/>
    <mergeCell ref="I204:J204"/>
    <mergeCell ref="A205:F205"/>
    <mergeCell ref="G205:H205"/>
    <mergeCell ref="I205:J205"/>
    <mergeCell ref="A202:F202"/>
    <mergeCell ref="G202:H202"/>
    <mergeCell ref="I202:J202"/>
    <mergeCell ref="A203:F203"/>
    <mergeCell ref="G203:H203"/>
    <mergeCell ref="I203:J203"/>
    <mergeCell ref="A200:F200"/>
    <mergeCell ref="G200:H200"/>
    <mergeCell ref="I200:J200"/>
    <mergeCell ref="A201:F201"/>
    <mergeCell ref="G201:H201"/>
    <mergeCell ref="I201:J201"/>
    <mergeCell ref="A194:J196"/>
    <mergeCell ref="C197:D197"/>
    <mergeCell ref="E197:F197"/>
    <mergeCell ref="G197:H197"/>
    <mergeCell ref="I197:J197"/>
    <mergeCell ref="A198:F199"/>
    <mergeCell ref="G198:H199"/>
    <mergeCell ref="I198:J199"/>
    <mergeCell ref="A186:F186"/>
    <mergeCell ref="G186:H186"/>
    <mergeCell ref="I186:J186"/>
    <mergeCell ref="A187:F187"/>
    <mergeCell ref="G187:H187"/>
    <mergeCell ref="I187:J187"/>
    <mergeCell ref="A184:F184"/>
    <mergeCell ref="G184:H184"/>
    <mergeCell ref="I184:J184"/>
    <mergeCell ref="A185:F185"/>
    <mergeCell ref="G185:H185"/>
    <mergeCell ref="I185:J185"/>
    <mergeCell ref="A182:F182"/>
    <mergeCell ref="G182:H182"/>
    <mergeCell ref="I182:J182"/>
    <mergeCell ref="A183:F183"/>
    <mergeCell ref="G183:H183"/>
    <mergeCell ref="I183:J183"/>
    <mergeCell ref="A180:F180"/>
    <mergeCell ref="G180:H180"/>
    <mergeCell ref="I180:J180"/>
    <mergeCell ref="A181:F181"/>
    <mergeCell ref="G181:H181"/>
    <mergeCell ref="I181:J181"/>
    <mergeCell ref="A178:F178"/>
    <mergeCell ref="G178:H178"/>
    <mergeCell ref="I178:J178"/>
    <mergeCell ref="A179:F179"/>
    <mergeCell ref="G179:H179"/>
    <mergeCell ref="I179:J179"/>
    <mergeCell ref="A176:F176"/>
    <mergeCell ref="G176:H176"/>
    <mergeCell ref="I176:J176"/>
    <mergeCell ref="A177:F177"/>
    <mergeCell ref="G177:H177"/>
    <mergeCell ref="I177:J177"/>
    <mergeCell ref="A174:F174"/>
    <mergeCell ref="G174:H174"/>
    <mergeCell ref="I174:J174"/>
    <mergeCell ref="A175:F175"/>
    <mergeCell ref="G175:H175"/>
    <mergeCell ref="I175:J175"/>
    <mergeCell ref="A172:F172"/>
    <mergeCell ref="G172:H172"/>
    <mergeCell ref="I172:J172"/>
    <mergeCell ref="A173:F173"/>
    <mergeCell ref="G173:H173"/>
    <mergeCell ref="I173:J173"/>
    <mergeCell ref="A170:F170"/>
    <mergeCell ref="G170:H170"/>
    <mergeCell ref="I170:J170"/>
    <mergeCell ref="A171:F171"/>
    <mergeCell ref="G171:H171"/>
    <mergeCell ref="I171:J171"/>
    <mergeCell ref="A168:F168"/>
    <mergeCell ref="G168:H168"/>
    <mergeCell ref="I168:J168"/>
    <mergeCell ref="A169:F169"/>
    <mergeCell ref="G169:H169"/>
    <mergeCell ref="I169:J169"/>
    <mergeCell ref="A166:F166"/>
    <mergeCell ref="G166:H166"/>
    <mergeCell ref="I166:J166"/>
    <mergeCell ref="A167:F167"/>
    <mergeCell ref="G167:H167"/>
    <mergeCell ref="I167:J167"/>
    <mergeCell ref="A164:F164"/>
    <mergeCell ref="G164:H164"/>
    <mergeCell ref="I164:J164"/>
    <mergeCell ref="A165:F165"/>
    <mergeCell ref="G165:H165"/>
    <mergeCell ref="I165:J165"/>
    <mergeCell ref="A162:F162"/>
    <mergeCell ref="G162:H162"/>
    <mergeCell ref="I162:J162"/>
    <mergeCell ref="A163:F163"/>
    <mergeCell ref="G163:H163"/>
    <mergeCell ref="I163:J163"/>
    <mergeCell ref="A159:F160"/>
    <mergeCell ref="G159:H160"/>
    <mergeCell ref="I159:J160"/>
    <mergeCell ref="A161:F161"/>
    <mergeCell ref="G161:H161"/>
    <mergeCell ref="I161:J161"/>
    <mergeCell ref="A148:F148"/>
    <mergeCell ref="G148:H148"/>
    <mergeCell ref="I148:J148"/>
    <mergeCell ref="A155:J157"/>
    <mergeCell ref="C158:D158"/>
    <mergeCell ref="E158:F158"/>
    <mergeCell ref="G158:H158"/>
    <mergeCell ref="I158:J158"/>
    <mergeCell ref="A146:F146"/>
    <mergeCell ref="G146:H146"/>
    <mergeCell ref="I146:J146"/>
    <mergeCell ref="A147:F147"/>
    <mergeCell ref="G147:H147"/>
    <mergeCell ref="I147:J147"/>
    <mergeCell ref="A144:F144"/>
    <mergeCell ref="G144:H144"/>
    <mergeCell ref="I144:J144"/>
    <mergeCell ref="A145:F145"/>
    <mergeCell ref="G145:H145"/>
    <mergeCell ref="I145:J145"/>
    <mergeCell ref="A142:F142"/>
    <mergeCell ref="G142:H142"/>
    <mergeCell ref="I142:J142"/>
    <mergeCell ref="A143:F143"/>
    <mergeCell ref="G143:H143"/>
    <mergeCell ref="I143:J143"/>
    <mergeCell ref="A140:F140"/>
    <mergeCell ref="G140:H140"/>
    <mergeCell ref="I140:J140"/>
    <mergeCell ref="A141:F141"/>
    <mergeCell ref="G141:H141"/>
    <mergeCell ref="I141:J141"/>
    <mergeCell ref="A138:F138"/>
    <mergeCell ref="G138:H138"/>
    <mergeCell ref="I138:J138"/>
    <mergeCell ref="A139:F139"/>
    <mergeCell ref="G139:H139"/>
    <mergeCell ref="I139:J139"/>
    <mergeCell ref="A136:F136"/>
    <mergeCell ref="G136:H136"/>
    <mergeCell ref="I136:J136"/>
    <mergeCell ref="A137:F137"/>
    <mergeCell ref="G137:H137"/>
    <mergeCell ref="I137:J137"/>
    <mergeCell ref="A134:F134"/>
    <mergeCell ref="G134:H134"/>
    <mergeCell ref="I134:J134"/>
    <mergeCell ref="A135:F135"/>
    <mergeCell ref="G135:H135"/>
    <mergeCell ref="I135:J135"/>
    <mergeCell ref="A132:F132"/>
    <mergeCell ref="G132:H132"/>
    <mergeCell ref="I132:J132"/>
    <mergeCell ref="A133:F133"/>
    <mergeCell ref="G133:H133"/>
    <mergeCell ref="I133:J133"/>
    <mergeCell ref="A130:F130"/>
    <mergeCell ref="G130:H130"/>
    <mergeCell ref="I130:J130"/>
    <mergeCell ref="A131:F131"/>
    <mergeCell ref="G131:H131"/>
    <mergeCell ref="I131:J131"/>
    <mergeCell ref="A128:F128"/>
    <mergeCell ref="G128:H128"/>
    <mergeCell ref="I128:J128"/>
    <mergeCell ref="A129:F129"/>
    <mergeCell ref="G129:H129"/>
    <mergeCell ref="I129:J129"/>
    <mergeCell ref="A126:F126"/>
    <mergeCell ref="G126:H126"/>
    <mergeCell ref="I126:J126"/>
    <mergeCell ref="A127:F127"/>
    <mergeCell ref="G127:H127"/>
    <mergeCell ref="I127:J127"/>
    <mergeCell ref="A124:F124"/>
    <mergeCell ref="G124:H124"/>
    <mergeCell ref="I124:J124"/>
    <mergeCell ref="A125:F125"/>
    <mergeCell ref="G125:H125"/>
    <mergeCell ref="I125:J125"/>
    <mergeCell ref="A122:F122"/>
    <mergeCell ref="G122:H122"/>
    <mergeCell ref="I122:J122"/>
    <mergeCell ref="A123:F123"/>
    <mergeCell ref="G123:H123"/>
    <mergeCell ref="I123:J123"/>
    <mergeCell ref="A116:J118"/>
    <mergeCell ref="C119:D119"/>
    <mergeCell ref="E119:F119"/>
    <mergeCell ref="G119:H119"/>
    <mergeCell ref="I119:J119"/>
    <mergeCell ref="A120:F121"/>
    <mergeCell ref="G120:H121"/>
    <mergeCell ref="I120:J121"/>
    <mergeCell ref="A108:F108"/>
    <mergeCell ref="G108:H108"/>
    <mergeCell ref="I108:J108"/>
    <mergeCell ref="A109:F109"/>
    <mergeCell ref="G109:H109"/>
    <mergeCell ref="I109:J109"/>
    <mergeCell ref="A106:F106"/>
    <mergeCell ref="G106:H106"/>
    <mergeCell ref="I106:J106"/>
    <mergeCell ref="A107:F107"/>
    <mergeCell ref="G107:H107"/>
    <mergeCell ref="I107:J107"/>
    <mergeCell ref="A104:F104"/>
    <mergeCell ref="G104:H104"/>
    <mergeCell ref="I104:J104"/>
    <mergeCell ref="A105:F105"/>
    <mergeCell ref="G105:H105"/>
    <mergeCell ref="I105:J105"/>
    <mergeCell ref="A102:F102"/>
    <mergeCell ref="G102:H102"/>
    <mergeCell ref="I102:J102"/>
    <mergeCell ref="A103:F103"/>
    <mergeCell ref="G103:H103"/>
    <mergeCell ref="I103:J103"/>
    <mergeCell ref="A100:F100"/>
    <mergeCell ref="G100:H100"/>
    <mergeCell ref="I100:J100"/>
    <mergeCell ref="A101:F101"/>
    <mergeCell ref="G101:H101"/>
    <mergeCell ref="I101:J101"/>
    <mergeCell ref="A98:F98"/>
    <mergeCell ref="G98:H98"/>
    <mergeCell ref="I98:J98"/>
    <mergeCell ref="A99:F99"/>
    <mergeCell ref="G99:H99"/>
    <mergeCell ref="I99:J99"/>
    <mergeCell ref="A96:F96"/>
    <mergeCell ref="G96:H96"/>
    <mergeCell ref="I96:J96"/>
    <mergeCell ref="A97:F97"/>
    <mergeCell ref="G97:H97"/>
    <mergeCell ref="I97:J97"/>
    <mergeCell ref="A94:F94"/>
    <mergeCell ref="G94:H94"/>
    <mergeCell ref="I94:J94"/>
    <mergeCell ref="A95:F95"/>
    <mergeCell ref="G95:H95"/>
    <mergeCell ref="I95:J95"/>
    <mergeCell ref="A92:F92"/>
    <mergeCell ref="G92:H92"/>
    <mergeCell ref="I92:J92"/>
    <mergeCell ref="A93:F93"/>
    <mergeCell ref="G93:H93"/>
    <mergeCell ref="I93:J93"/>
    <mergeCell ref="A90:F90"/>
    <mergeCell ref="G90:H90"/>
    <mergeCell ref="I90:J90"/>
    <mergeCell ref="A91:F91"/>
    <mergeCell ref="G91:H91"/>
    <mergeCell ref="I91:J91"/>
    <mergeCell ref="A88:F88"/>
    <mergeCell ref="G88:H88"/>
    <mergeCell ref="I88:J88"/>
    <mergeCell ref="A89:F89"/>
    <mergeCell ref="G89:H89"/>
    <mergeCell ref="I89:J89"/>
    <mergeCell ref="A86:F86"/>
    <mergeCell ref="G86:H86"/>
    <mergeCell ref="I86:J86"/>
    <mergeCell ref="A87:F87"/>
    <mergeCell ref="G87:H87"/>
    <mergeCell ref="I87:J87"/>
    <mergeCell ref="A84:F84"/>
    <mergeCell ref="G84:H84"/>
    <mergeCell ref="I84:J84"/>
    <mergeCell ref="A85:F85"/>
    <mergeCell ref="G85:H85"/>
    <mergeCell ref="I85:J85"/>
    <mergeCell ref="A81:F82"/>
    <mergeCell ref="G81:H82"/>
    <mergeCell ref="I81:J82"/>
    <mergeCell ref="A83:F83"/>
    <mergeCell ref="G83:H83"/>
    <mergeCell ref="I83:J83"/>
    <mergeCell ref="G75:H75"/>
    <mergeCell ref="I75:J75"/>
    <mergeCell ref="G76:H76"/>
    <mergeCell ref="I76:J76"/>
    <mergeCell ref="A77:J79"/>
    <mergeCell ref="C80:D80"/>
    <mergeCell ref="E80:F80"/>
    <mergeCell ref="G80:H80"/>
    <mergeCell ref="I80:J80"/>
    <mergeCell ref="G72:H72"/>
    <mergeCell ref="I72:J72"/>
    <mergeCell ref="G73:H73"/>
    <mergeCell ref="I73:J73"/>
    <mergeCell ref="G74:H74"/>
    <mergeCell ref="I74:J74"/>
    <mergeCell ref="A70:D70"/>
    <mergeCell ref="E70:F70"/>
    <mergeCell ref="G70:H70"/>
    <mergeCell ref="I70:J70"/>
    <mergeCell ref="A71:D71"/>
    <mergeCell ref="E71:F71"/>
    <mergeCell ref="G71:H71"/>
    <mergeCell ref="I71:J71"/>
    <mergeCell ref="A68:D68"/>
    <mergeCell ref="E68:F68"/>
    <mergeCell ref="G68:H68"/>
    <mergeCell ref="I68:J68"/>
    <mergeCell ref="A69:D69"/>
    <mergeCell ref="E69:F69"/>
    <mergeCell ref="G69:H69"/>
    <mergeCell ref="I69:J69"/>
    <mergeCell ref="A66:D66"/>
    <mergeCell ref="E66:F66"/>
    <mergeCell ref="G66:H66"/>
    <mergeCell ref="I66:J66"/>
    <mergeCell ref="A67:D67"/>
    <mergeCell ref="E67:F67"/>
    <mergeCell ref="G67:H67"/>
    <mergeCell ref="I67:J67"/>
    <mergeCell ref="A64:D64"/>
    <mergeCell ref="E64:F64"/>
    <mergeCell ref="G64:H64"/>
    <mergeCell ref="I64:J64"/>
    <mergeCell ref="A65:D65"/>
    <mergeCell ref="E65:F65"/>
    <mergeCell ref="G65:H65"/>
    <mergeCell ref="I65:J65"/>
    <mergeCell ref="A62:D62"/>
    <mergeCell ref="E62:F62"/>
    <mergeCell ref="G62:H62"/>
    <mergeCell ref="I62:J62"/>
    <mergeCell ref="A63:D63"/>
    <mergeCell ref="E63:F63"/>
    <mergeCell ref="G63:H63"/>
    <mergeCell ref="I63:J63"/>
    <mergeCell ref="A60:D60"/>
    <mergeCell ref="E60:F60"/>
    <mergeCell ref="G60:H60"/>
    <mergeCell ref="I60:J60"/>
    <mergeCell ref="A61:D61"/>
    <mergeCell ref="E61:F61"/>
    <mergeCell ref="G61:H61"/>
    <mergeCell ref="I61:J61"/>
    <mergeCell ref="A58:D58"/>
    <mergeCell ref="E58:F58"/>
    <mergeCell ref="G58:H58"/>
    <mergeCell ref="I58:J58"/>
    <mergeCell ref="A59:D59"/>
    <mergeCell ref="E59:F59"/>
    <mergeCell ref="G59:H59"/>
    <mergeCell ref="I59:J59"/>
    <mergeCell ref="A56:D56"/>
    <mergeCell ref="E56:F56"/>
    <mergeCell ref="G56:H56"/>
    <mergeCell ref="I56:J56"/>
    <mergeCell ref="A57:D57"/>
    <mergeCell ref="E57:F57"/>
    <mergeCell ref="G57:H57"/>
    <mergeCell ref="I57:J57"/>
    <mergeCell ref="A54:D54"/>
    <mergeCell ref="E54:F54"/>
    <mergeCell ref="G54:H54"/>
    <mergeCell ref="I54:J54"/>
    <mergeCell ref="A55:D55"/>
    <mergeCell ref="E55:F55"/>
    <mergeCell ref="G55:H55"/>
    <mergeCell ref="I55:J55"/>
    <mergeCell ref="A52:D52"/>
    <mergeCell ref="E52:F52"/>
    <mergeCell ref="G52:H52"/>
    <mergeCell ref="I52:J52"/>
    <mergeCell ref="A53:D53"/>
    <mergeCell ref="E53:F53"/>
    <mergeCell ref="G53:H53"/>
    <mergeCell ref="I53:J53"/>
    <mergeCell ref="A50:D50"/>
    <mergeCell ref="E50:F50"/>
    <mergeCell ref="G50:H50"/>
    <mergeCell ref="I50:J50"/>
    <mergeCell ref="A51:D51"/>
    <mergeCell ref="E51:F51"/>
    <mergeCell ref="G51:H51"/>
    <mergeCell ref="I51:J51"/>
    <mergeCell ref="A48:D48"/>
    <mergeCell ref="E48:F48"/>
    <mergeCell ref="G48:H48"/>
    <mergeCell ref="I48:J48"/>
    <mergeCell ref="A49:D49"/>
    <mergeCell ref="E49:F49"/>
    <mergeCell ref="G49:H49"/>
    <mergeCell ref="I49:J49"/>
    <mergeCell ref="A46:D46"/>
    <mergeCell ref="E46:F46"/>
    <mergeCell ref="G46:H46"/>
    <mergeCell ref="I46:J46"/>
    <mergeCell ref="A47:D47"/>
    <mergeCell ref="E47:F47"/>
    <mergeCell ref="G47:H47"/>
    <mergeCell ref="I47:J47"/>
    <mergeCell ref="A39:J41"/>
    <mergeCell ref="A43:D44"/>
    <mergeCell ref="E43:F44"/>
    <mergeCell ref="G43:H44"/>
    <mergeCell ref="I43:J44"/>
    <mergeCell ref="A45:D45"/>
    <mergeCell ref="E45:F45"/>
    <mergeCell ref="G45:H45"/>
    <mergeCell ref="I45:J45"/>
    <mergeCell ref="A1:J3"/>
    <mergeCell ref="A6:J16"/>
    <mergeCell ref="A18:J19"/>
    <mergeCell ref="A20:F21"/>
    <mergeCell ref="H20:J21"/>
    <mergeCell ref="A22:F38"/>
    <mergeCell ref="H23:I23"/>
    <mergeCell ref="H24:I24"/>
  </mergeCells>
  <dataValidations count="1">
    <dataValidation allowBlank="1" sqref="A45:D71"/>
  </dataValidations>
  <pageMargins left="0.70866141732283472" right="0.70866141732283472" top="0.74803149606299213" bottom="0.74803149606299213" header="0.31496062992125984" footer="0.31496062992125984"/>
  <pageSetup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J344"/>
  <sheetViews>
    <sheetView zoomScale="115" zoomScaleNormal="115" workbookViewId="0">
      <selection activeCell="G240" sqref="G240:H240"/>
    </sheetView>
  </sheetViews>
  <sheetFormatPr baseColWidth="10" defaultRowHeight="12.75" x14ac:dyDescent="0.2"/>
  <sheetData>
    <row r="1" spans="1:10" x14ac:dyDescent="0.2">
      <c r="A1" s="98" t="str">
        <f ca="1">IF(MID(CELL("nomfichier",A1),FIND("]",CELL("nomfichier",A1),1)+1,30)+1-1="","",VLOOKUP(MID(CELL("nomfichier",A1),FIND("]",CELL("nomfichier",A1),1)+1,30)+1-1,Feuille1!1:1048576,2))</f>
        <v>Eclair Café</v>
      </c>
      <c r="B1" s="98"/>
      <c r="C1" s="98"/>
      <c r="D1" s="98"/>
      <c r="E1" s="98"/>
      <c r="F1" s="98"/>
      <c r="G1" s="98"/>
      <c r="H1" s="98"/>
      <c r="I1" s="98"/>
      <c r="J1" s="98"/>
    </row>
    <row r="2" spans="1:10" x14ac:dyDescent="0.2">
      <c r="A2" s="98"/>
      <c r="B2" s="98"/>
      <c r="C2" s="98"/>
      <c r="D2" s="98"/>
      <c r="E2" s="98"/>
      <c r="F2" s="98"/>
      <c r="G2" s="98"/>
      <c r="H2" s="98"/>
      <c r="I2" s="98"/>
      <c r="J2" s="98"/>
    </row>
    <row r="3" spans="1:10" x14ac:dyDescent="0.2">
      <c r="A3" s="98"/>
      <c r="B3" s="98"/>
      <c r="C3" s="98"/>
      <c r="D3" s="98"/>
      <c r="E3" s="98"/>
      <c r="F3" s="98"/>
      <c r="G3" s="98"/>
      <c r="H3" s="98"/>
      <c r="I3" s="98"/>
      <c r="J3" s="98"/>
    </row>
    <row r="5" spans="1:10" x14ac:dyDescent="0.2">
      <c r="A5" s="4" t="s">
        <v>54</v>
      </c>
    </row>
    <row r="6" spans="1:10" x14ac:dyDescent="0.2">
      <c r="A6" s="99" t="e">
        <f ca="1">IF(MID(CELL("nomfichier",A1),FIND("]",CELL("nomfichier",A1),1)+1,30)+1-1="","",VLOOKUP(MID(CELL("nomfichier",A1),FIND("]",CELL("nomfichier",A1),1)+1,30)+1-1,Feuille1!1:1048576,9))</f>
        <v>#REF!</v>
      </c>
      <c r="B6" s="99"/>
      <c r="C6" s="99"/>
      <c r="D6" s="99"/>
      <c r="E6" s="99"/>
      <c r="F6" s="99"/>
      <c r="G6" s="99"/>
      <c r="H6" s="99"/>
      <c r="I6" s="99"/>
      <c r="J6" s="99"/>
    </row>
    <row r="7" spans="1:10" x14ac:dyDescent="0.2">
      <c r="A7" s="99"/>
      <c r="B7" s="99"/>
      <c r="C7" s="99"/>
      <c r="D7" s="99"/>
      <c r="E7" s="99"/>
      <c r="F7" s="99"/>
      <c r="G7" s="99"/>
      <c r="H7" s="99"/>
      <c r="I7" s="99"/>
      <c r="J7" s="99"/>
    </row>
    <row r="8" spans="1:10" x14ac:dyDescent="0.2">
      <c r="A8" s="99"/>
      <c r="B8" s="99"/>
      <c r="C8" s="99"/>
      <c r="D8" s="99"/>
      <c r="E8" s="99"/>
      <c r="F8" s="99"/>
      <c r="G8" s="99"/>
      <c r="H8" s="99"/>
      <c r="I8" s="99"/>
      <c r="J8" s="99"/>
    </row>
    <row r="9" spans="1:10" x14ac:dyDescent="0.2">
      <c r="A9" s="99"/>
      <c r="B9" s="99"/>
      <c r="C9" s="99"/>
      <c r="D9" s="99"/>
      <c r="E9" s="99"/>
      <c r="F9" s="99"/>
      <c r="G9" s="99"/>
      <c r="H9" s="99"/>
      <c r="I9" s="99"/>
      <c r="J9" s="99"/>
    </row>
    <row r="10" spans="1:10" x14ac:dyDescent="0.2">
      <c r="A10" s="99"/>
      <c r="B10" s="99"/>
      <c r="C10" s="99"/>
      <c r="D10" s="99"/>
      <c r="E10" s="99"/>
      <c r="F10" s="99"/>
      <c r="G10" s="99"/>
      <c r="H10" s="99"/>
      <c r="I10" s="99"/>
      <c r="J10" s="99"/>
    </row>
    <row r="11" spans="1:10" x14ac:dyDescent="0.2">
      <c r="A11" s="99"/>
      <c r="B11" s="99"/>
      <c r="C11" s="99"/>
      <c r="D11" s="99"/>
      <c r="E11" s="99"/>
      <c r="F11" s="99"/>
      <c r="G11" s="99"/>
      <c r="H11" s="99"/>
      <c r="I11" s="99"/>
      <c r="J11" s="99"/>
    </row>
    <row r="12" spans="1:10" x14ac:dyDescent="0.2">
      <c r="A12" s="100"/>
      <c r="B12" s="100"/>
      <c r="C12" s="100"/>
      <c r="D12" s="100"/>
      <c r="E12" s="100"/>
      <c r="F12" s="100"/>
      <c r="G12" s="100"/>
      <c r="H12" s="100"/>
      <c r="I12" s="100"/>
      <c r="J12" s="100"/>
    </row>
    <row r="13" spans="1:10" x14ac:dyDescent="0.2">
      <c r="A13" s="100"/>
      <c r="B13" s="100"/>
      <c r="C13" s="100"/>
      <c r="D13" s="100"/>
      <c r="E13" s="100"/>
      <c r="F13" s="100"/>
      <c r="G13" s="100"/>
      <c r="H13" s="100"/>
      <c r="I13" s="100"/>
      <c r="J13" s="100"/>
    </row>
    <row r="14" spans="1:10" x14ac:dyDescent="0.2">
      <c r="A14" s="100"/>
      <c r="B14" s="100"/>
      <c r="C14" s="100"/>
      <c r="D14" s="100"/>
      <c r="E14" s="100"/>
      <c r="F14" s="100"/>
      <c r="G14" s="100"/>
      <c r="H14" s="100"/>
      <c r="I14" s="100"/>
      <c r="J14" s="100"/>
    </row>
    <row r="15" spans="1:10" x14ac:dyDescent="0.2">
      <c r="A15" s="100"/>
      <c r="B15" s="100"/>
      <c r="C15" s="100"/>
      <c r="D15" s="100"/>
      <c r="E15" s="100"/>
      <c r="F15" s="100"/>
      <c r="G15" s="100"/>
      <c r="H15" s="100"/>
      <c r="I15" s="100"/>
      <c r="J15" s="100"/>
    </row>
    <row r="16" spans="1:10" x14ac:dyDescent="0.2">
      <c r="A16" s="100"/>
      <c r="B16" s="100"/>
      <c r="C16" s="100"/>
      <c r="D16" s="100"/>
      <c r="E16" s="100"/>
      <c r="F16" s="100"/>
      <c r="G16" s="100"/>
      <c r="H16" s="100"/>
      <c r="I16" s="100"/>
      <c r="J16" s="100"/>
    </row>
    <row r="17" spans="1:10" x14ac:dyDescent="0.2">
      <c r="A17" t="s">
        <v>55</v>
      </c>
    </row>
    <row r="18" spans="1:10" s="35" customFormat="1" x14ac:dyDescent="0.2">
      <c r="A18" s="40" t="str">
        <f ca="1">"Ce produit contient ou a pu être en contact avec les principaux allergénes suivant: "&amp;IF(COUNTIF(A$6,"*"&amp;"gluten"&amp;"*")&gt;=1,"Gluten, ","")&amp;IF(COUNTIF(A$6,"*"&amp;"Fruit à coques"&amp;"*")&gt;=1,"Fruits a coques, ","")&amp;IF(COUNTIF(A$6,"*"&amp;"crustacé"&amp;"*")&gt;=1,"crustacé, ","")&amp;IF(COUNTIF(A$6,"*"&amp;"céleri"&amp;"*")&gt;=1,"céleri, ","")&amp;IF(COUNTIF(A$6,"*"&amp;"oeuf"&amp;"*")&gt;=1,"oeuf, ","")&amp;IF(COUNTIF(A$6,"*"&amp;"moutarde"&amp;"*")&gt;=1,"moutarde, ","")&amp;IF(COUNTIF(A$6,"*"&amp;"poisson"&amp;"*")&gt;=1,"poisson, ","")&amp;IF(COUNTIF(A$6,"*"&amp;"lait"&amp;"*")&gt;=1,"lait, ","")&amp;IF(COUNTIF(A$6,"*"&amp;". Anhydride sulfureux et sulfites"&amp;"*")&gt;=1,". Anhydride sulfureux et sulfites, ","")&amp;IF(COUNTIF(A$6,"*"&amp;"lupin"&amp;"*")&gt;=1,"lupin, ","")&amp;IF(COUNTIF(A$6,"*"&amp;"graine de sésame"&amp;"*")&gt;=1,"graines de sésame, ","")&amp;IF(COUNTIF(A$6,"*"&amp;"arachide"&amp;"*")&gt;=1,"arachide, ","")&amp;IF(COUNTIF(A$6,"*"&amp;"mollusque"&amp;"*")&gt;=1,"mollusque, ","")&amp;IF(COUNTIF(A$6,"*"&amp;"soja"&amp;"*")&gt;=1,"soja, ","")</f>
        <v xml:space="preserve">Ce produit contient ou a pu être en contact avec les principaux allergénes suivant: </v>
      </c>
      <c r="B18" s="40"/>
      <c r="C18" s="40"/>
      <c r="D18" s="40"/>
      <c r="E18" s="40"/>
      <c r="F18" s="40"/>
      <c r="G18" s="40"/>
      <c r="H18" s="40"/>
      <c r="I18" s="40"/>
      <c r="J18" s="40"/>
    </row>
    <row r="19" spans="1:10" s="35" customFormat="1" ht="13.5" thickBot="1" x14ac:dyDescent="0.25">
      <c r="A19" s="40"/>
      <c r="B19" s="40"/>
      <c r="C19" s="40"/>
      <c r="D19" s="40"/>
      <c r="E19" s="40"/>
      <c r="F19" s="40"/>
      <c r="G19" s="40"/>
      <c r="H19" s="40"/>
      <c r="I19" s="40"/>
      <c r="J19" s="40"/>
    </row>
    <row r="20" spans="1:10" ht="13.5" thickTop="1" x14ac:dyDescent="0.2">
      <c r="A20" s="101" t="s">
        <v>56</v>
      </c>
      <c r="B20" s="54"/>
      <c r="C20" s="54"/>
      <c r="D20" s="54"/>
      <c r="E20" s="54"/>
      <c r="F20" s="55"/>
      <c r="G20" s="3"/>
      <c r="H20" s="53" t="s">
        <v>57</v>
      </c>
      <c r="I20" s="54"/>
      <c r="J20" s="55"/>
    </row>
    <row r="21" spans="1:10" ht="13.5" thickBot="1" x14ac:dyDescent="0.25">
      <c r="A21" s="56"/>
      <c r="B21" s="57"/>
      <c r="C21" s="57"/>
      <c r="D21" s="57"/>
      <c r="E21" s="57"/>
      <c r="F21" s="58"/>
      <c r="G21" s="3"/>
      <c r="H21" s="56"/>
      <c r="I21" s="57"/>
      <c r="J21" s="58"/>
    </row>
    <row r="22" spans="1:10" ht="13.5" thickTop="1" x14ac:dyDescent="0.2">
      <c r="A22" s="41">
        <f ca="1">IF(MID(CELL("nomfichier",A1),FIND("]",CELL("nomfichier",A1),1)+1,30)+1-1="","",VLOOKUP(MID(CELL("nomfichier",A1),FIND("]",CELL("nomfichier",A1),1)+1,30)+1-1,Feuille1!1:1048576,8))</f>
        <v>0</v>
      </c>
      <c r="B22" s="42"/>
      <c r="C22" s="42"/>
      <c r="D22" s="42"/>
      <c r="E22" s="42"/>
      <c r="F22" s="43"/>
      <c r="H22" s="8" t="s">
        <v>61</v>
      </c>
      <c r="I22" s="9"/>
      <c r="J22" s="10"/>
    </row>
    <row r="23" spans="1:10" x14ac:dyDescent="0.2">
      <c r="A23" s="44"/>
      <c r="B23" s="45"/>
      <c r="C23" s="45"/>
      <c r="D23" s="45"/>
      <c r="E23" s="45"/>
      <c r="F23" s="46"/>
      <c r="H23" s="102" t="s">
        <v>62</v>
      </c>
      <c r="I23" s="103"/>
      <c r="J23" s="11" t="s">
        <v>63</v>
      </c>
    </row>
    <row r="24" spans="1:10" ht="13.5" thickBot="1" x14ac:dyDescent="0.25">
      <c r="A24" s="44"/>
      <c r="B24" s="45"/>
      <c r="C24" s="45"/>
      <c r="D24" s="45"/>
      <c r="E24" s="45"/>
      <c r="F24" s="46"/>
      <c r="H24" s="104" t="str">
        <f ca="1">IF(VLOOKUP(MID(CELL("nomfichier",A1),FIND("]",CELL("nomfichier",A1),1)+1,30)+1-1,Feuille1!1:1048576,6)=1,VLOOKUP(MID(CELL("nomfichier",A1),FIND("]",CELL("nomfichier",A1),1)+1,30)+1-1,Feuille1!1:1048576,6)&amp;" jour",VLOOKUP(MID(CELL("nomfichier",A1),FIND("]",CELL("nomfichier",A1),1)+1,30)+1-1,Feuille1!1:1048576,6)&amp;" jours")</f>
        <v>1 jour</v>
      </c>
      <c r="I24" s="105"/>
      <c r="J24" s="34" t="str">
        <f ca="1">IF(VLOOKUP(MID(CELL("nomfichier",A1),FIND("]",CELL("nomfichier",A1),1)+1,30)+1-1,Feuille1!1:1048576,7)=1,VLOOKUP(MID(CELL("nomfichier",A1),FIND("]",CELL("nomfichier",A1),1)+1,30)+1-1,Feuille1!1:1048576,7)&amp;" jour",VLOOKUP(MID(CELL("nomfichier",A1),FIND("]",CELL("nomfichier",A1),1)+1,30)+1-1,Feuille1!1:1048576,7)&amp;" jours")</f>
        <v>3 jours</v>
      </c>
    </row>
    <row r="25" spans="1:10" ht="14.25" thickTop="1" thickBot="1" x14ac:dyDescent="0.25">
      <c r="A25" s="44"/>
      <c r="B25" s="45"/>
      <c r="C25" s="45"/>
      <c r="D25" s="45"/>
      <c r="E25" s="45"/>
      <c r="F25" s="46"/>
    </row>
    <row r="26" spans="1:10" ht="13.5" thickTop="1" x14ac:dyDescent="0.2">
      <c r="A26" s="44"/>
      <c r="B26" s="45"/>
      <c r="C26" s="45"/>
      <c r="D26" s="45"/>
      <c r="E26" s="45"/>
      <c r="F26" s="46"/>
      <c r="H26" s="5" t="s">
        <v>60</v>
      </c>
      <c r="I26" s="6" t="s">
        <v>58</v>
      </c>
      <c r="J26" s="7" t="s">
        <v>59</v>
      </c>
    </row>
    <row r="27" spans="1:10" ht="13.5" thickBot="1" x14ac:dyDescent="0.25">
      <c r="A27" s="44"/>
      <c r="B27" s="45"/>
      <c r="C27" s="45"/>
      <c r="D27" s="45"/>
      <c r="E27" s="45"/>
      <c r="F27" s="46"/>
      <c r="H27" s="16" t="e">
        <f ca="1">I73</f>
        <v>#DIV/0!</v>
      </c>
      <c r="I27" s="17" t="e">
        <f ca="1">I75</f>
        <v>#DIV/0!</v>
      </c>
      <c r="J27" s="18">
        <f ca="1">I76</f>
        <v>1.2</v>
      </c>
    </row>
    <row r="28" spans="1:10" ht="13.5" thickTop="1" x14ac:dyDescent="0.2">
      <c r="A28" s="44"/>
      <c r="B28" s="45"/>
      <c r="C28" s="45"/>
      <c r="D28" s="45"/>
      <c r="E28" s="45"/>
      <c r="F28" s="46"/>
    </row>
    <row r="29" spans="1:10" x14ac:dyDescent="0.2">
      <c r="A29" s="44"/>
      <c r="B29" s="45"/>
      <c r="C29" s="45"/>
      <c r="D29" s="45"/>
      <c r="E29" s="45"/>
      <c r="F29" s="46"/>
    </row>
    <row r="30" spans="1:10" x14ac:dyDescent="0.2">
      <c r="A30" s="44"/>
      <c r="B30" s="45"/>
      <c r="C30" s="45"/>
      <c r="D30" s="45"/>
      <c r="E30" s="45"/>
      <c r="F30" s="46"/>
    </row>
    <row r="31" spans="1:10" x14ac:dyDescent="0.2">
      <c r="A31" s="44"/>
      <c r="B31" s="45"/>
      <c r="C31" s="45"/>
      <c r="D31" s="45"/>
      <c r="E31" s="45"/>
      <c r="F31" s="46"/>
    </row>
    <row r="32" spans="1:10" x14ac:dyDescent="0.2">
      <c r="A32" s="44"/>
      <c r="B32" s="45"/>
      <c r="C32" s="45"/>
      <c r="D32" s="45"/>
      <c r="E32" s="45"/>
      <c r="F32" s="46"/>
    </row>
    <row r="33" spans="1:10" x14ac:dyDescent="0.2">
      <c r="A33" s="44"/>
      <c r="B33" s="45"/>
      <c r="C33" s="45"/>
      <c r="D33" s="45"/>
      <c r="E33" s="45"/>
      <c r="F33" s="46"/>
    </row>
    <row r="34" spans="1:10" x14ac:dyDescent="0.2">
      <c r="A34" s="44"/>
      <c r="B34" s="45"/>
      <c r="C34" s="45"/>
      <c r="D34" s="45"/>
      <c r="E34" s="45"/>
      <c r="F34" s="46"/>
    </row>
    <row r="35" spans="1:10" x14ac:dyDescent="0.2">
      <c r="A35" s="44"/>
      <c r="B35" s="45"/>
      <c r="C35" s="45"/>
      <c r="D35" s="45"/>
      <c r="E35" s="45"/>
      <c r="F35" s="46"/>
    </row>
    <row r="36" spans="1:10" x14ac:dyDescent="0.2">
      <c r="A36" s="44"/>
      <c r="B36" s="45"/>
      <c r="C36" s="45"/>
      <c r="D36" s="45"/>
      <c r="E36" s="45"/>
      <c r="F36" s="46"/>
    </row>
    <row r="37" spans="1:10" x14ac:dyDescent="0.2">
      <c r="A37" s="44"/>
      <c r="B37" s="45"/>
      <c r="C37" s="45"/>
      <c r="D37" s="45"/>
      <c r="E37" s="45"/>
      <c r="F37" s="46"/>
    </row>
    <row r="38" spans="1:10" ht="13.5" thickBot="1" x14ac:dyDescent="0.25">
      <c r="A38" s="47"/>
      <c r="B38" s="48"/>
      <c r="C38" s="48"/>
      <c r="D38" s="48"/>
      <c r="E38" s="48"/>
      <c r="F38" s="49"/>
    </row>
    <row r="39" spans="1:10" ht="13.5" thickTop="1" x14ac:dyDescent="0.2">
      <c r="A39" s="106" t="str">
        <f ca="1">A1</f>
        <v>Eclair Café</v>
      </c>
      <c r="B39" s="106"/>
      <c r="C39" s="106"/>
      <c r="D39" s="106"/>
      <c r="E39" s="106"/>
      <c r="F39" s="106"/>
      <c r="G39" s="106"/>
      <c r="H39" s="106"/>
      <c r="I39" s="106"/>
      <c r="J39" s="106"/>
    </row>
    <row r="40" spans="1:10" x14ac:dyDescent="0.2">
      <c r="A40" s="106"/>
      <c r="B40" s="106"/>
      <c r="C40" s="106"/>
      <c r="D40" s="106"/>
      <c r="E40" s="106"/>
      <c r="F40" s="106"/>
      <c r="G40" s="106"/>
      <c r="H40" s="106"/>
      <c r="I40" s="106"/>
      <c r="J40" s="106"/>
    </row>
    <row r="41" spans="1:10" x14ac:dyDescent="0.2">
      <c r="A41" s="106"/>
      <c r="B41" s="106"/>
      <c r="C41" s="106"/>
      <c r="D41" s="106"/>
      <c r="E41" s="106"/>
      <c r="F41" s="106"/>
      <c r="G41" s="106"/>
      <c r="H41" s="106"/>
      <c r="I41" s="106"/>
      <c r="J41" s="106"/>
    </row>
    <row r="42" spans="1:10" ht="13.5" thickBot="1" x14ac:dyDescent="0.25">
      <c r="I42" s="12" t="s">
        <v>187</v>
      </c>
      <c r="J42">
        <f ca="1">IF(MID(CELL("nomfichier",A1),FIND("]",CELL("nomfichier",A1),1)+1,30)+1-1="","",VLOOKUP(MID(CELL("nomfichier",A1),FIND("]",CELL("nomfichier",A1),1)+1,30)+1-1,Feuille1!1:1048576,212))</f>
        <v>0</v>
      </c>
    </row>
    <row r="43" spans="1:10" ht="13.5" thickTop="1" x14ac:dyDescent="0.2">
      <c r="A43" s="95" t="s">
        <v>69</v>
      </c>
      <c r="B43" s="95"/>
      <c r="C43" s="95"/>
      <c r="D43" s="95"/>
      <c r="E43" s="95" t="s">
        <v>68</v>
      </c>
      <c r="F43" s="95"/>
      <c r="G43" s="95" t="s">
        <v>67</v>
      </c>
      <c r="H43" s="95"/>
      <c r="I43" s="95" t="s">
        <v>66</v>
      </c>
      <c r="J43" s="95"/>
    </row>
    <row r="44" spans="1:10" ht="13.5" thickBot="1" x14ac:dyDescent="0.25">
      <c r="A44" s="96"/>
      <c r="B44" s="96"/>
      <c r="C44" s="96"/>
      <c r="D44" s="96"/>
      <c r="E44" s="96"/>
      <c r="F44" s="96"/>
      <c r="G44" s="96"/>
      <c r="H44" s="96"/>
      <c r="I44" s="96"/>
      <c r="J44" s="96"/>
    </row>
    <row r="45" spans="1:10" ht="13.5" thickTop="1" x14ac:dyDescent="0.2">
      <c r="A45" s="107" t="str">
        <f ca="1">IF(VLOOKUP(MID(CELL("nomfichier",$A$1),FIND("]",CELL("nomfichier",$A$1),1)+1,30)+1-1,Feuille1!$1:$1048576,ROW()-45+154+ROW()-45)="","",VLOOKUP(MID(CELL("nomfichier",$A$1),FIND("]",CELL("nomfichier",$A$1),1)+1,30)+1-1,Feuille1!$1:$1048576,ROW()-45+154+ROW()-45))</f>
        <v/>
      </c>
      <c r="B45" s="107"/>
      <c r="C45" s="107"/>
      <c r="D45" s="107"/>
      <c r="E45" s="107" t="str">
        <f ca="1">IF(VLOOKUP(MID(CELL("nomfichier",$A$1),FIND("]",CELL("nomfichier",$A$1),1)+1,30)+1-1,Feuille1!$1:$1048576,ROW()-45+155+ROW()-45)="","",VLOOKUP(MID(CELL("nomfichier",$A$1),FIND("]",CELL("nomfichier",$A$1),1)+1,30)+1-1,Feuille1!$1:$1048576,ROW()-45+155+ROW()-45))</f>
        <v/>
      </c>
      <c r="F45" s="107"/>
      <c r="G45" s="67" t="str">
        <f ca="1">IF(A45="","",VLOOKUP(A45,#REF!,2))</f>
        <v/>
      </c>
      <c r="H45" s="67"/>
      <c r="I45" s="67" t="str">
        <f ca="1">IF(E45="","",E45*G45)</f>
        <v/>
      </c>
      <c r="J45" s="67"/>
    </row>
    <row r="46" spans="1:10" x14ac:dyDescent="0.2">
      <c r="A46" s="66" t="str">
        <f ca="1">IF(VLOOKUP(MID(CELL("nomfichier",$A$1),FIND("]",CELL("nomfichier",$A$1),1)+1,30)+1-1,Feuille1!$1:$1048576,ROW()-45+154+ROW()-45)="","",VLOOKUP(MID(CELL("nomfichier",$A$1),FIND("]",CELL("nomfichier",$A$1),1)+1,30)+1-1,Feuille1!$1:$1048576,ROW()-45+154+ROW()-45))</f>
        <v/>
      </c>
      <c r="B46" s="66"/>
      <c r="C46" s="66"/>
      <c r="D46" s="66"/>
      <c r="E46" s="66" t="str">
        <f ca="1">IF(VLOOKUP(MID(CELL("nomfichier",$A$1),FIND("]",CELL("nomfichier",$A$1),1)+1,30)+1-1,Feuille1!$1:$1048576,ROW()-45+155+ROW()-45)="","",VLOOKUP(MID(CELL("nomfichier",$A$1),FIND("]",CELL("nomfichier",$A$1),1)+1,30)+1-1,Feuille1!$1:$1048576,ROW()-45+155+ROW()-45))</f>
        <v/>
      </c>
      <c r="F46" s="66"/>
      <c r="G46" s="67" t="str">
        <f ca="1">IF(A46="","",VLOOKUP(A46,#REF!,2))</f>
        <v/>
      </c>
      <c r="H46" s="67"/>
      <c r="I46" s="68" t="str">
        <f t="shared" ref="I46:I71" ca="1" si="0">IF(E46="","",E46*G46)</f>
        <v/>
      </c>
      <c r="J46" s="68"/>
    </row>
    <row r="47" spans="1:10" x14ac:dyDescent="0.2">
      <c r="A47" s="66" t="str">
        <f ca="1">IF(VLOOKUP(MID(CELL("nomfichier",$A$1),FIND("]",CELL("nomfichier",$A$1),1)+1,30)+1-1,Feuille1!$1:$1048576,ROW()-45+154+ROW()-45)="","",VLOOKUP(MID(CELL("nomfichier",$A$1),FIND("]",CELL("nomfichier",$A$1),1)+1,30)+1-1,Feuille1!$1:$1048576,ROW()-45+154+ROW()-45))</f>
        <v/>
      </c>
      <c r="B47" s="66"/>
      <c r="C47" s="66"/>
      <c r="D47" s="66"/>
      <c r="E47" s="66" t="str">
        <f ca="1">IF(VLOOKUP(MID(CELL("nomfichier",$A$1),FIND("]",CELL("nomfichier",$A$1),1)+1,30)+1-1,Feuille1!$1:$1048576,ROW()-45+155+ROW()-45)="","",VLOOKUP(MID(CELL("nomfichier",$A$1),FIND("]",CELL("nomfichier",$A$1),1)+1,30)+1-1,Feuille1!$1:$1048576,ROW()-45+155+ROW()-45))</f>
        <v/>
      </c>
      <c r="F47" s="66"/>
      <c r="G47" s="67" t="str">
        <f ca="1">IF(A47="","",VLOOKUP(A47,#REF!,2))</f>
        <v/>
      </c>
      <c r="H47" s="67"/>
      <c r="I47" s="68" t="str">
        <f t="shared" ca="1" si="0"/>
        <v/>
      </c>
      <c r="J47" s="68"/>
    </row>
    <row r="48" spans="1:10" x14ac:dyDescent="0.2">
      <c r="A48" s="66" t="str">
        <f ca="1">IF(VLOOKUP(MID(CELL("nomfichier",$A$1),FIND("]",CELL("nomfichier",$A$1),1)+1,30)+1-1,Feuille1!$1:$1048576,ROW()-45+154+ROW()-45)="","",VLOOKUP(MID(CELL("nomfichier",$A$1),FIND("]",CELL("nomfichier",$A$1),1)+1,30)+1-1,Feuille1!$1:$1048576,ROW()-45+154+ROW()-45))</f>
        <v/>
      </c>
      <c r="B48" s="66"/>
      <c r="C48" s="66"/>
      <c r="D48" s="66"/>
      <c r="E48" s="66" t="str">
        <f ca="1">IF(VLOOKUP(MID(CELL("nomfichier",$A$1),FIND("]",CELL("nomfichier",$A$1),1)+1,30)+1-1,Feuille1!$1:$1048576,ROW()-45+155+ROW()-45)="","",VLOOKUP(MID(CELL("nomfichier",$A$1),FIND("]",CELL("nomfichier",$A$1),1)+1,30)+1-1,Feuille1!$1:$1048576,ROW()-45+155+ROW()-45))</f>
        <v/>
      </c>
      <c r="F48" s="66"/>
      <c r="G48" s="67" t="str">
        <f ca="1">IF(A45="","",VLOOKUP(A45,#REF!,2))</f>
        <v/>
      </c>
      <c r="H48" s="67"/>
      <c r="I48" s="68" t="str">
        <f ca="1">IF(E45="","",E45*G45)</f>
        <v/>
      </c>
      <c r="J48" s="68"/>
    </row>
    <row r="49" spans="1:10" x14ac:dyDescent="0.2">
      <c r="A49" s="66" t="str">
        <f ca="1">IF(VLOOKUP(MID(CELL("nomfichier",$A$1),FIND("]",CELL("nomfichier",$A$1),1)+1,30)+1-1,Feuille1!$1:$1048576,ROW()-45+154+ROW()-45)="","",VLOOKUP(MID(CELL("nomfichier",$A$1),FIND("]",CELL("nomfichier",$A$1),1)+1,30)+1-1,Feuille1!$1:$1048576,ROW()-45+154+ROW()-45))</f>
        <v/>
      </c>
      <c r="B49" s="66"/>
      <c r="C49" s="66"/>
      <c r="D49" s="66"/>
      <c r="E49" s="66" t="str">
        <f ca="1">IF(VLOOKUP(MID(CELL("nomfichier",$A$1),FIND("]",CELL("nomfichier",$A$1),1)+1,30)+1-1,Feuille1!$1:$1048576,ROW()-45+155+ROW()-45)="","",VLOOKUP(MID(CELL("nomfichier",$A$1),FIND("]",CELL("nomfichier",$A$1),1)+1,30)+1-1,Feuille1!$1:$1048576,ROW()-45+155+ROW()-45))</f>
        <v/>
      </c>
      <c r="F49" s="66"/>
      <c r="G49" s="67" t="str">
        <f ca="1">IF(A49="","",VLOOKUP(A49,#REF!,2))</f>
        <v/>
      </c>
      <c r="H49" s="67"/>
      <c r="I49" s="68" t="str">
        <f t="shared" ca="1" si="0"/>
        <v/>
      </c>
      <c r="J49" s="68"/>
    </row>
    <row r="50" spans="1:10" x14ac:dyDescent="0.2">
      <c r="A50" s="66" t="str">
        <f ca="1">IF(VLOOKUP(MID(CELL("nomfichier",$A$1),FIND("]",CELL("nomfichier",$A$1),1)+1,30)+1-1,Feuille1!$1:$1048576,ROW()-45+154+ROW()-45)="","",VLOOKUP(MID(CELL("nomfichier",$A$1),FIND("]",CELL("nomfichier",$A$1),1)+1,30)+1-1,Feuille1!$1:$1048576,ROW()-45+154+ROW()-45))</f>
        <v/>
      </c>
      <c r="B50" s="66"/>
      <c r="C50" s="66"/>
      <c r="D50" s="66"/>
      <c r="E50" s="66" t="str">
        <f ca="1">IF(VLOOKUP(MID(CELL("nomfichier",$A$1),FIND("]",CELL("nomfichier",$A$1),1)+1,30)+1-1,Feuille1!$1:$1048576,ROW()-45+155+ROW()-45)="","",VLOOKUP(MID(CELL("nomfichier",$A$1),FIND("]",CELL("nomfichier",$A$1),1)+1,30)+1-1,Feuille1!$1:$1048576,ROW()-45+155+ROW()-45))</f>
        <v/>
      </c>
      <c r="F50" s="66"/>
      <c r="G50" s="67" t="str">
        <f ca="1">IF(A50="","",VLOOKUP(A50,#REF!,2))</f>
        <v/>
      </c>
      <c r="H50" s="67"/>
      <c r="I50" s="68" t="str">
        <f t="shared" ca="1" si="0"/>
        <v/>
      </c>
      <c r="J50" s="68"/>
    </row>
    <row r="51" spans="1:10" x14ac:dyDescent="0.2">
      <c r="A51" s="66" t="str">
        <f ca="1">IF(VLOOKUP(MID(CELL("nomfichier",$A$1),FIND("]",CELL("nomfichier",$A$1),1)+1,30)+1-1,Feuille1!$1:$1048576,ROW()-45+154+ROW()-45)="","",VLOOKUP(MID(CELL("nomfichier",$A$1),FIND("]",CELL("nomfichier",$A$1),1)+1,30)+1-1,Feuille1!$1:$1048576,ROW()-45+154+ROW()-45))</f>
        <v/>
      </c>
      <c r="B51" s="66"/>
      <c r="C51" s="66"/>
      <c r="D51" s="66"/>
      <c r="E51" s="66" t="str">
        <f ca="1">IF(VLOOKUP(MID(CELL("nomfichier",$A$1),FIND("]",CELL("nomfichier",$A$1),1)+1,30)+1-1,Feuille1!$1:$1048576,ROW()-45+155+ROW()-45)="","",VLOOKUP(MID(CELL("nomfichier",$A$1),FIND("]",CELL("nomfichier",$A$1),1)+1,30)+1-1,Feuille1!$1:$1048576,ROW()-45+155+ROW()-45))</f>
        <v/>
      </c>
      <c r="F51" s="66"/>
      <c r="G51" s="67" t="str">
        <f ca="1">IF(A51="","",VLOOKUP(A51,#REF!,2))</f>
        <v/>
      </c>
      <c r="H51" s="67"/>
      <c r="I51" s="68" t="str">
        <f t="shared" ca="1" si="0"/>
        <v/>
      </c>
      <c r="J51" s="68"/>
    </row>
    <row r="52" spans="1:10" x14ac:dyDescent="0.2">
      <c r="A52" s="66" t="str">
        <f ca="1">IF(VLOOKUP(MID(CELL("nomfichier",$A$1),FIND("]",CELL("nomfichier",$A$1),1)+1,30)+1-1,Feuille1!$1:$1048576,ROW()-45+154+ROW()-45)="","",VLOOKUP(MID(CELL("nomfichier",$A$1),FIND("]",CELL("nomfichier",$A$1),1)+1,30)+1-1,Feuille1!$1:$1048576,ROW()-45+154+ROW()-45))</f>
        <v/>
      </c>
      <c r="B52" s="66"/>
      <c r="C52" s="66"/>
      <c r="D52" s="66"/>
      <c r="E52" s="66" t="str">
        <f ca="1">IF(VLOOKUP(MID(CELL("nomfichier",$A$1),FIND("]",CELL("nomfichier",$A$1),1)+1,30)+1-1,Feuille1!$1:$1048576,ROW()-45+155+ROW()-45)="","",VLOOKUP(MID(CELL("nomfichier",$A$1),FIND("]",CELL("nomfichier",$A$1),1)+1,30)+1-1,Feuille1!$1:$1048576,ROW()-45+155+ROW()-45))</f>
        <v/>
      </c>
      <c r="F52" s="66"/>
      <c r="G52" s="67" t="str">
        <f ca="1">IF(A52="","",VLOOKUP(A52,#REF!,2))</f>
        <v/>
      </c>
      <c r="H52" s="67"/>
      <c r="I52" s="68" t="str">
        <f t="shared" ca="1" si="0"/>
        <v/>
      </c>
      <c r="J52" s="68"/>
    </row>
    <row r="53" spans="1:10" x14ac:dyDescent="0.2">
      <c r="A53" s="66" t="str">
        <f ca="1">IF(VLOOKUP(MID(CELL("nomfichier",$A$1),FIND("]",CELL("nomfichier",$A$1),1)+1,30)+1-1,Feuille1!$1:$1048576,ROW()-45+154+ROW()-45)="","",VLOOKUP(MID(CELL("nomfichier",$A$1),FIND("]",CELL("nomfichier",$A$1),1)+1,30)+1-1,Feuille1!$1:$1048576,ROW()-45+154+ROW()-45))</f>
        <v/>
      </c>
      <c r="B53" s="66"/>
      <c r="C53" s="66"/>
      <c r="D53" s="66"/>
      <c r="E53" s="66" t="str">
        <f ca="1">IF(VLOOKUP(MID(CELL("nomfichier",$A$1),FIND("]",CELL("nomfichier",$A$1),1)+1,30)+1-1,Feuille1!$1:$1048576,ROW()-45+155+ROW()-45)="","",VLOOKUP(MID(CELL("nomfichier",$A$1),FIND("]",CELL("nomfichier",$A$1),1)+1,30)+1-1,Feuille1!$1:$1048576,ROW()-45+155+ROW()-45))</f>
        <v/>
      </c>
      <c r="F53" s="66"/>
      <c r="G53" s="67" t="str">
        <f ca="1">IF(A53="","",VLOOKUP(A53,#REF!,2))</f>
        <v/>
      </c>
      <c r="H53" s="67"/>
      <c r="I53" s="68" t="str">
        <f t="shared" ca="1" si="0"/>
        <v/>
      </c>
      <c r="J53" s="68"/>
    </row>
    <row r="54" spans="1:10" x14ac:dyDescent="0.2">
      <c r="A54" s="66" t="str">
        <f ca="1">IF(VLOOKUP(MID(CELL("nomfichier",$A$1),FIND("]",CELL("nomfichier",$A$1),1)+1,30)+1-1,Feuille1!$1:$1048576,ROW()-45+154+ROW()-45)="","",VLOOKUP(MID(CELL("nomfichier",$A$1),FIND("]",CELL("nomfichier",$A$1),1)+1,30)+1-1,Feuille1!$1:$1048576,ROW()-45+154+ROW()-45))</f>
        <v/>
      </c>
      <c r="B54" s="66"/>
      <c r="C54" s="66"/>
      <c r="D54" s="66"/>
      <c r="E54" s="66" t="str">
        <f ca="1">IF(VLOOKUP(MID(CELL("nomfichier",$A$1),FIND("]",CELL("nomfichier",$A$1),1)+1,30)+1-1,Feuille1!$1:$1048576,ROW()-45+155+ROW()-45)="","",VLOOKUP(MID(CELL("nomfichier",$A$1),FIND("]",CELL("nomfichier",$A$1),1)+1,30)+1-1,Feuille1!$1:$1048576,ROW()-45+155+ROW()-45))</f>
        <v/>
      </c>
      <c r="F54" s="66"/>
      <c r="G54" s="67" t="str">
        <f ca="1">IF(A54="","",VLOOKUP(A54,#REF!,2))</f>
        <v/>
      </c>
      <c r="H54" s="67"/>
      <c r="I54" s="68" t="str">
        <f t="shared" ca="1" si="0"/>
        <v/>
      </c>
      <c r="J54" s="68"/>
    </row>
    <row r="55" spans="1:10" x14ac:dyDescent="0.2">
      <c r="A55" s="66" t="str">
        <f ca="1">IF(VLOOKUP(MID(CELL("nomfichier",$A$1),FIND("]",CELL("nomfichier",$A$1),1)+1,30)+1-1,Feuille1!$1:$1048576,ROW()-45+154+ROW()-45)="","",VLOOKUP(MID(CELL("nomfichier",$A$1),FIND("]",CELL("nomfichier",$A$1),1)+1,30)+1-1,Feuille1!$1:$1048576,ROW()-45+154+ROW()-45))</f>
        <v/>
      </c>
      <c r="B55" s="66"/>
      <c r="C55" s="66"/>
      <c r="D55" s="66"/>
      <c r="E55" s="66" t="str">
        <f ca="1">IF(VLOOKUP(MID(CELL("nomfichier",$A$1),FIND("]",CELL("nomfichier",$A$1),1)+1,30)+1-1,Feuille1!$1:$1048576,ROW()-45+155+ROW()-45)="","",VLOOKUP(MID(CELL("nomfichier",$A$1),FIND("]",CELL("nomfichier",$A$1),1)+1,30)+1-1,Feuille1!$1:$1048576,ROW()-45+155+ROW()-45))</f>
        <v/>
      </c>
      <c r="F55" s="66"/>
      <c r="G55" s="67" t="str">
        <f ca="1">IF(A55="","",VLOOKUP(A55,#REF!,2))</f>
        <v/>
      </c>
      <c r="H55" s="67"/>
      <c r="I55" s="68" t="str">
        <f t="shared" ca="1" si="0"/>
        <v/>
      </c>
      <c r="J55" s="68"/>
    </row>
    <row r="56" spans="1:10" x14ac:dyDescent="0.2">
      <c r="A56" s="66" t="str">
        <f ca="1">IF(VLOOKUP(MID(CELL("nomfichier",$A$1),FIND("]",CELL("nomfichier",$A$1),1)+1,30)+1-1,Feuille1!$1:$1048576,ROW()-45+154+ROW()-45)="","",VLOOKUP(MID(CELL("nomfichier",$A$1),FIND("]",CELL("nomfichier",$A$1),1)+1,30)+1-1,Feuille1!$1:$1048576,ROW()-45+154+ROW()-45))</f>
        <v/>
      </c>
      <c r="B56" s="66"/>
      <c r="C56" s="66"/>
      <c r="D56" s="66"/>
      <c r="E56" s="66" t="str">
        <f ca="1">IF(VLOOKUP(MID(CELL("nomfichier",$A$1),FIND("]",CELL("nomfichier",$A$1),1)+1,30)+1-1,Feuille1!$1:$1048576,ROW()-45+155+ROW()-45)="","",VLOOKUP(MID(CELL("nomfichier",$A$1),FIND("]",CELL("nomfichier",$A$1),1)+1,30)+1-1,Feuille1!$1:$1048576,ROW()-45+155+ROW()-45))</f>
        <v/>
      </c>
      <c r="F56" s="66"/>
      <c r="G56" s="67" t="str">
        <f ca="1">IF(A56="","",VLOOKUP(A56,#REF!,2))</f>
        <v/>
      </c>
      <c r="H56" s="67"/>
      <c r="I56" s="68" t="str">
        <f t="shared" ca="1" si="0"/>
        <v/>
      </c>
      <c r="J56" s="68"/>
    </row>
    <row r="57" spans="1:10" x14ac:dyDescent="0.2">
      <c r="A57" s="66" t="str">
        <f ca="1">IF(VLOOKUP(MID(CELL("nomfichier",$A$1),FIND("]",CELL("nomfichier",$A$1),1)+1,30)+1-1,Feuille1!$1:$1048576,ROW()-45+154+ROW()-45)="","",VLOOKUP(MID(CELL("nomfichier",$A$1),FIND("]",CELL("nomfichier",$A$1),1)+1,30)+1-1,Feuille1!$1:$1048576,ROW()-45+154+ROW()-45))</f>
        <v/>
      </c>
      <c r="B57" s="66"/>
      <c r="C57" s="66"/>
      <c r="D57" s="66"/>
      <c r="E57" s="66" t="str">
        <f ca="1">IF(VLOOKUP(MID(CELL("nomfichier",$A$1),FIND("]",CELL("nomfichier",$A$1),1)+1,30)+1-1,Feuille1!$1:$1048576,ROW()-45+155+ROW()-45)="","",VLOOKUP(MID(CELL("nomfichier",$A$1),FIND("]",CELL("nomfichier",$A$1),1)+1,30)+1-1,Feuille1!$1:$1048576,ROW()-45+155+ROW()-45))</f>
        <v/>
      </c>
      <c r="F57" s="66"/>
      <c r="G57" s="67" t="str">
        <f ca="1">IF(A57="","",VLOOKUP(A57,#REF!,2))</f>
        <v/>
      </c>
      <c r="H57" s="67"/>
      <c r="I57" s="68" t="str">
        <f t="shared" ca="1" si="0"/>
        <v/>
      </c>
      <c r="J57" s="68"/>
    </row>
    <row r="58" spans="1:10" x14ac:dyDescent="0.2">
      <c r="A58" s="66" t="str">
        <f ca="1">IF(VLOOKUP(MID(CELL("nomfichier",$A$1),FIND("]",CELL("nomfichier",$A$1),1)+1,30)+1-1,Feuille1!$1:$1048576,ROW()-45+154+ROW()-45)="","",VLOOKUP(MID(CELL("nomfichier",$A$1),FIND("]",CELL("nomfichier",$A$1),1)+1,30)+1-1,Feuille1!$1:$1048576,ROW()-45+154+ROW()-45))</f>
        <v/>
      </c>
      <c r="B58" s="66"/>
      <c r="C58" s="66"/>
      <c r="D58" s="66"/>
      <c r="E58" s="66" t="str">
        <f ca="1">IF(VLOOKUP(MID(CELL("nomfichier",$A$1),FIND("]",CELL("nomfichier",$A$1),1)+1,30)+1-1,Feuille1!$1:$1048576,ROW()-45+155+ROW()-45)="","",VLOOKUP(MID(CELL("nomfichier",$A$1),FIND("]",CELL("nomfichier",$A$1),1)+1,30)+1-1,Feuille1!$1:$1048576,ROW()-45+155+ROW()-45))</f>
        <v/>
      </c>
      <c r="F58" s="66"/>
      <c r="G58" s="67" t="str">
        <f ca="1">IF(A58="","",VLOOKUP(A58,#REF!,2))</f>
        <v/>
      </c>
      <c r="H58" s="67"/>
      <c r="I58" s="68" t="str">
        <f t="shared" ca="1" si="0"/>
        <v/>
      </c>
      <c r="J58" s="68"/>
    </row>
    <row r="59" spans="1:10" x14ac:dyDescent="0.2">
      <c r="A59" s="66" t="str">
        <f ca="1">IF(VLOOKUP(MID(CELL("nomfichier",$A$1),FIND("]",CELL("nomfichier",$A$1),1)+1,30)+1-1,Feuille1!$1:$1048576,ROW()-45+154+ROW()-45)="","",VLOOKUP(MID(CELL("nomfichier",$A$1),FIND("]",CELL("nomfichier",$A$1),1)+1,30)+1-1,Feuille1!$1:$1048576,ROW()-45+154+ROW()-45))</f>
        <v/>
      </c>
      <c r="B59" s="66"/>
      <c r="C59" s="66"/>
      <c r="D59" s="66"/>
      <c r="E59" s="66" t="str">
        <f ca="1">IF(VLOOKUP(MID(CELL("nomfichier",$A$1),FIND("]",CELL("nomfichier",$A$1),1)+1,30)+1-1,Feuille1!$1:$1048576,ROW()-45+155+ROW()-45)="","",VLOOKUP(MID(CELL("nomfichier",$A$1),FIND("]",CELL("nomfichier",$A$1),1)+1,30)+1-1,Feuille1!$1:$1048576,ROW()-45+155+ROW()-45))</f>
        <v/>
      </c>
      <c r="F59" s="66"/>
      <c r="G59" s="67" t="str">
        <f ca="1">IF(A59="","",VLOOKUP(A59,#REF!,2))</f>
        <v/>
      </c>
      <c r="H59" s="67"/>
      <c r="I59" s="68" t="str">
        <f t="shared" ca="1" si="0"/>
        <v/>
      </c>
      <c r="J59" s="68"/>
    </row>
    <row r="60" spans="1:10" x14ac:dyDescent="0.2">
      <c r="A60" s="66" t="str">
        <f ca="1">IF(VLOOKUP(MID(CELL("nomfichier",$A$1),FIND("]",CELL("nomfichier",$A$1),1)+1,30)+1-1,Feuille1!$1:$1048576,ROW()-45+154+ROW()-45)="","",VLOOKUP(MID(CELL("nomfichier",$A$1),FIND("]",CELL("nomfichier",$A$1),1)+1,30)+1-1,Feuille1!$1:$1048576,ROW()-45+154+ROW()-45))</f>
        <v/>
      </c>
      <c r="B60" s="66"/>
      <c r="C60" s="66"/>
      <c r="D60" s="66"/>
      <c r="E60" s="66" t="str">
        <f ca="1">IF(VLOOKUP(MID(CELL("nomfichier",$A$1),FIND("]",CELL("nomfichier",$A$1),1)+1,30)+1-1,Feuille1!$1:$1048576,ROW()-45+155+ROW()-45)="","",VLOOKUP(MID(CELL("nomfichier",$A$1),FIND("]",CELL("nomfichier",$A$1),1)+1,30)+1-1,Feuille1!$1:$1048576,ROW()-45+155+ROW()-45))</f>
        <v/>
      </c>
      <c r="F60" s="66"/>
      <c r="G60" s="67" t="str">
        <f ca="1">IF(A60="","",VLOOKUP(A60,#REF!,2))</f>
        <v/>
      </c>
      <c r="H60" s="67"/>
      <c r="I60" s="68" t="str">
        <f t="shared" ca="1" si="0"/>
        <v/>
      </c>
      <c r="J60" s="68"/>
    </row>
    <row r="61" spans="1:10" x14ac:dyDescent="0.2">
      <c r="A61" s="66" t="str">
        <f ca="1">IF(VLOOKUP(MID(CELL("nomfichier",$A$1),FIND("]",CELL("nomfichier",$A$1),1)+1,30)+1-1,Feuille1!$1:$1048576,ROW()-45+154+ROW()-45)="","",VLOOKUP(MID(CELL("nomfichier",$A$1),FIND("]",CELL("nomfichier",$A$1),1)+1,30)+1-1,Feuille1!$1:$1048576,ROW()-45+154+ROW()-45))</f>
        <v/>
      </c>
      <c r="B61" s="66"/>
      <c r="C61" s="66"/>
      <c r="D61" s="66"/>
      <c r="E61" s="66" t="str">
        <f ca="1">IF(VLOOKUP(MID(CELL("nomfichier",$A$1),FIND("]",CELL("nomfichier",$A$1),1)+1,30)+1-1,Feuille1!$1:$1048576,ROW()-45+155+ROW()-45)="","",VLOOKUP(MID(CELL("nomfichier",$A$1),FIND("]",CELL("nomfichier",$A$1),1)+1,30)+1-1,Feuille1!$1:$1048576,ROW()-45+155+ROW()-45))</f>
        <v/>
      </c>
      <c r="F61" s="66"/>
      <c r="G61" s="67" t="str">
        <f ca="1">IF(A61="","",VLOOKUP(A61,#REF!,2))</f>
        <v/>
      </c>
      <c r="H61" s="67"/>
      <c r="I61" s="68" t="str">
        <f t="shared" ca="1" si="0"/>
        <v/>
      </c>
      <c r="J61" s="68"/>
    </row>
    <row r="62" spans="1:10" x14ac:dyDescent="0.2">
      <c r="A62" s="66" t="str">
        <f ca="1">IF(VLOOKUP(MID(CELL("nomfichier",$A$1),FIND("]",CELL("nomfichier",$A$1),1)+1,30)+1-1,Feuille1!$1:$1048576,ROW()-45+154+ROW()-45)="","",VLOOKUP(MID(CELL("nomfichier",$A$1),FIND("]",CELL("nomfichier",$A$1),1)+1,30)+1-1,Feuille1!$1:$1048576,ROW()-45+154+ROW()-45))</f>
        <v/>
      </c>
      <c r="B62" s="66"/>
      <c r="C62" s="66"/>
      <c r="D62" s="66"/>
      <c r="E62" s="66" t="str">
        <f ca="1">IF(VLOOKUP(MID(CELL("nomfichier",$A$1),FIND("]",CELL("nomfichier",$A$1),1)+1,30)+1-1,Feuille1!$1:$1048576,ROW()-45+155+ROW()-45)="","",VLOOKUP(MID(CELL("nomfichier",$A$1),FIND("]",CELL("nomfichier",$A$1),1)+1,30)+1-1,Feuille1!$1:$1048576,ROW()-45+155+ROW()-45))</f>
        <v/>
      </c>
      <c r="F62" s="66"/>
      <c r="G62" s="67" t="str">
        <f ca="1">IF(A62="","",VLOOKUP(A62,#REF!,2))</f>
        <v/>
      </c>
      <c r="H62" s="67"/>
      <c r="I62" s="68" t="str">
        <f t="shared" ca="1" si="0"/>
        <v/>
      </c>
      <c r="J62" s="68"/>
    </row>
    <row r="63" spans="1:10" x14ac:dyDescent="0.2">
      <c r="A63" s="66" t="str">
        <f ca="1">IF(VLOOKUP(MID(CELL("nomfichier",$A$1),FIND("]",CELL("nomfichier",$A$1),1)+1,30)+1-1,Feuille1!$1:$1048576,ROW()-45+154+ROW()-45)="","",VLOOKUP(MID(CELL("nomfichier",$A$1),FIND("]",CELL("nomfichier",$A$1),1)+1,30)+1-1,Feuille1!$1:$1048576,ROW()-45+154+ROW()-45))</f>
        <v/>
      </c>
      <c r="B63" s="66"/>
      <c r="C63" s="66"/>
      <c r="D63" s="66"/>
      <c r="E63" s="66" t="str">
        <f ca="1">IF(VLOOKUP(MID(CELL("nomfichier",$A$1),FIND("]",CELL("nomfichier",$A$1),1)+1,30)+1-1,Feuille1!$1:$1048576,ROW()-45+155+ROW()-45)="","",VLOOKUP(MID(CELL("nomfichier",$A$1),FIND("]",CELL("nomfichier",$A$1),1)+1,30)+1-1,Feuille1!$1:$1048576,ROW()-45+155+ROW()-45))</f>
        <v/>
      </c>
      <c r="F63" s="66"/>
      <c r="G63" s="67" t="str">
        <f ca="1">IF(A63="","",VLOOKUP(A63,#REF!,2))</f>
        <v/>
      </c>
      <c r="H63" s="67"/>
      <c r="I63" s="68" t="str">
        <f t="shared" ca="1" si="0"/>
        <v/>
      </c>
      <c r="J63" s="68"/>
    </row>
    <row r="64" spans="1:10" x14ac:dyDescent="0.2">
      <c r="A64" s="66" t="str">
        <f ca="1">IF(VLOOKUP(MID(CELL("nomfichier",$A$1),FIND("]",CELL("nomfichier",$A$1),1)+1,30)+1-1,Feuille1!$1:$1048576,ROW()-45+154+ROW()-45)="","",VLOOKUP(MID(CELL("nomfichier",$A$1),FIND("]",CELL("nomfichier",$A$1),1)+1,30)+1-1,Feuille1!$1:$1048576,ROW()-45+154+ROW()-45))</f>
        <v/>
      </c>
      <c r="B64" s="66"/>
      <c r="C64" s="66"/>
      <c r="D64" s="66"/>
      <c r="E64" s="66" t="str">
        <f ca="1">IF(VLOOKUP(MID(CELL("nomfichier",$A$1),FIND("]",CELL("nomfichier",$A$1),1)+1,30)+1-1,Feuille1!$1:$1048576,ROW()-45+155+ROW()-45)="","",VLOOKUP(MID(CELL("nomfichier",$A$1),FIND("]",CELL("nomfichier",$A$1),1)+1,30)+1-1,Feuille1!$1:$1048576,ROW()-45+155+ROW()-45))</f>
        <v/>
      </c>
      <c r="F64" s="66"/>
      <c r="G64" s="67" t="str">
        <f ca="1">IF(A64="","",VLOOKUP(A64,#REF!,2))</f>
        <v/>
      </c>
      <c r="H64" s="67"/>
      <c r="I64" s="68" t="str">
        <f t="shared" ca="1" si="0"/>
        <v/>
      </c>
      <c r="J64" s="68"/>
    </row>
    <row r="65" spans="1:10" x14ac:dyDescent="0.2">
      <c r="A65" s="66" t="str">
        <f ca="1">IF(VLOOKUP(MID(CELL("nomfichier",$A$1),FIND("]",CELL("nomfichier",$A$1),1)+1,30)+1-1,Feuille1!$1:$1048576,ROW()-45+154+ROW()-45)="","",VLOOKUP(MID(CELL("nomfichier",$A$1),FIND("]",CELL("nomfichier",$A$1),1)+1,30)+1-1,Feuille1!$1:$1048576,ROW()-45+154+ROW()-45))</f>
        <v/>
      </c>
      <c r="B65" s="66"/>
      <c r="C65" s="66"/>
      <c r="D65" s="66"/>
      <c r="E65" s="66" t="str">
        <f ca="1">IF(VLOOKUP(MID(CELL("nomfichier",$A$1),FIND("]",CELL("nomfichier",$A$1),1)+1,30)+1-1,Feuille1!$1:$1048576,ROW()-45+155+ROW()-45)="","",VLOOKUP(MID(CELL("nomfichier",$A$1),FIND("]",CELL("nomfichier",$A$1),1)+1,30)+1-1,Feuille1!$1:$1048576,ROW()-45+155+ROW()-45))</f>
        <v/>
      </c>
      <c r="F65" s="66"/>
      <c r="G65" s="67" t="str">
        <f ca="1">IF(A65="","",VLOOKUP(A65,#REF!,2))</f>
        <v/>
      </c>
      <c r="H65" s="67"/>
      <c r="I65" s="68" t="str">
        <f t="shared" ca="1" si="0"/>
        <v/>
      </c>
      <c r="J65" s="68"/>
    </row>
    <row r="66" spans="1:10" x14ac:dyDescent="0.2">
      <c r="A66" s="66" t="str">
        <f ca="1">IF(VLOOKUP(MID(CELL("nomfichier",$A$1),FIND("]",CELL("nomfichier",$A$1),1)+1,30)+1-1,Feuille1!$1:$1048576,ROW()-45+154+ROW()-45)="","",VLOOKUP(MID(CELL("nomfichier",$A$1),FIND("]",CELL("nomfichier",$A$1),1)+1,30)+1-1,Feuille1!$1:$1048576,ROW()-45+154+ROW()-45))</f>
        <v/>
      </c>
      <c r="B66" s="66"/>
      <c r="C66" s="66"/>
      <c r="D66" s="66"/>
      <c r="E66" s="66" t="str">
        <f ca="1">IF(VLOOKUP(MID(CELL("nomfichier",$A$1),FIND("]",CELL("nomfichier",$A$1),1)+1,30)+1-1,Feuille1!$1:$1048576,ROW()-45+155+ROW()-45)="","",VLOOKUP(MID(CELL("nomfichier",$A$1),FIND("]",CELL("nomfichier",$A$1),1)+1,30)+1-1,Feuille1!$1:$1048576,ROW()-45+155+ROW()-45))</f>
        <v/>
      </c>
      <c r="F66" s="66"/>
      <c r="G66" s="67" t="str">
        <f ca="1">IF(A66="","",VLOOKUP(A66,#REF!,2))</f>
        <v/>
      </c>
      <c r="H66" s="67"/>
      <c r="I66" s="68" t="str">
        <f t="shared" ca="1" si="0"/>
        <v/>
      </c>
      <c r="J66" s="68"/>
    </row>
    <row r="67" spans="1:10" x14ac:dyDescent="0.2">
      <c r="A67" s="66" t="str">
        <f ca="1">IF(VLOOKUP(MID(CELL("nomfichier",$A$1),FIND("]",CELL("nomfichier",$A$1),1)+1,30)+1-1,Feuille1!$1:$1048576,ROW()-45+154+ROW()-45)="","",VLOOKUP(MID(CELL("nomfichier",$A$1),FIND("]",CELL("nomfichier",$A$1),1)+1,30)+1-1,Feuille1!$1:$1048576,ROW()-45+154+ROW()-45))</f>
        <v/>
      </c>
      <c r="B67" s="66"/>
      <c r="C67" s="66"/>
      <c r="D67" s="66"/>
      <c r="E67" s="66" t="str">
        <f ca="1">IF(VLOOKUP(MID(CELL("nomfichier",$A$1),FIND("]",CELL("nomfichier",$A$1),1)+1,30)+1-1,Feuille1!$1:$1048576,ROW()-45+155+ROW()-45)="","",VLOOKUP(MID(CELL("nomfichier",$A$1),FIND("]",CELL("nomfichier",$A$1),1)+1,30)+1-1,Feuille1!$1:$1048576,ROW()-45+155+ROW()-45))</f>
        <v/>
      </c>
      <c r="F67" s="66"/>
      <c r="G67" s="67" t="str">
        <f ca="1">IF(A67="","",VLOOKUP(A67,#REF!,2))</f>
        <v/>
      </c>
      <c r="H67" s="67"/>
      <c r="I67" s="68" t="str">
        <f t="shared" ca="1" si="0"/>
        <v/>
      </c>
      <c r="J67" s="68"/>
    </row>
    <row r="68" spans="1:10" x14ac:dyDescent="0.2">
      <c r="A68" s="66" t="str">
        <f ca="1">IF(VLOOKUP(MID(CELL("nomfichier",$A$1),FIND("]",CELL("nomfichier",$A$1),1)+1,30)+1-1,Feuille1!$1:$1048576,ROW()-45+154+ROW()-45)="","",VLOOKUP(MID(CELL("nomfichier",$A$1),FIND("]",CELL("nomfichier",$A$1),1)+1,30)+1-1,Feuille1!$1:$1048576,ROW()-45+154+ROW()-45))</f>
        <v/>
      </c>
      <c r="B68" s="66"/>
      <c r="C68" s="66"/>
      <c r="D68" s="66"/>
      <c r="E68" s="66" t="str">
        <f ca="1">IF(VLOOKUP(MID(CELL("nomfichier",$A$1),FIND("]",CELL("nomfichier",$A$1),1)+1,30)+1-1,Feuille1!$1:$1048576,ROW()-45+155+ROW()-45)="","",VLOOKUP(MID(CELL("nomfichier",$A$1),FIND("]",CELL("nomfichier",$A$1),1)+1,30)+1-1,Feuille1!$1:$1048576,ROW()-45+155+ROW()-45))</f>
        <v/>
      </c>
      <c r="F68" s="66"/>
      <c r="G68" s="67" t="str">
        <f ca="1">IF(A68="","",VLOOKUP(A68,#REF!,2))</f>
        <v/>
      </c>
      <c r="H68" s="67"/>
      <c r="I68" s="68" t="str">
        <f t="shared" ca="1" si="0"/>
        <v/>
      </c>
      <c r="J68" s="68"/>
    </row>
    <row r="69" spans="1:10" x14ac:dyDescent="0.2">
      <c r="A69" s="66" t="str">
        <f ca="1">IF(VLOOKUP(MID(CELL("nomfichier",$A$1),FIND("]",CELL("nomfichier",$A$1),1)+1,30)+1-1,Feuille1!$1:$1048576,ROW()-45+154+ROW()-45)="","",VLOOKUP(MID(CELL("nomfichier",$A$1),FIND("]",CELL("nomfichier",$A$1),1)+1,30)+1-1,Feuille1!$1:$1048576,ROW()-45+154+ROW()-45))</f>
        <v/>
      </c>
      <c r="B69" s="66"/>
      <c r="C69" s="66"/>
      <c r="D69" s="66"/>
      <c r="E69" s="66" t="str">
        <f ca="1">IF(VLOOKUP(MID(CELL("nomfichier",$A$1),FIND("]",CELL("nomfichier",$A$1),1)+1,30)+1-1,Feuille1!$1:$1048576,ROW()-45+155+ROW()-45)="","",VLOOKUP(MID(CELL("nomfichier",$A$1),FIND("]",CELL("nomfichier",$A$1),1)+1,30)+1-1,Feuille1!$1:$1048576,ROW()-45+155+ROW()-45))</f>
        <v/>
      </c>
      <c r="F69" s="66"/>
      <c r="G69" s="67" t="str">
        <f ca="1">IF(A69="","",VLOOKUP(A69,#REF!,2))</f>
        <v/>
      </c>
      <c r="H69" s="67"/>
      <c r="I69" s="68" t="str">
        <f t="shared" ca="1" si="0"/>
        <v/>
      </c>
      <c r="J69" s="68"/>
    </row>
    <row r="70" spans="1:10" x14ac:dyDescent="0.2">
      <c r="A70" s="66" t="str">
        <f ca="1">IF(VLOOKUP(MID(CELL("nomfichier",$A$1),FIND("]",CELL("nomfichier",$A$1),1)+1,30)+1-1,Feuille1!$1:$1048576,ROW()-45+154+ROW()-45)="","",VLOOKUP(MID(CELL("nomfichier",$A$1),FIND("]",CELL("nomfichier",$A$1),1)+1,30)+1-1,Feuille1!$1:$1048576,ROW()-45+154+ROW()-45))</f>
        <v/>
      </c>
      <c r="B70" s="66"/>
      <c r="C70" s="66"/>
      <c r="D70" s="66"/>
      <c r="E70" s="66" t="str">
        <f ca="1">IF(VLOOKUP(MID(CELL("nomfichier",$A$1),FIND("]",CELL("nomfichier",$A$1),1)+1,30)+1-1,Feuille1!$1:$1048576,ROW()-45+155+ROW()-45)="","",VLOOKUP(MID(CELL("nomfichier",$A$1),FIND("]",CELL("nomfichier",$A$1),1)+1,30)+1-1,Feuille1!$1:$1048576,ROW()-45+155+ROW()-45))</f>
        <v/>
      </c>
      <c r="F70" s="66"/>
      <c r="G70" s="67" t="str">
        <f ca="1">IF(A70="","",VLOOKUP(A70,#REF!,2))</f>
        <v/>
      </c>
      <c r="H70" s="67"/>
      <c r="I70" s="68" t="str">
        <f t="shared" ca="1" si="0"/>
        <v/>
      </c>
      <c r="J70" s="68"/>
    </row>
    <row r="71" spans="1:10" ht="13.5" thickBot="1" x14ac:dyDescent="0.25">
      <c r="A71" s="97" t="str">
        <f ca="1">IF(VLOOKUP(MID(CELL("nomfichier",$A$1),FIND("]",CELL("nomfichier",$A$1),1)+1,30)+1-1,Feuille1!$1:$1048576,ROW()-45+154+ROW()-45)="","",VLOOKUP(MID(CELL("nomfichier",$A$1),FIND("]",CELL("nomfichier",$A$1),1)+1,30)+1-1,Feuille1!$1:$1048576,ROW()-45+154+ROW()-45))</f>
        <v/>
      </c>
      <c r="B71" s="97"/>
      <c r="C71" s="97"/>
      <c r="D71" s="97"/>
      <c r="E71" s="97" t="str">
        <f ca="1">IF(VLOOKUP(MID(CELL("nomfichier",$A$1),FIND("]",CELL("nomfichier",$A$1),1)+1,30)+1-1,Feuille1!$1:$1048576,ROW()-45+155+ROW()-45)="","",VLOOKUP(MID(CELL("nomfichier",$A$1),FIND("]",CELL("nomfichier",$A$1),1)+1,30)+1-1,Feuille1!$1:$1048576,ROW()-45+155+ROW()-45))</f>
        <v/>
      </c>
      <c r="F71" s="97"/>
      <c r="G71" s="67" t="str">
        <f ca="1">IF(A71="","",VLOOKUP(A71,#REF!,2))</f>
        <v/>
      </c>
      <c r="H71" s="67"/>
      <c r="I71" s="86" t="str">
        <f t="shared" ca="1" si="0"/>
        <v/>
      </c>
      <c r="J71" s="86"/>
    </row>
    <row r="72" spans="1:10" ht="14.25" thickTop="1" thickBot="1" x14ac:dyDescent="0.25">
      <c r="A72" s="15"/>
      <c r="B72" s="15"/>
      <c r="C72" s="15"/>
      <c r="D72" s="15"/>
      <c r="E72" s="15"/>
      <c r="F72" s="15"/>
      <c r="G72" s="87" t="s">
        <v>72</v>
      </c>
      <c r="H72" s="88"/>
      <c r="I72" s="89">
        <f ca="1">SUM(I45:J71)</f>
        <v>0</v>
      </c>
      <c r="J72" s="89"/>
    </row>
    <row r="73" spans="1:10" ht="14.25" thickTop="1" thickBot="1" x14ac:dyDescent="0.25">
      <c r="A73" s="13"/>
      <c r="B73" s="13"/>
      <c r="C73" s="13"/>
      <c r="D73" s="13"/>
      <c r="E73" s="14"/>
      <c r="F73" s="14"/>
      <c r="G73" s="87" t="s">
        <v>73</v>
      </c>
      <c r="H73" s="88"/>
      <c r="I73" s="89" t="e">
        <f ca="1">I72/J42</f>
        <v>#DIV/0!</v>
      </c>
      <c r="J73" s="90"/>
    </row>
    <row r="74" spans="1:10" ht="14.25" thickTop="1" thickBot="1" x14ac:dyDescent="0.25">
      <c r="G74" s="87" t="s">
        <v>58</v>
      </c>
      <c r="H74" s="88"/>
      <c r="I74" s="89" t="e">
        <f ca="1">I76-I73</f>
        <v>#DIV/0!</v>
      </c>
      <c r="J74" s="90"/>
    </row>
    <row r="75" spans="1:10" ht="14.25" thickTop="1" thickBot="1" x14ac:dyDescent="0.25">
      <c r="G75" s="87" t="s">
        <v>70</v>
      </c>
      <c r="H75" s="88"/>
      <c r="I75" s="93" t="e">
        <f ca="1">I74/I76</f>
        <v>#DIV/0!</v>
      </c>
      <c r="J75" s="94"/>
    </row>
    <row r="76" spans="1:10" ht="14.25" thickTop="1" thickBot="1" x14ac:dyDescent="0.25">
      <c r="G76" s="87" t="s">
        <v>71</v>
      </c>
      <c r="H76" s="88"/>
      <c r="I76" s="89">
        <f ca="1">IF(MID(CELL("nomfichier",A1),FIND("]",CELL("nomfichier",A1),1)+1,30)+1-1="","",VLOOKUP(MID(CELL("nomfichier",A1),FIND("]",CELL("nomfichier",A1),1)+1,30)+1-1,Feuille1!1:1048576,3))</f>
        <v>1.2</v>
      </c>
      <c r="J76" s="90"/>
    </row>
    <row r="77" spans="1:10" ht="13.5" thickTop="1" x14ac:dyDescent="0.2">
      <c r="A77" s="69" t="str">
        <f ca="1">$A$1</f>
        <v>Eclair Café</v>
      </c>
      <c r="B77" s="69"/>
      <c r="C77" s="69"/>
      <c r="D77" s="69"/>
      <c r="E77" s="69"/>
      <c r="F77" s="69"/>
      <c r="G77" s="69"/>
      <c r="H77" s="69"/>
      <c r="I77" s="69"/>
      <c r="J77" s="69"/>
    </row>
    <row r="78" spans="1:10" x14ac:dyDescent="0.2">
      <c r="A78" s="69"/>
      <c r="B78" s="69"/>
      <c r="C78" s="69"/>
      <c r="D78" s="69"/>
      <c r="E78" s="69"/>
      <c r="F78" s="69"/>
      <c r="G78" s="69"/>
      <c r="H78" s="69"/>
      <c r="I78" s="69"/>
      <c r="J78" s="69"/>
    </row>
    <row r="79" spans="1:10" x14ac:dyDescent="0.2">
      <c r="A79" s="69"/>
      <c r="B79" s="69"/>
      <c r="C79" s="69"/>
      <c r="D79" s="69"/>
      <c r="E79" s="69"/>
      <c r="F79" s="69"/>
      <c r="G79" s="69"/>
      <c r="H79" s="69"/>
      <c r="I79" s="69"/>
      <c r="J79" s="69"/>
    </row>
    <row r="80" spans="1:10" ht="13.5" thickBot="1" x14ac:dyDescent="0.25">
      <c r="C80" s="50" t="s">
        <v>178</v>
      </c>
      <c r="D80" s="51"/>
      <c r="E80" s="108" t="str">
        <f ca="1">IF(VLOOKUP(MID(CELL("nomfichier",A1),FIND("]",CELL("nomfichier",A1),1)+1,30)+1-1,Fabrication!1:1048576,3)=0,"",Fabrication!C1)</f>
        <v/>
      </c>
      <c r="F80" s="108"/>
      <c r="G80" s="51" t="s">
        <v>74</v>
      </c>
      <c r="H80" s="51"/>
      <c r="I80" s="52" t="str">
        <f ca="1">IF(VLOOKUP(MID(CELL("nomfichier",A1),FIND("]",CELL("nomfichier",A1),1)+1,30)+1-1,Fabrication!1:1048576,3)=0,"",VLOOKUP(MID(CELL("nomfichier",A1),FIND("]",CELL("nomfichier",A1),1)+1,30)+1-1,Fabrication!1:1048576,3))</f>
        <v/>
      </c>
      <c r="J80" s="51"/>
    </row>
    <row r="81" spans="1:10" ht="13.5" thickTop="1" x14ac:dyDescent="0.2">
      <c r="A81" s="53" t="s">
        <v>69</v>
      </c>
      <c r="B81" s="54"/>
      <c r="C81" s="54"/>
      <c r="D81" s="54"/>
      <c r="E81" s="54"/>
      <c r="F81" s="55"/>
      <c r="G81" s="95" t="s">
        <v>75</v>
      </c>
      <c r="H81" s="95"/>
      <c r="I81" s="95" t="s">
        <v>76</v>
      </c>
      <c r="J81" s="95"/>
    </row>
    <row r="82" spans="1:10" ht="13.5" thickBot="1" x14ac:dyDescent="0.25">
      <c r="A82" s="56"/>
      <c r="B82" s="57"/>
      <c r="C82" s="57"/>
      <c r="D82" s="57"/>
      <c r="E82" s="57"/>
      <c r="F82" s="58"/>
      <c r="G82" s="96"/>
      <c r="H82" s="96"/>
      <c r="I82" s="96"/>
      <c r="J82" s="96"/>
    </row>
    <row r="83" spans="1:10" ht="13.5" thickTop="1" x14ac:dyDescent="0.2">
      <c r="A83" s="59" t="str">
        <f ca="1">A45</f>
        <v/>
      </c>
      <c r="B83" s="60"/>
      <c r="C83" s="60"/>
      <c r="D83" s="60"/>
      <c r="E83" s="60"/>
      <c r="F83" s="61"/>
      <c r="G83" s="91" t="str">
        <f ca="1">IF(A83="","",VLOOKUP(A83,Tracabiliter!$1:$1048576,2))</f>
        <v/>
      </c>
      <c r="H83" s="91"/>
      <c r="I83" s="92" t="str">
        <f ca="1">IF(A83="","",VLOOKUP(A83,Tracabiliter!$1:$1048576,3))</f>
        <v/>
      </c>
      <c r="J83" s="92"/>
    </row>
    <row r="84" spans="1:10" x14ac:dyDescent="0.2">
      <c r="A84" s="71" t="str">
        <f ca="1">A46</f>
        <v/>
      </c>
      <c r="B84" s="72"/>
      <c r="C84" s="72"/>
      <c r="D84" s="72"/>
      <c r="E84" s="72"/>
      <c r="F84" s="73"/>
      <c r="G84" s="70" t="str">
        <f ca="1">IF(A84="","",VLOOKUP(A84,Tracabiliter!$1:$1048576,2))</f>
        <v/>
      </c>
      <c r="H84" s="70"/>
      <c r="I84" s="68" t="str">
        <f ca="1">IF(A84="","",VLOOKUP(A84,Tracabiliter!$1:$1048576,3))</f>
        <v/>
      </c>
      <c r="J84" s="68"/>
    </row>
    <row r="85" spans="1:10" x14ac:dyDescent="0.2">
      <c r="A85" s="71" t="str">
        <f ca="1">A47</f>
        <v/>
      </c>
      <c r="B85" s="72"/>
      <c r="C85" s="72"/>
      <c r="D85" s="72"/>
      <c r="E85" s="72"/>
      <c r="F85" s="73"/>
      <c r="G85" s="70" t="str">
        <f ca="1">IF(A85="","",VLOOKUP(A85,Tracabiliter!$1:$1048576,2))</f>
        <v/>
      </c>
      <c r="H85" s="70"/>
      <c r="I85" s="68" t="str">
        <f ca="1">IF(A85="","",VLOOKUP(A85,Tracabiliter!$1:$1048576,3))</f>
        <v/>
      </c>
      <c r="J85" s="68"/>
    </row>
    <row r="86" spans="1:10" x14ac:dyDescent="0.2">
      <c r="A86" s="71" t="str">
        <f ca="1">A45</f>
        <v/>
      </c>
      <c r="B86" s="72"/>
      <c r="C86" s="72"/>
      <c r="D86" s="72"/>
      <c r="E86" s="72"/>
      <c r="F86" s="73"/>
      <c r="G86" s="70" t="str">
        <f ca="1">IF(A86="","",VLOOKUP(A86,Tracabiliter!$1:$1048576,2))</f>
        <v/>
      </c>
      <c r="H86" s="70"/>
      <c r="I86" s="68" t="str">
        <f ca="1">IF(A86="","",VLOOKUP(A86,Tracabiliter!$1:$1048576,3))</f>
        <v/>
      </c>
      <c r="J86" s="68"/>
    </row>
    <row r="87" spans="1:10" x14ac:dyDescent="0.2">
      <c r="A87" s="71" t="str">
        <f ca="1">A49</f>
        <v/>
      </c>
      <c r="B87" s="72"/>
      <c r="C87" s="72"/>
      <c r="D87" s="72"/>
      <c r="E87" s="72"/>
      <c r="F87" s="73"/>
      <c r="G87" s="70" t="str">
        <f ca="1">IF(A87="","",VLOOKUP(A87,Tracabiliter!$1:$1048576,2))</f>
        <v/>
      </c>
      <c r="H87" s="70"/>
      <c r="I87" s="68" t="str">
        <f ca="1">IF(A87="","",VLOOKUP(A87,Tracabiliter!$1:$1048576,3))</f>
        <v/>
      </c>
      <c r="J87" s="68"/>
    </row>
    <row r="88" spans="1:10" x14ac:dyDescent="0.2">
      <c r="A88" s="71" t="str">
        <f ca="1">A50</f>
        <v/>
      </c>
      <c r="B88" s="72"/>
      <c r="C88" s="72"/>
      <c r="D88" s="72"/>
      <c r="E88" s="72"/>
      <c r="F88" s="73"/>
      <c r="G88" s="70" t="str">
        <f ca="1">IF(A88="","",VLOOKUP(A88,Tracabiliter!$1:$1048576,2))</f>
        <v/>
      </c>
      <c r="H88" s="70"/>
      <c r="I88" s="68" t="str">
        <f ca="1">IF(A88="","",VLOOKUP(A88,Tracabiliter!$1:$1048576,3))</f>
        <v/>
      </c>
      <c r="J88" s="68"/>
    </row>
    <row r="89" spans="1:10" x14ac:dyDescent="0.2">
      <c r="A89" s="71" t="str">
        <f ca="1">A51</f>
        <v/>
      </c>
      <c r="B89" s="72"/>
      <c r="C89" s="72"/>
      <c r="D89" s="72"/>
      <c r="E89" s="72"/>
      <c r="F89" s="73"/>
      <c r="G89" s="70" t="str">
        <f ca="1">IF(A89="","",VLOOKUP(A89,Tracabiliter!$1:$1048576,2))</f>
        <v/>
      </c>
      <c r="H89" s="70"/>
      <c r="I89" s="68" t="str">
        <f ca="1">IF(A89="","",VLOOKUP(A89,Tracabiliter!$1:$1048576,3))</f>
        <v/>
      </c>
      <c r="J89" s="68"/>
    </row>
    <row r="90" spans="1:10" x14ac:dyDescent="0.2">
      <c r="A90" s="71" t="str">
        <f ca="1">A52</f>
        <v/>
      </c>
      <c r="B90" s="72"/>
      <c r="C90" s="72"/>
      <c r="D90" s="72"/>
      <c r="E90" s="72"/>
      <c r="F90" s="73"/>
      <c r="G90" s="70" t="str">
        <f ca="1">IF(A90="","",VLOOKUP(A90,Tracabiliter!$1:$1048576,2))</f>
        <v/>
      </c>
      <c r="H90" s="70"/>
      <c r="I90" s="68" t="str">
        <f ca="1">IF(A90="","",VLOOKUP(A90,Tracabiliter!$1:$1048576,3))</f>
        <v/>
      </c>
      <c r="J90" s="68"/>
    </row>
    <row r="91" spans="1:10" x14ac:dyDescent="0.2">
      <c r="A91" s="71" t="str">
        <f ca="1">A53</f>
        <v/>
      </c>
      <c r="B91" s="72"/>
      <c r="C91" s="72"/>
      <c r="D91" s="72"/>
      <c r="E91" s="72"/>
      <c r="F91" s="73"/>
      <c r="G91" s="70" t="str">
        <f ca="1">IF(A91="","",VLOOKUP(A91,Tracabiliter!$1:$1048576,2))</f>
        <v/>
      </c>
      <c r="H91" s="70"/>
      <c r="I91" s="68" t="str">
        <f ca="1">IF(A91="","",VLOOKUP(A91,Tracabiliter!$1:$1048576,3))</f>
        <v/>
      </c>
      <c r="J91" s="68"/>
    </row>
    <row r="92" spans="1:10" x14ac:dyDescent="0.2">
      <c r="A92" s="71" t="str">
        <f ca="1">A54</f>
        <v/>
      </c>
      <c r="B92" s="72"/>
      <c r="C92" s="72"/>
      <c r="D92" s="72"/>
      <c r="E92" s="72"/>
      <c r="F92" s="73"/>
      <c r="G92" s="70" t="str">
        <f ca="1">IF(A92="","",VLOOKUP(A92,Tracabiliter!$1:$1048576,2))</f>
        <v/>
      </c>
      <c r="H92" s="70"/>
      <c r="I92" s="68" t="str">
        <f ca="1">IF(A92="","",VLOOKUP(A92,Tracabiliter!$1:$1048576,3))</f>
        <v/>
      </c>
      <c r="J92" s="68"/>
    </row>
    <row r="93" spans="1:10" x14ac:dyDescent="0.2">
      <c r="A93" s="71" t="str">
        <f ca="1">A55</f>
        <v/>
      </c>
      <c r="B93" s="72"/>
      <c r="C93" s="72"/>
      <c r="D93" s="72"/>
      <c r="E93" s="72"/>
      <c r="F93" s="73"/>
      <c r="G93" s="70" t="str">
        <f ca="1">IF(A93="","",VLOOKUP(A93,Tracabiliter!$1:$1048576,2))</f>
        <v/>
      </c>
      <c r="H93" s="70"/>
      <c r="I93" s="68" t="str">
        <f ca="1">IF(A93="","",VLOOKUP(A93,Tracabiliter!$1:$1048576,3))</f>
        <v/>
      </c>
      <c r="J93" s="68"/>
    </row>
    <row r="94" spans="1:10" x14ac:dyDescent="0.2">
      <c r="A94" s="71" t="str">
        <f ca="1">A56</f>
        <v/>
      </c>
      <c r="B94" s="72"/>
      <c r="C94" s="72"/>
      <c r="D94" s="72"/>
      <c r="E94" s="72"/>
      <c r="F94" s="73"/>
      <c r="G94" s="70" t="str">
        <f ca="1">IF(A94="","",VLOOKUP(A94,Tracabiliter!$1:$1048576,2))</f>
        <v/>
      </c>
      <c r="H94" s="70"/>
      <c r="I94" s="68" t="str">
        <f ca="1">IF(A94="","",VLOOKUP(A94,Tracabiliter!$1:$1048576,3))</f>
        <v/>
      </c>
      <c r="J94" s="68"/>
    </row>
    <row r="95" spans="1:10" x14ac:dyDescent="0.2">
      <c r="A95" s="71" t="str">
        <f ca="1">A57</f>
        <v/>
      </c>
      <c r="B95" s="72"/>
      <c r="C95" s="72"/>
      <c r="D95" s="72"/>
      <c r="E95" s="72"/>
      <c r="F95" s="73"/>
      <c r="G95" s="70" t="str">
        <f ca="1">IF(A95="","",VLOOKUP(A95,Tracabiliter!$1:$1048576,2))</f>
        <v/>
      </c>
      <c r="H95" s="70"/>
      <c r="I95" s="68" t="str">
        <f ca="1">IF(A95="","",VLOOKUP(A95,Tracabiliter!$1:$1048576,3))</f>
        <v/>
      </c>
      <c r="J95" s="68"/>
    </row>
    <row r="96" spans="1:10" x14ac:dyDescent="0.2">
      <c r="A96" s="71" t="str">
        <f ca="1">A58</f>
        <v/>
      </c>
      <c r="B96" s="72"/>
      <c r="C96" s="72"/>
      <c r="D96" s="72"/>
      <c r="E96" s="72"/>
      <c r="F96" s="73"/>
      <c r="G96" s="70" t="str">
        <f ca="1">IF(A96="","",VLOOKUP(A96,Tracabiliter!$1:$1048576,2))</f>
        <v/>
      </c>
      <c r="H96" s="70"/>
      <c r="I96" s="68" t="str">
        <f ca="1">IF(A96="","",VLOOKUP(A96,Tracabiliter!$1:$1048576,3))</f>
        <v/>
      </c>
      <c r="J96" s="68"/>
    </row>
    <row r="97" spans="1:10" x14ac:dyDescent="0.2">
      <c r="A97" s="71" t="str">
        <f ca="1">A59</f>
        <v/>
      </c>
      <c r="B97" s="72"/>
      <c r="C97" s="72"/>
      <c r="D97" s="72"/>
      <c r="E97" s="72"/>
      <c r="F97" s="73"/>
      <c r="G97" s="70" t="str">
        <f ca="1">IF(A97="","",VLOOKUP(A97,Tracabiliter!$1:$1048576,2))</f>
        <v/>
      </c>
      <c r="H97" s="70"/>
      <c r="I97" s="68" t="str">
        <f ca="1">IF(A97="","",VLOOKUP(A97,Tracabiliter!$1:$1048576,3))</f>
        <v/>
      </c>
      <c r="J97" s="68"/>
    </row>
    <row r="98" spans="1:10" x14ac:dyDescent="0.2">
      <c r="A98" s="71" t="str">
        <f ca="1">A60</f>
        <v/>
      </c>
      <c r="B98" s="72"/>
      <c r="C98" s="72"/>
      <c r="D98" s="72"/>
      <c r="E98" s="72"/>
      <c r="F98" s="73"/>
      <c r="G98" s="70" t="str">
        <f ca="1">IF(A98="","",VLOOKUP(A98,Tracabiliter!$1:$1048576,2))</f>
        <v/>
      </c>
      <c r="H98" s="70"/>
      <c r="I98" s="68" t="str">
        <f ca="1">IF(A98="","",VLOOKUP(A98,Tracabiliter!$1:$1048576,3))</f>
        <v/>
      </c>
      <c r="J98" s="68"/>
    </row>
    <row r="99" spans="1:10" x14ac:dyDescent="0.2">
      <c r="A99" s="71" t="str">
        <f ca="1">A61</f>
        <v/>
      </c>
      <c r="B99" s="72"/>
      <c r="C99" s="72"/>
      <c r="D99" s="72"/>
      <c r="E99" s="72"/>
      <c r="F99" s="73"/>
      <c r="G99" s="70" t="str">
        <f ca="1">IF(A99="","",VLOOKUP(A99,Tracabiliter!$1:$1048576,2))</f>
        <v/>
      </c>
      <c r="H99" s="70"/>
      <c r="I99" s="68" t="str">
        <f ca="1">IF(A99="","",VLOOKUP(A99,Tracabiliter!$1:$1048576,3))</f>
        <v/>
      </c>
      <c r="J99" s="68"/>
    </row>
    <row r="100" spans="1:10" x14ac:dyDescent="0.2">
      <c r="A100" s="71" t="str">
        <f ca="1">A62</f>
        <v/>
      </c>
      <c r="B100" s="72"/>
      <c r="C100" s="72"/>
      <c r="D100" s="72"/>
      <c r="E100" s="72"/>
      <c r="F100" s="73"/>
      <c r="G100" s="70" t="str">
        <f ca="1">IF(A100="","",VLOOKUP(A100,Tracabiliter!$1:$1048576,2))</f>
        <v/>
      </c>
      <c r="H100" s="70"/>
      <c r="I100" s="68" t="str">
        <f ca="1">IF(A100="","",VLOOKUP(A100,Tracabiliter!$1:$1048576,3))</f>
        <v/>
      </c>
      <c r="J100" s="68"/>
    </row>
    <row r="101" spans="1:10" x14ac:dyDescent="0.2">
      <c r="A101" s="71" t="str">
        <f ca="1">A63</f>
        <v/>
      </c>
      <c r="B101" s="72"/>
      <c r="C101" s="72"/>
      <c r="D101" s="72"/>
      <c r="E101" s="72"/>
      <c r="F101" s="73"/>
      <c r="G101" s="70" t="str">
        <f ca="1">IF(A101="","",VLOOKUP(A101,Tracabiliter!$1:$1048576,2))</f>
        <v/>
      </c>
      <c r="H101" s="70"/>
      <c r="I101" s="68" t="str">
        <f ca="1">IF(A101="","",VLOOKUP(A101,Tracabiliter!$1:$1048576,3))</f>
        <v/>
      </c>
      <c r="J101" s="68"/>
    </row>
    <row r="102" spans="1:10" x14ac:dyDescent="0.2">
      <c r="A102" s="71" t="str">
        <f ca="1">A64</f>
        <v/>
      </c>
      <c r="B102" s="72"/>
      <c r="C102" s="72"/>
      <c r="D102" s="72"/>
      <c r="E102" s="72"/>
      <c r="F102" s="73"/>
      <c r="G102" s="70" t="str">
        <f ca="1">IF(A102="","",VLOOKUP(A102,Tracabiliter!$1:$1048576,2))</f>
        <v/>
      </c>
      <c r="H102" s="70"/>
      <c r="I102" s="68" t="str">
        <f ca="1">IF(A102="","",VLOOKUP(A102,Tracabiliter!$1:$1048576,3))</f>
        <v/>
      </c>
      <c r="J102" s="68"/>
    </row>
    <row r="103" spans="1:10" x14ac:dyDescent="0.2">
      <c r="A103" s="71" t="str">
        <f ca="1">A65</f>
        <v/>
      </c>
      <c r="B103" s="72"/>
      <c r="C103" s="72"/>
      <c r="D103" s="72"/>
      <c r="E103" s="72"/>
      <c r="F103" s="73"/>
      <c r="G103" s="70" t="str">
        <f ca="1">IF(A103="","",VLOOKUP(A103,Tracabiliter!$1:$1048576,2))</f>
        <v/>
      </c>
      <c r="H103" s="70"/>
      <c r="I103" s="68" t="str">
        <f ca="1">IF(A103="","",VLOOKUP(A103,Tracabiliter!$1:$1048576,3))</f>
        <v/>
      </c>
      <c r="J103" s="68"/>
    </row>
    <row r="104" spans="1:10" x14ac:dyDescent="0.2">
      <c r="A104" s="71" t="str">
        <f ca="1">A66</f>
        <v/>
      </c>
      <c r="B104" s="72"/>
      <c r="C104" s="72"/>
      <c r="D104" s="72"/>
      <c r="E104" s="72"/>
      <c r="F104" s="73"/>
      <c r="G104" s="70" t="str">
        <f ca="1">IF(A104="","",VLOOKUP(A104,Tracabiliter!$1:$1048576,2))</f>
        <v/>
      </c>
      <c r="H104" s="70"/>
      <c r="I104" s="68" t="str">
        <f ca="1">IF(A104="","",VLOOKUP(A104,Tracabiliter!$1:$1048576,3))</f>
        <v/>
      </c>
      <c r="J104" s="68"/>
    </row>
    <row r="105" spans="1:10" x14ac:dyDescent="0.2">
      <c r="A105" s="71" t="str">
        <f ca="1">A67</f>
        <v/>
      </c>
      <c r="B105" s="72"/>
      <c r="C105" s="72"/>
      <c r="D105" s="72"/>
      <c r="E105" s="72"/>
      <c r="F105" s="73"/>
      <c r="G105" s="70" t="str">
        <f ca="1">IF(A105="","",VLOOKUP(A105,Tracabiliter!$1:$1048576,2))</f>
        <v/>
      </c>
      <c r="H105" s="70"/>
      <c r="I105" s="68" t="str">
        <f ca="1">IF(A105="","",VLOOKUP(A105,Tracabiliter!$1:$1048576,3))</f>
        <v/>
      </c>
      <c r="J105" s="68"/>
    </row>
    <row r="106" spans="1:10" x14ac:dyDescent="0.2">
      <c r="A106" s="71" t="str">
        <f ca="1">A68</f>
        <v/>
      </c>
      <c r="B106" s="72"/>
      <c r="C106" s="72"/>
      <c r="D106" s="72"/>
      <c r="E106" s="72"/>
      <c r="F106" s="73"/>
      <c r="G106" s="70" t="str">
        <f ca="1">IF(A106="","",VLOOKUP(A106,Tracabiliter!$1:$1048576,2))</f>
        <v/>
      </c>
      <c r="H106" s="70"/>
      <c r="I106" s="68" t="str">
        <f ca="1">IF(A106="","",VLOOKUP(A106,Tracabiliter!$1:$1048576,3))</f>
        <v/>
      </c>
      <c r="J106" s="68"/>
    </row>
    <row r="107" spans="1:10" x14ac:dyDescent="0.2">
      <c r="A107" s="71" t="str">
        <f ca="1">A69</f>
        <v/>
      </c>
      <c r="B107" s="72"/>
      <c r="C107" s="72"/>
      <c r="D107" s="72"/>
      <c r="E107" s="72"/>
      <c r="F107" s="73"/>
      <c r="G107" s="70" t="str">
        <f ca="1">IF(A107="","",VLOOKUP(A107,Tracabiliter!$1:$1048576,2))</f>
        <v/>
      </c>
      <c r="H107" s="70"/>
      <c r="I107" s="68" t="str">
        <f ca="1">IF(A107="","",VLOOKUP(A107,Tracabiliter!$1:$1048576,3))</f>
        <v/>
      </c>
      <c r="J107" s="68"/>
    </row>
    <row r="108" spans="1:10" x14ac:dyDescent="0.2">
      <c r="A108" s="71" t="str">
        <f ca="1">A70</f>
        <v/>
      </c>
      <c r="B108" s="72"/>
      <c r="C108" s="72"/>
      <c r="D108" s="72"/>
      <c r="E108" s="72"/>
      <c r="F108" s="73"/>
      <c r="G108" s="70" t="str">
        <f ca="1">IF(A108="","",VLOOKUP(A108,Tracabiliter!$1:$1048576,2))</f>
        <v/>
      </c>
      <c r="H108" s="70"/>
      <c r="I108" s="68" t="str">
        <f ca="1">IF(A108="","",VLOOKUP(A108,Tracabiliter!$1:$1048576,3))</f>
        <v/>
      </c>
      <c r="J108" s="68"/>
    </row>
    <row r="109" spans="1:10" ht="13.5" thickBot="1" x14ac:dyDescent="0.25">
      <c r="A109" s="78" t="str">
        <f ca="1">A71</f>
        <v/>
      </c>
      <c r="B109" s="79"/>
      <c r="C109" s="79"/>
      <c r="D109" s="79"/>
      <c r="E109" s="79"/>
      <c r="F109" s="80"/>
      <c r="G109" s="85" t="str">
        <f ca="1">IF(A109="","",VLOOKUP(A109,Tracabiliter!$1:$1048576,2))</f>
        <v/>
      </c>
      <c r="H109" s="85"/>
      <c r="I109" s="86" t="str">
        <f ca="1">IF(A109="","",VLOOKUP(A109,Tracabiliter!$1:$1048576,3))</f>
        <v/>
      </c>
      <c r="J109" s="86"/>
    </row>
    <row r="110" spans="1:10" ht="13.5" thickTop="1" x14ac:dyDescent="0.2"/>
    <row r="116" spans="1:10" ht="12.75" customHeight="1" x14ac:dyDescent="0.2">
      <c r="A116" s="69" t="str">
        <f ca="1">A1</f>
        <v>Eclair Café</v>
      </c>
      <c r="B116" s="69"/>
      <c r="C116" s="69"/>
      <c r="D116" s="69"/>
      <c r="E116" s="69"/>
      <c r="F116" s="69"/>
      <c r="G116" s="69"/>
      <c r="H116" s="69"/>
      <c r="I116" s="69"/>
      <c r="J116" s="69"/>
    </row>
    <row r="117" spans="1:10" ht="12.75" customHeight="1" x14ac:dyDescent="0.2">
      <c r="A117" s="69"/>
      <c r="B117" s="69"/>
      <c r="C117" s="69"/>
      <c r="D117" s="69"/>
      <c r="E117" s="69"/>
      <c r="F117" s="69"/>
      <c r="G117" s="69"/>
      <c r="H117" s="69"/>
      <c r="I117" s="69"/>
      <c r="J117" s="69"/>
    </row>
    <row r="118" spans="1:10" ht="12.75" customHeight="1" x14ac:dyDescent="0.2">
      <c r="A118" s="69"/>
      <c r="B118" s="69"/>
      <c r="C118" s="69"/>
      <c r="D118" s="69"/>
      <c r="E118" s="69"/>
      <c r="F118" s="69"/>
      <c r="G118" s="69"/>
      <c r="H118" s="69"/>
      <c r="I118" s="69"/>
      <c r="J118" s="69"/>
    </row>
    <row r="119" spans="1:10" ht="13.5" thickBot="1" x14ac:dyDescent="0.25">
      <c r="C119" s="50" t="s">
        <v>178</v>
      </c>
      <c r="D119" s="50"/>
      <c r="E119" s="108" t="str">
        <f ca="1">IF(VLOOKUP(MID(CELL("nomfichier",A40),FIND("]",CELL("nomfichier",A40),1)+1,30)+1-1,Fabrication!1:1048576,3)=0,"",Fabrication!D1)</f>
        <v/>
      </c>
      <c r="F119" s="108"/>
      <c r="G119" s="51" t="s">
        <v>74</v>
      </c>
      <c r="H119" s="51"/>
      <c r="I119" s="52" t="str">
        <f ca="1">IF(VLOOKUP(MID(CELL("nomfichier",A40),FIND("]",CELL("nomfichier",A40),1)+1,30)+1-1,Fabrication!1:1048576,4)=0,"",VLOOKUP(MID(CELL("nomfichier",A40),FIND("]",CELL("nomfichier",A40),1)+1,30)+1-1,Fabrication!1:1048576,4))</f>
        <v/>
      </c>
      <c r="J119" s="52"/>
    </row>
    <row r="120" spans="1:10" ht="13.5" thickTop="1" x14ac:dyDescent="0.2">
      <c r="A120" s="53" t="s">
        <v>69</v>
      </c>
      <c r="B120" s="54"/>
      <c r="C120" s="54"/>
      <c r="D120" s="54"/>
      <c r="E120" s="54"/>
      <c r="F120" s="55"/>
      <c r="G120" s="53" t="s">
        <v>75</v>
      </c>
      <c r="H120" s="55"/>
      <c r="I120" s="53" t="s">
        <v>76</v>
      </c>
      <c r="J120" s="55"/>
    </row>
    <row r="121" spans="1:10" ht="13.5" thickBot="1" x14ac:dyDescent="0.25">
      <c r="A121" s="56"/>
      <c r="B121" s="57"/>
      <c r="C121" s="57"/>
      <c r="D121" s="57"/>
      <c r="E121" s="57"/>
      <c r="F121" s="58"/>
      <c r="G121" s="56"/>
      <c r="H121" s="58"/>
      <c r="I121" s="56"/>
      <c r="J121" s="58"/>
    </row>
    <row r="122" spans="1:10" ht="13.5" thickTop="1" x14ac:dyDescent="0.2">
      <c r="A122" s="59" t="str">
        <f ca="1">A83</f>
        <v/>
      </c>
      <c r="B122" s="60"/>
      <c r="C122" s="60"/>
      <c r="D122" s="60"/>
      <c r="E122" s="60"/>
      <c r="F122" s="61"/>
      <c r="G122" s="62" t="str">
        <f ca="1">IF(A122="","",VLOOKUP(A122,Tracabiliter!$1:$1048576,2))</f>
        <v/>
      </c>
      <c r="H122" s="63"/>
      <c r="I122" s="64" t="str">
        <f ca="1">IF(A122="","",VLOOKUP(A122,Tracabiliter!$1:$1048576,3))</f>
        <v/>
      </c>
      <c r="J122" s="65"/>
    </row>
    <row r="123" spans="1:10" x14ac:dyDescent="0.2">
      <c r="A123" s="71" t="str">
        <f ca="1">A84</f>
        <v/>
      </c>
      <c r="B123" s="72"/>
      <c r="C123" s="72"/>
      <c r="D123" s="72"/>
      <c r="E123" s="72"/>
      <c r="F123" s="73"/>
      <c r="G123" s="81" t="str">
        <f ca="1">IF(A123="","",VLOOKUP(A123,Tracabiliter!$1:$1048576,2))</f>
        <v/>
      </c>
      <c r="H123" s="82"/>
      <c r="I123" s="83" t="str">
        <f ca="1">IF(A123="","",VLOOKUP(A123,Tracabiliter!$1:$1048576,3))</f>
        <v/>
      </c>
      <c r="J123" s="84"/>
    </row>
    <row r="124" spans="1:10" x14ac:dyDescent="0.2">
      <c r="A124" s="71" t="str">
        <f ca="1">A85</f>
        <v/>
      </c>
      <c r="B124" s="72"/>
      <c r="C124" s="72"/>
      <c r="D124" s="72"/>
      <c r="E124" s="72"/>
      <c r="F124" s="73"/>
      <c r="G124" s="81" t="str">
        <f ca="1">IF(A124="","",VLOOKUP(A124,Tracabiliter!$1:$1048576,2))</f>
        <v/>
      </c>
      <c r="H124" s="82"/>
      <c r="I124" s="83" t="str">
        <f ca="1">IF(A124="","",VLOOKUP(A124,Tracabiliter!$1:$1048576,3))</f>
        <v/>
      </c>
      <c r="J124" s="84"/>
    </row>
    <row r="125" spans="1:10" x14ac:dyDescent="0.2">
      <c r="A125" s="71" t="str">
        <f ca="1">A86</f>
        <v/>
      </c>
      <c r="B125" s="72"/>
      <c r="C125" s="72"/>
      <c r="D125" s="72"/>
      <c r="E125" s="72"/>
      <c r="F125" s="73"/>
      <c r="G125" s="81" t="str">
        <f ca="1">IF(A125="","",VLOOKUP(A125,Tracabiliter!$1:$1048576,2))</f>
        <v/>
      </c>
      <c r="H125" s="82"/>
      <c r="I125" s="83" t="str">
        <f ca="1">IF(A125="","",VLOOKUP(A125,Tracabiliter!$1:$1048576,3))</f>
        <v/>
      </c>
      <c r="J125" s="84"/>
    </row>
    <row r="126" spans="1:10" x14ac:dyDescent="0.2">
      <c r="A126" s="71" t="str">
        <f ca="1">A87</f>
        <v/>
      </c>
      <c r="B126" s="72"/>
      <c r="C126" s="72"/>
      <c r="D126" s="72"/>
      <c r="E126" s="72"/>
      <c r="F126" s="73"/>
      <c r="G126" s="81" t="str">
        <f ca="1">IF(A126="","",VLOOKUP(A126,Tracabiliter!$1:$1048576,2))</f>
        <v/>
      </c>
      <c r="H126" s="82"/>
      <c r="I126" s="83" t="str">
        <f ca="1">IF(A126="","",VLOOKUP(A126,Tracabiliter!$1:$1048576,3))</f>
        <v/>
      </c>
      <c r="J126" s="84"/>
    </row>
    <row r="127" spans="1:10" x14ac:dyDescent="0.2">
      <c r="A127" s="71" t="str">
        <f ca="1">A88</f>
        <v/>
      </c>
      <c r="B127" s="72"/>
      <c r="C127" s="72"/>
      <c r="D127" s="72"/>
      <c r="E127" s="72"/>
      <c r="F127" s="73"/>
      <c r="G127" s="81" t="str">
        <f ca="1">IF(A127="","",VLOOKUP(A127,Tracabiliter!$1:$1048576,2))</f>
        <v/>
      </c>
      <c r="H127" s="82"/>
      <c r="I127" s="83" t="str">
        <f ca="1">IF(A127="","",VLOOKUP(A127,Tracabiliter!$1:$1048576,3))</f>
        <v/>
      </c>
      <c r="J127" s="84"/>
    </row>
    <row r="128" spans="1:10" x14ac:dyDescent="0.2">
      <c r="A128" s="71" t="str">
        <f ca="1">A89</f>
        <v/>
      </c>
      <c r="B128" s="72"/>
      <c r="C128" s="72"/>
      <c r="D128" s="72"/>
      <c r="E128" s="72"/>
      <c r="F128" s="73"/>
      <c r="G128" s="81" t="str">
        <f ca="1">IF(A128="","",VLOOKUP(A128,Tracabiliter!$1:$1048576,2))</f>
        <v/>
      </c>
      <c r="H128" s="82"/>
      <c r="I128" s="83" t="str">
        <f ca="1">IF(A128="","",VLOOKUP(A128,Tracabiliter!$1:$1048576,3))</f>
        <v/>
      </c>
      <c r="J128" s="84"/>
    </row>
    <row r="129" spans="1:10" x14ac:dyDescent="0.2">
      <c r="A129" s="71" t="str">
        <f ca="1">A90</f>
        <v/>
      </c>
      <c r="B129" s="72"/>
      <c r="C129" s="72"/>
      <c r="D129" s="72"/>
      <c r="E129" s="72"/>
      <c r="F129" s="73"/>
      <c r="G129" s="81" t="str">
        <f ca="1">IF(A129="","",VLOOKUP(A129,Tracabiliter!$1:$1048576,2))</f>
        <v/>
      </c>
      <c r="H129" s="82"/>
      <c r="I129" s="83" t="str">
        <f ca="1">IF(A129="","",VLOOKUP(A129,Tracabiliter!$1:$1048576,3))</f>
        <v/>
      </c>
      <c r="J129" s="84"/>
    </row>
    <row r="130" spans="1:10" x14ac:dyDescent="0.2">
      <c r="A130" s="71" t="str">
        <f ca="1">A91</f>
        <v/>
      </c>
      <c r="B130" s="72"/>
      <c r="C130" s="72"/>
      <c r="D130" s="72"/>
      <c r="E130" s="72"/>
      <c r="F130" s="73"/>
      <c r="G130" s="81" t="str">
        <f ca="1">IF(A130="","",VLOOKUP(A130,Tracabiliter!$1:$1048576,2))</f>
        <v/>
      </c>
      <c r="H130" s="82"/>
      <c r="I130" s="83" t="str">
        <f ca="1">IF(A130="","",VLOOKUP(A130,Tracabiliter!$1:$1048576,3))</f>
        <v/>
      </c>
      <c r="J130" s="84"/>
    </row>
    <row r="131" spans="1:10" x14ac:dyDescent="0.2">
      <c r="A131" s="71" t="str">
        <f ca="1">A92</f>
        <v/>
      </c>
      <c r="B131" s="72"/>
      <c r="C131" s="72"/>
      <c r="D131" s="72"/>
      <c r="E131" s="72"/>
      <c r="F131" s="73"/>
      <c r="G131" s="81" t="str">
        <f ca="1">IF(A131="","",VLOOKUP(A131,Tracabiliter!$1:$1048576,2))</f>
        <v/>
      </c>
      <c r="H131" s="82"/>
      <c r="I131" s="83" t="str">
        <f ca="1">IF(A131="","",VLOOKUP(A131,Tracabiliter!$1:$1048576,3))</f>
        <v/>
      </c>
      <c r="J131" s="84"/>
    </row>
    <row r="132" spans="1:10" x14ac:dyDescent="0.2">
      <c r="A132" s="71" t="str">
        <f ca="1">A93</f>
        <v/>
      </c>
      <c r="B132" s="72"/>
      <c r="C132" s="72"/>
      <c r="D132" s="72"/>
      <c r="E132" s="72"/>
      <c r="F132" s="73"/>
      <c r="G132" s="81" t="str">
        <f ca="1">IF(A132="","",VLOOKUP(A132,Tracabiliter!$1:$1048576,2))</f>
        <v/>
      </c>
      <c r="H132" s="82"/>
      <c r="I132" s="83" t="str">
        <f ca="1">IF(A132="","",VLOOKUP(A132,Tracabiliter!$1:$1048576,3))</f>
        <v/>
      </c>
      <c r="J132" s="84"/>
    </row>
    <row r="133" spans="1:10" x14ac:dyDescent="0.2">
      <c r="A133" s="71" t="str">
        <f ca="1">A94</f>
        <v/>
      </c>
      <c r="B133" s="72"/>
      <c r="C133" s="72"/>
      <c r="D133" s="72"/>
      <c r="E133" s="72"/>
      <c r="F133" s="73"/>
      <c r="G133" s="81" t="str">
        <f ca="1">IF(A133="","",VLOOKUP(A133,Tracabiliter!$1:$1048576,2))</f>
        <v/>
      </c>
      <c r="H133" s="82"/>
      <c r="I133" s="83" t="str">
        <f ca="1">IF(A133="","",VLOOKUP(A133,Tracabiliter!$1:$1048576,3))</f>
        <v/>
      </c>
      <c r="J133" s="84"/>
    </row>
    <row r="134" spans="1:10" x14ac:dyDescent="0.2">
      <c r="A134" s="71" t="str">
        <f ca="1">A95</f>
        <v/>
      </c>
      <c r="B134" s="72"/>
      <c r="C134" s="72"/>
      <c r="D134" s="72"/>
      <c r="E134" s="72"/>
      <c r="F134" s="73"/>
      <c r="G134" s="81" t="str">
        <f ca="1">IF(A134="","",VLOOKUP(A134,Tracabiliter!$1:$1048576,2))</f>
        <v/>
      </c>
      <c r="H134" s="82"/>
      <c r="I134" s="83" t="str">
        <f ca="1">IF(A134="","",VLOOKUP(A134,Tracabiliter!$1:$1048576,3))</f>
        <v/>
      </c>
      <c r="J134" s="84"/>
    </row>
    <row r="135" spans="1:10" x14ac:dyDescent="0.2">
      <c r="A135" s="71" t="str">
        <f ca="1">A96</f>
        <v/>
      </c>
      <c r="B135" s="72"/>
      <c r="C135" s="72"/>
      <c r="D135" s="72"/>
      <c r="E135" s="72"/>
      <c r="F135" s="73"/>
      <c r="G135" s="81" t="str">
        <f ca="1">IF(A135="","",VLOOKUP(A135,Tracabiliter!$1:$1048576,2))</f>
        <v/>
      </c>
      <c r="H135" s="82"/>
      <c r="I135" s="83" t="str">
        <f ca="1">IF(A135="","",VLOOKUP(A135,Tracabiliter!$1:$1048576,3))</f>
        <v/>
      </c>
      <c r="J135" s="84"/>
    </row>
    <row r="136" spans="1:10" x14ac:dyDescent="0.2">
      <c r="A136" s="71" t="str">
        <f ca="1">A97</f>
        <v/>
      </c>
      <c r="B136" s="72"/>
      <c r="C136" s="72"/>
      <c r="D136" s="72"/>
      <c r="E136" s="72"/>
      <c r="F136" s="73"/>
      <c r="G136" s="81" t="str">
        <f ca="1">IF(A136="","",VLOOKUP(A136,Tracabiliter!$1:$1048576,2))</f>
        <v/>
      </c>
      <c r="H136" s="82"/>
      <c r="I136" s="83" t="str">
        <f ca="1">IF(A136="","",VLOOKUP(A136,Tracabiliter!$1:$1048576,3))</f>
        <v/>
      </c>
      <c r="J136" s="84"/>
    </row>
    <row r="137" spans="1:10" x14ac:dyDescent="0.2">
      <c r="A137" s="71" t="str">
        <f ca="1">A98</f>
        <v/>
      </c>
      <c r="B137" s="72"/>
      <c r="C137" s="72"/>
      <c r="D137" s="72"/>
      <c r="E137" s="72"/>
      <c r="F137" s="73"/>
      <c r="G137" s="81" t="str">
        <f ca="1">IF(A137="","",VLOOKUP(A137,Tracabiliter!$1:$1048576,2))</f>
        <v/>
      </c>
      <c r="H137" s="82"/>
      <c r="I137" s="83" t="str">
        <f ca="1">IF(A137="","",VLOOKUP(A137,Tracabiliter!$1:$1048576,3))</f>
        <v/>
      </c>
      <c r="J137" s="84"/>
    </row>
    <row r="138" spans="1:10" x14ac:dyDescent="0.2">
      <c r="A138" s="71" t="str">
        <f ca="1">A99</f>
        <v/>
      </c>
      <c r="B138" s="72"/>
      <c r="C138" s="72"/>
      <c r="D138" s="72"/>
      <c r="E138" s="72"/>
      <c r="F138" s="73"/>
      <c r="G138" s="81" t="str">
        <f ca="1">IF(A138="","",VLOOKUP(A138,Tracabiliter!$1:$1048576,2))</f>
        <v/>
      </c>
      <c r="H138" s="82"/>
      <c r="I138" s="83" t="str">
        <f ca="1">IF(A138="","",VLOOKUP(A138,Tracabiliter!$1:$1048576,3))</f>
        <v/>
      </c>
      <c r="J138" s="84"/>
    </row>
    <row r="139" spans="1:10" x14ac:dyDescent="0.2">
      <c r="A139" s="71" t="str">
        <f ca="1">A100</f>
        <v/>
      </c>
      <c r="B139" s="72"/>
      <c r="C139" s="72"/>
      <c r="D139" s="72"/>
      <c r="E139" s="72"/>
      <c r="F139" s="73"/>
      <c r="G139" s="81" t="str">
        <f ca="1">IF(A139="","",VLOOKUP(A139,Tracabiliter!$1:$1048576,2))</f>
        <v/>
      </c>
      <c r="H139" s="82"/>
      <c r="I139" s="83" t="str">
        <f ca="1">IF(A139="","",VLOOKUP(A139,Tracabiliter!$1:$1048576,3))</f>
        <v/>
      </c>
      <c r="J139" s="84"/>
    </row>
    <row r="140" spans="1:10" x14ac:dyDescent="0.2">
      <c r="A140" s="71" t="str">
        <f ca="1">A101</f>
        <v/>
      </c>
      <c r="B140" s="72"/>
      <c r="C140" s="72"/>
      <c r="D140" s="72"/>
      <c r="E140" s="72"/>
      <c r="F140" s="73"/>
      <c r="G140" s="81" t="str">
        <f ca="1">IF(A140="","",VLOOKUP(A140,Tracabiliter!$1:$1048576,2))</f>
        <v/>
      </c>
      <c r="H140" s="82"/>
      <c r="I140" s="83" t="str">
        <f ca="1">IF(A140="","",VLOOKUP(A140,Tracabiliter!$1:$1048576,3))</f>
        <v/>
      </c>
      <c r="J140" s="84"/>
    </row>
    <row r="141" spans="1:10" x14ac:dyDescent="0.2">
      <c r="A141" s="71" t="str">
        <f ca="1">A102</f>
        <v/>
      </c>
      <c r="B141" s="72"/>
      <c r="C141" s="72"/>
      <c r="D141" s="72"/>
      <c r="E141" s="72"/>
      <c r="F141" s="73"/>
      <c r="G141" s="81" t="str">
        <f ca="1">IF(A141="","",VLOOKUP(A141,Tracabiliter!$1:$1048576,2))</f>
        <v/>
      </c>
      <c r="H141" s="82"/>
      <c r="I141" s="83" t="str">
        <f ca="1">IF(A141="","",VLOOKUP(A141,Tracabiliter!$1:$1048576,3))</f>
        <v/>
      </c>
      <c r="J141" s="84"/>
    </row>
    <row r="142" spans="1:10" x14ac:dyDescent="0.2">
      <c r="A142" s="71" t="str">
        <f ca="1">A103</f>
        <v/>
      </c>
      <c r="B142" s="72"/>
      <c r="C142" s="72"/>
      <c r="D142" s="72"/>
      <c r="E142" s="72"/>
      <c r="F142" s="73"/>
      <c r="G142" s="81" t="str">
        <f ca="1">IF(A142="","",VLOOKUP(A142,Tracabiliter!$1:$1048576,2))</f>
        <v/>
      </c>
      <c r="H142" s="82"/>
      <c r="I142" s="83" t="str">
        <f ca="1">IF(A142="","",VLOOKUP(A142,Tracabiliter!$1:$1048576,3))</f>
        <v/>
      </c>
      <c r="J142" s="84"/>
    </row>
    <row r="143" spans="1:10" x14ac:dyDescent="0.2">
      <c r="A143" s="71" t="str">
        <f ca="1">A104</f>
        <v/>
      </c>
      <c r="B143" s="72"/>
      <c r="C143" s="72"/>
      <c r="D143" s="72"/>
      <c r="E143" s="72"/>
      <c r="F143" s="73"/>
      <c r="G143" s="81" t="str">
        <f ca="1">IF(A143="","",VLOOKUP(A143,Tracabiliter!$1:$1048576,2))</f>
        <v/>
      </c>
      <c r="H143" s="82"/>
      <c r="I143" s="83" t="str">
        <f ca="1">IF(A143="","",VLOOKUP(A143,Tracabiliter!$1:$1048576,3))</f>
        <v/>
      </c>
      <c r="J143" s="84"/>
    </row>
    <row r="144" spans="1:10" x14ac:dyDescent="0.2">
      <c r="A144" s="71" t="str">
        <f ca="1">A105</f>
        <v/>
      </c>
      <c r="B144" s="72"/>
      <c r="C144" s="72"/>
      <c r="D144" s="72"/>
      <c r="E144" s="72"/>
      <c r="F144" s="73"/>
      <c r="G144" s="81" t="str">
        <f ca="1">IF(A144="","",VLOOKUP(A144,Tracabiliter!$1:$1048576,2))</f>
        <v/>
      </c>
      <c r="H144" s="82"/>
      <c r="I144" s="83" t="str">
        <f ca="1">IF(A144="","",VLOOKUP(A144,Tracabiliter!$1:$1048576,3))</f>
        <v/>
      </c>
      <c r="J144" s="84"/>
    </row>
    <row r="145" spans="1:10" x14ac:dyDescent="0.2">
      <c r="A145" s="71" t="str">
        <f ca="1">A106</f>
        <v/>
      </c>
      <c r="B145" s="72"/>
      <c r="C145" s="72"/>
      <c r="D145" s="72"/>
      <c r="E145" s="72"/>
      <c r="F145" s="73"/>
      <c r="G145" s="81" t="str">
        <f ca="1">IF(A145="","",VLOOKUP(A145,Tracabiliter!$1:$1048576,2))</f>
        <v/>
      </c>
      <c r="H145" s="82"/>
      <c r="I145" s="83" t="str">
        <f ca="1">IF(A145="","",VLOOKUP(A145,Tracabiliter!$1:$1048576,3))</f>
        <v/>
      </c>
      <c r="J145" s="84"/>
    </row>
    <row r="146" spans="1:10" x14ac:dyDescent="0.2">
      <c r="A146" s="71" t="str">
        <f ca="1">A107</f>
        <v/>
      </c>
      <c r="B146" s="72"/>
      <c r="C146" s="72"/>
      <c r="D146" s="72"/>
      <c r="E146" s="72"/>
      <c r="F146" s="73"/>
      <c r="G146" s="81" t="str">
        <f ca="1">IF(A146="","",VLOOKUP(A146,Tracabiliter!$1:$1048576,2))</f>
        <v/>
      </c>
      <c r="H146" s="82"/>
      <c r="I146" s="83" t="str">
        <f ca="1">IF(A146="","",VLOOKUP(A146,Tracabiliter!$1:$1048576,3))</f>
        <v/>
      </c>
      <c r="J146" s="84"/>
    </row>
    <row r="147" spans="1:10" x14ac:dyDescent="0.2">
      <c r="A147" s="71" t="str">
        <f ca="1">A108</f>
        <v/>
      </c>
      <c r="B147" s="72"/>
      <c r="C147" s="72"/>
      <c r="D147" s="72"/>
      <c r="E147" s="72"/>
      <c r="F147" s="73"/>
      <c r="G147" s="81" t="str">
        <f ca="1">IF(A147="","",VLOOKUP(A147,Tracabiliter!$1:$1048576,2))</f>
        <v/>
      </c>
      <c r="H147" s="82"/>
      <c r="I147" s="83" t="str">
        <f ca="1">IF(A147="","",VLOOKUP(A147,Tracabiliter!$1:$1048576,3))</f>
        <v/>
      </c>
      <c r="J147" s="84"/>
    </row>
    <row r="148" spans="1:10" ht="13.5" thickBot="1" x14ac:dyDescent="0.25">
      <c r="A148" s="78" t="str">
        <f ca="1">A109</f>
        <v/>
      </c>
      <c r="B148" s="79"/>
      <c r="C148" s="79"/>
      <c r="D148" s="79"/>
      <c r="E148" s="79"/>
      <c r="F148" s="80"/>
      <c r="G148" s="74" t="str">
        <f ca="1">IF(A145="","",VLOOKUP(A145,Tracabiliter!$1:$1048576,2))</f>
        <v/>
      </c>
      <c r="H148" s="75"/>
      <c r="I148" s="76" t="str">
        <f ca="1">IF(A145="","",VLOOKUP(A145,Tracabiliter!$1:$1048576,3))</f>
        <v/>
      </c>
      <c r="J148" s="77"/>
    </row>
    <row r="149" spans="1:10" ht="13.5" thickTop="1" x14ac:dyDescent="0.2"/>
    <row r="155" spans="1:10" ht="12.75" customHeight="1" x14ac:dyDescent="0.2">
      <c r="A155" s="69" t="str">
        <f ca="1">A1</f>
        <v>Eclair Café</v>
      </c>
      <c r="B155" s="69"/>
      <c r="C155" s="69"/>
      <c r="D155" s="69"/>
      <c r="E155" s="69"/>
      <c r="F155" s="69"/>
      <c r="G155" s="69"/>
      <c r="H155" s="69"/>
      <c r="I155" s="69"/>
      <c r="J155" s="69"/>
    </row>
    <row r="156" spans="1:10" x14ac:dyDescent="0.2">
      <c r="A156" s="69"/>
      <c r="B156" s="69"/>
      <c r="C156" s="69"/>
      <c r="D156" s="69"/>
      <c r="E156" s="69"/>
      <c r="F156" s="69"/>
      <c r="G156" s="69"/>
      <c r="H156" s="69"/>
      <c r="I156" s="69"/>
      <c r="J156" s="69"/>
    </row>
    <row r="157" spans="1:10" x14ac:dyDescent="0.2">
      <c r="A157" s="69"/>
      <c r="B157" s="69"/>
      <c r="C157" s="69"/>
      <c r="D157" s="69"/>
      <c r="E157" s="69"/>
      <c r="F157" s="69"/>
      <c r="G157" s="69"/>
      <c r="H157" s="69"/>
      <c r="I157" s="69"/>
      <c r="J157" s="69"/>
    </row>
    <row r="158" spans="1:10" ht="13.5" thickBot="1" x14ac:dyDescent="0.25">
      <c r="C158" s="50" t="s">
        <v>178</v>
      </c>
      <c r="D158" s="50"/>
      <c r="E158" s="108" t="str">
        <f ca="1">IF(VLOOKUP(MID(CELL("nomfichier",A40),FIND("]",CELL("nomfichier",A40),1)+1,30)+1-1,Fabrication!1:1048576,3)=0,"",Fabrication!E1)</f>
        <v/>
      </c>
      <c r="F158" s="108"/>
      <c r="G158" s="51" t="s">
        <v>74</v>
      </c>
      <c r="H158" s="51"/>
      <c r="I158" s="52" t="str">
        <f ca="1">IF(VLOOKUP(MID(CELL("nomfichier",A79),FIND("]",CELL("nomfichier",A79),1)+1,30)+1-1,Fabrication!1:1048576,5)=0,"",VLOOKUP(MID(CELL("nomfichier",A79),FIND("]",CELL("nomfichier",A79),1)+1,30)+1-1,Fabrication!1:1048576,5))</f>
        <v/>
      </c>
      <c r="J158" s="52"/>
    </row>
    <row r="159" spans="1:10" ht="13.5" thickTop="1" x14ac:dyDescent="0.2">
      <c r="A159" s="53" t="s">
        <v>69</v>
      </c>
      <c r="B159" s="54"/>
      <c r="C159" s="54"/>
      <c r="D159" s="54"/>
      <c r="E159" s="54"/>
      <c r="F159" s="55"/>
      <c r="G159" s="53" t="s">
        <v>75</v>
      </c>
      <c r="H159" s="55"/>
      <c r="I159" s="53" t="s">
        <v>76</v>
      </c>
      <c r="J159" s="55"/>
    </row>
    <row r="160" spans="1:10" ht="13.5" thickBot="1" x14ac:dyDescent="0.25">
      <c r="A160" s="56"/>
      <c r="B160" s="57"/>
      <c r="C160" s="57"/>
      <c r="D160" s="57"/>
      <c r="E160" s="57"/>
      <c r="F160" s="58"/>
      <c r="G160" s="56"/>
      <c r="H160" s="58"/>
      <c r="I160" s="56"/>
      <c r="J160" s="58"/>
    </row>
    <row r="161" spans="1:10" ht="13.5" thickTop="1" x14ac:dyDescent="0.2">
      <c r="A161" s="59" t="str">
        <f ca="1">A122</f>
        <v/>
      </c>
      <c r="B161" s="60"/>
      <c r="C161" s="60"/>
      <c r="D161" s="60"/>
      <c r="E161" s="60"/>
      <c r="F161" s="61"/>
      <c r="G161" s="62" t="str">
        <f ca="1">IF(A161="","",VLOOKUP(A161,Tracabiliter!$1:$1048576,2))</f>
        <v/>
      </c>
      <c r="H161" s="63"/>
      <c r="I161" s="64" t="str">
        <f ca="1">IF(A161="","",VLOOKUP(A161,Tracabiliter!$1:$1048576,3))</f>
        <v/>
      </c>
      <c r="J161" s="65"/>
    </row>
    <row r="162" spans="1:10" x14ac:dyDescent="0.2">
      <c r="A162" s="71" t="str">
        <f ca="1">A123</f>
        <v/>
      </c>
      <c r="B162" s="72"/>
      <c r="C162" s="72"/>
      <c r="D162" s="72"/>
      <c r="E162" s="72"/>
      <c r="F162" s="73"/>
      <c r="G162" s="81" t="str">
        <f ca="1">IF(A162="","",VLOOKUP(A162,Tracabiliter!$1:$1048576,2))</f>
        <v/>
      </c>
      <c r="H162" s="82"/>
      <c r="I162" s="83" t="str">
        <f ca="1">IF(A162="","",VLOOKUP(A162,Tracabiliter!$1:$1048576,3))</f>
        <v/>
      </c>
      <c r="J162" s="84"/>
    </row>
    <row r="163" spans="1:10" x14ac:dyDescent="0.2">
      <c r="A163" s="71" t="str">
        <f ca="1">A124</f>
        <v/>
      </c>
      <c r="B163" s="72"/>
      <c r="C163" s="72"/>
      <c r="D163" s="72"/>
      <c r="E163" s="72"/>
      <c r="F163" s="73"/>
      <c r="G163" s="81" t="str">
        <f ca="1">IF(A163="","",VLOOKUP(A163,Tracabiliter!$1:$1048576,2))</f>
        <v/>
      </c>
      <c r="H163" s="82"/>
      <c r="I163" s="83" t="str">
        <f ca="1">IF(A163="","",VLOOKUP(A163,Tracabiliter!$1:$1048576,3))</f>
        <v/>
      </c>
      <c r="J163" s="84"/>
    </row>
    <row r="164" spans="1:10" x14ac:dyDescent="0.2">
      <c r="A164" s="71" t="str">
        <f ca="1">A125</f>
        <v/>
      </c>
      <c r="B164" s="72"/>
      <c r="C164" s="72"/>
      <c r="D164" s="72"/>
      <c r="E164" s="72"/>
      <c r="F164" s="73"/>
      <c r="G164" s="81" t="str">
        <f ca="1">IF(A164="","",VLOOKUP(A164,Tracabiliter!$1:$1048576,2))</f>
        <v/>
      </c>
      <c r="H164" s="82"/>
      <c r="I164" s="83" t="str">
        <f ca="1">IF(A164="","",VLOOKUP(A164,Tracabiliter!$1:$1048576,3))</f>
        <v/>
      </c>
      <c r="J164" s="84"/>
    </row>
    <row r="165" spans="1:10" x14ac:dyDescent="0.2">
      <c r="A165" s="71" t="str">
        <f ca="1">A126</f>
        <v/>
      </c>
      <c r="B165" s="72"/>
      <c r="C165" s="72"/>
      <c r="D165" s="72"/>
      <c r="E165" s="72"/>
      <c r="F165" s="73"/>
      <c r="G165" s="81" t="str">
        <f ca="1">IF(A165="","",VLOOKUP(A165,Tracabiliter!$1:$1048576,2))</f>
        <v/>
      </c>
      <c r="H165" s="82"/>
      <c r="I165" s="83" t="str">
        <f ca="1">IF(A165="","",VLOOKUP(A165,Tracabiliter!$1:$1048576,3))</f>
        <v/>
      </c>
      <c r="J165" s="84"/>
    </row>
    <row r="166" spans="1:10" x14ac:dyDescent="0.2">
      <c r="A166" s="71" t="str">
        <f ca="1">A127</f>
        <v/>
      </c>
      <c r="B166" s="72"/>
      <c r="C166" s="72"/>
      <c r="D166" s="72"/>
      <c r="E166" s="72"/>
      <c r="F166" s="73"/>
      <c r="G166" s="81" t="str">
        <f ca="1">IF(A166="","",VLOOKUP(A166,Tracabiliter!$1:$1048576,2))</f>
        <v/>
      </c>
      <c r="H166" s="82"/>
      <c r="I166" s="83" t="str">
        <f ca="1">IF(A166="","",VLOOKUP(A166,Tracabiliter!$1:$1048576,3))</f>
        <v/>
      </c>
      <c r="J166" s="84"/>
    </row>
    <row r="167" spans="1:10" x14ac:dyDescent="0.2">
      <c r="A167" s="71" t="str">
        <f ca="1">A128</f>
        <v/>
      </c>
      <c r="B167" s="72"/>
      <c r="C167" s="72"/>
      <c r="D167" s="72"/>
      <c r="E167" s="72"/>
      <c r="F167" s="73"/>
      <c r="G167" s="81" t="str">
        <f ca="1">IF(A167="","",VLOOKUP(A167,Tracabiliter!$1:$1048576,2))</f>
        <v/>
      </c>
      <c r="H167" s="82"/>
      <c r="I167" s="83" t="str">
        <f ca="1">IF(A167="","",VLOOKUP(A167,Tracabiliter!$1:$1048576,3))</f>
        <v/>
      </c>
      <c r="J167" s="84"/>
    </row>
    <row r="168" spans="1:10" x14ac:dyDescent="0.2">
      <c r="A168" s="71" t="str">
        <f ca="1">A129</f>
        <v/>
      </c>
      <c r="B168" s="72"/>
      <c r="C168" s="72"/>
      <c r="D168" s="72"/>
      <c r="E168" s="72"/>
      <c r="F168" s="73"/>
      <c r="G168" s="81" t="str">
        <f ca="1">IF(A168="","",VLOOKUP(A168,Tracabiliter!$1:$1048576,2))</f>
        <v/>
      </c>
      <c r="H168" s="82"/>
      <c r="I168" s="83" t="str">
        <f ca="1">IF(A168="","",VLOOKUP(A168,Tracabiliter!$1:$1048576,3))</f>
        <v/>
      </c>
      <c r="J168" s="84"/>
    </row>
    <row r="169" spans="1:10" x14ac:dyDescent="0.2">
      <c r="A169" s="71" t="str">
        <f ca="1">A130</f>
        <v/>
      </c>
      <c r="B169" s="72"/>
      <c r="C169" s="72"/>
      <c r="D169" s="72"/>
      <c r="E169" s="72"/>
      <c r="F169" s="73"/>
      <c r="G169" s="81" t="str">
        <f ca="1">IF(A169="","",VLOOKUP(A169,Tracabiliter!$1:$1048576,2))</f>
        <v/>
      </c>
      <c r="H169" s="82"/>
      <c r="I169" s="83" t="str">
        <f ca="1">IF(A169="","",VLOOKUP(A169,Tracabiliter!$1:$1048576,3))</f>
        <v/>
      </c>
      <c r="J169" s="84"/>
    </row>
    <row r="170" spans="1:10" x14ac:dyDescent="0.2">
      <c r="A170" s="71" t="str">
        <f ca="1">A131</f>
        <v/>
      </c>
      <c r="B170" s="72"/>
      <c r="C170" s="72"/>
      <c r="D170" s="72"/>
      <c r="E170" s="72"/>
      <c r="F170" s="73"/>
      <c r="G170" s="81" t="str">
        <f ca="1">IF(A170="","",VLOOKUP(A170,Tracabiliter!$1:$1048576,2))</f>
        <v/>
      </c>
      <c r="H170" s="82"/>
      <c r="I170" s="83" t="str">
        <f ca="1">IF(A170="","",VLOOKUP(A170,Tracabiliter!$1:$1048576,3))</f>
        <v/>
      </c>
      <c r="J170" s="84"/>
    </row>
    <row r="171" spans="1:10" x14ac:dyDescent="0.2">
      <c r="A171" s="71" t="str">
        <f ca="1">A132</f>
        <v/>
      </c>
      <c r="B171" s="72"/>
      <c r="C171" s="72"/>
      <c r="D171" s="72"/>
      <c r="E171" s="72"/>
      <c r="F171" s="73"/>
      <c r="G171" s="81" t="str">
        <f ca="1">IF(A171="","",VLOOKUP(A171,Tracabiliter!$1:$1048576,2))</f>
        <v/>
      </c>
      <c r="H171" s="82"/>
      <c r="I171" s="83" t="str">
        <f ca="1">IF(A171="","",VLOOKUP(A171,Tracabiliter!$1:$1048576,3))</f>
        <v/>
      </c>
      <c r="J171" s="84"/>
    </row>
    <row r="172" spans="1:10" x14ac:dyDescent="0.2">
      <c r="A172" s="71" t="str">
        <f ca="1">A133</f>
        <v/>
      </c>
      <c r="B172" s="72"/>
      <c r="C172" s="72"/>
      <c r="D172" s="72"/>
      <c r="E172" s="72"/>
      <c r="F172" s="73"/>
      <c r="G172" s="81" t="str">
        <f ca="1">IF(A172="","",VLOOKUP(A172,Tracabiliter!$1:$1048576,2))</f>
        <v/>
      </c>
      <c r="H172" s="82"/>
      <c r="I172" s="83" t="str">
        <f ca="1">IF(A172="","",VLOOKUP(A172,Tracabiliter!$1:$1048576,3))</f>
        <v/>
      </c>
      <c r="J172" s="84"/>
    </row>
    <row r="173" spans="1:10" x14ac:dyDescent="0.2">
      <c r="A173" s="71" t="str">
        <f ca="1">A134</f>
        <v/>
      </c>
      <c r="B173" s="72"/>
      <c r="C173" s="72"/>
      <c r="D173" s="72"/>
      <c r="E173" s="72"/>
      <c r="F173" s="73"/>
      <c r="G173" s="81" t="str">
        <f ca="1">IF(A173="","",VLOOKUP(A173,Tracabiliter!$1:$1048576,2))</f>
        <v/>
      </c>
      <c r="H173" s="82"/>
      <c r="I173" s="83" t="str">
        <f ca="1">IF(A173="","",VLOOKUP(A173,Tracabiliter!$1:$1048576,3))</f>
        <v/>
      </c>
      <c r="J173" s="84"/>
    </row>
    <row r="174" spans="1:10" x14ac:dyDescent="0.2">
      <c r="A174" s="71" t="str">
        <f ca="1">A135</f>
        <v/>
      </c>
      <c r="B174" s="72"/>
      <c r="C174" s="72"/>
      <c r="D174" s="72"/>
      <c r="E174" s="72"/>
      <c r="F174" s="73"/>
      <c r="G174" s="81" t="str">
        <f ca="1">IF(A174="","",VLOOKUP(A174,Tracabiliter!$1:$1048576,2))</f>
        <v/>
      </c>
      <c r="H174" s="82"/>
      <c r="I174" s="83" t="str">
        <f ca="1">IF(A174="","",VLOOKUP(A174,Tracabiliter!$1:$1048576,3))</f>
        <v/>
      </c>
      <c r="J174" s="84"/>
    </row>
    <row r="175" spans="1:10" x14ac:dyDescent="0.2">
      <c r="A175" s="71" t="str">
        <f ca="1">A136</f>
        <v/>
      </c>
      <c r="B175" s="72"/>
      <c r="C175" s="72"/>
      <c r="D175" s="72"/>
      <c r="E175" s="72"/>
      <c r="F175" s="73"/>
      <c r="G175" s="81" t="str">
        <f ca="1">IF(A175="","",VLOOKUP(A175,Tracabiliter!$1:$1048576,2))</f>
        <v/>
      </c>
      <c r="H175" s="82"/>
      <c r="I175" s="83" t="str">
        <f ca="1">IF(A175="","",VLOOKUP(A175,Tracabiliter!$1:$1048576,3))</f>
        <v/>
      </c>
      <c r="J175" s="84"/>
    </row>
    <row r="176" spans="1:10" x14ac:dyDescent="0.2">
      <c r="A176" s="71" t="str">
        <f ca="1">A137</f>
        <v/>
      </c>
      <c r="B176" s="72"/>
      <c r="C176" s="72"/>
      <c r="D176" s="72"/>
      <c r="E176" s="72"/>
      <c r="F176" s="73"/>
      <c r="G176" s="81" t="str">
        <f ca="1">IF(A176="","",VLOOKUP(A176,Tracabiliter!$1:$1048576,2))</f>
        <v/>
      </c>
      <c r="H176" s="82"/>
      <c r="I176" s="83" t="str">
        <f ca="1">IF(A176="","",VLOOKUP(A176,Tracabiliter!$1:$1048576,3))</f>
        <v/>
      </c>
      <c r="J176" s="84"/>
    </row>
    <row r="177" spans="1:10" x14ac:dyDescent="0.2">
      <c r="A177" s="71" t="str">
        <f ca="1">A138</f>
        <v/>
      </c>
      <c r="B177" s="72"/>
      <c r="C177" s="72"/>
      <c r="D177" s="72"/>
      <c r="E177" s="72"/>
      <c r="F177" s="73"/>
      <c r="G177" s="81" t="str">
        <f ca="1">IF(A177="","",VLOOKUP(A177,Tracabiliter!$1:$1048576,2))</f>
        <v/>
      </c>
      <c r="H177" s="82"/>
      <c r="I177" s="83" t="str">
        <f ca="1">IF(A177="","",VLOOKUP(A177,Tracabiliter!$1:$1048576,3))</f>
        <v/>
      </c>
      <c r="J177" s="84"/>
    </row>
    <row r="178" spans="1:10" x14ac:dyDescent="0.2">
      <c r="A178" s="71" t="str">
        <f ca="1">A139</f>
        <v/>
      </c>
      <c r="B178" s="72"/>
      <c r="C178" s="72"/>
      <c r="D178" s="72"/>
      <c r="E178" s="72"/>
      <c r="F178" s="73"/>
      <c r="G178" s="81" t="str">
        <f ca="1">IF(A178="","",VLOOKUP(A178,Tracabiliter!$1:$1048576,2))</f>
        <v/>
      </c>
      <c r="H178" s="82"/>
      <c r="I178" s="83" t="str">
        <f ca="1">IF(A178="","",VLOOKUP(A178,Tracabiliter!$1:$1048576,3))</f>
        <v/>
      </c>
      <c r="J178" s="84"/>
    </row>
    <row r="179" spans="1:10" x14ac:dyDescent="0.2">
      <c r="A179" s="71" t="str">
        <f ca="1">A140</f>
        <v/>
      </c>
      <c r="B179" s="72"/>
      <c r="C179" s="72"/>
      <c r="D179" s="72"/>
      <c r="E179" s="72"/>
      <c r="F179" s="73"/>
      <c r="G179" s="81" t="str">
        <f ca="1">IF(A179="","",VLOOKUP(A179,Tracabiliter!$1:$1048576,2))</f>
        <v/>
      </c>
      <c r="H179" s="82"/>
      <c r="I179" s="83" t="str">
        <f ca="1">IF(A179="","",VLOOKUP(A179,Tracabiliter!$1:$1048576,3))</f>
        <v/>
      </c>
      <c r="J179" s="84"/>
    </row>
    <row r="180" spans="1:10" x14ac:dyDescent="0.2">
      <c r="A180" s="71" t="str">
        <f ca="1">A141</f>
        <v/>
      </c>
      <c r="B180" s="72"/>
      <c r="C180" s="72"/>
      <c r="D180" s="72"/>
      <c r="E180" s="72"/>
      <c r="F180" s="73"/>
      <c r="G180" s="81" t="str">
        <f ca="1">IF(A180="","",VLOOKUP(A180,Tracabiliter!$1:$1048576,2))</f>
        <v/>
      </c>
      <c r="H180" s="82"/>
      <c r="I180" s="83" t="str">
        <f ca="1">IF(A180="","",VLOOKUP(A180,Tracabiliter!$1:$1048576,3))</f>
        <v/>
      </c>
      <c r="J180" s="84"/>
    </row>
    <row r="181" spans="1:10" x14ac:dyDescent="0.2">
      <c r="A181" s="71" t="str">
        <f ca="1">A142</f>
        <v/>
      </c>
      <c r="B181" s="72"/>
      <c r="C181" s="72"/>
      <c r="D181" s="72"/>
      <c r="E181" s="72"/>
      <c r="F181" s="73"/>
      <c r="G181" s="81" t="str">
        <f ca="1">IF(A181="","",VLOOKUP(A181,Tracabiliter!$1:$1048576,2))</f>
        <v/>
      </c>
      <c r="H181" s="82"/>
      <c r="I181" s="83" t="str">
        <f ca="1">IF(A181="","",VLOOKUP(A181,Tracabiliter!$1:$1048576,3))</f>
        <v/>
      </c>
      <c r="J181" s="84"/>
    </row>
    <row r="182" spans="1:10" x14ac:dyDescent="0.2">
      <c r="A182" s="71" t="str">
        <f ca="1">A143</f>
        <v/>
      </c>
      <c r="B182" s="72"/>
      <c r="C182" s="72"/>
      <c r="D182" s="72"/>
      <c r="E182" s="72"/>
      <c r="F182" s="73"/>
      <c r="G182" s="81" t="str">
        <f ca="1">IF(A182="","",VLOOKUP(A182,Tracabiliter!$1:$1048576,2))</f>
        <v/>
      </c>
      <c r="H182" s="82"/>
      <c r="I182" s="83" t="str">
        <f ca="1">IF(A182="","",VLOOKUP(A182,Tracabiliter!$1:$1048576,3))</f>
        <v/>
      </c>
      <c r="J182" s="84"/>
    </row>
    <row r="183" spans="1:10" x14ac:dyDescent="0.2">
      <c r="A183" s="71" t="str">
        <f ca="1">A144</f>
        <v/>
      </c>
      <c r="B183" s="72"/>
      <c r="C183" s="72"/>
      <c r="D183" s="72"/>
      <c r="E183" s="72"/>
      <c r="F183" s="73"/>
      <c r="G183" s="81" t="str">
        <f ca="1">IF(A183="","",VLOOKUP(A183,Tracabiliter!$1:$1048576,2))</f>
        <v/>
      </c>
      <c r="H183" s="82"/>
      <c r="I183" s="83" t="str">
        <f ca="1">IF(A183="","",VLOOKUP(A183,Tracabiliter!$1:$1048576,3))</f>
        <v/>
      </c>
      <c r="J183" s="84"/>
    </row>
    <row r="184" spans="1:10" x14ac:dyDescent="0.2">
      <c r="A184" s="71" t="str">
        <f ca="1">A145</f>
        <v/>
      </c>
      <c r="B184" s="72"/>
      <c r="C184" s="72"/>
      <c r="D184" s="72"/>
      <c r="E184" s="72"/>
      <c r="F184" s="73"/>
      <c r="G184" s="81" t="str">
        <f ca="1">IF(A184="","",VLOOKUP(A184,Tracabiliter!$1:$1048576,2))</f>
        <v/>
      </c>
      <c r="H184" s="82"/>
      <c r="I184" s="83" t="str">
        <f ca="1">IF(A184="","",VLOOKUP(A184,Tracabiliter!$1:$1048576,3))</f>
        <v/>
      </c>
      <c r="J184" s="84"/>
    </row>
    <row r="185" spans="1:10" x14ac:dyDescent="0.2">
      <c r="A185" s="71" t="str">
        <f ca="1">A146</f>
        <v/>
      </c>
      <c r="B185" s="72"/>
      <c r="C185" s="72"/>
      <c r="D185" s="72"/>
      <c r="E185" s="72"/>
      <c r="F185" s="73"/>
      <c r="G185" s="81" t="str">
        <f ca="1">IF(A185="","",VLOOKUP(A185,Tracabiliter!$1:$1048576,2))</f>
        <v/>
      </c>
      <c r="H185" s="82"/>
      <c r="I185" s="83" t="str">
        <f ca="1">IF(A185="","",VLOOKUP(A185,Tracabiliter!$1:$1048576,3))</f>
        <v/>
      </c>
      <c r="J185" s="84"/>
    </row>
    <row r="186" spans="1:10" x14ac:dyDescent="0.2">
      <c r="A186" s="71" t="str">
        <f ca="1">A147</f>
        <v/>
      </c>
      <c r="B186" s="72"/>
      <c r="C186" s="72"/>
      <c r="D186" s="72"/>
      <c r="E186" s="72"/>
      <c r="F186" s="73"/>
      <c r="G186" s="81" t="str">
        <f ca="1">IF(A186="","",VLOOKUP(A186,Tracabiliter!$1:$1048576,2))</f>
        <v/>
      </c>
      <c r="H186" s="82"/>
      <c r="I186" s="83" t="str">
        <f ca="1">IF(A186="","",VLOOKUP(A186,Tracabiliter!$1:$1048576,3))</f>
        <v/>
      </c>
      <c r="J186" s="84"/>
    </row>
    <row r="187" spans="1:10" ht="13.5" thickBot="1" x14ac:dyDescent="0.25">
      <c r="A187" s="78" t="str">
        <f ca="1">A145</f>
        <v/>
      </c>
      <c r="B187" s="79"/>
      <c r="C187" s="79"/>
      <c r="D187" s="79"/>
      <c r="E187" s="79"/>
      <c r="F187" s="80"/>
      <c r="G187" s="74" t="str">
        <f ca="1">IF(A187="","",VLOOKUP(A187,Tracabiliter!$1:$1048576,2))</f>
        <v/>
      </c>
      <c r="H187" s="75"/>
      <c r="I187" s="76" t="str">
        <f ca="1">IF(A187="","",VLOOKUP(A187,Tracabiliter!$1:$1048576,3))</f>
        <v/>
      </c>
      <c r="J187" s="77"/>
    </row>
    <row r="188" spans="1:10" ht="13.5" thickTop="1" x14ac:dyDescent="0.2"/>
    <row r="194" spans="1:10" x14ac:dyDescent="0.2">
      <c r="A194" s="69" t="str">
        <f ca="1">A1</f>
        <v>Eclair Café</v>
      </c>
      <c r="B194" s="69"/>
      <c r="C194" s="69"/>
      <c r="D194" s="69"/>
      <c r="E194" s="69"/>
      <c r="F194" s="69"/>
      <c r="G194" s="69"/>
      <c r="H194" s="69"/>
      <c r="I194" s="69"/>
      <c r="J194" s="69"/>
    </row>
    <row r="195" spans="1:10" x14ac:dyDescent="0.2">
      <c r="A195" s="69"/>
      <c r="B195" s="69"/>
      <c r="C195" s="69"/>
      <c r="D195" s="69"/>
      <c r="E195" s="69"/>
      <c r="F195" s="69"/>
      <c r="G195" s="69"/>
      <c r="H195" s="69"/>
      <c r="I195" s="69"/>
      <c r="J195" s="69"/>
    </row>
    <row r="196" spans="1:10" x14ac:dyDescent="0.2">
      <c r="A196" s="69"/>
      <c r="B196" s="69"/>
      <c r="C196" s="69"/>
      <c r="D196" s="69"/>
      <c r="E196" s="69"/>
      <c r="F196" s="69"/>
      <c r="G196" s="69"/>
      <c r="H196" s="69"/>
      <c r="I196" s="69"/>
      <c r="J196" s="69"/>
    </row>
    <row r="197" spans="1:10" ht="13.5" thickBot="1" x14ac:dyDescent="0.25">
      <c r="C197" s="50" t="s">
        <v>178</v>
      </c>
      <c r="D197" s="50"/>
      <c r="E197" s="108" t="str">
        <f ca="1">IF(VLOOKUP(MID(CELL("nomfichier",A40),FIND("]",CELL("nomfichier",A40),1)+1,30)+1-1,Fabrication!1:1048576,3)=0,"",Fabrication!F1)</f>
        <v/>
      </c>
      <c r="F197" s="108"/>
      <c r="G197" s="51" t="s">
        <v>74</v>
      </c>
      <c r="H197" s="51"/>
      <c r="I197" s="52">
        <f ca="1">IF(VLOOKUP(MID(CELL("nomfichier",A118),FIND("]",CELL("nomfichier",A118),1)+1,30)+1-1,Fabrication!1:1048576,6)=0,"",VLOOKUP(MID(CELL("nomfichier",A118),FIND("]",CELL("nomfichier",A118),1)+1,30)+1-1,Fabrication!1:1048576,6))</f>
        <v>2</v>
      </c>
      <c r="J197" s="52"/>
    </row>
    <row r="198" spans="1:10" ht="13.5" thickTop="1" x14ac:dyDescent="0.2">
      <c r="A198" s="53" t="s">
        <v>69</v>
      </c>
      <c r="B198" s="54"/>
      <c r="C198" s="54"/>
      <c r="D198" s="54"/>
      <c r="E198" s="54"/>
      <c r="F198" s="55"/>
      <c r="G198" s="53" t="s">
        <v>75</v>
      </c>
      <c r="H198" s="55"/>
      <c r="I198" s="53" t="s">
        <v>76</v>
      </c>
      <c r="J198" s="55"/>
    </row>
    <row r="199" spans="1:10" ht="13.5" thickBot="1" x14ac:dyDescent="0.25">
      <c r="A199" s="56"/>
      <c r="B199" s="57"/>
      <c r="C199" s="57"/>
      <c r="D199" s="57"/>
      <c r="E199" s="57"/>
      <c r="F199" s="58"/>
      <c r="G199" s="56"/>
      <c r="H199" s="58"/>
      <c r="I199" s="56"/>
      <c r="J199" s="58"/>
    </row>
    <row r="200" spans="1:10" ht="13.5" thickTop="1" x14ac:dyDescent="0.2">
      <c r="A200" s="59" t="str">
        <f ca="1">A161</f>
        <v/>
      </c>
      <c r="B200" s="60"/>
      <c r="C200" s="60"/>
      <c r="D200" s="60"/>
      <c r="E200" s="60"/>
      <c r="F200" s="61"/>
      <c r="G200" s="62" t="str">
        <f ca="1">IF(A200="","",VLOOKUP(A200,Tracabiliter!$1:$1048576,2))</f>
        <v/>
      </c>
      <c r="H200" s="63"/>
      <c r="I200" s="64" t="str">
        <f ca="1">IF(A200="","",VLOOKUP(A200,Tracabiliter!$1:$1048576,3))</f>
        <v/>
      </c>
      <c r="J200" s="65"/>
    </row>
    <row r="201" spans="1:10" x14ac:dyDescent="0.2">
      <c r="A201" s="71" t="str">
        <f ca="1">A162</f>
        <v/>
      </c>
      <c r="B201" s="72"/>
      <c r="C201" s="72"/>
      <c r="D201" s="72"/>
      <c r="E201" s="72"/>
      <c r="F201" s="73"/>
      <c r="G201" s="81" t="str">
        <f ca="1">IF(A201="","",VLOOKUP(A201,Tracabiliter!$1:$1048576,2))</f>
        <v/>
      </c>
      <c r="H201" s="82"/>
      <c r="I201" s="83" t="str">
        <f ca="1">IF(A201="","",VLOOKUP(A201,Tracabiliter!$1:$1048576,3))</f>
        <v/>
      </c>
      <c r="J201" s="84"/>
    </row>
    <row r="202" spans="1:10" x14ac:dyDescent="0.2">
      <c r="A202" s="71" t="str">
        <f ca="1">A163</f>
        <v/>
      </c>
      <c r="B202" s="72"/>
      <c r="C202" s="72"/>
      <c r="D202" s="72"/>
      <c r="E202" s="72"/>
      <c r="F202" s="73"/>
      <c r="G202" s="81" t="str">
        <f ca="1">IF(A202="","",VLOOKUP(A202,Tracabiliter!$1:$1048576,2))</f>
        <v/>
      </c>
      <c r="H202" s="82"/>
      <c r="I202" s="83" t="str">
        <f ca="1">IF(A202="","",VLOOKUP(A202,Tracabiliter!$1:$1048576,3))</f>
        <v/>
      </c>
      <c r="J202" s="84"/>
    </row>
    <row r="203" spans="1:10" x14ac:dyDescent="0.2">
      <c r="A203" s="71" t="str">
        <f ca="1">A164</f>
        <v/>
      </c>
      <c r="B203" s="72"/>
      <c r="C203" s="72"/>
      <c r="D203" s="72"/>
      <c r="E203" s="72"/>
      <c r="F203" s="73"/>
      <c r="G203" s="81" t="str">
        <f ca="1">IF(A203="","",VLOOKUP(A203,Tracabiliter!$1:$1048576,2))</f>
        <v/>
      </c>
      <c r="H203" s="82"/>
      <c r="I203" s="83" t="str">
        <f ca="1">IF(A203="","",VLOOKUP(A203,Tracabiliter!$1:$1048576,3))</f>
        <v/>
      </c>
      <c r="J203" s="84"/>
    </row>
    <row r="204" spans="1:10" x14ac:dyDescent="0.2">
      <c r="A204" s="71" t="str">
        <f ca="1">A165</f>
        <v/>
      </c>
      <c r="B204" s="72"/>
      <c r="C204" s="72"/>
      <c r="D204" s="72"/>
      <c r="E204" s="72"/>
      <c r="F204" s="73"/>
      <c r="G204" s="81" t="str">
        <f ca="1">IF(A204="","",VLOOKUP(A204,Tracabiliter!$1:$1048576,2))</f>
        <v/>
      </c>
      <c r="H204" s="82"/>
      <c r="I204" s="83" t="str">
        <f ca="1">IF(A204="","",VLOOKUP(A204,Tracabiliter!$1:$1048576,3))</f>
        <v/>
      </c>
      <c r="J204" s="84"/>
    </row>
    <row r="205" spans="1:10" x14ac:dyDescent="0.2">
      <c r="A205" s="71" t="str">
        <f ca="1">A166</f>
        <v/>
      </c>
      <c r="B205" s="72"/>
      <c r="C205" s="72"/>
      <c r="D205" s="72"/>
      <c r="E205" s="72"/>
      <c r="F205" s="73"/>
      <c r="G205" s="81" t="str">
        <f ca="1">IF(A205="","",VLOOKUP(A205,Tracabiliter!$1:$1048576,2))</f>
        <v/>
      </c>
      <c r="H205" s="82"/>
      <c r="I205" s="83" t="str">
        <f ca="1">IF(A205="","",VLOOKUP(A205,Tracabiliter!$1:$1048576,3))</f>
        <v/>
      </c>
      <c r="J205" s="84"/>
    </row>
    <row r="206" spans="1:10" x14ac:dyDescent="0.2">
      <c r="A206" s="71" t="str">
        <f ca="1">A167</f>
        <v/>
      </c>
      <c r="B206" s="72"/>
      <c r="C206" s="72"/>
      <c r="D206" s="72"/>
      <c r="E206" s="72"/>
      <c r="F206" s="73"/>
      <c r="G206" s="81" t="str">
        <f ca="1">IF(A206="","",VLOOKUP(A206,Tracabiliter!$1:$1048576,2))</f>
        <v/>
      </c>
      <c r="H206" s="82"/>
      <c r="I206" s="83" t="str">
        <f ca="1">IF(A206="","",VLOOKUP(A206,Tracabiliter!$1:$1048576,3))</f>
        <v/>
      </c>
      <c r="J206" s="84"/>
    </row>
    <row r="207" spans="1:10" x14ac:dyDescent="0.2">
      <c r="A207" s="71" t="str">
        <f ca="1">A168</f>
        <v/>
      </c>
      <c r="B207" s="72"/>
      <c r="C207" s="72"/>
      <c r="D207" s="72"/>
      <c r="E207" s="72"/>
      <c r="F207" s="73"/>
      <c r="G207" s="81" t="str">
        <f ca="1">IF(A207="","",VLOOKUP(A207,Tracabiliter!$1:$1048576,2))</f>
        <v/>
      </c>
      <c r="H207" s="82"/>
      <c r="I207" s="83" t="str">
        <f ca="1">IF(A207="","",VLOOKUP(A207,Tracabiliter!$1:$1048576,3))</f>
        <v/>
      </c>
      <c r="J207" s="84"/>
    </row>
    <row r="208" spans="1:10" x14ac:dyDescent="0.2">
      <c r="A208" s="71" t="str">
        <f ca="1">A169</f>
        <v/>
      </c>
      <c r="B208" s="72"/>
      <c r="C208" s="72"/>
      <c r="D208" s="72"/>
      <c r="E208" s="72"/>
      <c r="F208" s="73"/>
      <c r="G208" s="81" t="str">
        <f ca="1">IF(A208="","",VLOOKUP(A208,Tracabiliter!$1:$1048576,2))</f>
        <v/>
      </c>
      <c r="H208" s="82"/>
      <c r="I208" s="83" t="str">
        <f ca="1">IF(A208="","",VLOOKUP(A208,Tracabiliter!$1:$1048576,3))</f>
        <v/>
      </c>
      <c r="J208" s="84"/>
    </row>
    <row r="209" spans="1:10" x14ac:dyDescent="0.2">
      <c r="A209" s="71" t="str">
        <f ca="1">A170</f>
        <v/>
      </c>
      <c r="B209" s="72"/>
      <c r="C209" s="72"/>
      <c r="D209" s="72"/>
      <c r="E209" s="72"/>
      <c r="F209" s="73"/>
      <c r="G209" s="81" t="str">
        <f ca="1">IF(A209="","",VLOOKUP(A209,Tracabiliter!$1:$1048576,2))</f>
        <v/>
      </c>
      <c r="H209" s="82"/>
      <c r="I209" s="83" t="str">
        <f ca="1">IF(A209="","",VLOOKUP(A209,Tracabiliter!$1:$1048576,3))</f>
        <v/>
      </c>
      <c r="J209" s="84"/>
    </row>
    <row r="210" spans="1:10" x14ac:dyDescent="0.2">
      <c r="A210" s="71" t="str">
        <f ca="1">A171</f>
        <v/>
      </c>
      <c r="B210" s="72"/>
      <c r="C210" s="72"/>
      <c r="D210" s="72"/>
      <c r="E210" s="72"/>
      <c r="F210" s="73"/>
      <c r="G210" s="81" t="str">
        <f ca="1">IF(A210="","",VLOOKUP(A210,Tracabiliter!$1:$1048576,2))</f>
        <v/>
      </c>
      <c r="H210" s="82"/>
      <c r="I210" s="83" t="str">
        <f ca="1">IF(A210="","",VLOOKUP(A210,Tracabiliter!$1:$1048576,3))</f>
        <v/>
      </c>
      <c r="J210" s="84"/>
    </row>
    <row r="211" spans="1:10" x14ac:dyDescent="0.2">
      <c r="A211" s="71" t="str">
        <f ca="1">A172</f>
        <v/>
      </c>
      <c r="B211" s="72"/>
      <c r="C211" s="72"/>
      <c r="D211" s="72"/>
      <c r="E211" s="72"/>
      <c r="F211" s="73"/>
      <c r="G211" s="81" t="str">
        <f ca="1">IF(A211="","",VLOOKUP(A211,Tracabiliter!$1:$1048576,2))</f>
        <v/>
      </c>
      <c r="H211" s="82"/>
      <c r="I211" s="83" t="str">
        <f ca="1">IF(A211="","",VLOOKUP(A211,Tracabiliter!$1:$1048576,3))</f>
        <v/>
      </c>
      <c r="J211" s="84"/>
    </row>
    <row r="212" spans="1:10" x14ac:dyDescent="0.2">
      <c r="A212" s="71" t="str">
        <f ca="1">A173</f>
        <v/>
      </c>
      <c r="B212" s="72"/>
      <c r="C212" s="72"/>
      <c r="D212" s="72"/>
      <c r="E212" s="72"/>
      <c r="F212" s="73"/>
      <c r="G212" s="81" t="str">
        <f ca="1">IF(A212="","",VLOOKUP(A212,Tracabiliter!$1:$1048576,2))</f>
        <v/>
      </c>
      <c r="H212" s="82"/>
      <c r="I212" s="83" t="str">
        <f ca="1">IF(A212="","",VLOOKUP(A212,Tracabiliter!$1:$1048576,3))</f>
        <v/>
      </c>
      <c r="J212" s="84"/>
    </row>
    <row r="213" spans="1:10" x14ac:dyDescent="0.2">
      <c r="A213" s="71" t="str">
        <f ca="1">A174</f>
        <v/>
      </c>
      <c r="B213" s="72"/>
      <c r="C213" s="72"/>
      <c r="D213" s="72"/>
      <c r="E213" s="72"/>
      <c r="F213" s="73"/>
      <c r="G213" s="81" t="str">
        <f ca="1">IF(A213="","",VLOOKUP(A213,Tracabiliter!$1:$1048576,2))</f>
        <v/>
      </c>
      <c r="H213" s="82"/>
      <c r="I213" s="83" t="str">
        <f ca="1">IF(A213="","",VLOOKUP(A213,Tracabiliter!$1:$1048576,3))</f>
        <v/>
      </c>
      <c r="J213" s="84"/>
    </row>
    <row r="214" spans="1:10" x14ac:dyDescent="0.2">
      <c r="A214" s="71" t="str">
        <f ca="1">A175</f>
        <v/>
      </c>
      <c r="B214" s="72"/>
      <c r="C214" s="72"/>
      <c r="D214" s="72"/>
      <c r="E214" s="72"/>
      <c r="F214" s="73"/>
      <c r="G214" s="81" t="str">
        <f ca="1">IF(A214="","",VLOOKUP(A214,Tracabiliter!$1:$1048576,2))</f>
        <v/>
      </c>
      <c r="H214" s="82"/>
      <c r="I214" s="83" t="str">
        <f ca="1">IF(A214="","",VLOOKUP(A214,Tracabiliter!$1:$1048576,3))</f>
        <v/>
      </c>
      <c r="J214" s="84"/>
    </row>
    <row r="215" spans="1:10" x14ac:dyDescent="0.2">
      <c r="A215" s="71" t="str">
        <f ca="1">A176</f>
        <v/>
      </c>
      <c r="B215" s="72"/>
      <c r="C215" s="72"/>
      <c r="D215" s="72"/>
      <c r="E215" s="72"/>
      <c r="F215" s="73"/>
      <c r="G215" s="81" t="str">
        <f ca="1">IF(A215="","",VLOOKUP(A215,Tracabiliter!$1:$1048576,2))</f>
        <v/>
      </c>
      <c r="H215" s="82"/>
      <c r="I215" s="83" t="str">
        <f ca="1">IF(A215="","",VLOOKUP(A215,Tracabiliter!$1:$1048576,3))</f>
        <v/>
      </c>
      <c r="J215" s="84"/>
    </row>
    <row r="216" spans="1:10" x14ac:dyDescent="0.2">
      <c r="A216" s="71" t="str">
        <f ca="1">A177</f>
        <v/>
      </c>
      <c r="B216" s="72"/>
      <c r="C216" s="72"/>
      <c r="D216" s="72"/>
      <c r="E216" s="72"/>
      <c r="F216" s="73"/>
      <c r="G216" s="81" t="str">
        <f ca="1">IF(A216="","",VLOOKUP(A216,Tracabiliter!$1:$1048576,2))</f>
        <v/>
      </c>
      <c r="H216" s="82"/>
      <c r="I216" s="83" t="str">
        <f ca="1">IF(A216="","",VLOOKUP(A216,Tracabiliter!$1:$1048576,3))</f>
        <v/>
      </c>
      <c r="J216" s="84"/>
    </row>
    <row r="217" spans="1:10" x14ac:dyDescent="0.2">
      <c r="A217" s="71" t="str">
        <f ca="1">A178</f>
        <v/>
      </c>
      <c r="B217" s="72"/>
      <c r="C217" s="72"/>
      <c r="D217" s="72"/>
      <c r="E217" s="72"/>
      <c r="F217" s="73"/>
      <c r="G217" s="81" t="str">
        <f ca="1">IF(A217="","",VLOOKUP(A217,Tracabiliter!$1:$1048576,2))</f>
        <v/>
      </c>
      <c r="H217" s="82"/>
      <c r="I217" s="83" t="str">
        <f ca="1">IF(A217="","",VLOOKUP(A217,Tracabiliter!$1:$1048576,3))</f>
        <v/>
      </c>
      <c r="J217" s="84"/>
    </row>
    <row r="218" spans="1:10" x14ac:dyDescent="0.2">
      <c r="A218" s="71" t="str">
        <f ca="1">A179</f>
        <v/>
      </c>
      <c r="B218" s="72"/>
      <c r="C218" s="72"/>
      <c r="D218" s="72"/>
      <c r="E218" s="72"/>
      <c r="F218" s="73"/>
      <c r="G218" s="81" t="str">
        <f ca="1">IF(A218="","",VLOOKUP(A218,Tracabiliter!$1:$1048576,2))</f>
        <v/>
      </c>
      <c r="H218" s="82"/>
      <c r="I218" s="83" t="str">
        <f ca="1">IF(A218="","",VLOOKUP(A218,Tracabiliter!$1:$1048576,3))</f>
        <v/>
      </c>
      <c r="J218" s="84"/>
    </row>
    <row r="219" spans="1:10" x14ac:dyDescent="0.2">
      <c r="A219" s="71" t="str">
        <f ca="1">A180</f>
        <v/>
      </c>
      <c r="B219" s="72"/>
      <c r="C219" s="72"/>
      <c r="D219" s="72"/>
      <c r="E219" s="72"/>
      <c r="F219" s="73"/>
      <c r="G219" s="81" t="str">
        <f ca="1">IF(A219="","",VLOOKUP(A219,Tracabiliter!$1:$1048576,2))</f>
        <v/>
      </c>
      <c r="H219" s="82"/>
      <c r="I219" s="83" t="str">
        <f ca="1">IF(A219="","",VLOOKUP(A219,Tracabiliter!$1:$1048576,3))</f>
        <v/>
      </c>
      <c r="J219" s="84"/>
    </row>
    <row r="220" spans="1:10" x14ac:dyDescent="0.2">
      <c r="A220" s="71" t="str">
        <f ca="1">A181</f>
        <v/>
      </c>
      <c r="B220" s="72"/>
      <c r="C220" s="72"/>
      <c r="D220" s="72"/>
      <c r="E220" s="72"/>
      <c r="F220" s="73"/>
      <c r="G220" s="81" t="str">
        <f ca="1">IF(A220="","",VLOOKUP(A220,Tracabiliter!$1:$1048576,2))</f>
        <v/>
      </c>
      <c r="H220" s="82"/>
      <c r="I220" s="83" t="str">
        <f ca="1">IF(A220="","",VLOOKUP(A220,Tracabiliter!$1:$1048576,3))</f>
        <v/>
      </c>
      <c r="J220" s="84"/>
    </row>
    <row r="221" spans="1:10" x14ac:dyDescent="0.2">
      <c r="A221" s="71" t="str">
        <f ca="1">A182</f>
        <v/>
      </c>
      <c r="B221" s="72"/>
      <c r="C221" s="72"/>
      <c r="D221" s="72"/>
      <c r="E221" s="72"/>
      <c r="F221" s="73"/>
      <c r="G221" s="81" t="str">
        <f ca="1">IF(A221="","",VLOOKUP(A221,Tracabiliter!$1:$1048576,2))</f>
        <v/>
      </c>
      <c r="H221" s="82"/>
      <c r="I221" s="83" t="str">
        <f ca="1">IF(A221="","",VLOOKUP(A221,Tracabiliter!$1:$1048576,3))</f>
        <v/>
      </c>
      <c r="J221" s="84"/>
    </row>
    <row r="222" spans="1:10" x14ac:dyDescent="0.2">
      <c r="A222" s="71" t="str">
        <f ca="1">A183</f>
        <v/>
      </c>
      <c r="B222" s="72"/>
      <c r="C222" s="72"/>
      <c r="D222" s="72"/>
      <c r="E222" s="72"/>
      <c r="F222" s="73"/>
      <c r="G222" s="81" t="str">
        <f ca="1">IF(A222="","",VLOOKUP(A222,Tracabiliter!$1:$1048576,2))</f>
        <v/>
      </c>
      <c r="H222" s="82"/>
      <c r="I222" s="83" t="str">
        <f ca="1">IF(A222="","",VLOOKUP(A222,Tracabiliter!$1:$1048576,3))</f>
        <v/>
      </c>
      <c r="J222" s="84"/>
    </row>
    <row r="223" spans="1:10" x14ac:dyDescent="0.2">
      <c r="A223" s="71" t="str">
        <f ca="1">A184</f>
        <v/>
      </c>
      <c r="B223" s="72"/>
      <c r="C223" s="72"/>
      <c r="D223" s="72"/>
      <c r="E223" s="72"/>
      <c r="F223" s="73"/>
      <c r="G223" s="81" t="str">
        <f ca="1">IF(A223="","",VLOOKUP(A223,Tracabiliter!$1:$1048576,2))</f>
        <v/>
      </c>
      <c r="H223" s="82"/>
      <c r="I223" s="83" t="str">
        <f ca="1">IF(A223="","",VLOOKUP(A223,Tracabiliter!$1:$1048576,3))</f>
        <v/>
      </c>
      <c r="J223" s="84"/>
    </row>
    <row r="224" spans="1:10" x14ac:dyDescent="0.2">
      <c r="A224" s="71" t="str">
        <f ca="1">A185</f>
        <v/>
      </c>
      <c r="B224" s="72"/>
      <c r="C224" s="72"/>
      <c r="D224" s="72"/>
      <c r="E224" s="72"/>
      <c r="F224" s="73"/>
      <c r="G224" s="81" t="str">
        <f ca="1">IF(A224="","",VLOOKUP(A224,Tracabiliter!$1:$1048576,2))</f>
        <v/>
      </c>
      <c r="H224" s="82"/>
      <c r="I224" s="83" t="str">
        <f ca="1">IF(A224="","",VLOOKUP(A224,Tracabiliter!$1:$1048576,3))</f>
        <v/>
      </c>
      <c r="J224" s="84"/>
    </row>
    <row r="225" spans="1:10" x14ac:dyDescent="0.2">
      <c r="A225" s="71" t="str">
        <f ca="1">A186</f>
        <v/>
      </c>
      <c r="B225" s="72"/>
      <c r="C225" s="72"/>
      <c r="D225" s="72"/>
      <c r="E225" s="72"/>
      <c r="F225" s="73"/>
      <c r="G225" s="81" t="str">
        <f ca="1">IF(A225="","",VLOOKUP(A225,Tracabiliter!$1:$1048576,2))</f>
        <v/>
      </c>
      <c r="H225" s="82"/>
      <c r="I225" s="83" t="str">
        <f ca="1">IF(A225="","",VLOOKUP(A225,Tracabiliter!$1:$1048576,3))</f>
        <v/>
      </c>
      <c r="J225" s="84"/>
    </row>
    <row r="226" spans="1:10" ht="13.5" thickBot="1" x14ac:dyDescent="0.25">
      <c r="A226" s="78" t="str">
        <f ca="1">A187</f>
        <v/>
      </c>
      <c r="B226" s="79"/>
      <c r="C226" s="79"/>
      <c r="D226" s="79"/>
      <c r="E226" s="79"/>
      <c r="F226" s="80"/>
      <c r="G226" s="74" t="str">
        <f ca="1">IF(A226="","",VLOOKUP(A226,Tracabiliter!$1:$1048576,2))</f>
        <v/>
      </c>
      <c r="H226" s="75"/>
      <c r="I226" s="76" t="str">
        <f ca="1">IF(A226="","",VLOOKUP(A226,Tracabiliter!$1:$1048576,3))</f>
        <v/>
      </c>
      <c r="J226" s="77"/>
    </row>
    <row r="227" spans="1:10" ht="13.5" thickTop="1" x14ac:dyDescent="0.2"/>
    <row r="233" spans="1:10" x14ac:dyDescent="0.2">
      <c r="A233" s="69" t="str">
        <f ca="1">A1</f>
        <v>Eclair Café</v>
      </c>
      <c r="B233" s="69"/>
      <c r="C233" s="69"/>
      <c r="D233" s="69"/>
      <c r="E233" s="69"/>
      <c r="F233" s="69"/>
      <c r="G233" s="69"/>
      <c r="H233" s="69"/>
      <c r="I233" s="69"/>
      <c r="J233" s="69"/>
    </row>
    <row r="234" spans="1:10" x14ac:dyDescent="0.2">
      <c r="A234" s="69"/>
      <c r="B234" s="69"/>
      <c r="C234" s="69"/>
      <c r="D234" s="69"/>
      <c r="E234" s="69"/>
      <c r="F234" s="69"/>
      <c r="G234" s="69"/>
      <c r="H234" s="69"/>
      <c r="I234" s="69"/>
      <c r="J234" s="69"/>
    </row>
    <row r="235" spans="1:10" x14ac:dyDescent="0.2">
      <c r="A235" s="69"/>
      <c r="B235" s="69"/>
      <c r="C235" s="69"/>
      <c r="D235" s="69"/>
      <c r="E235" s="69"/>
      <c r="F235" s="69"/>
      <c r="G235" s="69"/>
      <c r="H235" s="69"/>
      <c r="I235" s="69"/>
      <c r="J235" s="69"/>
    </row>
    <row r="236" spans="1:10" ht="13.5" thickBot="1" x14ac:dyDescent="0.25">
      <c r="C236" s="50" t="s">
        <v>178</v>
      </c>
      <c r="D236" s="50"/>
      <c r="E236" s="108" t="str">
        <f ca="1">IF(VLOOKUP(MID(CELL("nomfichier",A157),FIND("]",CELL("nomfichier",A157),1)+1,30)+1-1,Fabrication!1:1048576,3)=0,"",Fabrication!G1)</f>
        <v/>
      </c>
      <c r="F236" s="108"/>
      <c r="G236" s="51" t="s">
        <v>74</v>
      </c>
      <c r="H236" s="51"/>
      <c r="I236" s="52" t="str">
        <f ca="1">IF(VLOOKUP(MID(CELL("nomfichier",A157),FIND("]",CELL("nomfichier",A157),1)+1,30)+1-1,Fabrication!1:1048576,7)=0,"",VLOOKUP(MID(CELL("nomfichier",A157),FIND("]",CELL("nomfichier",A157),1)+1,30)+1-1,Fabrication!1:1048576,7))</f>
        <v/>
      </c>
      <c r="J236" s="52"/>
    </row>
    <row r="237" spans="1:10" ht="13.5" thickTop="1" x14ac:dyDescent="0.2">
      <c r="A237" s="53" t="s">
        <v>69</v>
      </c>
      <c r="B237" s="54"/>
      <c r="C237" s="54"/>
      <c r="D237" s="54"/>
      <c r="E237" s="54"/>
      <c r="F237" s="55"/>
      <c r="G237" s="53" t="s">
        <v>75</v>
      </c>
      <c r="H237" s="55"/>
      <c r="I237" s="53" t="s">
        <v>76</v>
      </c>
      <c r="J237" s="55"/>
    </row>
    <row r="238" spans="1:10" ht="13.5" thickBot="1" x14ac:dyDescent="0.25">
      <c r="A238" s="56"/>
      <c r="B238" s="57"/>
      <c r="C238" s="57"/>
      <c r="D238" s="57"/>
      <c r="E238" s="57"/>
      <c r="F238" s="58"/>
      <c r="G238" s="56"/>
      <c r="H238" s="58"/>
      <c r="I238" s="56"/>
      <c r="J238" s="58"/>
    </row>
    <row r="239" spans="1:10" ht="13.5" thickTop="1" x14ac:dyDescent="0.2">
      <c r="A239" s="59" t="str">
        <f ca="1">A200</f>
        <v/>
      </c>
      <c r="B239" s="60"/>
      <c r="C239" s="60"/>
      <c r="D239" s="60"/>
      <c r="E239" s="60"/>
      <c r="F239" s="61"/>
      <c r="G239" s="62" t="str">
        <f ca="1">IF(A239="","",VLOOKUP(A239,Tracabiliter!$1:$1048576,2))</f>
        <v/>
      </c>
      <c r="H239" s="63"/>
      <c r="I239" s="64" t="str">
        <f ca="1">IF(A239="","",VLOOKUP(A239,Tracabiliter!$1:$1048576,3))</f>
        <v/>
      </c>
      <c r="J239" s="65"/>
    </row>
    <row r="240" spans="1:10" x14ac:dyDescent="0.2">
      <c r="A240" s="71" t="str">
        <f ca="1">A201</f>
        <v/>
      </c>
      <c r="B240" s="72"/>
      <c r="C240" s="72"/>
      <c r="D240" s="72"/>
      <c r="E240" s="72"/>
      <c r="F240" s="73"/>
      <c r="G240" s="81" t="str">
        <f ca="1">IF(A240="","",VLOOKUP(A240,Tracabiliter!$1:$1048576,2))</f>
        <v/>
      </c>
      <c r="H240" s="82"/>
      <c r="I240" s="83" t="str">
        <f ca="1">IF(A240="","",VLOOKUP(A240,Tracabiliter!$1:$1048576,3))</f>
        <v/>
      </c>
      <c r="J240" s="84"/>
    </row>
    <row r="241" spans="1:10" x14ac:dyDescent="0.2">
      <c r="A241" s="71" t="str">
        <f ca="1">A202</f>
        <v/>
      </c>
      <c r="B241" s="72"/>
      <c r="C241" s="72"/>
      <c r="D241" s="72"/>
      <c r="E241" s="72"/>
      <c r="F241" s="73"/>
      <c r="G241" s="81" t="str">
        <f ca="1">IF(A241="","",VLOOKUP(A241,Tracabiliter!$1:$1048576,2))</f>
        <v/>
      </c>
      <c r="H241" s="82"/>
      <c r="I241" s="83" t="str">
        <f ca="1">IF(A241="","",VLOOKUP(A241,Tracabiliter!$1:$1048576,3))</f>
        <v/>
      </c>
      <c r="J241" s="84"/>
    </row>
    <row r="242" spans="1:10" x14ac:dyDescent="0.2">
      <c r="A242" s="71" t="str">
        <f ca="1">A203</f>
        <v/>
      </c>
      <c r="B242" s="72"/>
      <c r="C242" s="72"/>
      <c r="D242" s="72"/>
      <c r="E242" s="72"/>
      <c r="F242" s="73"/>
      <c r="G242" s="81" t="str">
        <f ca="1">IF(A242="","",VLOOKUP(A242,Tracabiliter!$1:$1048576,2))</f>
        <v/>
      </c>
      <c r="H242" s="82"/>
      <c r="I242" s="83" t="str">
        <f ca="1">IF(A242="","",VLOOKUP(A242,Tracabiliter!$1:$1048576,3))</f>
        <v/>
      </c>
      <c r="J242" s="84"/>
    </row>
    <row r="243" spans="1:10" x14ac:dyDescent="0.2">
      <c r="A243" s="71" t="str">
        <f ca="1">A204</f>
        <v/>
      </c>
      <c r="B243" s="72"/>
      <c r="C243" s="72"/>
      <c r="D243" s="72"/>
      <c r="E243" s="72"/>
      <c r="F243" s="73"/>
      <c r="G243" s="81" t="str">
        <f ca="1">IF(A243="","",VLOOKUP(A243,Tracabiliter!$1:$1048576,2))</f>
        <v/>
      </c>
      <c r="H243" s="82"/>
      <c r="I243" s="83" t="str">
        <f ca="1">IF(A243="","",VLOOKUP(A243,Tracabiliter!$1:$1048576,3))</f>
        <v/>
      </c>
      <c r="J243" s="84"/>
    </row>
    <row r="244" spans="1:10" x14ac:dyDescent="0.2">
      <c r="A244" s="71" t="str">
        <f ca="1">A205</f>
        <v/>
      </c>
      <c r="B244" s="72"/>
      <c r="C244" s="72"/>
      <c r="D244" s="72"/>
      <c r="E244" s="72"/>
      <c r="F244" s="73"/>
      <c r="G244" s="81" t="str">
        <f ca="1">IF(A244="","",VLOOKUP(A244,Tracabiliter!$1:$1048576,2))</f>
        <v/>
      </c>
      <c r="H244" s="82"/>
      <c r="I244" s="83" t="str">
        <f ca="1">IF(A244="","",VLOOKUP(A244,Tracabiliter!$1:$1048576,3))</f>
        <v/>
      </c>
      <c r="J244" s="84"/>
    </row>
    <row r="245" spans="1:10" x14ac:dyDescent="0.2">
      <c r="A245" s="71" t="str">
        <f ca="1">A206</f>
        <v/>
      </c>
      <c r="B245" s="72"/>
      <c r="C245" s="72"/>
      <c r="D245" s="72"/>
      <c r="E245" s="72"/>
      <c r="F245" s="73"/>
      <c r="G245" s="81" t="str">
        <f ca="1">IF(A245="","",VLOOKUP(A245,Tracabiliter!$1:$1048576,2))</f>
        <v/>
      </c>
      <c r="H245" s="82"/>
      <c r="I245" s="83" t="str">
        <f ca="1">IF(A245="","",VLOOKUP(A245,Tracabiliter!$1:$1048576,3))</f>
        <v/>
      </c>
      <c r="J245" s="84"/>
    </row>
    <row r="246" spans="1:10" x14ac:dyDescent="0.2">
      <c r="A246" s="71" t="str">
        <f ca="1">A207</f>
        <v/>
      </c>
      <c r="B246" s="72"/>
      <c r="C246" s="72"/>
      <c r="D246" s="72"/>
      <c r="E246" s="72"/>
      <c r="F246" s="73"/>
      <c r="G246" s="81" t="str">
        <f ca="1">IF(A246="","",VLOOKUP(A246,Tracabiliter!$1:$1048576,2))</f>
        <v/>
      </c>
      <c r="H246" s="82"/>
      <c r="I246" s="83" t="str">
        <f ca="1">IF(A246="","",VLOOKUP(A246,Tracabiliter!$1:$1048576,3))</f>
        <v/>
      </c>
      <c r="J246" s="84"/>
    </row>
    <row r="247" spans="1:10" x14ac:dyDescent="0.2">
      <c r="A247" s="71" t="str">
        <f ca="1">A208</f>
        <v/>
      </c>
      <c r="B247" s="72"/>
      <c r="C247" s="72"/>
      <c r="D247" s="72"/>
      <c r="E247" s="72"/>
      <c r="F247" s="73"/>
      <c r="G247" s="81" t="str">
        <f ca="1">IF(A247="","",VLOOKUP(A247,Tracabiliter!$1:$1048576,2))</f>
        <v/>
      </c>
      <c r="H247" s="82"/>
      <c r="I247" s="83" t="str">
        <f ca="1">IF(A247="","",VLOOKUP(A247,Tracabiliter!$1:$1048576,3))</f>
        <v/>
      </c>
      <c r="J247" s="84"/>
    </row>
    <row r="248" spans="1:10" x14ac:dyDescent="0.2">
      <c r="A248" s="71" t="str">
        <f ca="1">A209</f>
        <v/>
      </c>
      <c r="B248" s="72"/>
      <c r="C248" s="72"/>
      <c r="D248" s="72"/>
      <c r="E248" s="72"/>
      <c r="F248" s="73"/>
      <c r="G248" s="81" t="str">
        <f ca="1">IF(A245="","",VLOOKUP(A245,Tracabiliter!$1:$1048576,2))</f>
        <v/>
      </c>
      <c r="H248" s="82"/>
      <c r="I248" s="83" t="str">
        <f ca="1">IF(A245="","",VLOOKUP(A245,Tracabiliter!$1:$1048576,3))</f>
        <v/>
      </c>
      <c r="J248" s="84"/>
    </row>
    <row r="249" spans="1:10" x14ac:dyDescent="0.2">
      <c r="A249" s="71" t="str">
        <f ca="1">A210</f>
        <v/>
      </c>
      <c r="B249" s="72"/>
      <c r="C249" s="72"/>
      <c r="D249" s="72"/>
      <c r="E249" s="72"/>
      <c r="F249" s="73"/>
      <c r="G249" s="81" t="str">
        <f ca="1">IF(A249="","",VLOOKUP(A249,Tracabiliter!$1:$1048576,2))</f>
        <v/>
      </c>
      <c r="H249" s="82"/>
      <c r="I249" s="83" t="str">
        <f ca="1">IF(A249="","",VLOOKUP(A249,Tracabiliter!$1:$1048576,3))</f>
        <v/>
      </c>
      <c r="J249" s="84"/>
    </row>
    <row r="250" spans="1:10" x14ac:dyDescent="0.2">
      <c r="A250" s="71" t="str">
        <f ca="1">A211</f>
        <v/>
      </c>
      <c r="B250" s="72"/>
      <c r="C250" s="72"/>
      <c r="D250" s="72"/>
      <c r="E250" s="72"/>
      <c r="F250" s="73"/>
      <c r="G250" s="81" t="str">
        <f ca="1">IF(A250="","",VLOOKUP(A250,Tracabiliter!$1:$1048576,2))</f>
        <v/>
      </c>
      <c r="H250" s="82"/>
      <c r="I250" s="83" t="str">
        <f ca="1">IF(A250="","",VLOOKUP(A250,Tracabiliter!$1:$1048576,3))</f>
        <v/>
      </c>
      <c r="J250" s="84"/>
    </row>
    <row r="251" spans="1:10" x14ac:dyDescent="0.2">
      <c r="A251" s="71" t="str">
        <f ca="1">A212</f>
        <v/>
      </c>
      <c r="B251" s="72"/>
      <c r="C251" s="72"/>
      <c r="D251" s="72"/>
      <c r="E251" s="72"/>
      <c r="F251" s="73"/>
      <c r="G251" s="81" t="str">
        <f ca="1">IF(A251="","",VLOOKUP(A251,Tracabiliter!$1:$1048576,2))</f>
        <v/>
      </c>
      <c r="H251" s="82"/>
      <c r="I251" s="83" t="str">
        <f ca="1">IF(A251="","",VLOOKUP(A251,Tracabiliter!$1:$1048576,3))</f>
        <v/>
      </c>
      <c r="J251" s="84"/>
    </row>
    <row r="252" spans="1:10" x14ac:dyDescent="0.2">
      <c r="A252" s="71" t="str">
        <f ca="1">A213</f>
        <v/>
      </c>
      <c r="B252" s="72"/>
      <c r="C252" s="72"/>
      <c r="D252" s="72"/>
      <c r="E252" s="72"/>
      <c r="F252" s="73"/>
      <c r="G252" s="81" t="str">
        <f ca="1">IF(A252="","",VLOOKUP(A252,Tracabiliter!$1:$1048576,2))</f>
        <v/>
      </c>
      <c r="H252" s="82"/>
      <c r="I252" s="83" t="str">
        <f ca="1">IF(A252="","",VLOOKUP(A252,Tracabiliter!$1:$1048576,3))</f>
        <v/>
      </c>
      <c r="J252" s="84"/>
    </row>
    <row r="253" spans="1:10" x14ac:dyDescent="0.2">
      <c r="A253" s="71" t="str">
        <f ca="1">A214</f>
        <v/>
      </c>
      <c r="B253" s="72"/>
      <c r="C253" s="72"/>
      <c r="D253" s="72"/>
      <c r="E253" s="72"/>
      <c r="F253" s="73"/>
      <c r="G253" s="81" t="str">
        <f ca="1">IF(A253="","",VLOOKUP(A253,Tracabiliter!$1:$1048576,2))</f>
        <v/>
      </c>
      <c r="H253" s="82"/>
      <c r="I253" s="83" t="str">
        <f ca="1">IF(A253="","",VLOOKUP(A253,Tracabiliter!$1:$1048576,3))</f>
        <v/>
      </c>
      <c r="J253" s="84"/>
    </row>
    <row r="254" spans="1:10" x14ac:dyDescent="0.2">
      <c r="A254" s="71" t="str">
        <f ca="1">A215</f>
        <v/>
      </c>
      <c r="B254" s="72"/>
      <c r="C254" s="72"/>
      <c r="D254" s="72"/>
      <c r="E254" s="72"/>
      <c r="F254" s="73"/>
      <c r="G254" s="81" t="str">
        <f ca="1">IF(A254="","",VLOOKUP(A254,Tracabiliter!$1:$1048576,2))</f>
        <v/>
      </c>
      <c r="H254" s="82"/>
      <c r="I254" s="83" t="str">
        <f ca="1">IF(A254="","",VLOOKUP(A254,Tracabiliter!$1:$1048576,3))</f>
        <v/>
      </c>
      <c r="J254" s="84"/>
    </row>
    <row r="255" spans="1:10" x14ac:dyDescent="0.2">
      <c r="A255" s="71" t="str">
        <f ca="1">A216</f>
        <v/>
      </c>
      <c r="B255" s="72"/>
      <c r="C255" s="72"/>
      <c r="D255" s="72"/>
      <c r="E255" s="72"/>
      <c r="F255" s="73"/>
      <c r="G255" s="81" t="str">
        <f ca="1">IF(A255="","",VLOOKUP(A255,Tracabiliter!$1:$1048576,2))</f>
        <v/>
      </c>
      <c r="H255" s="82"/>
      <c r="I255" s="83" t="str">
        <f ca="1">IF(A255="","",VLOOKUP(A255,Tracabiliter!$1:$1048576,3))</f>
        <v/>
      </c>
      <c r="J255" s="84"/>
    </row>
    <row r="256" spans="1:10" x14ac:dyDescent="0.2">
      <c r="A256" s="71" t="str">
        <f ca="1">A217</f>
        <v/>
      </c>
      <c r="B256" s="72"/>
      <c r="C256" s="72"/>
      <c r="D256" s="72"/>
      <c r="E256" s="72"/>
      <c r="F256" s="73"/>
      <c r="G256" s="81" t="str">
        <f ca="1">IF(A256="","",VLOOKUP(A256,Tracabiliter!$1:$1048576,2))</f>
        <v/>
      </c>
      <c r="H256" s="82"/>
      <c r="I256" s="83" t="str">
        <f ca="1">IF(A256="","",VLOOKUP(A256,Tracabiliter!$1:$1048576,3))</f>
        <v/>
      </c>
      <c r="J256" s="84"/>
    </row>
    <row r="257" spans="1:10" x14ac:dyDescent="0.2">
      <c r="A257" s="71" t="str">
        <f ca="1">A218</f>
        <v/>
      </c>
      <c r="B257" s="72"/>
      <c r="C257" s="72"/>
      <c r="D257" s="72"/>
      <c r="E257" s="72"/>
      <c r="F257" s="73"/>
      <c r="G257" s="81" t="str">
        <f ca="1">IF(A257="","",VLOOKUP(A257,Tracabiliter!$1:$1048576,2))</f>
        <v/>
      </c>
      <c r="H257" s="82"/>
      <c r="I257" s="83" t="str">
        <f ca="1">IF(A257="","",VLOOKUP(A257,Tracabiliter!$1:$1048576,3))</f>
        <v/>
      </c>
      <c r="J257" s="84"/>
    </row>
    <row r="258" spans="1:10" x14ac:dyDescent="0.2">
      <c r="A258" s="71" t="str">
        <f ca="1">A219</f>
        <v/>
      </c>
      <c r="B258" s="72"/>
      <c r="C258" s="72"/>
      <c r="D258" s="72"/>
      <c r="E258" s="72"/>
      <c r="F258" s="73"/>
      <c r="G258" s="81" t="str">
        <f ca="1">IF(A258="","",VLOOKUP(A258,Tracabiliter!$1:$1048576,2))</f>
        <v/>
      </c>
      <c r="H258" s="82"/>
      <c r="I258" s="83" t="str">
        <f ca="1">IF(A258="","",VLOOKUP(A258,Tracabiliter!$1:$1048576,3))</f>
        <v/>
      </c>
      <c r="J258" s="84"/>
    </row>
    <row r="259" spans="1:10" x14ac:dyDescent="0.2">
      <c r="A259" s="71" t="str">
        <f ca="1">A220</f>
        <v/>
      </c>
      <c r="B259" s="72"/>
      <c r="C259" s="72"/>
      <c r="D259" s="72"/>
      <c r="E259" s="72"/>
      <c r="F259" s="73"/>
      <c r="G259" s="81" t="str">
        <f ca="1">IF(A259="","",VLOOKUP(A259,Tracabiliter!$1:$1048576,2))</f>
        <v/>
      </c>
      <c r="H259" s="82"/>
      <c r="I259" s="83" t="str">
        <f ca="1">IF(A259="","",VLOOKUP(A259,Tracabiliter!$1:$1048576,3))</f>
        <v/>
      </c>
      <c r="J259" s="84"/>
    </row>
    <row r="260" spans="1:10" x14ac:dyDescent="0.2">
      <c r="A260" s="71" t="str">
        <f ca="1">A221</f>
        <v/>
      </c>
      <c r="B260" s="72"/>
      <c r="C260" s="72"/>
      <c r="D260" s="72"/>
      <c r="E260" s="72"/>
      <c r="F260" s="73"/>
      <c r="G260" s="81" t="str">
        <f ca="1">IF(A260="","",VLOOKUP(A260,Tracabiliter!$1:$1048576,2))</f>
        <v/>
      </c>
      <c r="H260" s="82"/>
      <c r="I260" s="83" t="str">
        <f ca="1">IF(A260="","",VLOOKUP(A260,Tracabiliter!$1:$1048576,3))</f>
        <v/>
      </c>
      <c r="J260" s="84"/>
    </row>
    <row r="261" spans="1:10" x14ac:dyDescent="0.2">
      <c r="A261" s="71" t="str">
        <f ca="1">A222</f>
        <v/>
      </c>
      <c r="B261" s="72"/>
      <c r="C261" s="72"/>
      <c r="D261" s="72"/>
      <c r="E261" s="72"/>
      <c r="F261" s="73"/>
      <c r="G261" s="81" t="str">
        <f ca="1">IF(A261="","",VLOOKUP(A261,Tracabiliter!$1:$1048576,2))</f>
        <v/>
      </c>
      <c r="H261" s="82"/>
      <c r="I261" s="83" t="str">
        <f ca="1">IF(A261="","",VLOOKUP(A261,Tracabiliter!$1:$1048576,3))</f>
        <v/>
      </c>
      <c r="J261" s="84"/>
    </row>
    <row r="262" spans="1:10" x14ac:dyDescent="0.2">
      <c r="A262" s="71" t="str">
        <f ca="1">A223</f>
        <v/>
      </c>
      <c r="B262" s="72"/>
      <c r="C262" s="72"/>
      <c r="D262" s="72"/>
      <c r="E262" s="72"/>
      <c r="F262" s="73"/>
      <c r="G262" s="81" t="str">
        <f ca="1">IF(A262="","",VLOOKUP(A262,Tracabiliter!$1:$1048576,2))</f>
        <v/>
      </c>
      <c r="H262" s="82"/>
      <c r="I262" s="83" t="str">
        <f ca="1">IF(A262="","",VLOOKUP(A262,Tracabiliter!$1:$1048576,3))</f>
        <v/>
      </c>
      <c r="J262" s="84"/>
    </row>
    <row r="263" spans="1:10" x14ac:dyDescent="0.2">
      <c r="A263" s="71" t="str">
        <f ca="1">A224</f>
        <v/>
      </c>
      <c r="B263" s="72"/>
      <c r="C263" s="72"/>
      <c r="D263" s="72"/>
      <c r="E263" s="72"/>
      <c r="F263" s="73"/>
      <c r="G263" s="81" t="str">
        <f ca="1">IF(A263="","",VLOOKUP(A263,Tracabiliter!$1:$1048576,2))</f>
        <v/>
      </c>
      <c r="H263" s="82"/>
      <c r="I263" s="83" t="str">
        <f ca="1">IF(A263="","",VLOOKUP(A263,Tracabiliter!$1:$1048576,3))</f>
        <v/>
      </c>
      <c r="J263" s="84"/>
    </row>
    <row r="264" spans="1:10" x14ac:dyDescent="0.2">
      <c r="A264" s="71" t="str">
        <f ca="1">A225</f>
        <v/>
      </c>
      <c r="B264" s="72"/>
      <c r="C264" s="72"/>
      <c r="D264" s="72"/>
      <c r="E264" s="72"/>
      <c r="F264" s="73"/>
      <c r="G264" s="81" t="str">
        <f ca="1">IF(A264="","",VLOOKUP(A264,Tracabiliter!$1:$1048576,2))</f>
        <v/>
      </c>
      <c r="H264" s="82"/>
      <c r="I264" s="83" t="str">
        <f ca="1">IF(A264="","",VLOOKUP(A264,Tracabiliter!$1:$1048576,3))</f>
        <v/>
      </c>
      <c r="J264" s="84"/>
    </row>
    <row r="265" spans="1:10" ht="13.5" thickBot="1" x14ac:dyDescent="0.25">
      <c r="A265" s="78" t="str">
        <f ca="1">A226</f>
        <v/>
      </c>
      <c r="B265" s="79"/>
      <c r="C265" s="79"/>
      <c r="D265" s="79"/>
      <c r="E265" s="79"/>
      <c r="F265" s="80"/>
      <c r="G265" s="74" t="str">
        <f ca="1">IF(A265="","",VLOOKUP(A265,Tracabiliter!$1:$1048576,2))</f>
        <v/>
      </c>
      <c r="H265" s="75"/>
      <c r="I265" s="76" t="str">
        <f ca="1">IF(A265="","",VLOOKUP(A265,Tracabiliter!$1:$1048576,3))</f>
        <v/>
      </c>
      <c r="J265" s="77"/>
    </row>
    <row r="266" spans="1:10" ht="13.5" thickTop="1" x14ac:dyDescent="0.2"/>
    <row r="272" spans="1:10" x14ac:dyDescent="0.2">
      <c r="A272" s="69" t="str">
        <f ca="1">A1</f>
        <v>Eclair Café</v>
      </c>
      <c r="B272" s="69"/>
      <c r="C272" s="69"/>
      <c r="D272" s="69"/>
      <c r="E272" s="69"/>
      <c r="F272" s="69"/>
      <c r="G272" s="69"/>
      <c r="H272" s="69"/>
      <c r="I272" s="69"/>
      <c r="J272" s="69"/>
    </row>
    <row r="273" spans="1:10" x14ac:dyDescent="0.2">
      <c r="A273" s="69"/>
      <c r="B273" s="69"/>
      <c r="C273" s="69"/>
      <c r="D273" s="69"/>
      <c r="E273" s="69"/>
      <c r="F273" s="69"/>
      <c r="G273" s="69"/>
      <c r="H273" s="69"/>
      <c r="I273" s="69"/>
      <c r="J273" s="69"/>
    </row>
    <row r="274" spans="1:10" x14ac:dyDescent="0.2">
      <c r="A274" s="69"/>
      <c r="B274" s="69"/>
      <c r="C274" s="69"/>
      <c r="D274" s="69"/>
      <c r="E274" s="69"/>
      <c r="F274" s="69"/>
      <c r="G274" s="69"/>
      <c r="H274" s="69"/>
      <c r="I274" s="69"/>
      <c r="J274" s="69"/>
    </row>
    <row r="275" spans="1:10" ht="13.5" thickBot="1" x14ac:dyDescent="0.25">
      <c r="C275" s="50" t="s">
        <v>178</v>
      </c>
      <c r="D275" s="50"/>
      <c r="E275" s="108" t="str">
        <f ca="1">IF(VLOOKUP(MID(CELL("nomfichier",A196),FIND("]",CELL("nomfichier",A196),1)+1,30)+1-1,Fabrication!1:1048576,3)=0,"",Fabrication!H1)</f>
        <v/>
      </c>
      <c r="F275" s="108"/>
      <c r="G275" s="51" t="s">
        <v>74</v>
      </c>
      <c r="H275" s="51"/>
      <c r="I275" s="52" t="str">
        <f ca="1">IF(VLOOKUP(MID(CELL("nomfichier",A196),FIND("]",CELL("nomfichier",A196),1)+1,30)+1-1,Fabrication!1:1048576,8)=0,"",VLOOKUP(MID(CELL("nomfichier",A196),FIND("]",CELL("nomfichier",A196),1)+1,30)+1-1,Fabrication!1:1048576,8))</f>
        <v/>
      </c>
      <c r="J275" s="52"/>
    </row>
    <row r="276" spans="1:10" ht="13.5" thickTop="1" x14ac:dyDescent="0.2">
      <c r="A276" s="53" t="s">
        <v>69</v>
      </c>
      <c r="B276" s="54"/>
      <c r="C276" s="54"/>
      <c r="D276" s="54"/>
      <c r="E276" s="54"/>
      <c r="F276" s="55"/>
      <c r="G276" s="53" t="s">
        <v>75</v>
      </c>
      <c r="H276" s="55"/>
      <c r="I276" s="53" t="s">
        <v>76</v>
      </c>
      <c r="J276" s="55"/>
    </row>
    <row r="277" spans="1:10" ht="13.5" thickBot="1" x14ac:dyDescent="0.25">
      <c r="A277" s="56"/>
      <c r="B277" s="57"/>
      <c r="C277" s="57"/>
      <c r="D277" s="57"/>
      <c r="E277" s="57"/>
      <c r="F277" s="58"/>
      <c r="G277" s="56"/>
      <c r="H277" s="58"/>
      <c r="I277" s="56"/>
      <c r="J277" s="58"/>
    </row>
    <row r="278" spans="1:10" ht="13.5" thickTop="1" x14ac:dyDescent="0.2">
      <c r="A278" s="59" t="str">
        <f ca="1">A239</f>
        <v/>
      </c>
      <c r="B278" s="60"/>
      <c r="C278" s="60"/>
      <c r="D278" s="60"/>
      <c r="E278" s="60"/>
      <c r="F278" s="61"/>
      <c r="G278" s="62" t="str">
        <f ca="1">IF(A278="","",VLOOKUP(A278,Tracabiliter!$1:$1048576,2))</f>
        <v/>
      </c>
      <c r="H278" s="63"/>
      <c r="I278" s="64" t="str">
        <f ca="1">IF(A278="","",VLOOKUP(A278,Tracabiliter!$1:$1048576,3))</f>
        <v/>
      </c>
      <c r="J278" s="65"/>
    </row>
    <row r="279" spans="1:10" x14ac:dyDescent="0.2">
      <c r="A279" s="71" t="str">
        <f ca="1">A240</f>
        <v/>
      </c>
      <c r="B279" s="72"/>
      <c r="C279" s="72"/>
      <c r="D279" s="72"/>
      <c r="E279" s="72"/>
      <c r="F279" s="73"/>
      <c r="G279" s="81" t="str">
        <f ca="1">IF(A279="","",VLOOKUP(A279,Tracabiliter!$1:$1048576,2))</f>
        <v/>
      </c>
      <c r="H279" s="82"/>
      <c r="I279" s="83" t="str">
        <f ca="1">IF(A279="","",VLOOKUP(A279,Tracabiliter!$1:$1048576,3))</f>
        <v/>
      </c>
      <c r="J279" s="84"/>
    </row>
    <row r="280" spans="1:10" x14ac:dyDescent="0.2">
      <c r="A280" s="71" t="str">
        <f ca="1">A241</f>
        <v/>
      </c>
      <c r="B280" s="72"/>
      <c r="C280" s="72"/>
      <c r="D280" s="72"/>
      <c r="E280" s="72"/>
      <c r="F280" s="73"/>
      <c r="G280" s="81" t="str">
        <f ca="1">IF(A280="","",VLOOKUP(A280,Tracabiliter!$1:$1048576,2))</f>
        <v/>
      </c>
      <c r="H280" s="82"/>
      <c r="I280" s="83" t="str">
        <f ca="1">IF(A280="","",VLOOKUP(A280,Tracabiliter!$1:$1048576,3))</f>
        <v/>
      </c>
      <c r="J280" s="84"/>
    </row>
    <row r="281" spans="1:10" x14ac:dyDescent="0.2">
      <c r="A281" s="71" t="str">
        <f ca="1">A242</f>
        <v/>
      </c>
      <c r="B281" s="72"/>
      <c r="C281" s="72"/>
      <c r="D281" s="72"/>
      <c r="E281" s="72"/>
      <c r="F281" s="73"/>
      <c r="G281" s="81" t="str">
        <f ca="1">IF(A281="","",VLOOKUP(A281,Tracabiliter!$1:$1048576,2))</f>
        <v/>
      </c>
      <c r="H281" s="82"/>
      <c r="I281" s="83" t="str">
        <f ca="1">IF(A281="","",VLOOKUP(A281,Tracabiliter!$1:$1048576,3))</f>
        <v/>
      </c>
      <c r="J281" s="84"/>
    </row>
    <row r="282" spans="1:10" x14ac:dyDescent="0.2">
      <c r="A282" s="71" t="str">
        <f ca="1">A243</f>
        <v/>
      </c>
      <c r="B282" s="72"/>
      <c r="C282" s="72"/>
      <c r="D282" s="72"/>
      <c r="E282" s="72"/>
      <c r="F282" s="73"/>
      <c r="G282" s="81" t="str">
        <f ca="1">IF(A282="","",VLOOKUP(A282,Tracabiliter!$1:$1048576,2))</f>
        <v/>
      </c>
      <c r="H282" s="82"/>
      <c r="I282" s="83" t="str">
        <f ca="1">IF(A282="","",VLOOKUP(A282,Tracabiliter!$1:$1048576,3))</f>
        <v/>
      </c>
      <c r="J282" s="84"/>
    </row>
    <row r="283" spans="1:10" x14ac:dyDescent="0.2">
      <c r="A283" s="71" t="str">
        <f ca="1">A244</f>
        <v/>
      </c>
      <c r="B283" s="72"/>
      <c r="C283" s="72"/>
      <c r="D283" s="72"/>
      <c r="E283" s="72"/>
      <c r="F283" s="73"/>
      <c r="G283" s="81" t="str">
        <f ca="1">IF(A283="","",VLOOKUP(A283,Tracabiliter!$1:$1048576,2))</f>
        <v/>
      </c>
      <c r="H283" s="82"/>
      <c r="I283" s="83" t="str">
        <f ca="1">IF(A283="","",VLOOKUP(A283,Tracabiliter!$1:$1048576,3))</f>
        <v/>
      </c>
      <c r="J283" s="84"/>
    </row>
    <row r="284" spans="1:10" x14ac:dyDescent="0.2">
      <c r="A284" s="71" t="str">
        <f ca="1">A245</f>
        <v/>
      </c>
      <c r="B284" s="72"/>
      <c r="C284" s="72"/>
      <c r="D284" s="72"/>
      <c r="E284" s="72"/>
      <c r="F284" s="73"/>
      <c r="G284" s="81" t="str">
        <f ca="1">IF(A284="","",VLOOKUP(A284,Tracabiliter!$1:$1048576,2))</f>
        <v/>
      </c>
      <c r="H284" s="82"/>
      <c r="I284" s="83" t="str">
        <f ca="1">IF(A284="","",VLOOKUP(A284,Tracabiliter!$1:$1048576,3))</f>
        <v/>
      </c>
      <c r="J284" s="84"/>
    </row>
    <row r="285" spans="1:10" x14ac:dyDescent="0.2">
      <c r="A285" s="71" t="str">
        <f ca="1">A246</f>
        <v/>
      </c>
      <c r="B285" s="72"/>
      <c r="C285" s="72"/>
      <c r="D285" s="72"/>
      <c r="E285" s="72"/>
      <c r="F285" s="73"/>
      <c r="G285" s="81" t="str">
        <f ca="1">IF(A285="","",VLOOKUP(A285,Tracabiliter!$1:$1048576,2))</f>
        <v/>
      </c>
      <c r="H285" s="82"/>
      <c r="I285" s="83" t="str">
        <f ca="1">IF(A285="","",VLOOKUP(A285,Tracabiliter!$1:$1048576,3))</f>
        <v/>
      </c>
      <c r="J285" s="84"/>
    </row>
    <row r="286" spans="1:10" x14ac:dyDescent="0.2">
      <c r="A286" s="71" t="str">
        <f ca="1">A247</f>
        <v/>
      </c>
      <c r="B286" s="72"/>
      <c r="C286" s="72"/>
      <c r="D286" s="72"/>
      <c r="E286" s="72"/>
      <c r="F286" s="73"/>
      <c r="G286" s="81" t="str">
        <f ca="1">IF(A286="","",VLOOKUP(A286,Tracabiliter!$1:$1048576,2))</f>
        <v/>
      </c>
      <c r="H286" s="82"/>
      <c r="I286" s="83" t="str">
        <f ca="1">IF(A286="","",VLOOKUP(A286,Tracabiliter!$1:$1048576,3))</f>
        <v/>
      </c>
      <c r="J286" s="84"/>
    </row>
    <row r="287" spans="1:10" x14ac:dyDescent="0.2">
      <c r="A287" s="71" t="str">
        <f ca="1">A245</f>
        <v/>
      </c>
      <c r="B287" s="72"/>
      <c r="C287" s="72"/>
      <c r="D287" s="72"/>
      <c r="E287" s="72"/>
      <c r="F287" s="73"/>
      <c r="G287" s="81" t="str">
        <f ca="1">IF(A287="","",VLOOKUP(A287,Tracabiliter!$1:$1048576,2))</f>
        <v/>
      </c>
      <c r="H287" s="82"/>
      <c r="I287" s="83" t="str">
        <f ca="1">IF(A287="","",VLOOKUP(A287,Tracabiliter!$1:$1048576,3))</f>
        <v/>
      </c>
      <c r="J287" s="84"/>
    </row>
    <row r="288" spans="1:10" x14ac:dyDescent="0.2">
      <c r="A288" s="71" t="str">
        <f ca="1">A249</f>
        <v/>
      </c>
      <c r="B288" s="72"/>
      <c r="C288" s="72"/>
      <c r="D288" s="72"/>
      <c r="E288" s="72"/>
      <c r="F288" s="73"/>
      <c r="G288" s="81" t="str">
        <f ca="1">IF(A288="","",VLOOKUP(A288,Tracabiliter!$1:$1048576,2))</f>
        <v/>
      </c>
      <c r="H288" s="82"/>
      <c r="I288" s="83" t="str">
        <f ca="1">IF(A288="","",VLOOKUP(A288,Tracabiliter!$1:$1048576,3))</f>
        <v/>
      </c>
      <c r="J288" s="84"/>
    </row>
    <row r="289" spans="1:10" x14ac:dyDescent="0.2">
      <c r="A289" s="71" t="str">
        <f ca="1">A250</f>
        <v/>
      </c>
      <c r="B289" s="72"/>
      <c r="C289" s="72"/>
      <c r="D289" s="72"/>
      <c r="E289" s="72"/>
      <c r="F289" s="73"/>
      <c r="G289" s="81" t="str">
        <f ca="1">IF(A289="","",VLOOKUP(A289,Tracabiliter!$1:$1048576,2))</f>
        <v/>
      </c>
      <c r="H289" s="82"/>
      <c r="I289" s="83" t="str">
        <f ca="1">IF(A289="","",VLOOKUP(A289,Tracabiliter!$1:$1048576,3))</f>
        <v/>
      </c>
      <c r="J289" s="84"/>
    </row>
    <row r="290" spans="1:10" x14ac:dyDescent="0.2">
      <c r="A290" s="71" t="str">
        <f ca="1">A251</f>
        <v/>
      </c>
      <c r="B290" s="72"/>
      <c r="C290" s="72"/>
      <c r="D290" s="72"/>
      <c r="E290" s="72"/>
      <c r="F290" s="73"/>
      <c r="G290" s="81" t="str">
        <f ca="1">IF(A290="","",VLOOKUP(A290,Tracabiliter!$1:$1048576,2))</f>
        <v/>
      </c>
      <c r="H290" s="82"/>
      <c r="I290" s="83" t="str">
        <f ca="1">IF(A290="","",VLOOKUP(A290,Tracabiliter!$1:$1048576,3))</f>
        <v/>
      </c>
      <c r="J290" s="84"/>
    </row>
    <row r="291" spans="1:10" x14ac:dyDescent="0.2">
      <c r="A291" s="71" t="str">
        <f ca="1">A252</f>
        <v/>
      </c>
      <c r="B291" s="72"/>
      <c r="C291" s="72"/>
      <c r="D291" s="72"/>
      <c r="E291" s="72"/>
      <c r="F291" s="73"/>
      <c r="G291" s="81" t="str">
        <f ca="1">IF(A291="","",VLOOKUP(A291,Tracabiliter!$1:$1048576,2))</f>
        <v/>
      </c>
      <c r="H291" s="82"/>
      <c r="I291" s="83" t="str">
        <f ca="1">IF(A291="","",VLOOKUP(A291,Tracabiliter!$1:$1048576,3))</f>
        <v/>
      </c>
      <c r="J291" s="84"/>
    </row>
    <row r="292" spans="1:10" x14ac:dyDescent="0.2">
      <c r="A292" s="71" t="str">
        <f ca="1">A253</f>
        <v/>
      </c>
      <c r="B292" s="72"/>
      <c r="C292" s="72"/>
      <c r="D292" s="72"/>
      <c r="E292" s="72"/>
      <c r="F292" s="73"/>
      <c r="G292" s="81" t="str">
        <f ca="1">IF(A292="","",VLOOKUP(A292,Tracabiliter!$1:$1048576,2))</f>
        <v/>
      </c>
      <c r="H292" s="82"/>
      <c r="I292" s="83" t="str">
        <f ca="1">IF(A292="","",VLOOKUP(A292,Tracabiliter!$1:$1048576,3))</f>
        <v/>
      </c>
      <c r="J292" s="84"/>
    </row>
    <row r="293" spans="1:10" x14ac:dyDescent="0.2">
      <c r="A293" s="71" t="str">
        <f ca="1">A254</f>
        <v/>
      </c>
      <c r="B293" s="72"/>
      <c r="C293" s="72"/>
      <c r="D293" s="72"/>
      <c r="E293" s="72"/>
      <c r="F293" s="73"/>
      <c r="G293" s="81" t="str">
        <f ca="1">IF(A293="","",VLOOKUP(A293,Tracabiliter!$1:$1048576,2))</f>
        <v/>
      </c>
      <c r="H293" s="82"/>
      <c r="I293" s="83" t="str">
        <f ca="1">IF(A293="","",VLOOKUP(A293,Tracabiliter!$1:$1048576,3))</f>
        <v/>
      </c>
      <c r="J293" s="84"/>
    </row>
    <row r="294" spans="1:10" x14ac:dyDescent="0.2">
      <c r="A294" s="71" t="str">
        <f ca="1">A255</f>
        <v/>
      </c>
      <c r="B294" s="72"/>
      <c r="C294" s="72"/>
      <c r="D294" s="72"/>
      <c r="E294" s="72"/>
      <c r="F294" s="73"/>
      <c r="G294" s="81" t="str">
        <f ca="1">IF(A294="","",VLOOKUP(A294,Tracabiliter!$1:$1048576,2))</f>
        <v/>
      </c>
      <c r="H294" s="82"/>
      <c r="I294" s="83" t="str">
        <f ca="1">IF(A294="","",VLOOKUP(A294,Tracabiliter!$1:$1048576,3))</f>
        <v/>
      </c>
      <c r="J294" s="84"/>
    </row>
    <row r="295" spans="1:10" x14ac:dyDescent="0.2">
      <c r="A295" s="71" t="str">
        <f ca="1">A256</f>
        <v/>
      </c>
      <c r="B295" s="72"/>
      <c r="C295" s="72"/>
      <c r="D295" s="72"/>
      <c r="E295" s="72"/>
      <c r="F295" s="73"/>
      <c r="G295" s="81" t="str">
        <f ca="1">IF(A295="","",VLOOKUP(A295,Tracabiliter!$1:$1048576,2))</f>
        <v/>
      </c>
      <c r="H295" s="82"/>
      <c r="I295" s="83" t="str">
        <f ca="1">IF(A295="","",VLOOKUP(A295,Tracabiliter!$1:$1048576,3))</f>
        <v/>
      </c>
      <c r="J295" s="84"/>
    </row>
    <row r="296" spans="1:10" x14ac:dyDescent="0.2">
      <c r="A296" s="71" t="str">
        <f ca="1">A257</f>
        <v/>
      </c>
      <c r="B296" s="72"/>
      <c r="C296" s="72"/>
      <c r="D296" s="72"/>
      <c r="E296" s="72"/>
      <c r="F296" s="73"/>
      <c r="G296" s="81" t="str">
        <f ca="1">IF(A296="","",VLOOKUP(A296,Tracabiliter!$1:$1048576,2))</f>
        <v/>
      </c>
      <c r="H296" s="82"/>
      <c r="I296" s="83" t="str">
        <f ca="1">IF(A296="","",VLOOKUP(A296,Tracabiliter!$1:$1048576,3))</f>
        <v/>
      </c>
      <c r="J296" s="84"/>
    </row>
    <row r="297" spans="1:10" x14ac:dyDescent="0.2">
      <c r="A297" s="71" t="str">
        <f ca="1">A258</f>
        <v/>
      </c>
      <c r="B297" s="72"/>
      <c r="C297" s="72"/>
      <c r="D297" s="72"/>
      <c r="E297" s="72"/>
      <c r="F297" s="73"/>
      <c r="G297" s="81" t="str">
        <f ca="1">IF(A297="","",VLOOKUP(A297,Tracabiliter!$1:$1048576,2))</f>
        <v/>
      </c>
      <c r="H297" s="82"/>
      <c r="I297" s="83" t="str">
        <f ca="1">IF(A297="","",VLOOKUP(A297,Tracabiliter!$1:$1048576,3))</f>
        <v/>
      </c>
      <c r="J297" s="84"/>
    </row>
    <row r="298" spans="1:10" x14ac:dyDescent="0.2">
      <c r="A298" s="71" t="str">
        <f ca="1">A259</f>
        <v/>
      </c>
      <c r="B298" s="72"/>
      <c r="C298" s="72"/>
      <c r="D298" s="72"/>
      <c r="E298" s="72"/>
      <c r="F298" s="73"/>
      <c r="G298" s="81" t="str">
        <f ca="1">IF(A298="","",VLOOKUP(A298,Tracabiliter!$1:$1048576,2))</f>
        <v/>
      </c>
      <c r="H298" s="82"/>
      <c r="I298" s="83" t="str">
        <f ca="1">IF(A298="","",VLOOKUP(A298,Tracabiliter!$1:$1048576,3))</f>
        <v/>
      </c>
      <c r="J298" s="84"/>
    </row>
    <row r="299" spans="1:10" x14ac:dyDescent="0.2">
      <c r="A299" s="71" t="str">
        <f ca="1">A260</f>
        <v/>
      </c>
      <c r="B299" s="72"/>
      <c r="C299" s="72"/>
      <c r="D299" s="72"/>
      <c r="E299" s="72"/>
      <c r="F299" s="73"/>
      <c r="G299" s="81" t="str">
        <f ca="1">IF(A299="","",VLOOKUP(A299,Tracabiliter!$1:$1048576,2))</f>
        <v/>
      </c>
      <c r="H299" s="82"/>
      <c r="I299" s="83" t="str">
        <f ca="1">IF(A299="","",VLOOKUP(A299,Tracabiliter!$1:$1048576,3))</f>
        <v/>
      </c>
      <c r="J299" s="84"/>
    </row>
    <row r="300" spans="1:10" x14ac:dyDescent="0.2">
      <c r="A300" s="71" t="str">
        <f ca="1">A261</f>
        <v/>
      </c>
      <c r="B300" s="72"/>
      <c r="C300" s="72"/>
      <c r="D300" s="72"/>
      <c r="E300" s="72"/>
      <c r="F300" s="73"/>
      <c r="G300" s="81" t="str">
        <f ca="1">IF(A300="","",VLOOKUP(A300,Tracabiliter!$1:$1048576,2))</f>
        <v/>
      </c>
      <c r="H300" s="82"/>
      <c r="I300" s="83" t="str">
        <f ca="1">IF(A300="","",VLOOKUP(A300,Tracabiliter!$1:$1048576,3))</f>
        <v/>
      </c>
      <c r="J300" s="84"/>
    </row>
    <row r="301" spans="1:10" x14ac:dyDescent="0.2">
      <c r="A301" s="71" t="str">
        <f ca="1">A262</f>
        <v/>
      </c>
      <c r="B301" s="72"/>
      <c r="C301" s="72"/>
      <c r="D301" s="72"/>
      <c r="E301" s="72"/>
      <c r="F301" s="73"/>
      <c r="G301" s="81" t="str">
        <f ca="1">IF(A301="","",VLOOKUP(A301,Tracabiliter!$1:$1048576,2))</f>
        <v/>
      </c>
      <c r="H301" s="82"/>
      <c r="I301" s="83" t="str">
        <f ca="1">IF(A301="","",VLOOKUP(A301,Tracabiliter!$1:$1048576,3))</f>
        <v/>
      </c>
      <c r="J301" s="84"/>
    </row>
    <row r="302" spans="1:10" x14ac:dyDescent="0.2">
      <c r="A302" s="71" t="str">
        <f ca="1">A263</f>
        <v/>
      </c>
      <c r="B302" s="72"/>
      <c r="C302" s="72"/>
      <c r="D302" s="72"/>
      <c r="E302" s="72"/>
      <c r="F302" s="73"/>
      <c r="G302" s="81" t="str">
        <f ca="1">IF(A302="","",VLOOKUP(A302,Tracabiliter!$1:$1048576,2))</f>
        <v/>
      </c>
      <c r="H302" s="82"/>
      <c r="I302" s="83" t="str">
        <f ca="1">IF(A302="","",VLOOKUP(A302,Tracabiliter!$1:$1048576,3))</f>
        <v/>
      </c>
      <c r="J302" s="84"/>
    </row>
    <row r="303" spans="1:10" x14ac:dyDescent="0.2">
      <c r="A303" s="71" t="str">
        <f ca="1">A264</f>
        <v/>
      </c>
      <c r="B303" s="72"/>
      <c r="C303" s="72"/>
      <c r="D303" s="72"/>
      <c r="E303" s="72"/>
      <c r="F303" s="73"/>
      <c r="G303" s="81" t="str">
        <f ca="1">IF(A303="","",VLOOKUP(A303,Tracabiliter!$1:$1048576,2))</f>
        <v/>
      </c>
      <c r="H303" s="82"/>
      <c r="I303" s="83" t="str">
        <f ca="1">IF(A303="","",VLOOKUP(A303,Tracabiliter!$1:$1048576,3))</f>
        <v/>
      </c>
      <c r="J303" s="84"/>
    </row>
    <row r="304" spans="1:10" ht="13.5" thickBot="1" x14ac:dyDescent="0.25">
      <c r="A304" s="78" t="str">
        <f ca="1">A265</f>
        <v/>
      </c>
      <c r="B304" s="79"/>
      <c r="C304" s="79"/>
      <c r="D304" s="79"/>
      <c r="E304" s="79"/>
      <c r="F304" s="80"/>
      <c r="G304" s="74" t="str">
        <f ca="1">IF(A304="","",VLOOKUP(A304,Tracabiliter!$1:$1048576,2))</f>
        <v/>
      </c>
      <c r="H304" s="75"/>
      <c r="I304" s="76" t="str">
        <f ca="1">IF(A304="","",VLOOKUP(A304,Tracabiliter!$1:$1048576,3))</f>
        <v/>
      </c>
      <c r="J304" s="77"/>
    </row>
    <row r="305" spans="1:10" ht="13.5" thickTop="1" x14ac:dyDescent="0.2"/>
    <row r="311" spans="1:10" x14ac:dyDescent="0.2">
      <c r="A311" s="69" t="str">
        <f ca="1">A1</f>
        <v>Eclair Café</v>
      </c>
      <c r="B311" s="69"/>
      <c r="C311" s="69"/>
      <c r="D311" s="69"/>
      <c r="E311" s="69"/>
      <c r="F311" s="69"/>
      <c r="G311" s="69"/>
      <c r="H311" s="69"/>
      <c r="I311" s="69"/>
      <c r="J311" s="69"/>
    </row>
    <row r="312" spans="1:10" x14ac:dyDescent="0.2">
      <c r="A312" s="69"/>
      <c r="B312" s="69"/>
      <c r="C312" s="69"/>
      <c r="D312" s="69"/>
      <c r="E312" s="69"/>
      <c r="F312" s="69"/>
      <c r="G312" s="69"/>
      <c r="H312" s="69"/>
      <c r="I312" s="69"/>
      <c r="J312" s="69"/>
    </row>
    <row r="313" spans="1:10" x14ac:dyDescent="0.2">
      <c r="A313" s="69"/>
      <c r="B313" s="69"/>
      <c r="C313" s="69"/>
      <c r="D313" s="69"/>
      <c r="E313" s="69"/>
      <c r="F313" s="69"/>
      <c r="G313" s="69"/>
      <c r="H313" s="69"/>
      <c r="I313" s="69"/>
      <c r="J313" s="69"/>
    </row>
    <row r="314" spans="1:10" ht="13.5" thickBot="1" x14ac:dyDescent="0.25">
      <c r="C314" s="50" t="s">
        <v>178</v>
      </c>
      <c r="D314" s="50"/>
      <c r="E314" s="108" t="str">
        <f ca="1">IF(VLOOKUP(MID(CELL("nomfichier",A235),FIND("]",CELL("nomfichier",A235),1)+1,30)+1-1,Fabrication!1:1048576,3)=0,"",Fabrication!I1)</f>
        <v/>
      </c>
      <c r="F314" s="108"/>
      <c r="G314" s="51" t="s">
        <v>74</v>
      </c>
      <c r="H314" s="51"/>
      <c r="I314" s="52">
        <f ca="1">IF(VLOOKUP(MID(CELL("nomfichier",A235),FIND("]",CELL("nomfichier",A235),1)+1,30)+1-1,Fabrication!1:1048576,9)=0,"",VLOOKUP(MID(CELL("nomfichier",A235),FIND("]",CELL("nomfichier",A235),1)+1,30)+1-1,Fabrication!1:1048576,9))</f>
        <v>1</v>
      </c>
      <c r="J314" s="52"/>
    </row>
    <row r="315" spans="1:10" ht="13.5" thickTop="1" x14ac:dyDescent="0.2">
      <c r="A315" s="53" t="s">
        <v>69</v>
      </c>
      <c r="B315" s="54"/>
      <c r="C315" s="54"/>
      <c r="D315" s="54"/>
      <c r="E315" s="54"/>
      <c r="F315" s="55"/>
      <c r="G315" s="53" t="s">
        <v>75</v>
      </c>
      <c r="H315" s="55"/>
      <c r="I315" s="53" t="s">
        <v>76</v>
      </c>
      <c r="J315" s="55"/>
    </row>
    <row r="316" spans="1:10" ht="13.5" thickBot="1" x14ac:dyDescent="0.25">
      <c r="A316" s="56"/>
      <c r="B316" s="57"/>
      <c r="C316" s="57"/>
      <c r="D316" s="57"/>
      <c r="E316" s="57"/>
      <c r="F316" s="58"/>
      <c r="G316" s="56"/>
      <c r="H316" s="58"/>
      <c r="I316" s="56"/>
      <c r="J316" s="58"/>
    </row>
    <row r="317" spans="1:10" ht="13.5" thickTop="1" x14ac:dyDescent="0.2">
      <c r="A317" s="59" t="str">
        <f ca="1">A278</f>
        <v/>
      </c>
      <c r="B317" s="60"/>
      <c r="C317" s="60"/>
      <c r="D317" s="60"/>
      <c r="E317" s="60"/>
      <c r="F317" s="61"/>
      <c r="G317" s="62" t="str">
        <f ca="1">IF(A317="","",VLOOKUP(A317,Tracabiliter!$1:$1048576,2))</f>
        <v/>
      </c>
      <c r="H317" s="63"/>
      <c r="I317" s="64" t="str">
        <f ca="1">IF(A317="","",VLOOKUP(A317,Tracabiliter!$1:$1048576,3))</f>
        <v/>
      </c>
      <c r="J317" s="65"/>
    </row>
    <row r="318" spans="1:10" x14ac:dyDescent="0.2">
      <c r="A318" s="71" t="str">
        <f t="shared" ref="A318:A343" ca="1" si="1">A279</f>
        <v/>
      </c>
      <c r="B318" s="72"/>
      <c r="C318" s="72"/>
      <c r="D318" s="72"/>
      <c r="E318" s="72"/>
      <c r="F318" s="73"/>
      <c r="G318" s="81" t="str">
        <f ca="1">IF(A318="","",VLOOKUP(A318,Tracabiliter!$1:$1048576,2))</f>
        <v/>
      </c>
      <c r="H318" s="82"/>
      <c r="I318" s="83" t="str">
        <f ca="1">IF(A318="","",VLOOKUP(A318,Tracabiliter!$1:$1048576,3))</f>
        <v/>
      </c>
      <c r="J318" s="84"/>
    </row>
    <row r="319" spans="1:10" x14ac:dyDescent="0.2">
      <c r="A319" s="71" t="str">
        <f t="shared" ca="1" si="1"/>
        <v/>
      </c>
      <c r="B319" s="72"/>
      <c r="C319" s="72"/>
      <c r="D319" s="72"/>
      <c r="E319" s="72"/>
      <c r="F319" s="73"/>
      <c r="G319" s="81" t="str">
        <f ca="1">IF(A319="","",VLOOKUP(A319,Tracabiliter!$1:$1048576,2))</f>
        <v/>
      </c>
      <c r="H319" s="82"/>
      <c r="I319" s="83" t="str">
        <f ca="1">IF(A319="","",VLOOKUP(A319,Tracabiliter!$1:$1048576,3))</f>
        <v/>
      </c>
      <c r="J319" s="84"/>
    </row>
    <row r="320" spans="1:10" x14ac:dyDescent="0.2">
      <c r="A320" s="71" t="str">
        <f t="shared" ca="1" si="1"/>
        <v/>
      </c>
      <c r="B320" s="72"/>
      <c r="C320" s="72"/>
      <c r="D320" s="72"/>
      <c r="E320" s="72"/>
      <c r="F320" s="73"/>
      <c r="G320" s="81" t="str">
        <f ca="1">IF(A320="","",VLOOKUP(A320,Tracabiliter!$1:$1048576,2))</f>
        <v/>
      </c>
      <c r="H320" s="82"/>
      <c r="I320" s="83" t="str">
        <f ca="1">IF(A320="","",VLOOKUP(A320,Tracabiliter!$1:$1048576,3))</f>
        <v/>
      </c>
      <c r="J320" s="84"/>
    </row>
    <row r="321" spans="1:10" x14ac:dyDescent="0.2">
      <c r="A321" s="71" t="str">
        <f t="shared" ca="1" si="1"/>
        <v/>
      </c>
      <c r="B321" s="72"/>
      <c r="C321" s="72"/>
      <c r="D321" s="72"/>
      <c r="E321" s="72"/>
      <c r="F321" s="73"/>
      <c r="G321" s="81" t="str">
        <f ca="1">IF(A321="","",VLOOKUP(A321,Tracabiliter!$1:$1048576,2))</f>
        <v/>
      </c>
      <c r="H321" s="82"/>
      <c r="I321" s="83" t="str">
        <f ca="1">IF(A321="","",VLOOKUP(A321,Tracabiliter!$1:$1048576,3))</f>
        <v/>
      </c>
      <c r="J321" s="84"/>
    </row>
    <row r="322" spans="1:10" x14ac:dyDescent="0.2">
      <c r="A322" s="71" t="str">
        <f t="shared" ca="1" si="1"/>
        <v/>
      </c>
      <c r="B322" s="72"/>
      <c r="C322" s="72"/>
      <c r="D322" s="72"/>
      <c r="E322" s="72"/>
      <c r="F322" s="73"/>
      <c r="G322" s="81" t="str">
        <f ca="1">IF(A322="","",VLOOKUP(A322,Tracabiliter!$1:$1048576,2))</f>
        <v/>
      </c>
      <c r="H322" s="82"/>
      <c r="I322" s="83" t="str">
        <f ca="1">IF(A322="","",VLOOKUP(A322,Tracabiliter!$1:$1048576,3))</f>
        <v/>
      </c>
      <c r="J322" s="84"/>
    </row>
    <row r="323" spans="1:10" x14ac:dyDescent="0.2">
      <c r="A323" s="71" t="str">
        <f t="shared" ca="1" si="1"/>
        <v/>
      </c>
      <c r="B323" s="72"/>
      <c r="C323" s="72"/>
      <c r="D323" s="72"/>
      <c r="E323" s="72"/>
      <c r="F323" s="73"/>
      <c r="G323" s="81" t="str">
        <f ca="1">IF(A323="","",VLOOKUP(A323,Tracabiliter!$1:$1048576,2))</f>
        <v/>
      </c>
      <c r="H323" s="82"/>
      <c r="I323" s="83" t="str">
        <f ca="1">IF(A323="","",VLOOKUP(A323,Tracabiliter!$1:$1048576,3))</f>
        <v/>
      </c>
      <c r="J323" s="84"/>
    </row>
    <row r="324" spans="1:10" x14ac:dyDescent="0.2">
      <c r="A324" s="71" t="str">
        <f t="shared" ca="1" si="1"/>
        <v/>
      </c>
      <c r="B324" s="72"/>
      <c r="C324" s="72"/>
      <c r="D324" s="72"/>
      <c r="E324" s="72"/>
      <c r="F324" s="73"/>
      <c r="G324" s="81" t="str">
        <f ca="1">IF(A324="","",VLOOKUP(A324,Tracabiliter!$1:$1048576,2))</f>
        <v/>
      </c>
      <c r="H324" s="82"/>
      <c r="I324" s="83" t="str">
        <f ca="1">IF(A324="","",VLOOKUP(A324,Tracabiliter!$1:$1048576,3))</f>
        <v/>
      </c>
      <c r="J324" s="84"/>
    </row>
    <row r="325" spans="1:10" x14ac:dyDescent="0.2">
      <c r="A325" s="71" t="str">
        <f t="shared" ca="1" si="1"/>
        <v/>
      </c>
      <c r="B325" s="72"/>
      <c r="C325" s="72"/>
      <c r="D325" s="72"/>
      <c r="E325" s="72"/>
      <c r="F325" s="73"/>
      <c r="G325" s="81" t="str">
        <f ca="1">IF(A325="","",VLOOKUP(A325,Tracabiliter!$1:$1048576,2))</f>
        <v/>
      </c>
      <c r="H325" s="82"/>
      <c r="I325" s="83" t="str">
        <f ca="1">IF(A325="","",VLOOKUP(A325,Tracabiliter!$1:$1048576,3))</f>
        <v/>
      </c>
      <c r="J325" s="84"/>
    </row>
    <row r="326" spans="1:10" x14ac:dyDescent="0.2">
      <c r="A326" s="71" t="str">
        <f t="shared" ca="1" si="1"/>
        <v/>
      </c>
      <c r="B326" s="72"/>
      <c r="C326" s="72"/>
      <c r="D326" s="72"/>
      <c r="E326" s="72"/>
      <c r="F326" s="73"/>
      <c r="G326" s="81" t="str">
        <f ca="1">IF(A326="","",VLOOKUP(A326,Tracabiliter!$1:$1048576,2))</f>
        <v/>
      </c>
      <c r="H326" s="82"/>
      <c r="I326" s="83" t="str">
        <f ca="1">IF(A326="","",VLOOKUP(A326,Tracabiliter!$1:$1048576,3))</f>
        <v/>
      </c>
      <c r="J326" s="84"/>
    </row>
    <row r="327" spans="1:10" x14ac:dyDescent="0.2">
      <c r="A327" s="71" t="str">
        <f t="shared" ca="1" si="1"/>
        <v/>
      </c>
      <c r="B327" s="72"/>
      <c r="C327" s="72"/>
      <c r="D327" s="72"/>
      <c r="E327" s="72"/>
      <c r="F327" s="73"/>
      <c r="G327" s="81" t="str">
        <f ca="1">IF(A327="","",VLOOKUP(A327,Tracabiliter!$1:$1048576,2))</f>
        <v/>
      </c>
      <c r="H327" s="82"/>
      <c r="I327" s="83" t="str">
        <f ca="1">IF(A327="","",VLOOKUP(A327,Tracabiliter!$1:$1048576,3))</f>
        <v/>
      </c>
      <c r="J327" s="84"/>
    </row>
    <row r="328" spans="1:10" x14ac:dyDescent="0.2">
      <c r="A328" s="71" t="str">
        <f t="shared" ca="1" si="1"/>
        <v/>
      </c>
      <c r="B328" s="72"/>
      <c r="C328" s="72"/>
      <c r="D328" s="72"/>
      <c r="E328" s="72"/>
      <c r="F328" s="73"/>
      <c r="G328" s="81" t="str">
        <f ca="1">IF(A328="","",VLOOKUP(A328,Tracabiliter!$1:$1048576,2))</f>
        <v/>
      </c>
      <c r="H328" s="82"/>
      <c r="I328" s="83" t="str">
        <f ca="1">IF(A328="","",VLOOKUP(A328,Tracabiliter!$1:$1048576,3))</f>
        <v/>
      </c>
      <c r="J328" s="84"/>
    </row>
    <row r="329" spans="1:10" x14ac:dyDescent="0.2">
      <c r="A329" s="71" t="str">
        <f t="shared" ca="1" si="1"/>
        <v/>
      </c>
      <c r="B329" s="72"/>
      <c r="C329" s="72"/>
      <c r="D329" s="72"/>
      <c r="E329" s="72"/>
      <c r="F329" s="73"/>
      <c r="G329" s="81" t="str">
        <f ca="1">IF(A329="","",VLOOKUP(A329,Tracabiliter!$1:$1048576,2))</f>
        <v/>
      </c>
      <c r="H329" s="82"/>
      <c r="I329" s="83" t="str">
        <f ca="1">IF(A329="","",VLOOKUP(A329,Tracabiliter!$1:$1048576,3))</f>
        <v/>
      </c>
      <c r="J329" s="84"/>
    </row>
    <row r="330" spans="1:10" x14ac:dyDescent="0.2">
      <c r="A330" s="71" t="str">
        <f t="shared" ca="1" si="1"/>
        <v/>
      </c>
      <c r="B330" s="72"/>
      <c r="C330" s="72"/>
      <c r="D330" s="72"/>
      <c r="E330" s="72"/>
      <c r="F330" s="73"/>
      <c r="G330" s="81" t="str">
        <f ca="1">IF(A330="","",VLOOKUP(A330,Tracabiliter!$1:$1048576,2))</f>
        <v/>
      </c>
      <c r="H330" s="82"/>
      <c r="I330" s="83" t="str">
        <f ca="1">IF(A330="","",VLOOKUP(A330,Tracabiliter!$1:$1048576,3))</f>
        <v/>
      </c>
      <c r="J330" s="84"/>
    </row>
    <row r="331" spans="1:10" x14ac:dyDescent="0.2">
      <c r="A331" s="71" t="str">
        <f t="shared" ca="1" si="1"/>
        <v/>
      </c>
      <c r="B331" s="72"/>
      <c r="C331" s="72"/>
      <c r="D331" s="72"/>
      <c r="E331" s="72"/>
      <c r="F331" s="73"/>
      <c r="G331" s="81" t="str">
        <f ca="1">IF(A331="","",VLOOKUP(A331,Tracabiliter!$1:$1048576,2))</f>
        <v/>
      </c>
      <c r="H331" s="82"/>
      <c r="I331" s="83" t="str">
        <f ca="1">IF(A331="","",VLOOKUP(A331,Tracabiliter!$1:$1048576,3))</f>
        <v/>
      </c>
      <c r="J331" s="84"/>
    </row>
    <row r="332" spans="1:10" x14ac:dyDescent="0.2">
      <c r="A332" s="71" t="str">
        <f t="shared" ca="1" si="1"/>
        <v/>
      </c>
      <c r="B332" s="72"/>
      <c r="C332" s="72"/>
      <c r="D332" s="72"/>
      <c r="E332" s="72"/>
      <c r="F332" s="73"/>
      <c r="G332" s="81" t="str">
        <f ca="1">IF(A332="","",VLOOKUP(A332,Tracabiliter!$1:$1048576,2))</f>
        <v/>
      </c>
      <c r="H332" s="82"/>
      <c r="I332" s="83" t="str">
        <f ca="1">IF(A332="","",VLOOKUP(A332,Tracabiliter!$1:$1048576,3))</f>
        <v/>
      </c>
      <c r="J332" s="84"/>
    </row>
    <row r="333" spans="1:10" x14ac:dyDescent="0.2">
      <c r="A333" s="71" t="str">
        <f t="shared" ca="1" si="1"/>
        <v/>
      </c>
      <c r="B333" s="72"/>
      <c r="C333" s="72"/>
      <c r="D333" s="72"/>
      <c r="E333" s="72"/>
      <c r="F333" s="73"/>
      <c r="G333" s="81" t="str">
        <f ca="1">IF(A333="","",VLOOKUP(A333,Tracabiliter!$1:$1048576,2))</f>
        <v/>
      </c>
      <c r="H333" s="82"/>
      <c r="I333" s="83" t="str">
        <f ca="1">IF(A333="","",VLOOKUP(A333,Tracabiliter!$1:$1048576,3))</f>
        <v/>
      </c>
      <c r="J333" s="84"/>
    </row>
    <row r="334" spans="1:10" x14ac:dyDescent="0.2">
      <c r="A334" s="71" t="str">
        <f t="shared" ca="1" si="1"/>
        <v/>
      </c>
      <c r="B334" s="72"/>
      <c r="C334" s="72"/>
      <c r="D334" s="72"/>
      <c r="E334" s="72"/>
      <c r="F334" s="73"/>
      <c r="G334" s="81" t="str">
        <f ca="1">IF(A334="","",VLOOKUP(A334,Tracabiliter!$1:$1048576,2))</f>
        <v/>
      </c>
      <c r="H334" s="82"/>
      <c r="I334" s="83" t="str">
        <f ca="1">IF(A334="","",VLOOKUP(A334,Tracabiliter!$1:$1048576,3))</f>
        <v/>
      </c>
      <c r="J334" s="84"/>
    </row>
    <row r="335" spans="1:10" x14ac:dyDescent="0.2">
      <c r="A335" s="71" t="str">
        <f t="shared" ca="1" si="1"/>
        <v/>
      </c>
      <c r="B335" s="72"/>
      <c r="C335" s="72"/>
      <c r="D335" s="72"/>
      <c r="E335" s="72"/>
      <c r="F335" s="73"/>
      <c r="G335" s="81" t="str">
        <f ca="1">IF(A335="","",VLOOKUP(A335,Tracabiliter!$1:$1048576,2))</f>
        <v/>
      </c>
      <c r="H335" s="82"/>
      <c r="I335" s="83" t="str">
        <f ca="1">IF(A335="","",VLOOKUP(A335,Tracabiliter!$1:$1048576,3))</f>
        <v/>
      </c>
      <c r="J335" s="84"/>
    </row>
    <row r="336" spans="1:10" x14ac:dyDescent="0.2">
      <c r="A336" s="71" t="str">
        <f t="shared" ca="1" si="1"/>
        <v/>
      </c>
      <c r="B336" s="72"/>
      <c r="C336" s="72"/>
      <c r="D336" s="72"/>
      <c r="E336" s="72"/>
      <c r="F336" s="73"/>
      <c r="G336" s="81" t="str">
        <f ca="1">IF(A336="","",VLOOKUP(A336,Tracabiliter!$1:$1048576,2))</f>
        <v/>
      </c>
      <c r="H336" s="82"/>
      <c r="I336" s="83" t="str">
        <f ca="1">IF(A336="","",VLOOKUP(A336,Tracabiliter!$1:$1048576,3))</f>
        <v/>
      </c>
      <c r="J336" s="84"/>
    </row>
    <row r="337" spans="1:10" x14ac:dyDescent="0.2">
      <c r="A337" s="71" t="str">
        <f t="shared" ca="1" si="1"/>
        <v/>
      </c>
      <c r="B337" s="72"/>
      <c r="C337" s="72"/>
      <c r="D337" s="72"/>
      <c r="E337" s="72"/>
      <c r="F337" s="73"/>
      <c r="G337" s="81" t="str">
        <f ca="1">IF(A337="","",VLOOKUP(A337,Tracabiliter!$1:$1048576,2))</f>
        <v/>
      </c>
      <c r="H337" s="82"/>
      <c r="I337" s="83" t="str">
        <f ca="1">IF(A337="","",VLOOKUP(A337,Tracabiliter!$1:$1048576,3))</f>
        <v/>
      </c>
      <c r="J337" s="84"/>
    </row>
    <row r="338" spans="1:10" x14ac:dyDescent="0.2">
      <c r="A338" s="71" t="str">
        <f t="shared" ca="1" si="1"/>
        <v/>
      </c>
      <c r="B338" s="72"/>
      <c r="C338" s="72"/>
      <c r="D338" s="72"/>
      <c r="E338" s="72"/>
      <c r="F338" s="73"/>
      <c r="G338" s="81" t="str">
        <f ca="1">IF(A338="","",VLOOKUP(A338,Tracabiliter!$1:$1048576,2))</f>
        <v/>
      </c>
      <c r="H338" s="82"/>
      <c r="I338" s="83" t="str">
        <f ca="1">IF(A338="","",VLOOKUP(A338,Tracabiliter!$1:$1048576,3))</f>
        <v/>
      </c>
      <c r="J338" s="84"/>
    </row>
    <row r="339" spans="1:10" x14ac:dyDescent="0.2">
      <c r="A339" s="71" t="str">
        <f t="shared" ca="1" si="1"/>
        <v/>
      </c>
      <c r="B339" s="72"/>
      <c r="C339" s="72"/>
      <c r="D339" s="72"/>
      <c r="E339" s="72"/>
      <c r="F339" s="73"/>
      <c r="G339" s="81" t="str">
        <f ca="1">IF(A339="","",VLOOKUP(A339,Tracabiliter!$1:$1048576,2))</f>
        <v/>
      </c>
      <c r="H339" s="82"/>
      <c r="I339" s="83" t="str">
        <f ca="1">IF(A339="","",VLOOKUP(A339,Tracabiliter!$1:$1048576,3))</f>
        <v/>
      </c>
      <c r="J339" s="84"/>
    </row>
    <row r="340" spans="1:10" x14ac:dyDescent="0.2">
      <c r="A340" s="71" t="str">
        <f t="shared" ca="1" si="1"/>
        <v/>
      </c>
      <c r="B340" s="72"/>
      <c r="C340" s="72"/>
      <c r="D340" s="72"/>
      <c r="E340" s="72"/>
      <c r="F340" s="73"/>
      <c r="G340" s="81" t="str">
        <f ca="1">IF(A340="","",VLOOKUP(A340,Tracabiliter!$1:$1048576,2))</f>
        <v/>
      </c>
      <c r="H340" s="82"/>
      <c r="I340" s="83" t="str">
        <f ca="1">IF(A340="","",VLOOKUP(A340,Tracabiliter!$1:$1048576,3))</f>
        <v/>
      </c>
      <c r="J340" s="84"/>
    </row>
    <row r="341" spans="1:10" x14ac:dyDescent="0.2">
      <c r="A341" s="71" t="str">
        <f t="shared" ca="1" si="1"/>
        <v/>
      </c>
      <c r="B341" s="72"/>
      <c r="C341" s="72"/>
      <c r="D341" s="72"/>
      <c r="E341" s="72"/>
      <c r="F341" s="73"/>
      <c r="G341" s="81" t="str">
        <f ca="1">IF(A341="","",VLOOKUP(A341,Tracabiliter!$1:$1048576,2))</f>
        <v/>
      </c>
      <c r="H341" s="82"/>
      <c r="I341" s="83" t="str">
        <f ca="1">IF(A341="","",VLOOKUP(A341,Tracabiliter!$1:$1048576,3))</f>
        <v/>
      </c>
      <c r="J341" s="84"/>
    </row>
    <row r="342" spans="1:10" x14ac:dyDescent="0.2">
      <c r="A342" s="71" t="str">
        <f t="shared" ca="1" si="1"/>
        <v/>
      </c>
      <c r="B342" s="72"/>
      <c r="C342" s="72"/>
      <c r="D342" s="72"/>
      <c r="E342" s="72"/>
      <c r="F342" s="73"/>
      <c r="G342" s="81" t="str">
        <f ca="1">IF(A342="","",VLOOKUP(A342,Tracabiliter!$1:$1048576,2))</f>
        <v/>
      </c>
      <c r="H342" s="82"/>
      <c r="I342" s="83" t="str">
        <f ca="1">IF(A342="","",VLOOKUP(A342,Tracabiliter!$1:$1048576,3))</f>
        <v/>
      </c>
      <c r="J342" s="84"/>
    </row>
    <row r="343" spans="1:10" ht="13.5" thickBot="1" x14ac:dyDescent="0.25">
      <c r="A343" s="78" t="str">
        <f t="shared" ca="1" si="1"/>
        <v/>
      </c>
      <c r="B343" s="79"/>
      <c r="C343" s="79"/>
      <c r="D343" s="79"/>
      <c r="E343" s="79"/>
      <c r="F343" s="80"/>
      <c r="G343" s="74" t="str">
        <f ca="1">IF(A343="","",VLOOKUP(A343,Tracabiliter!$1:$1048576,2))</f>
        <v/>
      </c>
      <c r="H343" s="75"/>
      <c r="I343" s="76" t="str">
        <f ca="1">IF(A343="","",VLOOKUP(A343,Tracabiliter!$1:$1048576,3))</f>
        <v/>
      </c>
      <c r="J343" s="77"/>
    </row>
    <row r="344" spans="1:10" ht="13.5" thickTop="1" x14ac:dyDescent="0.2"/>
  </sheetData>
  <dataConsolidate/>
  <mergeCells count="754">
    <mergeCell ref="A342:F342"/>
    <mergeCell ref="G342:H342"/>
    <mergeCell ref="I342:J342"/>
    <mergeCell ref="A343:F343"/>
    <mergeCell ref="G343:H343"/>
    <mergeCell ref="I343:J343"/>
    <mergeCell ref="A340:F340"/>
    <mergeCell ref="G340:H340"/>
    <mergeCell ref="I340:J340"/>
    <mergeCell ref="A341:F341"/>
    <mergeCell ref="G341:H341"/>
    <mergeCell ref="I341:J341"/>
    <mergeCell ref="A338:F338"/>
    <mergeCell ref="G338:H338"/>
    <mergeCell ref="I338:J338"/>
    <mergeCell ref="A339:F339"/>
    <mergeCell ref="G339:H339"/>
    <mergeCell ref="I339:J339"/>
    <mergeCell ref="A336:F336"/>
    <mergeCell ref="G336:H336"/>
    <mergeCell ref="I336:J336"/>
    <mergeCell ref="A337:F337"/>
    <mergeCell ref="G337:H337"/>
    <mergeCell ref="I337:J337"/>
    <mergeCell ref="A334:F334"/>
    <mergeCell ref="G334:H334"/>
    <mergeCell ref="I334:J334"/>
    <mergeCell ref="A335:F335"/>
    <mergeCell ref="G335:H335"/>
    <mergeCell ref="I335:J335"/>
    <mergeCell ref="A332:F332"/>
    <mergeCell ref="G332:H332"/>
    <mergeCell ref="I332:J332"/>
    <mergeCell ref="A333:F333"/>
    <mergeCell ref="G333:H333"/>
    <mergeCell ref="I333:J333"/>
    <mergeCell ref="A330:F330"/>
    <mergeCell ref="G330:H330"/>
    <mergeCell ref="I330:J330"/>
    <mergeCell ref="A331:F331"/>
    <mergeCell ref="G331:H331"/>
    <mergeCell ref="I331:J331"/>
    <mergeCell ref="A328:F328"/>
    <mergeCell ref="G328:H328"/>
    <mergeCell ref="I328:J328"/>
    <mergeCell ref="A329:F329"/>
    <mergeCell ref="G329:H329"/>
    <mergeCell ref="I329:J329"/>
    <mergeCell ref="A326:F326"/>
    <mergeCell ref="G326:H326"/>
    <mergeCell ref="I326:J326"/>
    <mergeCell ref="A327:F327"/>
    <mergeCell ref="G327:H327"/>
    <mergeCell ref="I327:J327"/>
    <mergeCell ref="A324:F324"/>
    <mergeCell ref="G324:H324"/>
    <mergeCell ref="I324:J324"/>
    <mergeCell ref="A325:F325"/>
    <mergeCell ref="G325:H325"/>
    <mergeCell ref="I325:J325"/>
    <mergeCell ref="A322:F322"/>
    <mergeCell ref="G322:H322"/>
    <mergeCell ref="I322:J322"/>
    <mergeCell ref="A323:F323"/>
    <mergeCell ref="G323:H323"/>
    <mergeCell ref="I323:J323"/>
    <mergeCell ref="A320:F320"/>
    <mergeCell ref="G320:H320"/>
    <mergeCell ref="I320:J320"/>
    <mergeCell ref="A321:F321"/>
    <mergeCell ref="G321:H321"/>
    <mergeCell ref="I321:J321"/>
    <mergeCell ref="A318:F318"/>
    <mergeCell ref="G318:H318"/>
    <mergeCell ref="I318:J318"/>
    <mergeCell ref="A319:F319"/>
    <mergeCell ref="G319:H319"/>
    <mergeCell ref="I319:J319"/>
    <mergeCell ref="A315:F316"/>
    <mergeCell ref="G315:H316"/>
    <mergeCell ref="I315:J316"/>
    <mergeCell ref="A317:F317"/>
    <mergeCell ref="G317:H317"/>
    <mergeCell ref="I317:J317"/>
    <mergeCell ref="A304:F304"/>
    <mergeCell ref="G304:H304"/>
    <mergeCell ref="I304:J304"/>
    <mergeCell ref="A311:J313"/>
    <mergeCell ref="C314:D314"/>
    <mergeCell ref="E314:F314"/>
    <mergeCell ref="G314:H314"/>
    <mergeCell ref="I314:J314"/>
    <mergeCell ref="A302:F302"/>
    <mergeCell ref="G302:H302"/>
    <mergeCell ref="I302:J302"/>
    <mergeCell ref="A303:F303"/>
    <mergeCell ref="G303:H303"/>
    <mergeCell ref="I303:J303"/>
    <mergeCell ref="A300:F300"/>
    <mergeCell ref="G300:H300"/>
    <mergeCell ref="I300:J300"/>
    <mergeCell ref="A301:F301"/>
    <mergeCell ref="G301:H301"/>
    <mergeCell ref="I301:J301"/>
    <mergeCell ref="A298:F298"/>
    <mergeCell ref="G298:H298"/>
    <mergeCell ref="I298:J298"/>
    <mergeCell ref="A299:F299"/>
    <mergeCell ref="G299:H299"/>
    <mergeCell ref="I299:J299"/>
    <mergeCell ref="A296:F296"/>
    <mergeCell ref="G296:H296"/>
    <mergeCell ref="I296:J296"/>
    <mergeCell ref="A297:F297"/>
    <mergeCell ref="G297:H297"/>
    <mergeCell ref="I297:J297"/>
    <mergeCell ref="A294:F294"/>
    <mergeCell ref="G294:H294"/>
    <mergeCell ref="I294:J294"/>
    <mergeCell ref="A295:F295"/>
    <mergeCell ref="G295:H295"/>
    <mergeCell ref="I295:J295"/>
    <mergeCell ref="A292:F292"/>
    <mergeCell ref="G292:H292"/>
    <mergeCell ref="I292:J292"/>
    <mergeCell ref="A293:F293"/>
    <mergeCell ref="G293:H293"/>
    <mergeCell ref="I293:J293"/>
    <mergeCell ref="A290:F290"/>
    <mergeCell ref="G290:H290"/>
    <mergeCell ref="I290:J290"/>
    <mergeCell ref="A291:F291"/>
    <mergeCell ref="G291:H291"/>
    <mergeCell ref="I291:J291"/>
    <mergeCell ref="A288:F288"/>
    <mergeCell ref="G288:H288"/>
    <mergeCell ref="I288:J288"/>
    <mergeCell ref="A289:F289"/>
    <mergeCell ref="G289:H289"/>
    <mergeCell ref="I289:J289"/>
    <mergeCell ref="A286:F286"/>
    <mergeCell ref="G286:H286"/>
    <mergeCell ref="I286:J286"/>
    <mergeCell ref="A287:F287"/>
    <mergeCell ref="G287:H287"/>
    <mergeCell ref="I287:J287"/>
    <mergeCell ref="A284:F284"/>
    <mergeCell ref="G284:H284"/>
    <mergeCell ref="I284:J284"/>
    <mergeCell ref="A285:F285"/>
    <mergeCell ref="G285:H285"/>
    <mergeCell ref="I285:J285"/>
    <mergeCell ref="A282:F282"/>
    <mergeCell ref="G282:H282"/>
    <mergeCell ref="I282:J282"/>
    <mergeCell ref="A283:F283"/>
    <mergeCell ref="G283:H283"/>
    <mergeCell ref="I283:J283"/>
    <mergeCell ref="A280:F280"/>
    <mergeCell ref="G280:H280"/>
    <mergeCell ref="I280:J280"/>
    <mergeCell ref="A281:F281"/>
    <mergeCell ref="G281:H281"/>
    <mergeCell ref="I281:J281"/>
    <mergeCell ref="A278:F278"/>
    <mergeCell ref="G278:H278"/>
    <mergeCell ref="I278:J278"/>
    <mergeCell ref="A279:F279"/>
    <mergeCell ref="G279:H279"/>
    <mergeCell ref="I279:J279"/>
    <mergeCell ref="A272:J274"/>
    <mergeCell ref="C275:D275"/>
    <mergeCell ref="E275:F275"/>
    <mergeCell ref="G275:H275"/>
    <mergeCell ref="I275:J275"/>
    <mergeCell ref="A276:F277"/>
    <mergeCell ref="G276:H277"/>
    <mergeCell ref="I276:J277"/>
    <mergeCell ref="A264:F264"/>
    <mergeCell ref="G264:H264"/>
    <mergeCell ref="I264:J264"/>
    <mergeCell ref="A265:F265"/>
    <mergeCell ref="G265:H265"/>
    <mergeCell ref="I265:J265"/>
    <mergeCell ref="A262:F262"/>
    <mergeCell ref="G262:H262"/>
    <mergeCell ref="I262:J262"/>
    <mergeCell ref="A263:F263"/>
    <mergeCell ref="G263:H263"/>
    <mergeCell ref="I263:J263"/>
    <mergeCell ref="A260:F260"/>
    <mergeCell ref="G260:H260"/>
    <mergeCell ref="I260:J260"/>
    <mergeCell ref="A261:F261"/>
    <mergeCell ref="G261:H261"/>
    <mergeCell ref="I261:J261"/>
    <mergeCell ref="A258:F258"/>
    <mergeCell ref="G258:H258"/>
    <mergeCell ref="I258:J258"/>
    <mergeCell ref="A259:F259"/>
    <mergeCell ref="G259:H259"/>
    <mergeCell ref="I259:J259"/>
    <mergeCell ref="A256:F256"/>
    <mergeCell ref="G256:H256"/>
    <mergeCell ref="I256:J256"/>
    <mergeCell ref="A257:F257"/>
    <mergeCell ref="G257:H257"/>
    <mergeCell ref="I257:J257"/>
    <mergeCell ref="A254:F254"/>
    <mergeCell ref="G254:H254"/>
    <mergeCell ref="I254:J254"/>
    <mergeCell ref="A255:F255"/>
    <mergeCell ref="G255:H255"/>
    <mergeCell ref="I255:J255"/>
    <mergeCell ref="A252:F252"/>
    <mergeCell ref="G252:H252"/>
    <mergeCell ref="I252:J252"/>
    <mergeCell ref="A253:F253"/>
    <mergeCell ref="G253:H253"/>
    <mergeCell ref="I253:J253"/>
    <mergeCell ref="A250:F250"/>
    <mergeCell ref="G250:H250"/>
    <mergeCell ref="I250:J250"/>
    <mergeCell ref="A251:F251"/>
    <mergeCell ref="G251:H251"/>
    <mergeCell ref="I251:J251"/>
    <mergeCell ref="A248:F248"/>
    <mergeCell ref="G248:H248"/>
    <mergeCell ref="I248:J248"/>
    <mergeCell ref="A249:F249"/>
    <mergeCell ref="G249:H249"/>
    <mergeCell ref="I249:J249"/>
    <mergeCell ref="A246:F246"/>
    <mergeCell ref="G246:H246"/>
    <mergeCell ref="I246:J246"/>
    <mergeCell ref="A247:F247"/>
    <mergeCell ref="G247:H247"/>
    <mergeCell ref="I247:J247"/>
    <mergeCell ref="A244:F244"/>
    <mergeCell ref="G244:H244"/>
    <mergeCell ref="I244:J244"/>
    <mergeCell ref="A245:F245"/>
    <mergeCell ref="G245:H245"/>
    <mergeCell ref="I245:J245"/>
    <mergeCell ref="A242:F242"/>
    <mergeCell ref="G242:H242"/>
    <mergeCell ref="I242:J242"/>
    <mergeCell ref="A243:F243"/>
    <mergeCell ref="G243:H243"/>
    <mergeCell ref="I243:J243"/>
    <mergeCell ref="A240:F240"/>
    <mergeCell ref="G240:H240"/>
    <mergeCell ref="I240:J240"/>
    <mergeCell ref="A241:F241"/>
    <mergeCell ref="G241:H241"/>
    <mergeCell ref="I241:J241"/>
    <mergeCell ref="A237:F238"/>
    <mergeCell ref="G237:H238"/>
    <mergeCell ref="I237:J238"/>
    <mergeCell ref="A239:F239"/>
    <mergeCell ref="G239:H239"/>
    <mergeCell ref="I239:J239"/>
    <mergeCell ref="A226:F226"/>
    <mergeCell ref="G226:H226"/>
    <mergeCell ref="I226:J226"/>
    <mergeCell ref="A233:J235"/>
    <mergeCell ref="C236:D236"/>
    <mergeCell ref="E236:F236"/>
    <mergeCell ref="G236:H236"/>
    <mergeCell ref="I236:J236"/>
    <mergeCell ref="A224:F224"/>
    <mergeCell ref="G224:H224"/>
    <mergeCell ref="I224:J224"/>
    <mergeCell ref="A225:F225"/>
    <mergeCell ref="G225:H225"/>
    <mergeCell ref="I225:J225"/>
    <mergeCell ref="A222:F222"/>
    <mergeCell ref="G222:H222"/>
    <mergeCell ref="I222:J222"/>
    <mergeCell ref="A223:F223"/>
    <mergeCell ref="G223:H223"/>
    <mergeCell ref="I223:J223"/>
    <mergeCell ref="A220:F220"/>
    <mergeCell ref="G220:H220"/>
    <mergeCell ref="I220:J220"/>
    <mergeCell ref="A221:F221"/>
    <mergeCell ref="G221:H221"/>
    <mergeCell ref="I221:J221"/>
    <mergeCell ref="A218:F218"/>
    <mergeCell ref="G218:H218"/>
    <mergeCell ref="I218:J218"/>
    <mergeCell ref="A219:F219"/>
    <mergeCell ref="G219:H219"/>
    <mergeCell ref="I219:J219"/>
    <mergeCell ref="A216:F216"/>
    <mergeCell ref="G216:H216"/>
    <mergeCell ref="I216:J216"/>
    <mergeCell ref="A217:F217"/>
    <mergeCell ref="G217:H217"/>
    <mergeCell ref="I217:J217"/>
    <mergeCell ref="A214:F214"/>
    <mergeCell ref="G214:H214"/>
    <mergeCell ref="I214:J214"/>
    <mergeCell ref="A215:F215"/>
    <mergeCell ref="G215:H215"/>
    <mergeCell ref="I215:J215"/>
    <mergeCell ref="A212:F212"/>
    <mergeCell ref="G212:H212"/>
    <mergeCell ref="I212:J212"/>
    <mergeCell ref="A213:F213"/>
    <mergeCell ref="G213:H213"/>
    <mergeCell ref="I213:J213"/>
    <mergeCell ref="A210:F210"/>
    <mergeCell ref="G210:H210"/>
    <mergeCell ref="I210:J210"/>
    <mergeCell ref="A211:F211"/>
    <mergeCell ref="G211:H211"/>
    <mergeCell ref="I211:J211"/>
    <mergeCell ref="A208:F208"/>
    <mergeCell ref="G208:H208"/>
    <mergeCell ref="I208:J208"/>
    <mergeCell ref="A209:F209"/>
    <mergeCell ref="G209:H209"/>
    <mergeCell ref="I209:J209"/>
    <mergeCell ref="A206:F206"/>
    <mergeCell ref="G206:H206"/>
    <mergeCell ref="I206:J206"/>
    <mergeCell ref="A207:F207"/>
    <mergeCell ref="G207:H207"/>
    <mergeCell ref="I207:J207"/>
    <mergeCell ref="A204:F204"/>
    <mergeCell ref="G204:H204"/>
    <mergeCell ref="I204:J204"/>
    <mergeCell ref="A205:F205"/>
    <mergeCell ref="G205:H205"/>
    <mergeCell ref="I205:J205"/>
    <mergeCell ref="A202:F202"/>
    <mergeCell ref="G202:H202"/>
    <mergeCell ref="I202:J202"/>
    <mergeCell ref="A203:F203"/>
    <mergeCell ref="G203:H203"/>
    <mergeCell ref="I203:J203"/>
    <mergeCell ref="A200:F200"/>
    <mergeCell ref="G200:H200"/>
    <mergeCell ref="I200:J200"/>
    <mergeCell ref="A201:F201"/>
    <mergeCell ref="G201:H201"/>
    <mergeCell ref="I201:J201"/>
    <mergeCell ref="A194:J196"/>
    <mergeCell ref="C197:D197"/>
    <mergeCell ref="E197:F197"/>
    <mergeCell ref="G197:H197"/>
    <mergeCell ref="I197:J197"/>
    <mergeCell ref="A198:F199"/>
    <mergeCell ref="G198:H199"/>
    <mergeCell ref="I198:J199"/>
    <mergeCell ref="A186:F186"/>
    <mergeCell ref="G186:H186"/>
    <mergeCell ref="I186:J186"/>
    <mergeCell ref="A187:F187"/>
    <mergeCell ref="G187:H187"/>
    <mergeCell ref="I187:J187"/>
    <mergeCell ref="A184:F184"/>
    <mergeCell ref="G184:H184"/>
    <mergeCell ref="I184:J184"/>
    <mergeCell ref="A185:F185"/>
    <mergeCell ref="G185:H185"/>
    <mergeCell ref="I185:J185"/>
    <mergeCell ref="A182:F182"/>
    <mergeCell ref="G182:H182"/>
    <mergeCell ref="I182:J182"/>
    <mergeCell ref="A183:F183"/>
    <mergeCell ref="G183:H183"/>
    <mergeCell ref="I183:J183"/>
    <mergeCell ref="A180:F180"/>
    <mergeCell ref="G180:H180"/>
    <mergeCell ref="I180:J180"/>
    <mergeCell ref="A181:F181"/>
    <mergeCell ref="G181:H181"/>
    <mergeCell ref="I181:J181"/>
    <mergeCell ref="A178:F178"/>
    <mergeCell ref="G178:H178"/>
    <mergeCell ref="I178:J178"/>
    <mergeCell ref="A179:F179"/>
    <mergeCell ref="G179:H179"/>
    <mergeCell ref="I179:J179"/>
    <mergeCell ref="A176:F176"/>
    <mergeCell ref="G176:H176"/>
    <mergeCell ref="I176:J176"/>
    <mergeCell ref="A177:F177"/>
    <mergeCell ref="G177:H177"/>
    <mergeCell ref="I177:J177"/>
    <mergeCell ref="A174:F174"/>
    <mergeCell ref="G174:H174"/>
    <mergeCell ref="I174:J174"/>
    <mergeCell ref="A175:F175"/>
    <mergeCell ref="G175:H175"/>
    <mergeCell ref="I175:J175"/>
    <mergeCell ref="A172:F172"/>
    <mergeCell ref="G172:H172"/>
    <mergeCell ref="I172:J172"/>
    <mergeCell ref="A173:F173"/>
    <mergeCell ref="G173:H173"/>
    <mergeCell ref="I173:J173"/>
    <mergeCell ref="A170:F170"/>
    <mergeCell ref="G170:H170"/>
    <mergeCell ref="I170:J170"/>
    <mergeCell ref="A171:F171"/>
    <mergeCell ref="G171:H171"/>
    <mergeCell ref="I171:J171"/>
    <mergeCell ref="A168:F168"/>
    <mergeCell ref="G168:H168"/>
    <mergeCell ref="I168:J168"/>
    <mergeCell ref="A169:F169"/>
    <mergeCell ref="G169:H169"/>
    <mergeCell ref="I169:J169"/>
    <mergeCell ref="A166:F166"/>
    <mergeCell ref="G166:H166"/>
    <mergeCell ref="I166:J166"/>
    <mergeCell ref="A167:F167"/>
    <mergeCell ref="G167:H167"/>
    <mergeCell ref="I167:J167"/>
    <mergeCell ref="A164:F164"/>
    <mergeCell ref="G164:H164"/>
    <mergeCell ref="I164:J164"/>
    <mergeCell ref="A165:F165"/>
    <mergeCell ref="G165:H165"/>
    <mergeCell ref="I165:J165"/>
    <mergeCell ref="A162:F162"/>
    <mergeCell ref="G162:H162"/>
    <mergeCell ref="I162:J162"/>
    <mergeCell ref="A163:F163"/>
    <mergeCell ref="G163:H163"/>
    <mergeCell ref="I163:J163"/>
    <mergeCell ref="A159:F160"/>
    <mergeCell ref="G159:H160"/>
    <mergeCell ref="I159:J160"/>
    <mergeCell ref="A161:F161"/>
    <mergeCell ref="G161:H161"/>
    <mergeCell ref="I161:J161"/>
    <mergeCell ref="A148:F148"/>
    <mergeCell ref="G148:H148"/>
    <mergeCell ref="I148:J148"/>
    <mergeCell ref="A155:J157"/>
    <mergeCell ref="C158:D158"/>
    <mergeCell ref="E158:F158"/>
    <mergeCell ref="G158:H158"/>
    <mergeCell ref="I158:J158"/>
    <mergeCell ref="A146:F146"/>
    <mergeCell ref="G146:H146"/>
    <mergeCell ref="I146:J146"/>
    <mergeCell ref="A147:F147"/>
    <mergeCell ref="G147:H147"/>
    <mergeCell ref="I147:J147"/>
    <mergeCell ref="A144:F144"/>
    <mergeCell ref="G144:H144"/>
    <mergeCell ref="I144:J144"/>
    <mergeCell ref="A145:F145"/>
    <mergeCell ref="G145:H145"/>
    <mergeCell ref="I145:J145"/>
    <mergeCell ref="A142:F142"/>
    <mergeCell ref="G142:H142"/>
    <mergeCell ref="I142:J142"/>
    <mergeCell ref="A143:F143"/>
    <mergeCell ref="G143:H143"/>
    <mergeCell ref="I143:J143"/>
    <mergeCell ref="A140:F140"/>
    <mergeCell ref="G140:H140"/>
    <mergeCell ref="I140:J140"/>
    <mergeCell ref="A141:F141"/>
    <mergeCell ref="G141:H141"/>
    <mergeCell ref="I141:J141"/>
    <mergeCell ref="A138:F138"/>
    <mergeCell ref="G138:H138"/>
    <mergeCell ref="I138:J138"/>
    <mergeCell ref="A139:F139"/>
    <mergeCell ref="G139:H139"/>
    <mergeCell ref="I139:J139"/>
    <mergeCell ref="A136:F136"/>
    <mergeCell ref="G136:H136"/>
    <mergeCell ref="I136:J136"/>
    <mergeCell ref="A137:F137"/>
    <mergeCell ref="G137:H137"/>
    <mergeCell ref="I137:J137"/>
    <mergeCell ref="A134:F134"/>
    <mergeCell ref="G134:H134"/>
    <mergeCell ref="I134:J134"/>
    <mergeCell ref="A135:F135"/>
    <mergeCell ref="G135:H135"/>
    <mergeCell ref="I135:J135"/>
    <mergeCell ref="A132:F132"/>
    <mergeCell ref="G132:H132"/>
    <mergeCell ref="I132:J132"/>
    <mergeCell ref="A133:F133"/>
    <mergeCell ref="G133:H133"/>
    <mergeCell ref="I133:J133"/>
    <mergeCell ref="A130:F130"/>
    <mergeCell ref="G130:H130"/>
    <mergeCell ref="I130:J130"/>
    <mergeCell ref="A131:F131"/>
    <mergeCell ref="G131:H131"/>
    <mergeCell ref="I131:J131"/>
    <mergeCell ref="A128:F128"/>
    <mergeCell ref="G128:H128"/>
    <mergeCell ref="I128:J128"/>
    <mergeCell ref="A129:F129"/>
    <mergeCell ref="G129:H129"/>
    <mergeCell ref="I129:J129"/>
    <mergeCell ref="A126:F126"/>
    <mergeCell ref="G126:H126"/>
    <mergeCell ref="I126:J126"/>
    <mergeCell ref="A127:F127"/>
    <mergeCell ref="G127:H127"/>
    <mergeCell ref="I127:J127"/>
    <mergeCell ref="A124:F124"/>
    <mergeCell ref="G124:H124"/>
    <mergeCell ref="I124:J124"/>
    <mergeCell ref="A125:F125"/>
    <mergeCell ref="G125:H125"/>
    <mergeCell ref="I125:J125"/>
    <mergeCell ref="A122:F122"/>
    <mergeCell ref="G122:H122"/>
    <mergeCell ref="I122:J122"/>
    <mergeCell ref="A123:F123"/>
    <mergeCell ref="G123:H123"/>
    <mergeCell ref="I123:J123"/>
    <mergeCell ref="A116:J118"/>
    <mergeCell ref="C119:D119"/>
    <mergeCell ref="E119:F119"/>
    <mergeCell ref="G119:H119"/>
    <mergeCell ref="I119:J119"/>
    <mergeCell ref="A120:F121"/>
    <mergeCell ref="G120:H121"/>
    <mergeCell ref="I120:J121"/>
    <mergeCell ref="A108:F108"/>
    <mergeCell ref="G108:H108"/>
    <mergeCell ref="I108:J108"/>
    <mergeCell ref="A109:F109"/>
    <mergeCell ref="G109:H109"/>
    <mergeCell ref="I109:J109"/>
    <mergeCell ref="A106:F106"/>
    <mergeCell ref="G106:H106"/>
    <mergeCell ref="I106:J106"/>
    <mergeCell ref="A107:F107"/>
    <mergeCell ref="G107:H107"/>
    <mergeCell ref="I107:J107"/>
    <mergeCell ref="A104:F104"/>
    <mergeCell ref="G104:H104"/>
    <mergeCell ref="I104:J104"/>
    <mergeCell ref="A105:F105"/>
    <mergeCell ref="G105:H105"/>
    <mergeCell ref="I105:J105"/>
    <mergeCell ref="A102:F102"/>
    <mergeCell ref="G102:H102"/>
    <mergeCell ref="I102:J102"/>
    <mergeCell ref="A103:F103"/>
    <mergeCell ref="G103:H103"/>
    <mergeCell ref="I103:J103"/>
    <mergeCell ref="A100:F100"/>
    <mergeCell ref="G100:H100"/>
    <mergeCell ref="I100:J100"/>
    <mergeCell ref="A101:F101"/>
    <mergeCell ref="G101:H101"/>
    <mergeCell ref="I101:J101"/>
    <mergeCell ref="A98:F98"/>
    <mergeCell ref="G98:H98"/>
    <mergeCell ref="I98:J98"/>
    <mergeCell ref="A99:F99"/>
    <mergeCell ref="G99:H99"/>
    <mergeCell ref="I99:J99"/>
    <mergeCell ref="A96:F96"/>
    <mergeCell ref="G96:H96"/>
    <mergeCell ref="I96:J96"/>
    <mergeCell ref="A97:F97"/>
    <mergeCell ref="G97:H97"/>
    <mergeCell ref="I97:J97"/>
    <mergeCell ref="A94:F94"/>
    <mergeCell ref="G94:H94"/>
    <mergeCell ref="I94:J94"/>
    <mergeCell ref="A95:F95"/>
    <mergeCell ref="G95:H95"/>
    <mergeCell ref="I95:J95"/>
    <mergeCell ref="A92:F92"/>
    <mergeCell ref="G92:H92"/>
    <mergeCell ref="I92:J92"/>
    <mergeCell ref="A93:F93"/>
    <mergeCell ref="G93:H93"/>
    <mergeCell ref="I93:J93"/>
    <mergeCell ref="A90:F90"/>
    <mergeCell ref="G90:H90"/>
    <mergeCell ref="I90:J90"/>
    <mergeCell ref="A91:F91"/>
    <mergeCell ref="G91:H91"/>
    <mergeCell ref="I91:J91"/>
    <mergeCell ref="A88:F88"/>
    <mergeCell ref="G88:H88"/>
    <mergeCell ref="I88:J88"/>
    <mergeCell ref="A89:F89"/>
    <mergeCell ref="G89:H89"/>
    <mergeCell ref="I89:J89"/>
    <mergeCell ref="A86:F86"/>
    <mergeCell ref="G86:H86"/>
    <mergeCell ref="I86:J86"/>
    <mergeCell ref="A87:F87"/>
    <mergeCell ref="G87:H87"/>
    <mergeCell ref="I87:J87"/>
    <mergeCell ref="A84:F84"/>
    <mergeCell ref="G84:H84"/>
    <mergeCell ref="I84:J84"/>
    <mergeCell ref="A85:F85"/>
    <mergeCell ref="G85:H85"/>
    <mergeCell ref="I85:J85"/>
    <mergeCell ref="A81:F82"/>
    <mergeCell ref="G81:H82"/>
    <mergeCell ref="I81:J82"/>
    <mergeCell ref="A83:F83"/>
    <mergeCell ref="G83:H83"/>
    <mergeCell ref="I83:J83"/>
    <mergeCell ref="G75:H75"/>
    <mergeCell ref="I75:J75"/>
    <mergeCell ref="G76:H76"/>
    <mergeCell ref="I76:J76"/>
    <mergeCell ref="A77:J79"/>
    <mergeCell ref="C80:D80"/>
    <mergeCell ref="E80:F80"/>
    <mergeCell ref="G80:H80"/>
    <mergeCell ref="I80:J80"/>
    <mergeCell ref="G72:H72"/>
    <mergeCell ref="I72:J72"/>
    <mergeCell ref="G73:H73"/>
    <mergeCell ref="I73:J73"/>
    <mergeCell ref="G74:H74"/>
    <mergeCell ref="I74:J74"/>
    <mergeCell ref="A70:D70"/>
    <mergeCell ref="E70:F70"/>
    <mergeCell ref="G70:H70"/>
    <mergeCell ref="I70:J70"/>
    <mergeCell ref="A71:D71"/>
    <mergeCell ref="E71:F71"/>
    <mergeCell ref="G71:H71"/>
    <mergeCell ref="I71:J71"/>
    <mergeCell ref="A68:D68"/>
    <mergeCell ref="E68:F68"/>
    <mergeCell ref="G68:H68"/>
    <mergeCell ref="I68:J68"/>
    <mergeCell ref="A69:D69"/>
    <mergeCell ref="E69:F69"/>
    <mergeCell ref="G69:H69"/>
    <mergeCell ref="I69:J69"/>
    <mergeCell ref="A66:D66"/>
    <mergeCell ref="E66:F66"/>
    <mergeCell ref="G66:H66"/>
    <mergeCell ref="I66:J66"/>
    <mergeCell ref="A67:D67"/>
    <mergeCell ref="E67:F67"/>
    <mergeCell ref="G67:H67"/>
    <mergeCell ref="I67:J67"/>
    <mergeCell ref="A64:D64"/>
    <mergeCell ref="E64:F64"/>
    <mergeCell ref="G64:H64"/>
    <mergeCell ref="I64:J64"/>
    <mergeCell ref="A65:D65"/>
    <mergeCell ref="E65:F65"/>
    <mergeCell ref="G65:H65"/>
    <mergeCell ref="I65:J65"/>
    <mergeCell ref="A62:D62"/>
    <mergeCell ref="E62:F62"/>
    <mergeCell ref="G62:H62"/>
    <mergeCell ref="I62:J62"/>
    <mergeCell ref="A63:D63"/>
    <mergeCell ref="E63:F63"/>
    <mergeCell ref="G63:H63"/>
    <mergeCell ref="I63:J63"/>
    <mergeCell ref="A60:D60"/>
    <mergeCell ref="E60:F60"/>
    <mergeCell ref="G60:H60"/>
    <mergeCell ref="I60:J60"/>
    <mergeCell ref="A61:D61"/>
    <mergeCell ref="E61:F61"/>
    <mergeCell ref="G61:H61"/>
    <mergeCell ref="I61:J61"/>
    <mergeCell ref="A58:D58"/>
    <mergeCell ref="E58:F58"/>
    <mergeCell ref="G58:H58"/>
    <mergeCell ref="I58:J58"/>
    <mergeCell ref="A59:D59"/>
    <mergeCell ref="E59:F59"/>
    <mergeCell ref="G59:H59"/>
    <mergeCell ref="I59:J59"/>
    <mergeCell ref="A56:D56"/>
    <mergeCell ref="E56:F56"/>
    <mergeCell ref="G56:H56"/>
    <mergeCell ref="I56:J56"/>
    <mergeCell ref="A57:D57"/>
    <mergeCell ref="E57:F57"/>
    <mergeCell ref="G57:H57"/>
    <mergeCell ref="I57:J57"/>
    <mergeCell ref="A54:D54"/>
    <mergeCell ref="E54:F54"/>
    <mergeCell ref="G54:H54"/>
    <mergeCell ref="I54:J54"/>
    <mergeCell ref="A55:D55"/>
    <mergeCell ref="E55:F55"/>
    <mergeCell ref="G55:H55"/>
    <mergeCell ref="I55:J55"/>
    <mergeCell ref="A52:D52"/>
    <mergeCell ref="E52:F52"/>
    <mergeCell ref="G52:H52"/>
    <mergeCell ref="I52:J52"/>
    <mergeCell ref="A53:D53"/>
    <mergeCell ref="E53:F53"/>
    <mergeCell ref="G53:H53"/>
    <mergeCell ref="I53:J53"/>
    <mergeCell ref="A50:D50"/>
    <mergeCell ref="E50:F50"/>
    <mergeCell ref="G50:H50"/>
    <mergeCell ref="I50:J50"/>
    <mergeCell ref="A51:D51"/>
    <mergeCell ref="E51:F51"/>
    <mergeCell ref="G51:H51"/>
    <mergeCell ref="I51:J51"/>
    <mergeCell ref="A48:D48"/>
    <mergeCell ref="E48:F48"/>
    <mergeCell ref="G48:H48"/>
    <mergeCell ref="I48:J48"/>
    <mergeCell ref="A49:D49"/>
    <mergeCell ref="E49:F49"/>
    <mergeCell ref="G49:H49"/>
    <mergeCell ref="I49:J49"/>
    <mergeCell ref="A46:D46"/>
    <mergeCell ref="E46:F46"/>
    <mergeCell ref="G46:H46"/>
    <mergeCell ref="I46:J46"/>
    <mergeCell ref="A47:D47"/>
    <mergeCell ref="E47:F47"/>
    <mergeCell ref="G47:H47"/>
    <mergeCell ref="I47:J47"/>
    <mergeCell ref="A39:J41"/>
    <mergeCell ref="A43:D44"/>
    <mergeCell ref="E43:F44"/>
    <mergeCell ref="G43:H44"/>
    <mergeCell ref="I43:J44"/>
    <mergeCell ref="A45:D45"/>
    <mergeCell ref="E45:F45"/>
    <mergeCell ref="G45:H45"/>
    <mergeCell ref="I45:J45"/>
    <mergeCell ref="A1:J3"/>
    <mergeCell ref="A6:J16"/>
    <mergeCell ref="A18:J19"/>
    <mergeCell ref="A20:F21"/>
    <mergeCell ref="H20:J21"/>
    <mergeCell ref="A22:F38"/>
    <mergeCell ref="H23:I23"/>
    <mergeCell ref="H24:I24"/>
  </mergeCells>
  <dataValidations count="1">
    <dataValidation allowBlank="1" sqref="A45:D71"/>
  </dataValidations>
  <pageMargins left="0.70866141732283472" right="0.70866141732283472" top="0.74803149606299213" bottom="0.74803149606299213" header="0.31496062992125984" footer="0.31496062992125984"/>
  <pageSetup orientation="landscape" horizont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J344"/>
  <sheetViews>
    <sheetView zoomScale="115" zoomScaleNormal="115" workbookViewId="0">
      <selection activeCell="G240" sqref="G240:H240"/>
    </sheetView>
  </sheetViews>
  <sheetFormatPr baseColWidth="10" defaultRowHeight="12.75" x14ac:dyDescent="0.2"/>
  <sheetData>
    <row r="1" spans="1:10" x14ac:dyDescent="0.2">
      <c r="A1" s="98" t="str">
        <f ca="1">IF(MID(CELL("nomfichier",A1),FIND("]",CELL("nomfichier",A1),1)+1,30)+1-1="","",VLOOKUP(MID(CELL("nomfichier",A1),FIND("]",CELL("nomfichier",A1),1)+1,30)+1-1,Feuille1!1:1048576,2))</f>
        <v>Eclair Vanille</v>
      </c>
      <c r="B1" s="98"/>
      <c r="C1" s="98"/>
      <c r="D1" s="98"/>
      <c r="E1" s="98"/>
      <c r="F1" s="98"/>
      <c r="G1" s="98"/>
      <c r="H1" s="98"/>
      <c r="I1" s="98"/>
      <c r="J1" s="98"/>
    </row>
    <row r="2" spans="1:10" x14ac:dyDescent="0.2">
      <c r="A2" s="98"/>
      <c r="B2" s="98"/>
      <c r="C2" s="98"/>
      <c r="D2" s="98"/>
      <c r="E2" s="98"/>
      <c r="F2" s="98"/>
      <c r="G2" s="98"/>
      <c r="H2" s="98"/>
      <c r="I2" s="98"/>
      <c r="J2" s="98"/>
    </row>
    <row r="3" spans="1:10" x14ac:dyDescent="0.2">
      <c r="A3" s="98"/>
      <c r="B3" s="98"/>
      <c r="C3" s="98"/>
      <c r="D3" s="98"/>
      <c r="E3" s="98"/>
      <c r="F3" s="98"/>
      <c r="G3" s="98"/>
      <c r="H3" s="98"/>
      <c r="I3" s="98"/>
      <c r="J3" s="98"/>
    </row>
    <row r="5" spans="1:10" x14ac:dyDescent="0.2">
      <c r="A5" s="4" t="s">
        <v>54</v>
      </c>
    </row>
    <row r="6" spans="1:10" x14ac:dyDescent="0.2">
      <c r="A6" s="99" t="e">
        <f ca="1">IF(MID(CELL("nomfichier",A1),FIND("]",CELL("nomfichier",A1),1)+1,30)+1-1="","",VLOOKUP(MID(CELL("nomfichier",A1),FIND("]",CELL("nomfichier",A1),1)+1,30)+1-1,Feuille1!1:1048576,9))</f>
        <v>#REF!</v>
      </c>
      <c r="B6" s="99"/>
      <c r="C6" s="99"/>
      <c r="D6" s="99"/>
      <c r="E6" s="99"/>
      <c r="F6" s="99"/>
      <c r="G6" s="99"/>
      <c r="H6" s="99"/>
      <c r="I6" s="99"/>
      <c r="J6" s="99"/>
    </row>
    <row r="7" spans="1:10" x14ac:dyDescent="0.2">
      <c r="A7" s="99"/>
      <c r="B7" s="99"/>
      <c r="C7" s="99"/>
      <c r="D7" s="99"/>
      <c r="E7" s="99"/>
      <c r="F7" s="99"/>
      <c r="G7" s="99"/>
      <c r="H7" s="99"/>
      <c r="I7" s="99"/>
      <c r="J7" s="99"/>
    </row>
    <row r="8" spans="1:10" x14ac:dyDescent="0.2">
      <c r="A8" s="99"/>
      <c r="B8" s="99"/>
      <c r="C8" s="99"/>
      <c r="D8" s="99"/>
      <c r="E8" s="99"/>
      <c r="F8" s="99"/>
      <c r="G8" s="99"/>
      <c r="H8" s="99"/>
      <c r="I8" s="99"/>
      <c r="J8" s="99"/>
    </row>
    <row r="9" spans="1:10" x14ac:dyDescent="0.2">
      <c r="A9" s="99"/>
      <c r="B9" s="99"/>
      <c r="C9" s="99"/>
      <c r="D9" s="99"/>
      <c r="E9" s="99"/>
      <c r="F9" s="99"/>
      <c r="G9" s="99"/>
      <c r="H9" s="99"/>
      <c r="I9" s="99"/>
      <c r="J9" s="99"/>
    </row>
    <row r="10" spans="1:10" x14ac:dyDescent="0.2">
      <c r="A10" s="99"/>
      <c r="B10" s="99"/>
      <c r="C10" s="99"/>
      <c r="D10" s="99"/>
      <c r="E10" s="99"/>
      <c r="F10" s="99"/>
      <c r="G10" s="99"/>
      <c r="H10" s="99"/>
      <c r="I10" s="99"/>
      <c r="J10" s="99"/>
    </row>
    <row r="11" spans="1:10" x14ac:dyDescent="0.2">
      <c r="A11" s="99"/>
      <c r="B11" s="99"/>
      <c r="C11" s="99"/>
      <c r="D11" s="99"/>
      <c r="E11" s="99"/>
      <c r="F11" s="99"/>
      <c r="G11" s="99"/>
      <c r="H11" s="99"/>
      <c r="I11" s="99"/>
      <c r="J11" s="99"/>
    </row>
    <row r="12" spans="1:10" x14ac:dyDescent="0.2">
      <c r="A12" s="100"/>
      <c r="B12" s="100"/>
      <c r="C12" s="100"/>
      <c r="D12" s="100"/>
      <c r="E12" s="100"/>
      <c r="F12" s="100"/>
      <c r="G12" s="100"/>
      <c r="H12" s="100"/>
      <c r="I12" s="100"/>
      <c r="J12" s="100"/>
    </row>
    <row r="13" spans="1:10" x14ac:dyDescent="0.2">
      <c r="A13" s="100"/>
      <c r="B13" s="100"/>
      <c r="C13" s="100"/>
      <c r="D13" s="100"/>
      <c r="E13" s="100"/>
      <c r="F13" s="100"/>
      <c r="G13" s="100"/>
      <c r="H13" s="100"/>
      <c r="I13" s="100"/>
      <c r="J13" s="100"/>
    </row>
    <row r="14" spans="1:10" x14ac:dyDescent="0.2">
      <c r="A14" s="100"/>
      <c r="B14" s="100"/>
      <c r="C14" s="100"/>
      <c r="D14" s="100"/>
      <c r="E14" s="100"/>
      <c r="F14" s="100"/>
      <c r="G14" s="100"/>
      <c r="H14" s="100"/>
      <c r="I14" s="100"/>
      <c r="J14" s="100"/>
    </row>
    <row r="15" spans="1:10" x14ac:dyDescent="0.2">
      <c r="A15" s="100"/>
      <c r="B15" s="100"/>
      <c r="C15" s="100"/>
      <c r="D15" s="100"/>
      <c r="E15" s="100"/>
      <c r="F15" s="100"/>
      <c r="G15" s="100"/>
      <c r="H15" s="100"/>
      <c r="I15" s="100"/>
      <c r="J15" s="100"/>
    </row>
    <row r="16" spans="1:10" x14ac:dyDescent="0.2">
      <c r="A16" s="100"/>
      <c r="B16" s="100"/>
      <c r="C16" s="100"/>
      <c r="D16" s="100"/>
      <c r="E16" s="100"/>
      <c r="F16" s="100"/>
      <c r="G16" s="100"/>
      <c r="H16" s="100"/>
      <c r="I16" s="100"/>
      <c r="J16" s="100"/>
    </row>
    <row r="17" spans="1:10" x14ac:dyDescent="0.2">
      <c r="A17" t="s">
        <v>55</v>
      </c>
    </row>
    <row r="18" spans="1:10" s="35" customFormat="1" x14ac:dyDescent="0.2">
      <c r="A18" s="40" t="str">
        <f ca="1">"Ce produit contient ou a pu être en contact avec les principaux allergénes suivant: "&amp;IF(COUNTIF(A$6,"*"&amp;"gluten"&amp;"*")&gt;=1,"Gluten, ","")&amp;IF(COUNTIF(A$6,"*"&amp;"Fruit à coques"&amp;"*")&gt;=1,"Fruits a coques, ","")&amp;IF(COUNTIF(A$6,"*"&amp;"crustacé"&amp;"*")&gt;=1,"crustacé, ","")&amp;IF(COUNTIF(A$6,"*"&amp;"céleri"&amp;"*")&gt;=1,"céleri, ","")&amp;IF(COUNTIF(A$6,"*"&amp;"oeuf"&amp;"*")&gt;=1,"oeuf, ","")&amp;IF(COUNTIF(A$6,"*"&amp;"moutarde"&amp;"*")&gt;=1,"moutarde, ","")&amp;IF(COUNTIF(A$6,"*"&amp;"poisson"&amp;"*")&gt;=1,"poisson, ","")&amp;IF(COUNTIF(A$6,"*"&amp;"lait"&amp;"*")&gt;=1,"lait, ","")&amp;IF(COUNTIF(A$6,"*"&amp;". Anhydride sulfureux et sulfites"&amp;"*")&gt;=1,". Anhydride sulfureux et sulfites, ","")&amp;IF(COUNTIF(A$6,"*"&amp;"lupin"&amp;"*")&gt;=1,"lupin, ","")&amp;IF(COUNTIF(A$6,"*"&amp;"graine de sésame"&amp;"*")&gt;=1,"graines de sésame, ","")&amp;IF(COUNTIF(A$6,"*"&amp;"arachide"&amp;"*")&gt;=1,"arachide, ","")&amp;IF(COUNTIF(A$6,"*"&amp;"mollusque"&amp;"*")&gt;=1,"mollusque, ","")&amp;IF(COUNTIF(A$6,"*"&amp;"soja"&amp;"*")&gt;=1,"soja, ","")</f>
        <v xml:space="preserve">Ce produit contient ou a pu être en contact avec les principaux allergénes suivant: </v>
      </c>
      <c r="B18" s="40"/>
      <c r="C18" s="40"/>
      <c r="D18" s="40"/>
      <c r="E18" s="40"/>
      <c r="F18" s="40"/>
      <c r="G18" s="40"/>
      <c r="H18" s="40"/>
      <c r="I18" s="40"/>
      <c r="J18" s="40"/>
    </row>
    <row r="19" spans="1:10" s="35" customFormat="1" ht="13.5" thickBot="1" x14ac:dyDescent="0.25">
      <c r="A19" s="40"/>
      <c r="B19" s="40"/>
      <c r="C19" s="40"/>
      <c r="D19" s="40"/>
      <c r="E19" s="40"/>
      <c r="F19" s="40"/>
      <c r="G19" s="40"/>
      <c r="H19" s="40"/>
      <c r="I19" s="40"/>
      <c r="J19" s="40"/>
    </row>
    <row r="20" spans="1:10" ht="13.5" thickTop="1" x14ac:dyDescent="0.2">
      <c r="A20" s="101" t="s">
        <v>56</v>
      </c>
      <c r="B20" s="54"/>
      <c r="C20" s="54"/>
      <c r="D20" s="54"/>
      <c r="E20" s="54"/>
      <c r="F20" s="55"/>
      <c r="G20" s="3"/>
      <c r="H20" s="53" t="s">
        <v>57</v>
      </c>
      <c r="I20" s="54"/>
      <c r="J20" s="55"/>
    </row>
    <row r="21" spans="1:10" ht="13.5" thickBot="1" x14ac:dyDescent="0.25">
      <c r="A21" s="56"/>
      <c r="B21" s="57"/>
      <c r="C21" s="57"/>
      <c r="D21" s="57"/>
      <c r="E21" s="57"/>
      <c r="F21" s="58"/>
      <c r="G21" s="3"/>
      <c r="H21" s="56"/>
      <c r="I21" s="57"/>
      <c r="J21" s="58"/>
    </row>
    <row r="22" spans="1:10" ht="13.5" thickTop="1" x14ac:dyDescent="0.2">
      <c r="A22" s="41">
        <f ca="1">IF(MID(CELL("nomfichier",A1),FIND("]",CELL("nomfichier",A1),1)+1,30)+1-1="","",VLOOKUP(MID(CELL("nomfichier",A1),FIND("]",CELL("nomfichier",A1),1)+1,30)+1-1,Feuille1!1:1048576,8))</f>
        <v>0</v>
      </c>
      <c r="B22" s="42"/>
      <c r="C22" s="42"/>
      <c r="D22" s="42"/>
      <c r="E22" s="42"/>
      <c r="F22" s="43"/>
      <c r="H22" s="8" t="s">
        <v>61</v>
      </c>
      <c r="I22" s="9"/>
      <c r="J22" s="10"/>
    </row>
    <row r="23" spans="1:10" x14ac:dyDescent="0.2">
      <c r="A23" s="44"/>
      <c r="B23" s="45"/>
      <c r="C23" s="45"/>
      <c r="D23" s="45"/>
      <c r="E23" s="45"/>
      <c r="F23" s="46"/>
      <c r="H23" s="102" t="s">
        <v>62</v>
      </c>
      <c r="I23" s="103"/>
      <c r="J23" s="11" t="s">
        <v>63</v>
      </c>
    </row>
    <row r="24" spans="1:10" ht="13.5" thickBot="1" x14ac:dyDescent="0.25">
      <c r="A24" s="44"/>
      <c r="B24" s="45"/>
      <c r="C24" s="45"/>
      <c r="D24" s="45"/>
      <c r="E24" s="45"/>
      <c r="F24" s="46"/>
      <c r="H24" s="104" t="str">
        <f ca="1">IF(VLOOKUP(MID(CELL("nomfichier",A1),FIND("]",CELL("nomfichier",A1),1)+1,30)+1-1,Feuille1!1:1048576,6)=1,VLOOKUP(MID(CELL("nomfichier",A1),FIND("]",CELL("nomfichier",A1),1)+1,30)+1-1,Feuille1!1:1048576,6)&amp;" jour",VLOOKUP(MID(CELL("nomfichier",A1),FIND("]",CELL("nomfichier",A1),1)+1,30)+1-1,Feuille1!1:1048576,6)&amp;" jours")</f>
        <v>1 jour</v>
      </c>
      <c r="I24" s="105"/>
      <c r="J24" s="34" t="str">
        <f ca="1">IF(VLOOKUP(MID(CELL("nomfichier",A1),FIND("]",CELL("nomfichier",A1),1)+1,30)+1-1,Feuille1!1:1048576,7)=1,VLOOKUP(MID(CELL("nomfichier",A1),FIND("]",CELL("nomfichier",A1),1)+1,30)+1-1,Feuille1!1:1048576,7)&amp;" jour",VLOOKUP(MID(CELL("nomfichier",A1),FIND("]",CELL("nomfichier",A1),1)+1,30)+1-1,Feuille1!1:1048576,7)&amp;" jours")</f>
        <v>3 jours</v>
      </c>
    </row>
    <row r="25" spans="1:10" ht="14.25" thickTop="1" thickBot="1" x14ac:dyDescent="0.25">
      <c r="A25" s="44"/>
      <c r="B25" s="45"/>
      <c r="C25" s="45"/>
      <c r="D25" s="45"/>
      <c r="E25" s="45"/>
      <c r="F25" s="46"/>
    </row>
    <row r="26" spans="1:10" ht="13.5" thickTop="1" x14ac:dyDescent="0.2">
      <c r="A26" s="44"/>
      <c r="B26" s="45"/>
      <c r="C26" s="45"/>
      <c r="D26" s="45"/>
      <c r="E26" s="45"/>
      <c r="F26" s="46"/>
      <c r="H26" s="5" t="s">
        <v>60</v>
      </c>
      <c r="I26" s="6" t="s">
        <v>58</v>
      </c>
      <c r="J26" s="7" t="s">
        <v>59</v>
      </c>
    </row>
    <row r="27" spans="1:10" ht="13.5" thickBot="1" x14ac:dyDescent="0.25">
      <c r="A27" s="44"/>
      <c r="B27" s="45"/>
      <c r="C27" s="45"/>
      <c r="D27" s="45"/>
      <c r="E27" s="45"/>
      <c r="F27" s="46"/>
      <c r="H27" s="16" t="e">
        <f ca="1">I73</f>
        <v>#DIV/0!</v>
      </c>
      <c r="I27" s="17" t="e">
        <f ca="1">I75</f>
        <v>#DIV/0!</v>
      </c>
      <c r="J27" s="18">
        <f ca="1">I76</f>
        <v>1.2</v>
      </c>
    </row>
    <row r="28" spans="1:10" ht="13.5" thickTop="1" x14ac:dyDescent="0.2">
      <c r="A28" s="44"/>
      <c r="B28" s="45"/>
      <c r="C28" s="45"/>
      <c r="D28" s="45"/>
      <c r="E28" s="45"/>
      <c r="F28" s="46"/>
    </row>
    <row r="29" spans="1:10" x14ac:dyDescent="0.2">
      <c r="A29" s="44"/>
      <c r="B29" s="45"/>
      <c r="C29" s="45"/>
      <c r="D29" s="45"/>
      <c r="E29" s="45"/>
      <c r="F29" s="46"/>
    </row>
    <row r="30" spans="1:10" x14ac:dyDescent="0.2">
      <c r="A30" s="44"/>
      <c r="B30" s="45"/>
      <c r="C30" s="45"/>
      <c r="D30" s="45"/>
      <c r="E30" s="45"/>
      <c r="F30" s="46"/>
    </row>
    <row r="31" spans="1:10" x14ac:dyDescent="0.2">
      <c r="A31" s="44"/>
      <c r="B31" s="45"/>
      <c r="C31" s="45"/>
      <c r="D31" s="45"/>
      <c r="E31" s="45"/>
      <c r="F31" s="46"/>
    </row>
    <row r="32" spans="1:10" x14ac:dyDescent="0.2">
      <c r="A32" s="44"/>
      <c r="B32" s="45"/>
      <c r="C32" s="45"/>
      <c r="D32" s="45"/>
      <c r="E32" s="45"/>
      <c r="F32" s="46"/>
    </row>
    <row r="33" spans="1:10" x14ac:dyDescent="0.2">
      <c r="A33" s="44"/>
      <c r="B33" s="45"/>
      <c r="C33" s="45"/>
      <c r="D33" s="45"/>
      <c r="E33" s="45"/>
      <c r="F33" s="46"/>
    </row>
    <row r="34" spans="1:10" x14ac:dyDescent="0.2">
      <c r="A34" s="44"/>
      <c r="B34" s="45"/>
      <c r="C34" s="45"/>
      <c r="D34" s="45"/>
      <c r="E34" s="45"/>
      <c r="F34" s="46"/>
    </row>
    <row r="35" spans="1:10" x14ac:dyDescent="0.2">
      <c r="A35" s="44"/>
      <c r="B35" s="45"/>
      <c r="C35" s="45"/>
      <c r="D35" s="45"/>
      <c r="E35" s="45"/>
      <c r="F35" s="46"/>
    </row>
    <row r="36" spans="1:10" x14ac:dyDescent="0.2">
      <c r="A36" s="44"/>
      <c r="B36" s="45"/>
      <c r="C36" s="45"/>
      <c r="D36" s="45"/>
      <c r="E36" s="45"/>
      <c r="F36" s="46"/>
    </row>
    <row r="37" spans="1:10" x14ac:dyDescent="0.2">
      <c r="A37" s="44"/>
      <c r="B37" s="45"/>
      <c r="C37" s="45"/>
      <c r="D37" s="45"/>
      <c r="E37" s="45"/>
      <c r="F37" s="46"/>
    </row>
    <row r="38" spans="1:10" ht="13.5" thickBot="1" x14ac:dyDescent="0.25">
      <c r="A38" s="47"/>
      <c r="B38" s="48"/>
      <c r="C38" s="48"/>
      <c r="D38" s="48"/>
      <c r="E38" s="48"/>
      <c r="F38" s="49"/>
    </row>
    <row r="39" spans="1:10" ht="13.5" thickTop="1" x14ac:dyDescent="0.2">
      <c r="A39" s="106" t="str">
        <f ca="1">A1</f>
        <v>Eclair Vanille</v>
      </c>
      <c r="B39" s="106"/>
      <c r="C39" s="106"/>
      <c r="D39" s="106"/>
      <c r="E39" s="106"/>
      <c r="F39" s="106"/>
      <c r="G39" s="106"/>
      <c r="H39" s="106"/>
      <c r="I39" s="106"/>
      <c r="J39" s="106"/>
    </row>
    <row r="40" spans="1:10" x14ac:dyDescent="0.2">
      <c r="A40" s="106"/>
      <c r="B40" s="106"/>
      <c r="C40" s="106"/>
      <c r="D40" s="106"/>
      <c r="E40" s="106"/>
      <c r="F40" s="106"/>
      <c r="G40" s="106"/>
      <c r="H40" s="106"/>
      <c r="I40" s="106"/>
      <c r="J40" s="106"/>
    </row>
    <row r="41" spans="1:10" x14ac:dyDescent="0.2">
      <c r="A41" s="106"/>
      <c r="B41" s="106"/>
      <c r="C41" s="106"/>
      <c r="D41" s="106"/>
      <c r="E41" s="106"/>
      <c r="F41" s="106"/>
      <c r="G41" s="106"/>
      <c r="H41" s="106"/>
      <c r="I41" s="106"/>
      <c r="J41" s="106"/>
    </row>
    <row r="42" spans="1:10" ht="13.5" thickBot="1" x14ac:dyDescent="0.25">
      <c r="I42" s="12" t="s">
        <v>187</v>
      </c>
      <c r="J42">
        <f ca="1">IF(MID(CELL("nomfichier",A1),FIND("]",CELL("nomfichier",A1),1)+1,30)+1-1="","",VLOOKUP(MID(CELL("nomfichier",A1),FIND("]",CELL("nomfichier",A1),1)+1,30)+1-1,Feuille1!1:1048576,212))</f>
        <v>0</v>
      </c>
    </row>
    <row r="43" spans="1:10" ht="13.5" thickTop="1" x14ac:dyDescent="0.2">
      <c r="A43" s="95" t="s">
        <v>69</v>
      </c>
      <c r="B43" s="95"/>
      <c r="C43" s="95"/>
      <c r="D43" s="95"/>
      <c r="E43" s="95" t="s">
        <v>68</v>
      </c>
      <c r="F43" s="95"/>
      <c r="G43" s="95" t="s">
        <v>67</v>
      </c>
      <c r="H43" s="95"/>
      <c r="I43" s="95" t="s">
        <v>66</v>
      </c>
      <c r="J43" s="95"/>
    </row>
    <row r="44" spans="1:10" ht="13.5" thickBot="1" x14ac:dyDescent="0.25">
      <c r="A44" s="96"/>
      <c r="B44" s="96"/>
      <c r="C44" s="96"/>
      <c r="D44" s="96"/>
      <c r="E44" s="96"/>
      <c r="F44" s="96"/>
      <c r="G44" s="96"/>
      <c r="H44" s="96"/>
      <c r="I44" s="96"/>
      <c r="J44" s="96"/>
    </row>
    <row r="45" spans="1:10" ht="13.5" thickTop="1" x14ac:dyDescent="0.2">
      <c r="A45" s="107" t="str">
        <f ca="1">IF(VLOOKUP(MID(CELL("nomfichier",$A$1),FIND("]",CELL("nomfichier",$A$1),1)+1,30)+1-1,Feuille1!$1:$1048576,ROW()-45+154+ROW()-45)="","",VLOOKUP(MID(CELL("nomfichier",$A$1),FIND("]",CELL("nomfichier",$A$1),1)+1,30)+1-1,Feuille1!$1:$1048576,ROW()-45+154+ROW()-45))</f>
        <v/>
      </c>
      <c r="B45" s="107"/>
      <c r="C45" s="107"/>
      <c r="D45" s="107"/>
      <c r="E45" s="107" t="str">
        <f ca="1">IF(VLOOKUP(MID(CELL("nomfichier",$A$1),FIND("]",CELL("nomfichier",$A$1),1)+1,30)+1-1,Feuille1!$1:$1048576,ROW()-45+155+ROW()-45)="","",VLOOKUP(MID(CELL("nomfichier",$A$1),FIND("]",CELL("nomfichier",$A$1),1)+1,30)+1-1,Feuille1!$1:$1048576,ROW()-45+155+ROW()-45))</f>
        <v/>
      </c>
      <c r="F45" s="107"/>
      <c r="G45" s="67" t="str">
        <f ca="1">IF(A45="","",VLOOKUP(A45,#REF!,2))</f>
        <v/>
      </c>
      <c r="H45" s="67"/>
      <c r="I45" s="67" t="str">
        <f ca="1">IF(E45="","",E45*G45)</f>
        <v/>
      </c>
      <c r="J45" s="67"/>
    </row>
    <row r="46" spans="1:10" x14ac:dyDescent="0.2">
      <c r="A46" s="66" t="str">
        <f ca="1">IF(VLOOKUP(MID(CELL("nomfichier",$A$1),FIND("]",CELL("nomfichier",$A$1),1)+1,30)+1-1,Feuille1!$1:$1048576,ROW()-45+154+ROW()-45)="","",VLOOKUP(MID(CELL("nomfichier",$A$1),FIND("]",CELL("nomfichier",$A$1),1)+1,30)+1-1,Feuille1!$1:$1048576,ROW()-45+154+ROW()-45))</f>
        <v/>
      </c>
      <c r="B46" s="66"/>
      <c r="C46" s="66"/>
      <c r="D46" s="66"/>
      <c r="E46" s="66" t="str">
        <f ca="1">IF(VLOOKUP(MID(CELL("nomfichier",$A$1),FIND("]",CELL("nomfichier",$A$1),1)+1,30)+1-1,Feuille1!$1:$1048576,ROW()-45+155+ROW()-45)="","",VLOOKUP(MID(CELL("nomfichier",$A$1),FIND("]",CELL("nomfichier",$A$1),1)+1,30)+1-1,Feuille1!$1:$1048576,ROW()-45+155+ROW()-45))</f>
        <v/>
      </c>
      <c r="F46" s="66"/>
      <c r="G46" s="67" t="str">
        <f ca="1">IF(A46="","",VLOOKUP(A46,#REF!,2))</f>
        <v/>
      </c>
      <c r="H46" s="67"/>
      <c r="I46" s="68" t="str">
        <f t="shared" ref="I46:I71" ca="1" si="0">IF(E46="","",E46*G46)</f>
        <v/>
      </c>
      <c r="J46" s="68"/>
    </row>
    <row r="47" spans="1:10" x14ac:dyDescent="0.2">
      <c r="A47" s="66" t="str">
        <f ca="1">IF(VLOOKUP(MID(CELL("nomfichier",$A$1),FIND("]",CELL("nomfichier",$A$1),1)+1,30)+1-1,Feuille1!$1:$1048576,ROW()-45+154+ROW()-45)="","",VLOOKUP(MID(CELL("nomfichier",$A$1),FIND("]",CELL("nomfichier",$A$1),1)+1,30)+1-1,Feuille1!$1:$1048576,ROW()-45+154+ROW()-45))</f>
        <v/>
      </c>
      <c r="B47" s="66"/>
      <c r="C47" s="66"/>
      <c r="D47" s="66"/>
      <c r="E47" s="66" t="str">
        <f ca="1">IF(VLOOKUP(MID(CELL("nomfichier",$A$1),FIND("]",CELL("nomfichier",$A$1),1)+1,30)+1-1,Feuille1!$1:$1048576,ROW()-45+155+ROW()-45)="","",VLOOKUP(MID(CELL("nomfichier",$A$1),FIND("]",CELL("nomfichier",$A$1),1)+1,30)+1-1,Feuille1!$1:$1048576,ROW()-45+155+ROW()-45))</f>
        <v/>
      </c>
      <c r="F47" s="66"/>
      <c r="G47" s="67" t="str">
        <f ca="1">IF(A47="","",VLOOKUP(A47,#REF!,2))</f>
        <v/>
      </c>
      <c r="H47" s="67"/>
      <c r="I47" s="68" t="str">
        <f t="shared" ca="1" si="0"/>
        <v/>
      </c>
      <c r="J47" s="68"/>
    </row>
    <row r="48" spans="1:10" x14ac:dyDescent="0.2">
      <c r="A48" s="66" t="str">
        <f ca="1">IF(VLOOKUP(MID(CELL("nomfichier",$A$1),FIND("]",CELL("nomfichier",$A$1),1)+1,30)+1-1,Feuille1!$1:$1048576,ROW()-45+154+ROW()-45)="","",VLOOKUP(MID(CELL("nomfichier",$A$1),FIND("]",CELL("nomfichier",$A$1),1)+1,30)+1-1,Feuille1!$1:$1048576,ROW()-45+154+ROW()-45))</f>
        <v/>
      </c>
      <c r="B48" s="66"/>
      <c r="C48" s="66"/>
      <c r="D48" s="66"/>
      <c r="E48" s="66" t="str">
        <f ca="1">IF(VLOOKUP(MID(CELL("nomfichier",$A$1),FIND("]",CELL("nomfichier",$A$1),1)+1,30)+1-1,Feuille1!$1:$1048576,ROW()-45+155+ROW()-45)="","",VLOOKUP(MID(CELL("nomfichier",$A$1),FIND("]",CELL("nomfichier",$A$1),1)+1,30)+1-1,Feuille1!$1:$1048576,ROW()-45+155+ROW()-45))</f>
        <v/>
      </c>
      <c r="F48" s="66"/>
      <c r="G48" s="67" t="str">
        <f ca="1">IF(A45="","",VLOOKUP(A45,#REF!,2))</f>
        <v/>
      </c>
      <c r="H48" s="67"/>
      <c r="I48" s="68" t="str">
        <f ca="1">IF(E45="","",E45*G45)</f>
        <v/>
      </c>
      <c r="J48" s="68"/>
    </row>
    <row r="49" spans="1:10" x14ac:dyDescent="0.2">
      <c r="A49" s="66" t="str">
        <f ca="1">IF(VLOOKUP(MID(CELL("nomfichier",$A$1),FIND("]",CELL("nomfichier",$A$1),1)+1,30)+1-1,Feuille1!$1:$1048576,ROW()-45+154+ROW()-45)="","",VLOOKUP(MID(CELL("nomfichier",$A$1),FIND("]",CELL("nomfichier",$A$1),1)+1,30)+1-1,Feuille1!$1:$1048576,ROW()-45+154+ROW()-45))</f>
        <v/>
      </c>
      <c r="B49" s="66"/>
      <c r="C49" s="66"/>
      <c r="D49" s="66"/>
      <c r="E49" s="66" t="str">
        <f ca="1">IF(VLOOKUP(MID(CELL("nomfichier",$A$1),FIND("]",CELL("nomfichier",$A$1),1)+1,30)+1-1,Feuille1!$1:$1048576,ROW()-45+155+ROW()-45)="","",VLOOKUP(MID(CELL("nomfichier",$A$1),FIND("]",CELL("nomfichier",$A$1),1)+1,30)+1-1,Feuille1!$1:$1048576,ROW()-45+155+ROW()-45))</f>
        <v/>
      </c>
      <c r="F49" s="66"/>
      <c r="G49" s="67" t="str">
        <f ca="1">IF(A49="","",VLOOKUP(A49,#REF!,2))</f>
        <v/>
      </c>
      <c r="H49" s="67"/>
      <c r="I49" s="68" t="str">
        <f t="shared" ca="1" si="0"/>
        <v/>
      </c>
      <c r="J49" s="68"/>
    </row>
    <row r="50" spans="1:10" x14ac:dyDescent="0.2">
      <c r="A50" s="66" t="str">
        <f ca="1">IF(VLOOKUP(MID(CELL("nomfichier",$A$1),FIND("]",CELL("nomfichier",$A$1),1)+1,30)+1-1,Feuille1!$1:$1048576,ROW()-45+154+ROW()-45)="","",VLOOKUP(MID(CELL("nomfichier",$A$1),FIND("]",CELL("nomfichier",$A$1),1)+1,30)+1-1,Feuille1!$1:$1048576,ROW()-45+154+ROW()-45))</f>
        <v/>
      </c>
      <c r="B50" s="66"/>
      <c r="C50" s="66"/>
      <c r="D50" s="66"/>
      <c r="E50" s="66" t="str">
        <f ca="1">IF(VLOOKUP(MID(CELL("nomfichier",$A$1),FIND("]",CELL("nomfichier",$A$1),1)+1,30)+1-1,Feuille1!$1:$1048576,ROW()-45+155+ROW()-45)="","",VLOOKUP(MID(CELL("nomfichier",$A$1),FIND("]",CELL("nomfichier",$A$1),1)+1,30)+1-1,Feuille1!$1:$1048576,ROW()-45+155+ROW()-45))</f>
        <v/>
      </c>
      <c r="F50" s="66"/>
      <c r="G50" s="67" t="str">
        <f ca="1">IF(A50="","",VLOOKUP(A50,#REF!,2))</f>
        <v/>
      </c>
      <c r="H50" s="67"/>
      <c r="I50" s="68" t="str">
        <f t="shared" ca="1" si="0"/>
        <v/>
      </c>
      <c r="J50" s="68"/>
    </row>
    <row r="51" spans="1:10" x14ac:dyDescent="0.2">
      <c r="A51" s="66" t="str">
        <f ca="1">IF(VLOOKUP(MID(CELL("nomfichier",$A$1),FIND("]",CELL("nomfichier",$A$1),1)+1,30)+1-1,Feuille1!$1:$1048576,ROW()-45+154+ROW()-45)="","",VLOOKUP(MID(CELL("nomfichier",$A$1),FIND("]",CELL("nomfichier",$A$1),1)+1,30)+1-1,Feuille1!$1:$1048576,ROW()-45+154+ROW()-45))</f>
        <v/>
      </c>
      <c r="B51" s="66"/>
      <c r="C51" s="66"/>
      <c r="D51" s="66"/>
      <c r="E51" s="66" t="str">
        <f ca="1">IF(VLOOKUP(MID(CELL("nomfichier",$A$1),FIND("]",CELL("nomfichier",$A$1),1)+1,30)+1-1,Feuille1!$1:$1048576,ROW()-45+155+ROW()-45)="","",VLOOKUP(MID(CELL("nomfichier",$A$1),FIND("]",CELL("nomfichier",$A$1),1)+1,30)+1-1,Feuille1!$1:$1048576,ROW()-45+155+ROW()-45))</f>
        <v/>
      </c>
      <c r="F51" s="66"/>
      <c r="G51" s="67" t="str">
        <f ca="1">IF(A51="","",VLOOKUP(A51,#REF!,2))</f>
        <v/>
      </c>
      <c r="H51" s="67"/>
      <c r="I51" s="68" t="str">
        <f t="shared" ca="1" si="0"/>
        <v/>
      </c>
      <c r="J51" s="68"/>
    </row>
    <row r="52" spans="1:10" x14ac:dyDescent="0.2">
      <c r="A52" s="66" t="str">
        <f ca="1">IF(VLOOKUP(MID(CELL("nomfichier",$A$1),FIND("]",CELL("nomfichier",$A$1),1)+1,30)+1-1,Feuille1!$1:$1048576,ROW()-45+154+ROW()-45)="","",VLOOKUP(MID(CELL("nomfichier",$A$1),FIND("]",CELL("nomfichier",$A$1),1)+1,30)+1-1,Feuille1!$1:$1048576,ROW()-45+154+ROW()-45))</f>
        <v/>
      </c>
      <c r="B52" s="66"/>
      <c r="C52" s="66"/>
      <c r="D52" s="66"/>
      <c r="E52" s="66" t="str">
        <f ca="1">IF(VLOOKUP(MID(CELL("nomfichier",$A$1),FIND("]",CELL("nomfichier",$A$1),1)+1,30)+1-1,Feuille1!$1:$1048576,ROW()-45+155+ROW()-45)="","",VLOOKUP(MID(CELL("nomfichier",$A$1),FIND("]",CELL("nomfichier",$A$1),1)+1,30)+1-1,Feuille1!$1:$1048576,ROW()-45+155+ROW()-45))</f>
        <v/>
      </c>
      <c r="F52" s="66"/>
      <c r="G52" s="67" t="str">
        <f ca="1">IF(A52="","",VLOOKUP(A52,#REF!,2))</f>
        <v/>
      </c>
      <c r="H52" s="67"/>
      <c r="I52" s="68" t="str">
        <f t="shared" ca="1" si="0"/>
        <v/>
      </c>
      <c r="J52" s="68"/>
    </row>
    <row r="53" spans="1:10" x14ac:dyDescent="0.2">
      <c r="A53" s="66" t="str">
        <f ca="1">IF(VLOOKUP(MID(CELL("nomfichier",$A$1),FIND("]",CELL("nomfichier",$A$1),1)+1,30)+1-1,Feuille1!$1:$1048576,ROW()-45+154+ROW()-45)="","",VLOOKUP(MID(CELL("nomfichier",$A$1),FIND("]",CELL("nomfichier",$A$1),1)+1,30)+1-1,Feuille1!$1:$1048576,ROW()-45+154+ROW()-45))</f>
        <v/>
      </c>
      <c r="B53" s="66"/>
      <c r="C53" s="66"/>
      <c r="D53" s="66"/>
      <c r="E53" s="66" t="str">
        <f ca="1">IF(VLOOKUP(MID(CELL("nomfichier",$A$1),FIND("]",CELL("nomfichier",$A$1),1)+1,30)+1-1,Feuille1!$1:$1048576,ROW()-45+155+ROW()-45)="","",VLOOKUP(MID(CELL("nomfichier",$A$1),FIND("]",CELL("nomfichier",$A$1),1)+1,30)+1-1,Feuille1!$1:$1048576,ROW()-45+155+ROW()-45))</f>
        <v/>
      </c>
      <c r="F53" s="66"/>
      <c r="G53" s="67" t="str">
        <f ca="1">IF(A53="","",VLOOKUP(A53,#REF!,2))</f>
        <v/>
      </c>
      <c r="H53" s="67"/>
      <c r="I53" s="68" t="str">
        <f t="shared" ca="1" si="0"/>
        <v/>
      </c>
      <c r="J53" s="68"/>
    </row>
    <row r="54" spans="1:10" x14ac:dyDescent="0.2">
      <c r="A54" s="66" t="str">
        <f ca="1">IF(VLOOKUP(MID(CELL("nomfichier",$A$1),FIND("]",CELL("nomfichier",$A$1),1)+1,30)+1-1,Feuille1!$1:$1048576,ROW()-45+154+ROW()-45)="","",VLOOKUP(MID(CELL("nomfichier",$A$1),FIND("]",CELL("nomfichier",$A$1),1)+1,30)+1-1,Feuille1!$1:$1048576,ROW()-45+154+ROW()-45))</f>
        <v/>
      </c>
      <c r="B54" s="66"/>
      <c r="C54" s="66"/>
      <c r="D54" s="66"/>
      <c r="E54" s="66" t="str">
        <f ca="1">IF(VLOOKUP(MID(CELL("nomfichier",$A$1),FIND("]",CELL("nomfichier",$A$1),1)+1,30)+1-1,Feuille1!$1:$1048576,ROW()-45+155+ROW()-45)="","",VLOOKUP(MID(CELL("nomfichier",$A$1),FIND("]",CELL("nomfichier",$A$1),1)+1,30)+1-1,Feuille1!$1:$1048576,ROW()-45+155+ROW()-45))</f>
        <v/>
      </c>
      <c r="F54" s="66"/>
      <c r="G54" s="67" t="str">
        <f ca="1">IF(A54="","",VLOOKUP(A54,#REF!,2))</f>
        <v/>
      </c>
      <c r="H54" s="67"/>
      <c r="I54" s="68" t="str">
        <f t="shared" ca="1" si="0"/>
        <v/>
      </c>
      <c r="J54" s="68"/>
    </row>
    <row r="55" spans="1:10" x14ac:dyDescent="0.2">
      <c r="A55" s="66" t="str">
        <f ca="1">IF(VLOOKUP(MID(CELL("nomfichier",$A$1),FIND("]",CELL("nomfichier",$A$1),1)+1,30)+1-1,Feuille1!$1:$1048576,ROW()-45+154+ROW()-45)="","",VLOOKUP(MID(CELL("nomfichier",$A$1),FIND("]",CELL("nomfichier",$A$1),1)+1,30)+1-1,Feuille1!$1:$1048576,ROW()-45+154+ROW()-45))</f>
        <v/>
      </c>
      <c r="B55" s="66"/>
      <c r="C55" s="66"/>
      <c r="D55" s="66"/>
      <c r="E55" s="66" t="str">
        <f ca="1">IF(VLOOKUP(MID(CELL("nomfichier",$A$1),FIND("]",CELL("nomfichier",$A$1),1)+1,30)+1-1,Feuille1!$1:$1048576,ROW()-45+155+ROW()-45)="","",VLOOKUP(MID(CELL("nomfichier",$A$1),FIND("]",CELL("nomfichier",$A$1),1)+1,30)+1-1,Feuille1!$1:$1048576,ROW()-45+155+ROW()-45))</f>
        <v/>
      </c>
      <c r="F55" s="66"/>
      <c r="G55" s="67" t="str">
        <f ca="1">IF(A55="","",VLOOKUP(A55,#REF!,2))</f>
        <v/>
      </c>
      <c r="H55" s="67"/>
      <c r="I55" s="68" t="str">
        <f t="shared" ca="1" si="0"/>
        <v/>
      </c>
      <c r="J55" s="68"/>
    </row>
    <row r="56" spans="1:10" x14ac:dyDescent="0.2">
      <c r="A56" s="66" t="str">
        <f ca="1">IF(VLOOKUP(MID(CELL("nomfichier",$A$1),FIND("]",CELL("nomfichier",$A$1),1)+1,30)+1-1,Feuille1!$1:$1048576,ROW()-45+154+ROW()-45)="","",VLOOKUP(MID(CELL("nomfichier",$A$1),FIND("]",CELL("nomfichier",$A$1),1)+1,30)+1-1,Feuille1!$1:$1048576,ROW()-45+154+ROW()-45))</f>
        <v/>
      </c>
      <c r="B56" s="66"/>
      <c r="C56" s="66"/>
      <c r="D56" s="66"/>
      <c r="E56" s="66" t="str">
        <f ca="1">IF(VLOOKUP(MID(CELL("nomfichier",$A$1),FIND("]",CELL("nomfichier",$A$1),1)+1,30)+1-1,Feuille1!$1:$1048576,ROW()-45+155+ROW()-45)="","",VLOOKUP(MID(CELL("nomfichier",$A$1),FIND("]",CELL("nomfichier",$A$1),1)+1,30)+1-1,Feuille1!$1:$1048576,ROW()-45+155+ROW()-45))</f>
        <v/>
      </c>
      <c r="F56" s="66"/>
      <c r="G56" s="67" t="str">
        <f ca="1">IF(A56="","",VLOOKUP(A56,#REF!,2))</f>
        <v/>
      </c>
      <c r="H56" s="67"/>
      <c r="I56" s="68" t="str">
        <f t="shared" ca="1" si="0"/>
        <v/>
      </c>
      <c r="J56" s="68"/>
    </row>
    <row r="57" spans="1:10" x14ac:dyDescent="0.2">
      <c r="A57" s="66" t="str">
        <f ca="1">IF(VLOOKUP(MID(CELL("nomfichier",$A$1),FIND("]",CELL("nomfichier",$A$1),1)+1,30)+1-1,Feuille1!$1:$1048576,ROW()-45+154+ROW()-45)="","",VLOOKUP(MID(CELL("nomfichier",$A$1),FIND("]",CELL("nomfichier",$A$1),1)+1,30)+1-1,Feuille1!$1:$1048576,ROW()-45+154+ROW()-45))</f>
        <v/>
      </c>
      <c r="B57" s="66"/>
      <c r="C57" s="66"/>
      <c r="D57" s="66"/>
      <c r="E57" s="66" t="str">
        <f ca="1">IF(VLOOKUP(MID(CELL("nomfichier",$A$1),FIND("]",CELL("nomfichier",$A$1),1)+1,30)+1-1,Feuille1!$1:$1048576,ROW()-45+155+ROW()-45)="","",VLOOKUP(MID(CELL("nomfichier",$A$1),FIND("]",CELL("nomfichier",$A$1),1)+1,30)+1-1,Feuille1!$1:$1048576,ROW()-45+155+ROW()-45))</f>
        <v/>
      </c>
      <c r="F57" s="66"/>
      <c r="G57" s="67" t="str">
        <f ca="1">IF(A57="","",VLOOKUP(A57,#REF!,2))</f>
        <v/>
      </c>
      <c r="H57" s="67"/>
      <c r="I57" s="68" t="str">
        <f t="shared" ca="1" si="0"/>
        <v/>
      </c>
      <c r="J57" s="68"/>
    </row>
    <row r="58" spans="1:10" x14ac:dyDescent="0.2">
      <c r="A58" s="66" t="str">
        <f ca="1">IF(VLOOKUP(MID(CELL("nomfichier",$A$1),FIND("]",CELL("nomfichier",$A$1),1)+1,30)+1-1,Feuille1!$1:$1048576,ROW()-45+154+ROW()-45)="","",VLOOKUP(MID(CELL("nomfichier",$A$1),FIND("]",CELL("nomfichier",$A$1),1)+1,30)+1-1,Feuille1!$1:$1048576,ROW()-45+154+ROW()-45))</f>
        <v/>
      </c>
      <c r="B58" s="66"/>
      <c r="C58" s="66"/>
      <c r="D58" s="66"/>
      <c r="E58" s="66" t="str">
        <f ca="1">IF(VLOOKUP(MID(CELL("nomfichier",$A$1),FIND("]",CELL("nomfichier",$A$1),1)+1,30)+1-1,Feuille1!$1:$1048576,ROW()-45+155+ROW()-45)="","",VLOOKUP(MID(CELL("nomfichier",$A$1),FIND("]",CELL("nomfichier",$A$1),1)+1,30)+1-1,Feuille1!$1:$1048576,ROW()-45+155+ROW()-45))</f>
        <v/>
      </c>
      <c r="F58" s="66"/>
      <c r="G58" s="67" t="str">
        <f ca="1">IF(A58="","",VLOOKUP(A58,#REF!,2))</f>
        <v/>
      </c>
      <c r="H58" s="67"/>
      <c r="I58" s="68" t="str">
        <f t="shared" ca="1" si="0"/>
        <v/>
      </c>
      <c r="J58" s="68"/>
    </row>
    <row r="59" spans="1:10" x14ac:dyDescent="0.2">
      <c r="A59" s="66" t="str">
        <f ca="1">IF(VLOOKUP(MID(CELL("nomfichier",$A$1),FIND("]",CELL("nomfichier",$A$1),1)+1,30)+1-1,Feuille1!$1:$1048576,ROW()-45+154+ROW()-45)="","",VLOOKUP(MID(CELL("nomfichier",$A$1),FIND("]",CELL("nomfichier",$A$1),1)+1,30)+1-1,Feuille1!$1:$1048576,ROW()-45+154+ROW()-45))</f>
        <v/>
      </c>
      <c r="B59" s="66"/>
      <c r="C59" s="66"/>
      <c r="D59" s="66"/>
      <c r="E59" s="66" t="str">
        <f ca="1">IF(VLOOKUP(MID(CELL("nomfichier",$A$1),FIND("]",CELL("nomfichier",$A$1),1)+1,30)+1-1,Feuille1!$1:$1048576,ROW()-45+155+ROW()-45)="","",VLOOKUP(MID(CELL("nomfichier",$A$1),FIND("]",CELL("nomfichier",$A$1),1)+1,30)+1-1,Feuille1!$1:$1048576,ROW()-45+155+ROW()-45))</f>
        <v/>
      </c>
      <c r="F59" s="66"/>
      <c r="G59" s="67" t="str">
        <f ca="1">IF(A59="","",VLOOKUP(A59,#REF!,2))</f>
        <v/>
      </c>
      <c r="H59" s="67"/>
      <c r="I59" s="68" t="str">
        <f t="shared" ca="1" si="0"/>
        <v/>
      </c>
      <c r="J59" s="68"/>
    </row>
    <row r="60" spans="1:10" x14ac:dyDescent="0.2">
      <c r="A60" s="66" t="str">
        <f ca="1">IF(VLOOKUP(MID(CELL("nomfichier",$A$1),FIND("]",CELL("nomfichier",$A$1),1)+1,30)+1-1,Feuille1!$1:$1048576,ROW()-45+154+ROW()-45)="","",VLOOKUP(MID(CELL("nomfichier",$A$1),FIND("]",CELL("nomfichier",$A$1),1)+1,30)+1-1,Feuille1!$1:$1048576,ROW()-45+154+ROW()-45))</f>
        <v/>
      </c>
      <c r="B60" s="66"/>
      <c r="C60" s="66"/>
      <c r="D60" s="66"/>
      <c r="E60" s="66" t="str">
        <f ca="1">IF(VLOOKUP(MID(CELL("nomfichier",$A$1),FIND("]",CELL("nomfichier",$A$1),1)+1,30)+1-1,Feuille1!$1:$1048576,ROW()-45+155+ROW()-45)="","",VLOOKUP(MID(CELL("nomfichier",$A$1),FIND("]",CELL("nomfichier",$A$1),1)+1,30)+1-1,Feuille1!$1:$1048576,ROW()-45+155+ROW()-45))</f>
        <v/>
      </c>
      <c r="F60" s="66"/>
      <c r="G60" s="67" t="str">
        <f ca="1">IF(A60="","",VLOOKUP(A60,#REF!,2))</f>
        <v/>
      </c>
      <c r="H60" s="67"/>
      <c r="I60" s="68" t="str">
        <f t="shared" ca="1" si="0"/>
        <v/>
      </c>
      <c r="J60" s="68"/>
    </row>
    <row r="61" spans="1:10" x14ac:dyDescent="0.2">
      <c r="A61" s="66" t="str">
        <f ca="1">IF(VLOOKUP(MID(CELL("nomfichier",$A$1),FIND("]",CELL("nomfichier",$A$1),1)+1,30)+1-1,Feuille1!$1:$1048576,ROW()-45+154+ROW()-45)="","",VLOOKUP(MID(CELL("nomfichier",$A$1),FIND("]",CELL("nomfichier",$A$1),1)+1,30)+1-1,Feuille1!$1:$1048576,ROW()-45+154+ROW()-45))</f>
        <v/>
      </c>
      <c r="B61" s="66"/>
      <c r="C61" s="66"/>
      <c r="D61" s="66"/>
      <c r="E61" s="66" t="str">
        <f ca="1">IF(VLOOKUP(MID(CELL("nomfichier",$A$1),FIND("]",CELL("nomfichier",$A$1),1)+1,30)+1-1,Feuille1!$1:$1048576,ROW()-45+155+ROW()-45)="","",VLOOKUP(MID(CELL("nomfichier",$A$1),FIND("]",CELL("nomfichier",$A$1),1)+1,30)+1-1,Feuille1!$1:$1048576,ROW()-45+155+ROW()-45))</f>
        <v/>
      </c>
      <c r="F61" s="66"/>
      <c r="G61" s="67" t="str">
        <f ca="1">IF(A61="","",VLOOKUP(A61,#REF!,2))</f>
        <v/>
      </c>
      <c r="H61" s="67"/>
      <c r="I61" s="68" t="str">
        <f t="shared" ca="1" si="0"/>
        <v/>
      </c>
      <c r="J61" s="68"/>
    </row>
    <row r="62" spans="1:10" x14ac:dyDescent="0.2">
      <c r="A62" s="66" t="str">
        <f ca="1">IF(VLOOKUP(MID(CELL("nomfichier",$A$1),FIND("]",CELL("nomfichier",$A$1),1)+1,30)+1-1,Feuille1!$1:$1048576,ROW()-45+154+ROW()-45)="","",VLOOKUP(MID(CELL("nomfichier",$A$1),FIND("]",CELL("nomfichier",$A$1),1)+1,30)+1-1,Feuille1!$1:$1048576,ROW()-45+154+ROW()-45))</f>
        <v/>
      </c>
      <c r="B62" s="66"/>
      <c r="C62" s="66"/>
      <c r="D62" s="66"/>
      <c r="E62" s="66" t="str">
        <f ca="1">IF(VLOOKUP(MID(CELL("nomfichier",$A$1),FIND("]",CELL("nomfichier",$A$1),1)+1,30)+1-1,Feuille1!$1:$1048576,ROW()-45+155+ROW()-45)="","",VLOOKUP(MID(CELL("nomfichier",$A$1),FIND("]",CELL("nomfichier",$A$1),1)+1,30)+1-1,Feuille1!$1:$1048576,ROW()-45+155+ROW()-45))</f>
        <v/>
      </c>
      <c r="F62" s="66"/>
      <c r="G62" s="67" t="str">
        <f ca="1">IF(A62="","",VLOOKUP(A62,#REF!,2))</f>
        <v/>
      </c>
      <c r="H62" s="67"/>
      <c r="I62" s="68" t="str">
        <f t="shared" ca="1" si="0"/>
        <v/>
      </c>
      <c r="J62" s="68"/>
    </row>
    <row r="63" spans="1:10" x14ac:dyDescent="0.2">
      <c r="A63" s="66" t="str">
        <f ca="1">IF(VLOOKUP(MID(CELL("nomfichier",$A$1),FIND("]",CELL("nomfichier",$A$1),1)+1,30)+1-1,Feuille1!$1:$1048576,ROW()-45+154+ROW()-45)="","",VLOOKUP(MID(CELL("nomfichier",$A$1),FIND("]",CELL("nomfichier",$A$1),1)+1,30)+1-1,Feuille1!$1:$1048576,ROW()-45+154+ROW()-45))</f>
        <v/>
      </c>
      <c r="B63" s="66"/>
      <c r="C63" s="66"/>
      <c r="D63" s="66"/>
      <c r="E63" s="66" t="str">
        <f ca="1">IF(VLOOKUP(MID(CELL("nomfichier",$A$1),FIND("]",CELL("nomfichier",$A$1),1)+1,30)+1-1,Feuille1!$1:$1048576,ROW()-45+155+ROW()-45)="","",VLOOKUP(MID(CELL("nomfichier",$A$1),FIND("]",CELL("nomfichier",$A$1),1)+1,30)+1-1,Feuille1!$1:$1048576,ROW()-45+155+ROW()-45))</f>
        <v/>
      </c>
      <c r="F63" s="66"/>
      <c r="G63" s="67" t="str">
        <f ca="1">IF(A63="","",VLOOKUP(A63,#REF!,2))</f>
        <v/>
      </c>
      <c r="H63" s="67"/>
      <c r="I63" s="68" t="str">
        <f t="shared" ca="1" si="0"/>
        <v/>
      </c>
      <c r="J63" s="68"/>
    </row>
    <row r="64" spans="1:10" x14ac:dyDescent="0.2">
      <c r="A64" s="66" t="str">
        <f ca="1">IF(VLOOKUP(MID(CELL("nomfichier",$A$1),FIND("]",CELL("nomfichier",$A$1),1)+1,30)+1-1,Feuille1!$1:$1048576,ROW()-45+154+ROW()-45)="","",VLOOKUP(MID(CELL("nomfichier",$A$1),FIND("]",CELL("nomfichier",$A$1),1)+1,30)+1-1,Feuille1!$1:$1048576,ROW()-45+154+ROW()-45))</f>
        <v/>
      </c>
      <c r="B64" s="66"/>
      <c r="C64" s="66"/>
      <c r="D64" s="66"/>
      <c r="E64" s="66" t="str">
        <f ca="1">IF(VLOOKUP(MID(CELL("nomfichier",$A$1),FIND("]",CELL("nomfichier",$A$1),1)+1,30)+1-1,Feuille1!$1:$1048576,ROW()-45+155+ROW()-45)="","",VLOOKUP(MID(CELL("nomfichier",$A$1),FIND("]",CELL("nomfichier",$A$1),1)+1,30)+1-1,Feuille1!$1:$1048576,ROW()-45+155+ROW()-45))</f>
        <v/>
      </c>
      <c r="F64" s="66"/>
      <c r="G64" s="67" t="str">
        <f ca="1">IF(A64="","",VLOOKUP(A64,#REF!,2))</f>
        <v/>
      </c>
      <c r="H64" s="67"/>
      <c r="I64" s="68" t="str">
        <f t="shared" ca="1" si="0"/>
        <v/>
      </c>
      <c r="J64" s="68"/>
    </row>
    <row r="65" spans="1:10" x14ac:dyDescent="0.2">
      <c r="A65" s="66" t="str">
        <f ca="1">IF(VLOOKUP(MID(CELL("nomfichier",$A$1),FIND("]",CELL("nomfichier",$A$1),1)+1,30)+1-1,Feuille1!$1:$1048576,ROW()-45+154+ROW()-45)="","",VLOOKUP(MID(CELL("nomfichier",$A$1),FIND("]",CELL("nomfichier",$A$1),1)+1,30)+1-1,Feuille1!$1:$1048576,ROW()-45+154+ROW()-45))</f>
        <v/>
      </c>
      <c r="B65" s="66"/>
      <c r="C65" s="66"/>
      <c r="D65" s="66"/>
      <c r="E65" s="66" t="str">
        <f ca="1">IF(VLOOKUP(MID(CELL("nomfichier",$A$1),FIND("]",CELL("nomfichier",$A$1),1)+1,30)+1-1,Feuille1!$1:$1048576,ROW()-45+155+ROW()-45)="","",VLOOKUP(MID(CELL("nomfichier",$A$1),FIND("]",CELL("nomfichier",$A$1),1)+1,30)+1-1,Feuille1!$1:$1048576,ROW()-45+155+ROW()-45))</f>
        <v/>
      </c>
      <c r="F65" s="66"/>
      <c r="G65" s="67" t="str">
        <f ca="1">IF(A65="","",VLOOKUP(A65,#REF!,2))</f>
        <v/>
      </c>
      <c r="H65" s="67"/>
      <c r="I65" s="68" t="str">
        <f t="shared" ca="1" si="0"/>
        <v/>
      </c>
      <c r="J65" s="68"/>
    </row>
    <row r="66" spans="1:10" x14ac:dyDescent="0.2">
      <c r="A66" s="66" t="str">
        <f ca="1">IF(VLOOKUP(MID(CELL("nomfichier",$A$1),FIND("]",CELL("nomfichier",$A$1),1)+1,30)+1-1,Feuille1!$1:$1048576,ROW()-45+154+ROW()-45)="","",VLOOKUP(MID(CELL("nomfichier",$A$1),FIND("]",CELL("nomfichier",$A$1),1)+1,30)+1-1,Feuille1!$1:$1048576,ROW()-45+154+ROW()-45))</f>
        <v/>
      </c>
      <c r="B66" s="66"/>
      <c r="C66" s="66"/>
      <c r="D66" s="66"/>
      <c r="E66" s="66" t="str">
        <f ca="1">IF(VLOOKUP(MID(CELL("nomfichier",$A$1),FIND("]",CELL("nomfichier",$A$1),1)+1,30)+1-1,Feuille1!$1:$1048576,ROW()-45+155+ROW()-45)="","",VLOOKUP(MID(CELL("nomfichier",$A$1),FIND("]",CELL("nomfichier",$A$1),1)+1,30)+1-1,Feuille1!$1:$1048576,ROW()-45+155+ROW()-45))</f>
        <v/>
      </c>
      <c r="F66" s="66"/>
      <c r="G66" s="67" t="str">
        <f ca="1">IF(A66="","",VLOOKUP(A66,#REF!,2))</f>
        <v/>
      </c>
      <c r="H66" s="67"/>
      <c r="I66" s="68" t="str">
        <f t="shared" ca="1" si="0"/>
        <v/>
      </c>
      <c r="J66" s="68"/>
    </row>
    <row r="67" spans="1:10" x14ac:dyDescent="0.2">
      <c r="A67" s="66" t="str">
        <f ca="1">IF(VLOOKUP(MID(CELL("nomfichier",$A$1),FIND("]",CELL("nomfichier",$A$1),1)+1,30)+1-1,Feuille1!$1:$1048576,ROW()-45+154+ROW()-45)="","",VLOOKUP(MID(CELL("nomfichier",$A$1),FIND("]",CELL("nomfichier",$A$1),1)+1,30)+1-1,Feuille1!$1:$1048576,ROW()-45+154+ROW()-45))</f>
        <v/>
      </c>
      <c r="B67" s="66"/>
      <c r="C67" s="66"/>
      <c r="D67" s="66"/>
      <c r="E67" s="66" t="str">
        <f ca="1">IF(VLOOKUP(MID(CELL("nomfichier",$A$1),FIND("]",CELL("nomfichier",$A$1),1)+1,30)+1-1,Feuille1!$1:$1048576,ROW()-45+155+ROW()-45)="","",VLOOKUP(MID(CELL("nomfichier",$A$1),FIND("]",CELL("nomfichier",$A$1),1)+1,30)+1-1,Feuille1!$1:$1048576,ROW()-45+155+ROW()-45))</f>
        <v/>
      </c>
      <c r="F67" s="66"/>
      <c r="G67" s="67" t="str">
        <f ca="1">IF(A67="","",VLOOKUP(A67,#REF!,2))</f>
        <v/>
      </c>
      <c r="H67" s="67"/>
      <c r="I67" s="68" t="str">
        <f t="shared" ca="1" si="0"/>
        <v/>
      </c>
      <c r="J67" s="68"/>
    </row>
    <row r="68" spans="1:10" x14ac:dyDescent="0.2">
      <c r="A68" s="66" t="str">
        <f ca="1">IF(VLOOKUP(MID(CELL("nomfichier",$A$1),FIND("]",CELL("nomfichier",$A$1),1)+1,30)+1-1,Feuille1!$1:$1048576,ROW()-45+154+ROW()-45)="","",VLOOKUP(MID(CELL("nomfichier",$A$1),FIND("]",CELL("nomfichier",$A$1),1)+1,30)+1-1,Feuille1!$1:$1048576,ROW()-45+154+ROW()-45))</f>
        <v/>
      </c>
      <c r="B68" s="66"/>
      <c r="C68" s="66"/>
      <c r="D68" s="66"/>
      <c r="E68" s="66" t="str">
        <f ca="1">IF(VLOOKUP(MID(CELL("nomfichier",$A$1),FIND("]",CELL("nomfichier",$A$1),1)+1,30)+1-1,Feuille1!$1:$1048576,ROW()-45+155+ROW()-45)="","",VLOOKUP(MID(CELL("nomfichier",$A$1),FIND("]",CELL("nomfichier",$A$1),1)+1,30)+1-1,Feuille1!$1:$1048576,ROW()-45+155+ROW()-45))</f>
        <v/>
      </c>
      <c r="F68" s="66"/>
      <c r="G68" s="67" t="str">
        <f ca="1">IF(A68="","",VLOOKUP(A68,#REF!,2))</f>
        <v/>
      </c>
      <c r="H68" s="67"/>
      <c r="I68" s="68" t="str">
        <f t="shared" ca="1" si="0"/>
        <v/>
      </c>
      <c r="J68" s="68"/>
    </row>
    <row r="69" spans="1:10" x14ac:dyDescent="0.2">
      <c r="A69" s="66" t="str">
        <f ca="1">IF(VLOOKUP(MID(CELL("nomfichier",$A$1),FIND("]",CELL("nomfichier",$A$1),1)+1,30)+1-1,Feuille1!$1:$1048576,ROW()-45+154+ROW()-45)="","",VLOOKUP(MID(CELL("nomfichier",$A$1),FIND("]",CELL("nomfichier",$A$1),1)+1,30)+1-1,Feuille1!$1:$1048576,ROW()-45+154+ROW()-45))</f>
        <v/>
      </c>
      <c r="B69" s="66"/>
      <c r="C69" s="66"/>
      <c r="D69" s="66"/>
      <c r="E69" s="66" t="str">
        <f ca="1">IF(VLOOKUP(MID(CELL("nomfichier",$A$1),FIND("]",CELL("nomfichier",$A$1),1)+1,30)+1-1,Feuille1!$1:$1048576,ROW()-45+155+ROW()-45)="","",VLOOKUP(MID(CELL("nomfichier",$A$1),FIND("]",CELL("nomfichier",$A$1),1)+1,30)+1-1,Feuille1!$1:$1048576,ROW()-45+155+ROW()-45))</f>
        <v/>
      </c>
      <c r="F69" s="66"/>
      <c r="G69" s="67" t="str">
        <f ca="1">IF(A69="","",VLOOKUP(A69,#REF!,2))</f>
        <v/>
      </c>
      <c r="H69" s="67"/>
      <c r="I69" s="68" t="str">
        <f t="shared" ca="1" si="0"/>
        <v/>
      </c>
      <c r="J69" s="68"/>
    </row>
    <row r="70" spans="1:10" x14ac:dyDescent="0.2">
      <c r="A70" s="66" t="str">
        <f ca="1">IF(VLOOKUP(MID(CELL("nomfichier",$A$1),FIND("]",CELL("nomfichier",$A$1),1)+1,30)+1-1,Feuille1!$1:$1048576,ROW()-45+154+ROW()-45)="","",VLOOKUP(MID(CELL("nomfichier",$A$1),FIND("]",CELL("nomfichier",$A$1),1)+1,30)+1-1,Feuille1!$1:$1048576,ROW()-45+154+ROW()-45))</f>
        <v/>
      </c>
      <c r="B70" s="66"/>
      <c r="C70" s="66"/>
      <c r="D70" s="66"/>
      <c r="E70" s="66" t="str">
        <f ca="1">IF(VLOOKUP(MID(CELL("nomfichier",$A$1),FIND("]",CELL("nomfichier",$A$1),1)+1,30)+1-1,Feuille1!$1:$1048576,ROW()-45+155+ROW()-45)="","",VLOOKUP(MID(CELL("nomfichier",$A$1),FIND("]",CELL("nomfichier",$A$1),1)+1,30)+1-1,Feuille1!$1:$1048576,ROW()-45+155+ROW()-45))</f>
        <v/>
      </c>
      <c r="F70" s="66"/>
      <c r="G70" s="67" t="str">
        <f ca="1">IF(A70="","",VLOOKUP(A70,#REF!,2))</f>
        <v/>
      </c>
      <c r="H70" s="67"/>
      <c r="I70" s="68" t="str">
        <f t="shared" ca="1" si="0"/>
        <v/>
      </c>
      <c r="J70" s="68"/>
    </row>
    <row r="71" spans="1:10" ht="13.5" thickBot="1" x14ac:dyDescent="0.25">
      <c r="A71" s="97" t="str">
        <f ca="1">IF(VLOOKUP(MID(CELL("nomfichier",$A$1),FIND("]",CELL("nomfichier",$A$1),1)+1,30)+1-1,Feuille1!$1:$1048576,ROW()-45+154+ROW()-45)="","",VLOOKUP(MID(CELL("nomfichier",$A$1),FIND("]",CELL("nomfichier",$A$1),1)+1,30)+1-1,Feuille1!$1:$1048576,ROW()-45+154+ROW()-45))</f>
        <v/>
      </c>
      <c r="B71" s="97"/>
      <c r="C71" s="97"/>
      <c r="D71" s="97"/>
      <c r="E71" s="97" t="str">
        <f ca="1">IF(VLOOKUP(MID(CELL("nomfichier",$A$1),FIND("]",CELL("nomfichier",$A$1),1)+1,30)+1-1,Feuille1!$1:$1048576,ROW()-45+155+ROW()-45)="","",VLOOKUP(MID(CELL("nomfichier",$A$1),FIND("]",CELL("nomfichier",$A$1),1)+1,30)+1-1,Feuille1!$1:$1048576,ROW()-45+155+ROW()-45))</f>
        <v/>
      </c>
      <c r="F71" s="97"/>
      <c r="G71" s="67" t="str">
        <f ca="1">IF(A71="","",VLOOKUP(A71,#REF!,2))</f>
        <v/>
      </c>
      <c r="H71" s="67"/>
      <c r="I71" s="86" t="str">
        <f t="shared" ca="1" si="0"/>
        <v/>
      </c>
      <c r="J71" s="86"/>
    </row>
    <row r="72" spans="1:10" ht="14.25" thickTop="1" thickBot="1" x14ac:dyDescent="0.25">
      <c r="A72" s="15"/>
      <c r="B72" s="15"/>
      <c r="C72" s="15"/>
      <c r="D72" s="15"/>
      <c r="E72" s="15"/>
      <c r="F72" s="15"/>
      <c r="G72" s="87" t="s">
        <v>72</v>
      </c>
      <c r="H72" s="88"/>
      <c r="I72" s="89">
        <f ca="1">SUM(I45:J71)</f>
        <v>0</v>
      </c>
      <c r="J72" s="89"/>
    </row>
    <row r="73" spans="1:10" ht="14.25" thickTop="1" thickBot="1" x14ac:dyDescent="0.25">
      <c r="A73" s="13"/>
      <c r="B73" s="13"/>
      <c r="C73" s="13"/>
      <c r="D73" s="13"/>
      <c r="E73" s="14"/>
      <c r="F73" s="14"/>
      <c r="G73" s="87" t="s">
        <v>73</v>
      </c>
      <c r="H73" s="88"/>
      <c r="I73" s="89" t="e">
        <f ca="1">I72/J42</f>
        <v>#DIV/0!</v>
      </c>
      <c r="J73" s="90"/>
    </row>
    <row r="74" spans="1:10" ht="14.25" thickTop="1" thickBot="1" x14ac:dyDescent="0.25">
      <c r="G74" s="87" t="s">
        <v>58</v>
      </c>
      <c r="H74" s="88"/>
      <c r="I74" s="89" t="e">
        <f ca="1">I76-I73</f>
        <v>#DIV/0!</v>
      </c>
      <c r="J74" s="90"/>
    </row>
    <row r="75" spans="1:10" ht="14.25" thickTop="1" thickBot="1" x14ac:dyDescent="0.25">
      <c r="G75" s="87" t="s">
        <v>70</v>
      </c>
      <c r="H75" s="88"/>
      <c r="I75" s="93" t="e">
        <f ca="1">I74/I76</f>
        <v>#DIV/0!</v>
      </c>
      <c r="J75" s="94"/>
    </row>
    <row r="76" spans="1:10" ht="14.25" thickTop="1" thickBot="1" x14ac:dyDescent="0.25">
      <c r="G76" s="87" t="s">
        <v>71</v>
      </c>
      <c r="H76" s="88"/>
      <c r="I76" s="89">
        <f ca="1">IF(MID(CELL("nomfichier",A1),FIND("]",CELL("nomfichier",A1),1)+1,30)+1-1="","",VLOOKUP(MID(CELL("nomfichier",A1),FIND("]",CELL("nomfichier",A1),1)+1,30)+1-1,Feuille1!1:1048576,3))</f>
        <v>1.2</v>
      </c>
      <c r="J76" s="90"/>
    </row>
    <row r="77" spans="1:10" ht="13.5" thickTop="1" x14ac:dyDescent="0.2">
      <c r="A77" s="69" t="str">
        <f ca="1">$A$1</f>
        <v>Eclair Vanille</v>
      </c>
      <c r="B77" s="69"/>
      <c r="C77" s="69"/>
      <c r="D77" s="69"/>
      <c r="E77" s="69"/>
      <c r="F77" s="69"/>
      <c r="G77" s="69"/>
      <c r="H77" s="69"/>
      <c r="I77" s="69"/>
      <c r="J77" s="69"/>
    </row>
    <row r="78" spans="1:10" x14ac:dyDescent="0.2">
      <c r="A78" s="69"/>
      <c r="B78" s="69"/>
      <c r="C78" s="69"/>
      <c r="D78" s="69"/>
      <c r="E78" s="69"/>
      <c r="F78" s="69"/>
      <c r="G78" s="69"/>
      <c r="H78" s="69"/>
      <c r="I78" s="69"/>
      <c r="J78" s="69"/>
    </row>
    <row r="79" spans="1:10" x14ac:dyDescent="0.2">
      <c r="A79" s="69"/>
      <c r="B79" s="69"/>
      <c r="C79" s="69"/>
      <c r="D79" s="69"/>
      <c r="E79" s="69"/>
      <c r="F79" s="69"/>
      <c r="G79" s="69"/>
      <c r="H79" s="69"/>
      <c r="I79" s="69"/>
      <c r="J79" s="69"/>
    </row>
    <row r="80" spans="1:10" ht="13.5" thickBot="1" x14ac:dyDescent="0.25">
      <c r="C80" s="50" t="s">
        <v>178</v>
      </c>
      <c r="D80" s="51"/>
      <c r="E80" s="108" t="str">
        <f ca="1">IF(VLOOKUP(MID(CELL("nomfichier",A1),FIND("]",CELL("nomfichier",A1),1)+1,30)+1-1,Fabrication!1:1048576,3)=0,"",Fabrication!C1)</f>
        <v/>
      </c>
      <c r="F80" s="108"/>
      <c r="G80" s="51" t="s">
        <v>74</v>
      </c>
      <c r="H80" s="51"/>
      <c r="I80" s="52" t="str">
        <f ca="1">IF(VLOOKUP(MID(CELL("nomfichier",A1),FIND("]",CELL("nomfichier",A1),1)+1,30)+1-1,Fabrication!1:1048576,3)=0,"",VLOOKUP(MID(CELL("nomfichier",A1),FIND("]",CELL("nomfichier",A1),1)+1,30)+1-1,Fabrication!1:1048576,3))</f>
        <v/>
      </c>
      <c r="J80" s="51"/>
    </row>
    <row r="81" spans="1:10" ht="13.5" thickTop="1" x14ac:dyDescent="0.2">
      <c r="A81" s="53" t="s">
        <v>69</v>
      </c>
      <c r="B81" s="54"/>
      <c r="C81" s="54"/>
      <c r="D81" s="54"/>
      <c r="E81" s="54"/>
      <c r="F81" s="55"/>
      <c r="G81" s="95" t="s">
        <v>75</v>
      </c>
      <c r="H81" s="95"/>
      <c r="I81" s="95" t="s">
        <v>76</v>
      </c>
      <c r="J81" s="95"/>
    </row>
    <row r="82" spans="1:10" ht="13.5" thickBot="1" x14ac:dyDescent="0.25">
      <c r="A82" s="56"/>
      <c r="B82" s="57"/>
      <c r="C82" s="57"/>
      <c r="D82" s="57"/>
      <c r="E82" s="57"/>
      <c r="F82" s="58"/>
      <c r="G82" s="96"/>
      <c r="H82" s="96"/>
      <c r="I82" s="96"/>
      <c r="J82" s="96"/>
    </row>
    <row r="83" spans="1:10" ht="13.5" thickTop="1" x14ac:dyDescent="0.2">
      <c r="A83" s="59" t="str">
        <f ca="1">A45</f>
        <v/>
      </c>
      <c r="B83" s="60"/>
      <c r="C83" s="60"/>
      <c r="D83" s="60"/>
      <c r="E83" s="60"/>
      <c r="F83" s="61"/>
      <c r="G83" s="91" t="str">
        <f ca="1">IF(A83="","",VLOOKUP(A83,Tracabiliter!$1:$1048576,2))</f>
        <v/>
      </c>
      <c r="H83" s="91"/>
      <c r="I83" s="92" t="str">
        <f ca="1">IF(A83="","",VLOOKUP(A83,Tracabiliter!$1:$1048576,3))</f>
        <v/>
      </c>
      <c r="J83" s="92"/>
    </row>
    <row r="84" spans="1:10" x14ac:dyDescent="0.2">
      <c r="A84" s="71" t="str">
        <f ca="1">A46</f>
        <v/>
      </c>
      <c r="B84" s="72"/>
      <c r="C84" s="72"/>
      <c r="D84" s="72"/>
      <c r="E84" s="72"/>
      <c r="F84" s="73"/>
      <c r="G84" s="70" t="str">
        <f ca="1">IF(A84="","",VLOOKUP(A84,Tracabiliter!$1:$1048576,2))</f>
        <v/>
      </c>
      <c r="H84" s="70"/>
      <c r="I84" s="68" t="str">
        <f ca="1">IF(A84="","",VLOOKUP(A84,Tracabiliter!$1:$1048576,3))</f>
        <v/>
      </c>
      <c r="J84" s="68"/>
    </row>
    <row r="85" spans="1:10" x14ac:dyDescent="0.2">
      <c r="A85" s="71" t="str">
        <f ca="1">A47</f>
        <v/>
      </c>
      <c r="B85" s="72"/>
      <c r="C85" s="72"/>
      <c r="D85" s="72"/>
      <c r="E85" s="72"/>
      <c r="F85" s="73"/>
      <c r="G85" s="70" t="str">
        <f ca="1">IF(A85="","",VLOOKUP(A85,Tracabiliter!$1:$1048576,2))</f>
        <v/>
      </c>
      <c r="H85" s="70"/>
      <c r="I85" s="68" t="str">
        <f ca="1">IF(A85="","",VLOOKUP(A85,Tracabiliter!$1:$1048576,3))</f>
        <v/>
      </c>
      <c r="J85" s="68"/>
    </row>
    <row r="86" spans="1:10" x14ac:dyDescent="0.2">
      <c r="A86" s="71" t="str">
        <f ca="1">A45</f>
        <v/>
      </c>
      <c r="B86" s="72"/>
      <c r="C86" s="72"/>
      <c r="D86" s="72"/>
      <c r="E86" s="72"/>
      <c r="F86" s="73"/>
      <c r="G86" s="70" t="str">
        <f ca="1">IF(A86="","",VLOOKUP(A86,Tracabiliter!$1:$1048576,2))</f>
        <v/>
      </c>
      <c r="H86" s="70"/>
      <c r="I86" s="68" t="str">
        <f ca="1">IF(A86="","",VLOOKUP(A86,Tracabiliter!$1:$1048576,3))</f>
        <v/>
      </c>
      <c r="J86" s="68"/>
    </row>
    <row r="87" spans="1:10" x14ac:dyDescent="0.2">
      <c r="A87" s="71" t="str">
        <f ca="1">A49</f>
        <v/>
      </c>
      <c r="B87" s="72"/>
      <c r="C87" s="72"/>
      <c r="D87" s="72"/>
      <c r="E87" s="72"/>
      <c r="F87" s="73"/>
      <c r="G87" s="70" t="str">
        <f ca="1">IF(A87="","",VLOOKUP(A87,Tracabiliter!$1:$1048576,2))</f>
        <v/>
      </c>
      <c r="H87" s="70"/>
      <c r="I87" s="68" t="str">
        <f ca="1">IF(A87="","",VLOOKUP(A87,Tracabiliter!$1:$1048576,3))</f>
        <v/>
      </c>
      <c r="J87" s="68"/>
    </row>
    <row r="88" spans="1:10" x14ac:dyDescent="0.2">
      <c r="A88" s="71" t="str">
        <f ca="1">A50</f>
        <v/>
      </c>
      <c r="B88" s="72"/>
      <c r="C88" s="72"/>
      <c r="D88" s="72"/>
      <c r="E88" s="72"/>
      <c r="F88" s="73"/>
      <c r="G88" s="70" t="str">
        <f ca="1">IF(A88="","",VLOOKUP(A88,Tracabiliter!$1:$1048576,2))</f>
        <v/>
      </c>
      <c r="H88" s="70"/>
      <c r="I88" s="68" t="str">
        <f ca="1">IF(A88="","",VLOOKUP(A88,Tracabiliter!$1:$1048576,3))</f>
        <v/>
      </c>
      <c r="J88" s="68"/>
    </row>
    <row r="89" spans="1:10" x14ac:dyDescent="0.2">
      <c r="A89" s="71" t="str">
        <f ca="1">A51</f>
        <v/>
      </c>
      <c r="B89" s="72"/>
      <c r="C89" s="72"/>
      <c r="D89" s="72"/>
      <c r="E89" s="72"/>
      <c r="F89" s="73"/>
      <c r="G89" s="70" t="str">
        <f ca="1">IF(A89="","",VLOOKUP(A89,Tracabiliter!$1:$1048576,2))</f>
        <v/>
      </c>
      <c r="H89" s="70"/>
      <c r="I89" s="68" t="str">
        <f ca="1">IF(A89="","",VLOOKUP(A89,Tracabiliter!$1:$1048576,3))</f>
        <v/>
      </c>
      <c r="J89" s="68"/>
    </row>
    <row r="90" spans="1:10" x14ac:dyDescent="0.2">
      <c r="A90" s="71" t="str">
        <f ca="1">A52</f>
        <v/>
      </c>
      <c r="B90" s="72"/>
      <c r="C90" s="72"/>
      <c r="D90" s="72"/>
      <c r="E90" s="72"/>
      <c r="F90" s="73"/>
      <c r="G90" s="70" t="str">
        <f ca="1">IF(A90="","",VLOOKUP(A90,Tracabiliter!$1:$1048576,2))</f>
        <v/>
      </c>
      <c r="H90" s="70"/>
      <c r="I90" s="68" t="str">
        <f ca="1">IF(A90="","",VLOOKUP(A90,Tracabiliter!$1:$1048576,3))</f>
        <v/>
      </c>
      <c r="J90" s="68"/>
    </row>
    <row r="91" spans="1:10" x14ac:dyDescent="0.2">
      <c r="A91" s="71" t="str">
        <f ca="1">A53</f>
        <v/>
      </c>
      <c r="B91" s="72"/>
      <c r="C91" s="72"/>
      <c r="D91" s="72"/>
      <c r="E91" s="72"/>
      <c r="F91" s="73"/>
      <c r="G91" s="70" t="str">
        <f ca="1">IF(A91="","",VLOOKUP(A91,Tracabiliter!$1:$1048576,2))</f>
        <v/>
      </c>
      <c r="H91" s="70"/>
      <c r="I91" s="68" t="str">
        <f ca="1">IF(A91="","",VLOOKUP(A91,Tracabiliter!$1:$1048576,3))</f>
        <v/>
      </c>
      <c r="J91" s="68"/>
    </row>
    <row r="92" spans="1:10" x14ac:dyDescent="0.2">
      <c r="A92" s="71" t="str">
        <f ca="1">A54</f>
        <v/>
      </c>
      <c r="B92" s="72"/>
      <c r="C92" s="72"/>
      <c r="D92" s="72"/>
      <c r="E92" s="72"/>
      <c r="F92" s="73"/>
      <c r="G92" s="70" t="str">
        <f ca="1">IF(A92="","",VLOOKUP(A92,Tracabiliter!$1:$1048576,2))</f>
        <v/>
      </c>
      <c r="H92" s="70"/>
      <c r="I92" s="68" t="str">
        <f ca="1">IF(A92="","",VLOOKUP(A92,Tracabiliter!$1:$1048576,3))</f>
        <v/>
      </c>
      <c r="J92" s="68"/>
    </row>
    <row r="93" spans="1:10" x14ac:dyDescent="0.2">
      <c r="A93" s="71" t="str">
        <f ca="1">A55</f>
        <v/>
      </c>
      <c r="B93" s="72"/>
      <c r="C93" s="72"/>
      <c r="D93" s="72"/>
      <c r="E93" s="72"/>
      <c r="F93" s="73"/>
      <c r="G93" s="70" t="str">
        <f ca="1">IF(A93="","",VLOOKUP(A93,Tracabiliter!$1:$1048576,2))</f>
        <v/>
      </c>
      <c r="H93" s="70"/>
      <c r="I93" s="68" t="str">
        <f ca="1">IF(A93="","",VLOOKUP(A93,Tracabiliter!$1:$1048576,3))</f>
        <v/>
      </c>
      <c r="J93" s="68"/>
    </row>
    <row r="94" spans="1:10" x14ac:dyDescent="0.2">
      <c r="A94" s="71" t="str">
        <f ca="1">A56</f>
        <v/>
      </c>
      <c r="B94" s="72"/>
      <c r="C94" s="72"/>
      <c r="D94" s="72"/>
      <c r="E94" s="72"/>
      <c r="F94" s="73"/>
      <c r="G94" s="70" t="str">
        <f ca="1">IF(A94="","",VLOOKUP(A94,Tracabiliter!$1:$1048576,2))</f>
        <v/>
      </c>
      <c r="H94" s="70"/>
      <c r="I94" s="68" t="str">
        <f ca="1">IF(A94="","",VLOOKUP(A94,Tracabiliter!$1:$1048576,3))</f>
        <v/>
      </c>
      <c r="J94" s="68"/>
    </row>
    <row r="95" spans="1:10" x14ac:dyDescent="0.2">
      <c r="A95" s="71" t="str">
        <f ca="1">A57</f>
        <v/>
      </c>
      <c r="B95" s="72"/>
      <c r="C95" s="72"/>
      <c r="D95" s="72"/>
      <c r="E95" s="72"/>
      <c r="F95" s="73"/>
      <c r="G95" s="70" t="str">
        <f ca="1">IF(A95="","",VLOOKUP(A95,Tracabiliter!$1:$1048576,2))</f>
        <v/>
      </c>
      <c r="H95" s="70"/>
      <c r="I95" s="68" t="str">
        <f ca="1">IF(A95="","",VLOOKUP(A95,Tracabiliter!$1:$1048576,3))</f>
        <v/>
      </c>
      <c r="J95" s="68"/>
    </row>
    <row r="96" spans="1:10" x14ac:dyDescent="0.2">
      <c r="A96" s="71" t="str">
        <f ca="1">A58</f>
        <v/>
      </c>
      <c r="B96" s="72"/>
      <c r="C96" s="72"/>
      <c r="D96" s="72"/>
      <c r="E96" s="72"/>
      <c r="F96" s="73"/>
      <c r="G96" s="70" t="str">
        <f ca="1">IF(A96="","",VLOOKUP(A96,Tracabiliter!$1:$1048576,2))</f>
        <v/>
      </c>
      <c r="H96" s="70"/>
      <c r="I96" s="68" t="str">
        <f ca="1">IF(A96="","",VLOOKUP(A96,Tracabiliter!$1:$1048576,3))</f>
        <v/>
      </c>
      <c r="J96" s="68"/>
    </row>
    <row r="97" spans="1:10" x14ac:dyDescent="0.2">
      <c r="A97" s="71" t="str">
        <f ca="1">A59</f>
        <v/>
      </c>
      <c r="B97" s="72"/>
      <c r="C97" s="72"/>
      <c r="D97" s="72"/>
      <c r="E97" s="72"/>
      <c r="F97" s="73"/>
      <c r="G97" s="70" t="str">
        <f ca="1">IF(A97="","",VLOOKUP(A97,Tracabiliter!$1:$1048576,2))</f>
        <v/>
      </c>
      <c r="H97" s="70"/>
      <c r="I97" s="68" t="str">
        <f ca="1">IF(A97="","",VLOOKUP(A97,Tracabiliter!$1:$1048576,3))</f>
        <v/>
      </c>
      <c r="J97" s="68"/>
    </row>
    <row r="98" spans="1:10" x14ac:dyDescent="0.2">
      <c r="A98" s="71" t="str">
        <f ca="1">A60</f>
        <v/>
      </c>
      <c r="B98" s="72"/>
      <c r="C98" s="72"/>
      <c r="D98" s="72"/>
      <c r="E98" s="72"/>
      <c r="F98" s="73"/>
      <c r="G98" s="70" t="str">
        <f ca="1">IF(A98="","",VLOOKUP(A98,Tracabiliter!$1:$1048576,2))</f>
        <v/>
      </c>
      <c r="H98" s="70"/>
      <c r="I98" s="68" t="str">
        <f ca="1">IF(A98="","",VLOOKUP(A98,Tracabiliter!$1:$1048576,3))</f>
        <v/>
      </c>
      <c r="J98" s="68"/>
    </row>
    <row r="99" spans="1:10" x14ac:dyDescent="0.2">
      <c r="A99" s="71" t="str">
        <f ca="1">A61</f>
        <v/>
      </c>
      <c r="B99" s="72"/>
      <c r="C99" s="72"/>
      <c r="D99" s="72"/>
      <c r="E99" s="72"/>
      <c r="F99" s="73"/>
      <c r="G99" s="70" t="str">
        <f ca="1">IF(A99="","",VLOOKUP(A99,Tracabiliter!$1:$1048576,2))</f>
        <v/>
      </c>
      <c r="H99" s="70"/>
      <c r="I99" s="68" t="str">
        <f ca="1">IF(A99="","",VLOOKUP(A99,Tracabiliter!$1:$1048576,3))</f>
        <v/>
      </c>
      <c r="J99" s="68"/>
    </row>
    <row r="100" spans="1:10" x14ac:dyDescent="0.2">
      <c r="A100" s="71" t="str">
        <f ca="1">A62</f>
        <v/>
      </c>
      <c r="B100" s="72"/>
      <c r="C100" s="72"/>
      <c r="D100" s="72"/>
      <c r="E100" s="72"/>
      <c r="F100" s="73"/>
      <c r="G100" s="70" t="str">
        <f ca="1">IF(A100="","",VLOOKUP(A100,Tracabiliter!$1:$1048576,2))</f>
        <v/>
      </c>
      <c r="H100" s="70"/>
      <c r="I100" s="68" t="str">
        <f ca="1">IF(A100="","",VLOOKUP(A100,Tracabiliter!$1:$1048576,3))</f>
        <v/>
      </c>
      <c r="J100" s="68"/>
    </row>
    <row r="101" spans="1:10" x14ac:dyDescent="0.2">
      <c r="A101" s="71" t="str">
        <f ca="1">A63</f>
        <v/>
      </c>
      <c r="B101" s="72"/>
      <c r="C101" s="72"/>
      <c r="D101" s="72"/>
      <c r="E101" s="72"/>
      <c r="F101" s="73"/>
      <c r="G101" s="70" t="str">
        <f ca="1">IF(A101="","",VLOOKUP(A101,Tracabiliter!$1:$1048576,2))</f>
        <v/>
      </c>
      <c r="H101" s="70"/>
      <c r="I101" s="68" t="str">
        <f ca="1">IF(A101="","",VLOOKUP(A101,Tracabiliter!$1:$1048576,3))</f>
        <v/>
      </c>
      <c r="J101" s="68"/>
    </row>
    <row r="102" spans="1:10" x14ac:dyDescent="0.2">
      <c r="A102" s="71" t="str">
        <f ca="1">A64</f>
        <v/>
      </c>
      <c r="B102" s="72"/>
      <c r="C102" s="72"/>
      <c r="D102" s="72"/>
      <c r="E102" s="72"/>
      <c r="F102" s="73"/>
      <c r="G102" s="70" t="str">
        <f ca="1">IF(A102="","",VLOOKUP(A102,Tracabiliter!$1:$1048576,2))</f>
        <v/>
      </c>
      <c r="H102" s="70"/>
      <c r="I102" s="68" t="str">
        <f ca="1">IF(A102="","",VLOOKUP(A102,Tracabiliter!$1:$1048576,3))</f>
        <v/>
      </c>
      <c r="J102" s="68"/>
    </row>
    <row r="103" spans="1:10" x14ac:dyDescent="0.2">
      <c r="A103" s="71" t="str">
        <f ca="1">A65</f>
        <v/>
      </c>
      <c r="B103" s="72"/>
      <c r="C103" s="72"/>
      <c r="D103" s="72"/>
      <c r="E103" s="72"/>
      <c r="F103" s="73"/>
      <c r="G103" s="70" t="str">
        <f ca="1">IF(A103="","",VLOOKUP(A103,Tracabiliter!$1:$1048576,2))</f>
        <v/>
      </c>
      <c r="H103" s="70"/>
      <c r="I103" s="68" t="str">
        <f ca="1">IF(A103="","",VLOOKUP(A103,Tracabiliter!$1:$1048576,3))</f>
        <v/>
      </c>
      <c r="J103" s="68"/>
    </row>
    <row r="104" spans="1:10" x14ac:dyDescent="0.2">
      <c r="A104" s="71" t="str">
        <f ca="1">A66</f>
        <v/>
      </c>
      <c r="B104" s="72"/>
      <c r="C104" s="72"/>
      <c r="D104" s="72"/>
      <c r="E104" s="72"/>
      <c r="F104" s="73"/>
      <c r="G104" s="70" t="str">
        <f ca="1">IF(A104="","",VLOOKUP(A104,Tracabiliter!$1:$1048576,2))</f>
        <v/>
      </c>
      <c r="H104" s="70"/>
      <c r="I104" s="68" t="str">
        <f ca="1">IF(A104="","",VLOOKUP(A104,Tracabiliter!$1:$1048576,3))</f>
        <v/>
      </c>
      <c r="J104" s="68"/>
    </row>
    <row r="105" spans="1:10" x14ac:dyDescent="0.2">
      <c r="A105" s="71" t="str">
        <f ca="1">A67</f>
        <v/>
      </c>
      <c r="B105" s="72"/>
      <c r="C105" s="72"/>
      <c r="D105" s="72"/>
      <c r="E105" s="72"/>
      <c r="F105" s="73"/>
      <c r="G105" s="70" t="str">
        <f ca="1">IF(A105="","",VLOOKUP(A105,Tracabiliter!$1:$1048576,2))</f>
        <v/>
      </c>
      <c r="H105" s="70"/>
      <c r="I105" s="68" t="str">
        <f ca="1">IF(A105="","",VLOOKUP(A105,Tracabiliter!$1:$1048576,3))</f>
        <v/>
      </c>
      <c r="J105" s="68"/>
    </row>
    <row r="106" spans="1:10" x14ac:dyDescent="0.2">
      <c r="A106" s="71" t="str">
        <f ca="1">A68</f>
        <v/>
      </c>
      <c r="B106" s="72"/>
      <c r="C106" s="72"/>
      <c r="D106" s="72"/>
      <c r="E106" s="72"/>
      <c r="F106" s="73"/>
      <c r="G106" s="70" t="str">
        <f ca="1">IF(A106="","",VLOOKUP(A106,Tracabiliter!$1:$1048576,2))</f>
        <v/>
      </c>
      <c r="H106" s="70"/>
      <c r="I106" s="68" t="str">
        <f ca="1">IF(A106="","",VLOOKUP(A106,Tracabiliter!$1:$1048576,3))</f>
        <v/>
      </c>
      <c r="J106" s="68"/>
    </row>
    <row r="107" spans="1:10" x14ac:dyDescent="0.2">
      <c r="A107" s="71" t="str">
        <f ca="1">A69</f>
        <v/>
      </c>
      <c r="B107" s="72"/>
      <c r="C107" s="72"/>
      <c r="D107" s="72"/>
      <c r="E107" s="72"/>
      <c r="F107" s="73"/>
      <c r="G107" s="70" t="str">
        <f ca="1">IF(A107="","",VLOOKUP(A107,Tracabiliter!$1:$1048576,2))</f>
        <v/>
      </c>
      <c r="H107" s="70"/>
      <c r="I107" s="68" t="str">
        <f ca="1">IF(A107="","",VLOOKUP(A107,Tracabiliter!$1:$1048576,3))</f>
        <v/>
      </c>
      <c r="J107" s="68"/>
    </row>
    <row r="108" spans="1:10" x14ac:dyDescent="0.2">
      <c r="A108" s="71" t="str">
        <f ca="1">A70</f>
        <v/>
      </c>
      <c r="B108" s="72"/>
      <c r="C108" s="72"/>
      <c r="D108" s="72"/>
      <c r="E108" s="72"/>
      <c r="F108" s="73"/>
      <c r="G108" s="70" t="str">
        <f ca="1">IF(A108="","",VLOOKUP(A108,Tracabiliter!$1:$1048576,2))</f>
        <v/>
      </c>
      <c r="H108" s="70"/>
      <c r="I108" s="68" t="str">
        <f ca="1">IF(A108="","",VLOOKUP(A108,Tracabiliter!$1:$1048576,3))</f>
        <v/>
      </c>
      <c r="J108" s="68"/>
    </row>
    <row r="109" spans="1:10" ht="13.5" thickBot="1" x14ac:dyDescent="0.25">
      <c r="A109" s="78" t="str">
        <f ca="1">A71</f>
        <v/>
      </c>
      <c r="B109" s="79"/>
      <c r="C109" s="79"/>
      <c r="D109" s="79"/>
      <c r="E109" s="79"/>
      <c r="F109" s="80"/>
      <c r="G109" s="85" t="str">
        <f ca="1">IF(A109="","",VLOOKUP(A109,Tracabiliter!$1:$1048576,2))</f>
        <v/>
      </c>
      <c r="H109" s="85"/>
      <c r="I109" s="86" t="str">
        <f ca="1">IF(A109="","",VLOOKUP(A109,Tracabiliter!$1:$1048576,3))</f>
        <v/>
      </c>
      <c r="J109" s="86"/>
    </row>
    <row r="110" spans="1:10" ht="13.5" thickTop="1" x14ac:dyDescent="0.2"/>
    <row r="116" spans="1:10" ht="12.75" customHeight="1" x14ac:dyDescent="0.2">
      <c r="A116" s="69" t="str">
        <f ca="1">A1</f>
        <v>Eclair Vanille</v>
      </c>
      <c r="B116" s="69"/>
      <c r="C116" s="69"/>
      <c r="D116" s="69"/>
      <c r="E116" s="69"/>
      <c r="F116" s="69"/>
      <c r="G116" s="69"/>
      <c r="H116" s="69"/>
      <c r="I116" s="69"/>
      <c r="J116" s="69"/>
    </row>
    <row r="117" spans="1:10" ht="12.75" customHeight="1" x14ac:dyDescent="0.2">
      <c r="A117" s="69"/>
      <c r="B117" s="69"/>
      <c r="C117" s="69"/>
      <c r="D117" s="69"/>
      <c r="E117" s="69"/>
      <c r="F117" s="69"/>
      <c r="G117" s="69"/>
      <c r="H117" s="69"/>
      <c r="I117" s="69"/>
      <c r="J117" s="69"/>
    </row>
    <row r="118" spans="1:10" ht="12.75" customHeight="1" x14ac:dyDescent="0.2">
      <c r="A118" s="69"/>
      <c r="B118" s="69"/>
      <c r="C118" s="69"/>
      <c r="D118" s="69"/>
      <c r="E118" s="69"/>
      <c r="F118" s="69"/>
      <c r="G118" s="69"/>
      <c r="H118" s="69"/>
      <c r="I118" s="69"/>
      <c r="J118" s="69"/>
    </row>
    <row r="119" spans="1:10" ht="13.5" thickBot="1" x14ac:dyDescent="0.25">
      <c r="C119" s="50" t="s">
        <v>178</v>
      </c>
      <c r="D119" s="50"/>
      <c r="E119" s="108" t="str">
        <f ca="1">IF(VLOOKUP(MID(CELL("nomfichier",A40),FIND("]",CELL("nomfichier",A40),1)+1,30)+1-1,Fabrication!1:1048576,3)=0,"",Fabrication!D1)</f>
        <v/>
      </c>
      <c r="F119" s="108"/>
      <c r="G119" s="51" t="s">
        <v>74</v>
      </c>
      <c r="H119" s="51"/>
      <c r="I119" s="52" t="str">
        <f ca="1">IF(VLOOKUP(MID(CELL("nomfichier",A40),FIND("]",CELL("nomfichier",A40),1)+1,30)+1-1,Fabrication!1:1048576,4)=0,"",VLOOKUP(MID(CELL("nomfichier",A40),FIND("]",CELL("nomfichier",A40),1)+1,30)+1-1,Fabrication!1:1048576,4))</f>
        <v/>
      </c>
      <c r="J119" s="52"/>
    </row>
    <row r="120" spans="1:10" ht="13.5" thickTop="1" x14ac:dyDescent="0.2">
      <c r="A120" s="53" t="s">
        <v>69</v>
      </c>
      <c r="B120" s="54"/>
      <c r="C120" s="54"/>
      <c r="D120" s="54"/>
      <c r="E120" s="54"/>
      <c r="F120" s="55"/>
      <c r="G120" s="53" t="s">
        <v>75</v>
      </c>
      <c r="H120" s="55"/>
      <c r="I120" s="53" t="s">
        <v>76</v>
      </c>
      <c r="J120" s="55"/>
    </row>
    <row r="121" spans="1:10" ht="13.5" thickBot="1" x14ac:dyDescent="0.25">
      <c r="A121" s="56"/>
      <c r="B121" s="57"/>
      <c r="C121" s="57"/>
      <c r="D121" s="57"/>
      <c r="E121" s="57"/>
      <c r="F121" s="58"/>
      <c r="G121" s="56"/>
      <c r="H121" s="58"/>
      <c r="I121" s="56"/>
      <c r="J121" s="58"/>
    </row>
    <row r="122" spans="1:10" ht="13.5" thickTop="1" x14ac:dyDescent="0.2">
      <c r="A122" s="59" t="str">
        <f ca="1">A83</f>
        <v/>
      </c>
      <c r="B122" s="60"/>
      <c r="C122" s="60"/>
      <c r="D122" s="60"/>
      <c r="E122" s="60"/>
      <c r="F122" s="61"/>
      <c r="G122" s="62" t="str">
        <f ca="1">IF(A122="","",VLOOKUP(A122,Tracabiliter!$1:$1048576,2))</f>
        <v/>
      </c>
      <c r="H122" s="63"/>
      <c r="I122" s="64" t="str">
        <f ca="1">IF(A122="","",VLOOKUP(A122,Tracabiliter!$1:$1048576,3))</f>
        <v/>
      </c>
      <c r="J122" s="65"/>
    </row>
    <row r="123" spans="1:10" x14ac:dyDescent="0.2">
      <c r="A123" s="71" t="str">
        <f ca="1">A84</f>
        <v/>
      </c>
      <c r="B123" s="72"/>
      <c r="C123" s="72"/>
      <c r="D123" s="72"/>
      <c r="E123" s="72"/>
      <c r="F123" s="73"/>
      <c r="G123" s="81" t="str">
        <f ca="1">IF(A123="","",VLOOKUP(A123,Tracabiliter!$1:$1048576,2))</f>
        <v/>
      </c>
      <c r="H123" s="82"/>
      <c r="I123" s="83" t="str">
        <f ca="1">IF(A123="","",VLOOKUP(A123,Tracabiliter!$1:$1048576,3))</f>
        <v/>
      </c>
      <c r="J123" s="84"/>
    </row>
    <row r="124" spans="1:10" x14ac:dyDescent="0.2">
      <c r="A124" s="71" t="str">
        <f ca="1">A85</f>
        <v/>
      </c>
      <c r="B124" s="72"/>
      <c r="C124" s="72"/>
      <c r="D124" s="72"/>
      <c r="E124" s="72"/>
      <c r="F124" s="73"/>
      <c r="G124" s="81" t="str">
        <f ca="1">IF(A124="","",VLOOKUP(A124,Tracabiliter!$1:$1048576,2))</f>
        <v/>
      </c>
      <c r="H124" s="82"/>
      <c r="I124" s="83" t="str">
        <f ca="1">IF(A124="","",VLOOKUP(A124,Tracabiliter!$1:$1048576,3))</f>
        <v/>
      </c>
      <c r="J124" s="84"/>
    </row>
    <row r="125" spans="1:10" x14ac:dyDescent="0.2">
      <c r="A125" s="71" t="str">
        <f ca="1">A86</f>
        <v/>
      </c>
      <c r="B125" s="72"/>
      <c r="C125" s="72"/>
      <c r="D125" s="72"/>
      <c r="E125" s="72"/>
      <c r="F125" s="73"/>
      <c r="G125" s="81" t="str">
        <f ca="1">IF(A125="","",VLOOKUP(A125,Tracabiliter!$1:$1048576,2))</f>
        <v/>
      </c>
      <c r="H125" s="82"/>
      <c r="I125" s="83" t="str">
        <f ca="1">IF(A125="","",VLOOKUP(A125,Tracabiliter!$1:$1048576,3))</f>
        <v/>
      </c>
      <c r="J125" s="84"/>
    </row>
    <row r="126" spans="1:10" x14ac:dyDescent="0.2">
      <c r="A126" s="71" t="str">
        <f ca="1">A87</f>
        <v/>
      </c>
      <c r="B126" s="72"/>
      <c r="C126" s="72"/>
      <c r="D126" s="72"/>
      <c r="E126" s="72"/>
      <c r="F126" s="73"/>
      <c r="G126" s="81" t="str">
        <f ca="1">IF(A126="","",VLOOKUP(A126,Tracabiliter!$1:$1048576,2))</f>
        <v/>
      </c>
      <c r="H126" s="82"/>
      <c r="I126" s="83" t="str">
        <f ca="1">IF(A126="","",VLOOKUP(A126,Tracabiliter!$1:$1048576,3))</f>
        <v/>
      </c>
      <c r="J126" s="84"/>
    </row>
    <row r="127" spans="1:10" x14ac:dyDescent="0.2">
      <c r="A127" s="71" t="str">
        <f ca="1">A88</f>
        <v/>
      </c>
      <c r="B127" s="72"/>
      <c r="C127" s="72"/>
      <c r="D127" s="72"/>
      <c r="E127" s="72"/>
      <c r="F127" s="73"/>
      <c r="G127" s="81" t="str">
        <f ca="1">IF(A127="","",VLOOKUP(A127,Tracabiliter!$1:$1048576,2))</f>
        <v/>
      </c>
      <c r="H127" s="82"/>
      <c r="I127" s="83" t="str">
        <f ca="1">IF(A127="","",VLOOKUP(A127,Tracabiliter!$1:$1048576,3))</f>
        <v/>
      </c>
      <c r="J127" s="84"/>
    </row>
    <row r="128" spans="1:10" x14ac:dyDescent="0.2">
      <c r="A128" s="71" t="str">
        <f ca="1">A89</f>
        <v/>
      </c>
      <c r="B128" s="72"/>
      <c r="C128" s="72"/>
      <c r="D128" s="72"/>
      <c r="E128" s="72"/>
      <c r="F128" s="73"/>
      <c r="G128" s="81" t="str">
        <f ca="1">IF(A128="","",VLOOKUP(A128,Tracabiliter!$1:$1048576,2))</f>
        <v/>
      </c>
      <c r="H128" s="82"/>
      <c r="I128" s="83" t="str">
        <f ca="1">IF(A128="","",VLOOKUP(A128,Tracabiliter!$1:$1048576,3))</f>
        <v/>
      </c>
      <c r="J128" s="84"/>
    </row>
    <row r="129" spans="1:10" x14ac:dyDescent="0.2">
      <c r="A129" s="71" t="str">
        <f ca="1">A90</f>
        <v/>
      </c>
      <c r="B129" s="72"/>
      <c r="C129" s="72"/>
      <c r="D129" s="72"/>
      <c r="E129" s="72"/>
      <c r="F129" s="73"/>
      <c r="G129" s="81" t="str">
        <f ca="1">IF(A129="","",VLOOKUP(A129,Tracabiliter!$1:$1048576,2))</f>
        <v/>
      </c>
      <c r="H129" s="82"/>
      <c r="I129" s="83" t="str">
        <f ca="1">IF(A129="","",VLOOKUP(A129,Tracabiliter!$1:$1048576,3))</f>
        <v/>
      </c>
      <c r="J129" s="84"/>
    </row>
    <row r="130" spans="1:10" x14ac:dyDescent="0.2">
      <c r="A130" s="71" t="str">
        <f ca="1">A91</f>
        <v/>
      </c>
      <c r="B130" s="72"/>
      <c r="C130" s="72"/>
      <c r="D130" s="72"/>
      <c r="E130" s="72"/>
      <c r="F130" s="73"/>
      <c r="G130" s="81" t="str">
        <f ca="1">IF(A130="","",VLOOKUP(A130,Tracabiliter!$1:$1048576,2))</f>
        <v/>
      </c>
      <c r="H130" s="82"/>
      <c r="I130" s="83" t="str">
        <f ca="1">IF(A130="","",VLOOKUP(A130,Tracabiliter!$1:$1048576,3))</f>
        <v/>
      </c>
      <c r="J130" s="84"/>
    </row>
    <row r="131" spans="1:10" x14ac:dyDescent="0.2">
      <c r="A131" s="71" t="str">
        <f ca="1">A92</f>
        <v/>
      </c>
      <c r="B131" s="72"/>
      <c r="C131" s="72"/>
      <c r="D131" s="72"/>
      <c r="E131" s="72"/>
      <c r="F131" s="73"/>
      <c r="G131" s="81" t="str">
        <f ca="1">IF(A131="","",VLOOKUP(A131,Tracabiliter!$1:$1048576,2))</f>
        <v/>
      </c>
      <c r="H131" s="82"/>
      <c r="I131" s="83" t="str">
        <f ca="1">IF(A131="","",VLOOKUP(A131,Tracabiliter!$1:$1048576,3))</f>
        <v/>
      </c>
      <c r="J131" s="84"/>
    </row>
    <row r="132" spans="1:10" x14ac:dyDescent="0.2">
      <c r="A132" s="71" t="str">
        <f ca="1">A93</f>
        <v/>
      </c>
      <c r="B132" s="72"/>
      <c r="C132" s="72"/>
      <c r="D132" s="72"/>
      <c r="E132" s="72"/>
      <c r="F132" s="73"/>
      <c r="G132" s="81" t="str">
        <f ca="1">IF(A132="","",VLOOKUP(A132,Tracabiliter!$1:$1048576,2))</f>
        <v/>
      </c>
      <c r="H132" s="82"/>
      <c r="I132" s="83" t="str">
        <f ca="1">IF(A132="","",VLOOKUP(A132,Tracabiliter!$1:$1048576,3))</f>
        <v/>
      </c>
      <c r="J132" s="84"/>
    </row>
    <row r="133" spans="1:10" x14ac:dyDescent="0.2">
      <c r="A133" s="71" t="str">
        <f ca="1">A94</f>
        <v/>
      </c>
      <c r="B133" s="72"/>
      <c r="C133" s="72"/>
      <c r="D133" s="72"/>
      <c r="E133" s="72"/>
      <c r="F133" s="73"/>
      <c r="G133" s="81" t="str">
        <f ca="1">IF(A133="","",VLOOKUP(A133,Tracabiliter!$1:$1048576,2))</f>
        <v/>
      </c>
      <c r="H133" s="82"/>
      <c r="I133" s="83" t="str">
        <f ca="1">IF(A133="","",VLOOKUP(A133,Tracabiliter!$1:$1048576,3))</f>
        <v/>
      </c>
      <c r="J133" s="84"/>
    </row>
    <row r="134" spans="1:10" x14ac:dyDescent="0.2">
      <c r="A134" s="71" t="str">
        <f ca="1">A95</f>
        <v/>
      </c>
      <c r="B134" s="72"/>
      <c r="C134" s="72"/>
      <c r="D134" s="72"/>
      <c r="E134" s="72"/>
      <c r="F134" s="73"/>
      <c r="G134" s="81" t="str">
        <f ca="1">IF(A134="","",VLOOKUP(A134,Tracabiliter!$1:$1048576,2))</f>
        <v/>
      </c>
      <c r="H134" s="82"/>
      <c r="I134" s="83" t="str">
        <f ca="1">IF(A134="","",VLOOKUP(A134,Tracabiliter!$1:$1048576,3))</f>
        <v/>
      </c>
      <c r="J134" s="84"/>
    </row>
    <row r="135" spans="1:10" x14ac:dyDescent="0.2">
      <c r="A135" s="71" t="str">
        <f ca="1">A96</f>
        <v/>
      </c>
      <c r="B135" s="72"/>
      <c r="C135" s="72"/>
      <c r="D135" s="72"/>
      <c r="E135" s="72"/>
      <c r="F135" s="73"/>
      <c r="G135" s="81" t="str">
        <f ca="1">IF(A135="","",VLOOKUP(A135,Tracabiliter!$1:$1048576,2))</f>
        <v/>
      </c>
      <c r="H135" s="82"/>
      <c r="I135" s="83" t="str">
        <f ca="1">IF(A135="","",VLOOKUP(A135,Tracabiliter!$1:$1048576,3))</f>
        <v/>
      </c>
      <c r="J135" s="84"/>
    </row>
    <row r="136" spans="1:10" x14ac:dyDescent="0.2">
      <c r="A136" s="71" t="str">
        <f ca="1">A97</f>
        <v/>
      </c>
      <c r="B136" s="72"/>
      <c r="C136" s="72"/>
      <c r="D136" s="72"/>
      <c r="E136" s="72"/>
      <c r="F136" s="73"/>
      <c r="G136" s="81" t="str">
        <f ca="1">IF(A136="","",VLOOKUP(A136,Tracabiliter!$1:$1048576,2))</f>
        <v/>
      </c>
      <c r="H136" s="82"/>
      <c r="I136" s="83" t="str">
        <f ca="1">IF(A136="","",VLOOKUP(A136,Tracabiliter!$1:$1048576,3))</f>
        <v/>
      </c>
      <c r="J136" s="84"/>
    </row>
    <row r="137" spans="1:10" x14ac:dyDescent="0.2">
      <c r="A137" s="71" t="str">
        <f ca="1">A98</f>
        <v/>
      </c>
      <c r="B137" s="72"/>
      <c r="C137" s="72"/>
      <c r="D137" s="72"/>
      <c r="E137" s="72"/>
      <c r="F137" s="73"/>
      <c r="G137" s="81" t="str">
        <f ca="1">IF(A137="","",VLOOKUP(A137,Tracabiliter!$1:$1048576,2))</f>
        <v/>
      </c>
      <c r="H137" s="82"/>
      <c r="I137" s="83" t="str">
        <f ca="1">IF(A137="","",VLOOKUP(A137,Tracabiliter!$1:$1048576,3))</f>
        <v/>
      </c>
      <c r="J137" s="84"/>
    </row>
    <row r="138" spans="1:10" x14ac:dyDescent="0.2">
      <c r="A138" s="71" t="str">
        <f ca="1">A99</f>
        <v/>
      </c>
      <c r="B138" s="72"/>
      <c r="C138" s="72"/>
      <c r="D138" s="72"/>
      <c r="E138" s="72"/>
      <c r="F138" s="73"/>
      <c r="G138" s="81" t="str">
        <f ca="1">IF(A138="","",VLOOKUP(A138,Tracabiliter!$1:$1048576,2))</f>
        <v/>
      </c>
      <c r="H138" s="82"/>
      <c r="I138" s="83" t="str">
        <f ca="1">IF(A138="","",VLOOKUP(A138,Tracabiliter!$1:$1048576,3))</f>
        <v/>
      </c>
      <c r="J138" s="84"/>
    </row>
    <row r="139" spans="1:10" x14ac:dyDescent="0.2">
      <c r="A139" s="71" t="str">
        <f ca="1">A100</f>
        <v/>
      </c>
      <c r="B139" s="72"/>
      <c r="C139" s="72"/>
      <c r="D139" s="72"/>
      <c r="E139" s="72"/>
      <c r="F139" s="73"/>
      <c r="G139" s="81" t="str">
        <f ca="1">IF(A139="","",VLOOKUP(A139,Tracabiliter!$1:$1048576,2))</f>
        <v/>
      </c>
      <c r="H139" s="82"/>
      <c r="I139" s="83" t="str">
        <f ca="1">IF(A139="","",VLOOKUP(A139,Tracabiliter!$1:$1048576,3))</f>
        <v/>
      </c>
      <c r="J139" s="84"/>
    </row>
    <row r="140" spans="1:10" x14ac:dyDescent="0.2">
      <c r="A140" s="71" t="str">
        <f ca="1">A101</f>
        <v/>
      </c>
      <c r="B140" s="72"/>
      <c r="C140" s="72"/>
      <c r="D140" s="72"/>
      <c r="E140" s="72"/>
      <c r="F140" s="73"/>
      <c r="G140" s="81" t="str">
        <f ca="1">IF(A140="","",VLOOKUP(A140,Tracabiliter!$1:$1048576,2))</f>
        <v/>
      </c>
      <c r="H140" s="82"/>
      <c r="I140" s="83" t="str">
        <f ca="1">IF(A140="","",VLOOKUP(A140,Tracabiliter!$1:$1048576,3))</f>
        <v/>
      </c>
      <c r="J140" s="84"/>
    </row>
    <row r="141" spans="1:10" x14ac:dyDescent="0.2">
      <c r="A141" s="71" t="str">
        <f ca="1">A102</f>
        <v/>
      </c>
      <c r="B141" s="72"/>
      <c r="C141" s="72"/>
      <c r="D141" s="72"/>
      <c r="E141" s="72"/>
      <c r="F141" s="73"/>
      <c r="G141" s="81" t="str">
        <f ca="1">IF(A141="","",VLOOKUP(A141,Tracabiliter!$1:$1048576,2))</f>
        <v/>
      </c>
      <c r="H141" s="82"/>
      <c r="I141" s="83" t="str">
        <f ca="1">IF(A141="","",VLOOKUP(A141,Tracabiliter!$1:$1048576,3))</f>
        <v/>
      </c>
      <c r="J141" s="84"/>
    </row>
    <row r="142" spans="1:10" x14ac:dyDescent="0.2">
      <c r="A142" s="71" t="str">
        <f ca="1">A103</f>
        <v/>
      </c>
      <c r="B142" s="72"/>
      <c r="C142" s="72"/>
      <c r="D142" s="72"/>
      <c r="E142" s="72"/>
      <c r="F142" s="73"/>
      <c r="G142" s="81" t="str">
        <f ca="1">IF(A142="","",VLOOKUP(A142,Tracabiliter!$1:$1048576,2))</f>
        <v/>
      </c>
      <c r="H142" s="82"/>
      <c r="I142" s="83" t="str">
        <f ca="1">IF(A142="","",VLOOKUP(A142,Tracabiliter!$1:$1048576,3))</f>
        <v/>
      </c>
      <c r="J142" s="84"/>
    </row>
    <row r="143" spans="1:10" x14ac:dyDescent="0.2">
      <c r="A143" s="71" t="str">
        <f ca="1">A104</f>
        <v/>
      </c>
      <c r="B143" s="72"/>
      <c r="C143" s="72"/>
      <c r="D143" s="72"/>
      <c r="E143" s="72"/>
      <c r="F143" s="73"/>
      <c r="G143" s="81" t="str">
        <f ca="1">IF(A143="","",VLOOKUP(A143,Tracabiliter!$1:$1048576,2))</f>
        <v/>
      </c>
      <c r="H143" s="82"/>
      <c r="I143" s="83" t="str">
        <f ca="1">IF(A143="","",VLOOKUP(A143,Tracabiliter!$1:$1048576,3))</f>
        <v/>
      </c>
      <c r="J143" s="84"/>
    </row>
    <row r="144" spans="1:10" x14ac:dyDescent="0.2">
      <c r="A144" s="71" t="str">
        <f ca="1">A105</f>
        <v/>
      </c>
      <c r="B144" s="72"/>
      <c r="C144" s="72"/>
      <c r="D144" s="72"/>
      <c r="E144" s="72"/>
      <c r="F144" s="73"/>
      <c r="G144" s="81" t="str">
        <f ca="1">IF(A144="","",VLOOKUP(A144,Tracabiliter!$1:$1048576,2))</f>
        <v/>
      </c>
      <c r="H144" s="82"/>
      <c r="I144" s="83" t="str">
        <f ca="1">IF(A144="","",VLOOKUP(A144,Tracabiliter!$1:$1048576,3))</f>
        <v/>
      </c>
      <c r="J144" s="84"/>
    </row>
    <row r="145" spans="1:10" x14ac:dyDescent="0.2">
      <c r="A145" s="71" t="str">
        <f ca="1">A106</f>
        <v/>
      </c>
      <c r="B145" s="72"/>
      <c r="C145" s="72"/>
      <c r="D145" s="72"/>
      <c r="E145" s="72"/>
      <c r="F145" s="73"/>
      <c r="G145" s="81" t="str">
        <f ca="1">IF(A145="","",VLOOKUP(A145,Tracabiliter!$1:$1048576,2))</f>
        <v/>
      </c>
      <c r="H145" s="82"/>
      <c r="I145" s="83" t="str">
        <f ca="1">IF(A145="","",VLOOKUP(A145,Tracabiliter!$1:$1048576,3))</f>
        <v/>
      </c>
      <c r="J145" s="84"/>
    </row>
    <row r="146" spans="1:10" x14ac:dyDescent="0.2">
      <c r="A146" s="71" t="str">
        <f ca="1">A107</f>
        <v/>
      </c>
      <c r="B146" s="72"/>
      <c r="C146" s="72"/>
      <c r="D146" s="72"/>
      <c r="E146" s="72"/>
      <c r="F146" s="73"/>
      <c r="G146" s="81" t="str">
        <f ca="1">IF(A146="","",VLOOKUP(A146,Tracabiliter!$1:$1048576,2))</f>
        <v/>
      </c>
      <c r="H146" s="82"/>
      <c r="I146" s="83" t="str">
        <f ca="1">IF(A146="","",VLOOKUP(A146,Tracabiliter!$1:$1048576,3))</f>
        <v/>
      </c>
      <c r="J146" s="84"/>
    </row>
    <row r="147" spans="1:10" x14ac:dyDescent="0.2">
      <c r="A147" s="71" t="str">
        <f ca="1">A108</f>
        <v/>
      </c>
      <c r="B147" s="72"/>
      <c r="C147" s="72"/>
      <c r="D147" s="72"/>
      <c r="E147" s="72"/>
      <c r="F147" s="73"/>
      <c r="G147" s="81" t="str">
        <f ca="1">IF(A147="","",VLOOKUP(A147,Tracabiliter!$1:$1048576,2))</f>
        <v/>
      </c>
      <c r="H147" s="82"/>
      <c r="I147" s="83" t="str">
        <f ca="1">IF(A147="","",VLOOKUP(A147,Tracabiliter!$1:$1048576,3))</f>
        <v/>
      </c>
      <c r="J147" s="84"/>
    </row>
    <row r="148" spans="1:10" ht="13.5" thickBot="1" x14ac:dyDescent="0.25">
      <c r="A148" s="78" t="str">
        <f ca="1">A109</f>
        <v/>
      </c>
      <c r="B148" s="79"/>
      <c r="C148" s="79"/>
      <c r="D148" s="79"/>
      <c r="E148" s="79"/>
      <c r="F148" s="80"/>
      <c r="G148" s="74" t="str">
        <f ca="1">IF(A145="","",VLOOKUP(A145,Tracabiliter!$1:$1048576,2))</f>
        <v/>
      </c>
      <c r="H148" s="75"/>
      <c r="I148" s="76" t="str">
        <f ca="1">IF(A145="","",VLOOKUP(A145,Tracabiliter!$1:$1048576,3))</f>
        <v/>
      </c>
      <c r="J148" s="77"/>
    </row>
    <row r="149" spans="1:10" ht="13.5" thickTop="1" x14ac:dyDescent="0.2"/>
    <row r="155" spans="1:10" ht="12.75" customHeight="1" x14ac:dyDescent="0.2">
      <c r="A155" s="69" t="str">
        <f ca="1">A1</f>
        <v>Eclair Vanille</v>
      </c>
      <c r="B155" s="69"/>
      <c r="C155" s="69"/>
      <c r="D155" s="69"/>
      <c r="E155" s="69"/>
      <c r="F155" s="69"/>
      <c r="G155" s="69"/>
      <c r="H155" s="69"/>
      <c r="I155" s="69"/>
      <c r="J155" s="69"/>
    </row>
    <row r="156" spans="1:10" x14ac:dyDescent="0.2">
      <c r="A156" s="69"/>
      <c r="B156" s="69"/>
      <c r="C156" s="69"/>
      <c r="D156" s="69"/>
      <c r="E156" s="69"/>
      <c r="F156" s="69"/>
      <c r="G156" s="69"/>
      <c r="H156" s="69"/>
      <c r="I156" s="69"/>
      <c r="J156" s="69"/>
    </row>
    <row r="157" spans="1:10" x14ac:dyDescent="0.2">
      <c r="A157" s="69"/>
      <c r="B157" s="69"/>
      <c r="C157" s="69"/>
      <c r="D157" s="69"/>
      <c r="E157" s="69"/>
      <c r="F157" s="69"/>
      <c r="G157" s="69"/>
      <c r="H157" s="69"/>
      <c r="I157" s="69"/>
      <c r="J157" s="69"/>
    </row>
    <row r="158" spans="1:10" ht="13.5" thickBot="1" x14ac:dyDescent="0.25">
      <c r="C158" s="50" t="s">
        <v>178</v>
      </c>
      <c r="D158" s="50"/>
      <c r="E158" s="108" t="str">
        <f ca="1">IF(VLOOKUP(MID(CELL("nomfichier",A40),FIND("]",CELL("nomfichier",A40),1)+1,30)+1-1,Fabrication!1:1048576,3)=0,"",Fabrication!E1)</f>
        <v/>
      </c>
      <c r="F158" s="108"/>
      <c r="G158" s="51" t="s">
        <v>74</v>
      </c>
      <c r="H158" s="51"/>
      <c r="I158" s="52" t="str">
        <f ca="1">IF(VLOOKUP(MID(CELL("nomfichier",A79),FIND("]",CELL("nomfichier",A79),1)+1,30)+1-1,Fabrication!1:1048576,5)=0,"",VLOOKUP(MID(CELL("nomfichier",A79),FIND("]",CELL("nomfichier",A79),1)+1,30)+1-1,Fabrication!1:1048576,5))</f>
        <v/>
      </c>
      <c r="J158" s="52"/>
    </row>
    <row r="159" spans="1:10" ht="13.5" thickTop="1" x14ac:dyDescent="0.2">
      <c r="A159" s="53" t="s">
        <v>69</v>
      </c>
      <c r="B159" s="54"/>
      <c r="C159" s="54"/>
      <c r="D159" s="54"/>
      <c r="E159" s="54"/>
      <c r="F159" s="55"/>
      <c r="G159" s="53" t="s">
        <v>75</v>
      </c>
      <c r="H159" s="55"/>
      <c r="I159" s="53" t="s">
        <v>76</v>
      </c>
      <c r="J159" s="55"/>
    </row>
    <row r="160" spans="1:10" ht="13.5" thickBot="1" x14ac:dyDescent="0.25">
      <c r="A160" s="56"/>
      <c r="B160" s="57"/>
      <c r="C160" s="57"/>
      <c r="D160" s="57"/>
      <c r="E160" s="57"/>
      <c r="F160" s="58"/>
      <c r="G160" s="56"/>
      <c r="H160" s="58"/>
      <c r="I160" s="56"/>
      <c r="J160" s="58"/>
    </row>
    <row r="161" spans="1:10" ht="13.5" thickTop="1" x14ac:dyDescent="0.2">
      <c r="A161" s="59" t="str">
        <f ca="1">A122</f>
        <v/>
      </c>
      <c r="B161" s="60"/>
      <c r="C161" s="60"/>
      <c r="D161" s="60"/>
      <c r="E161" s="60"/>
      <c r="F161" s="61"/>
      <c r="G161" s="62" t="str">
        <f ca="1">IF(A161="","",VLOOKUP(A161,Tracabiliter!$1:$1048576,2))</f>
        <v/>
      </c>
      <c r="H161" s="63"/>
      <c r="I161" s="64" t="str">
        <f ca="1">IF(A161="","",VLOOKUP(A161,Tracabiliter!$1:$1048576,3))</f>
        <v/>
      </c>
      <c r="J161" s="65"/>
    </row>
    <row r="162" spans="1:10" x14ac:dyDescent="0.2">
      <c r="A162" s="71" t="str">
        <f ca="1">A123</f>
        <v/>
      </c>
      <c r="B162" s="72"/>
      <c r="C162" s="72"/>
      <c r="D162" s="72"/>
      <c r="E162" s="72"/>
      <c r="F162" s="73"/>
      <c r="G162" s="81" t="str">
        <f ca="1">IF(A162="","",VLOOKUP(A162,Tracabiliter!$1:$1048576,2))</f>
        <v/>
      </c>
      <c r="H162" s="82"/>
      <c r="I162" s="83" t="str">
        <f ca="1">IF(A162="","",VLOOKUP(A162,Tracabiliter!$1:$1048576,3))</f>
        <v/>
      </c>
      <c r="J162" s="84"/>
    </row>
    <row r="163" spans="1:10" x14ac:dyDescent="0.2">
      <c r="A163" s="71" t="str">
        <f ca="1">A124</f>
        <v/>
      </c>
      <c r="B163" s="72"/>
      <c r="C163" s="72"/>
      <c r="D163" s="72"/>
      <c r="E163" s="72"/>
      <c r="F163" s="73"/>
      <c r="G163" s="81" t="str">
        <f ca="1">IF(A163="","",VLOOKUP(A163,Tracabiliter!$1:$1048576,2))</f>
        <v/>
      </c>
      <c r="H163" s="82"/>
      <c r="I163" s="83" t="str">
        <f ca="1">IF(A163="","",VLOOKUP(A163,Tracabiliter!$1:$1048576,3))</f>
        <v/>
      </c>
      <c r="J163" s="84"/>
    </row>
    <row r="164" spans="1:10" x14ac:dyDescent="0.2">
      <c r="A164" s="71" t="str">
        <f ca="1">A125</f>
        <v/>
      </c>
      <c r="B164" s="72"/>
      <c r="C164" s="72"/>
      <c r="D164" s="72"/>
      <c r="E164" s="72"/>
      <c r="F164" s="73"/>
      <c r="G164" s="81" t="str">
        <f ca="1">IF(A164="","",VLOOKUP(A164,Tracabiliter!$1:$1048576,2))</f>
        <v/>
      </c>
      <c r="H164" s="82"/>
      <c r="I164" s="83" t="str">
        <f ca="1">IF(A164="","",VLOOKUP(A164,Tracabiliter!$1:$1048576,3))</f>
        <v/>
      </c>
      <c r="J164" s="84"/>
    </row>
    <row r="165" spans="1:10" x14ac:dyDescent="0.2">
      <c r="A165" s="71" t="str">
        <f ca="1">A126</f>
        <v/>
      </c>
      <c r="B165" s="72"/>
      <c r="C165" s="72"/>
      <c r="D165" s="72"/>
      <c r="E165" s="72"/>
      <c r="F165" s="73"/>
      <c r="G165" s="81" t="str">
        <f ca="1">IF(A165="","",VLOOKUP(A165,Tracabiliter!$1:$1048576,2))</f>
        <v/>
      </c>
      <c r="H165" s="82"/>
      <c r="I165" s="83" t="str">
        <f ca="1">IF(A165="","",VLOOKUP(A165,Tracabiliter!$1:$1048576,3))</f>
        <v/>
      </c>
      <c r="J165" s="84"/>
    </row>
    <row r="166" spans="1:10" x14ac:dyDescent="0.2">
      <c r="A166" s="71" t="str">
        <f ca="1">A127</f>
        <v/>
      </c>
      <c r="B166" s="72"/>
      <c r="C166" s="72"/>
      <c r="D166" s="72"/>
      <c r="E166" s="72"/>
      <c r="F166" s="73"/>
      <c r="G166" s="81" t="str">
        <f ca="1">IF(A166="","",VLOOKUP(A166,Tracabiliter!$1:$1048576,2))</f>
        <v/>
      </c>
      <c r="H166" s="82"/>
      <c r="I166" s="83" t="str">
        <f ca="1">IF(A166="","",VLOOKUP(A166,Tracabiliter!$1:$1048576,3))</f>
        <v/>
      </c>
      <c r="J166" s="84"/>
    </row>
    <row r="167" spans="1:10" x14ac:dyDescent="0.2">
      <c r="A167" s="71" t="str">
        <f ca="1">A128</f>
        <v/>
      </c>
      <c r="B167" s="72"/>
      <c r="C167" s="72"/>
      <c r="D167" s="72"/>
      <c r="E167" s="72"/>
      <c r="F167" s="73"/>
      <c r="G167" s="81" t="str">
        <f ca="1">IF(A167="","",VLOOKUP(A167,Tracabiliter!$1:$1048576,2))</f>
        <v/>
      </c>
      <c r="H167" s="82"/>
      <c r="I167" s="83" t="str">
        <f ca="1">IF(A167="","",VLOOKUP(A167,Tracabiliter!$1:$1048576,3))</f>
        <v/>
      </c>
      <c r="J167" s="84"/>
    </row>
    <row r="168" spans="1:10" x14ac:dyDescent="0.2">
      <c r="A168" s="71" t="str">
        <f ca="1">A129</f>
        <v/>
      </c>
      <c r="B168" s="72"/>
      <c r="C168" s="72"/>
      <c r="D168" s="72"/>
      <c r="E168" s="72"/>
      <c r="F168" s="73"/>
      <c r="G168" s="81" t="str">
        <f ca="1">IF(A168="","",VLOOKUP(A168,Tracabiliter!$1:$1048576,2))</f>
        <v/>
      </c>
      <c r="H168" s="82"/>
      <c r="I168" s="83" t="str">
        <f ca="1">IF(A168="","",VLOOKUP(A168,Tracabiliter!$1:$1048576,3))</f>
        <v/>
      </c>
      <c r="J168" s="84"/>
    </row>
    <row r="169" spans="1:10" x14ac:dyDescent="0.2">
      <c r="A169" s="71" t="str">
        <f ca="1">A130</f>
        <v/>
      </c>
      <c r="B169" s="72"/>
      <c r="C169" s="72"/>
      <c r="D169" s="72"/>
      <c r="E169" s="72"/>
      <c r="F169" s="73"/>
      <c r="G169" s="81" t="str">
        <f ca="1">IF(A169="","",VLOOKUP(A169,Tracabiliter!$1:$1048576,2))</f>
        <v/>
      </c>
      <c r="H169" s="82"/>
      <c r="I169" s="83" t="str">
        <f ca="1">IF(A169="","",VLOOKUP(A169,Tracabiliter!$1:$1048576,3))</f>
        <v/>
      </c>
      <c r="J169" s="84"/>
    </row>
    <row r="170" spans="1:10" x14ac:dyDescent="0.2">
      <c r="A170" s="71" t="str">
        <f ca="1">A131</f>
        <v/>
      </c>
      <c r="B170" s="72"/>
      <c r="C170" s="72"/>
      <c r="D170" s="72"/>
      <c r="E170" s="72"/>
      <c r="F170" s="73"/>
      <c r="G170" s="81" t="str">
        <f ca="1">IF(A170="","",VLOOKUP(A170,Tracabiliter!$1:$1048576,2))</f>
        <v/>
      </c>
      <c r="H170" s="82"/>
      <c r="I170" s="83" t="str">
        <f ca="1">IF(A170="","",VLOOKUP(A170,Tracabiliter!$1:$1048576,3))</f>
        <v/>
      </c>
      <c r="J170" s="84"/>
    </row>
    <row r="171" spans="1:10" x14ac:dyDescent="0.2">
      <c r="A171" s="71" t="str">
        <f ca="1">A132</f>
        <v/>
      </c>
      <c r="B171" s="72"/>
      <c r="C171" s="72"/>
      <c r="D171" s="72"/>
      <c r="E171" s="72"/>
      <c r="F171" s="73"/>
      <c r="G171" s="81" t="str">
        <f ca="1">IF(A171="","",VLOOKUP(A171,Tracabiliter!$1:$1048576,2))</f>
        <v/>
      </c>
      <c r="H171" s="82"/>
      <c r="I171" s="83" t="str">
        <f ca="1">IF(A171="","",VLOOKUP(A171,Tracabiliter!$1:$1048576,3))</f>
        <v/>
      </c>
      <c r="J171" s="84"/>
    </row>
    <row r="172" spans="1:10" x14ac:dyDescent="0.2">
      <c r="A172" s="71" t="str">
        <f ca="1">A133</f>
        <v/>
      </c>
      <c r="B172" s="72"/>
      <c r="C172" s="72"/>
      <c r="D172" s="72"/>
      <c r="E172" s="72"/>
      <c r="F172" s="73"/>
      <c r="G172" s="81" t="str">
        <f ca="1">IF(A172="","",VLOOKUP(A172,Tracabiliter!$1:$1048576,2))</f>
        <v/>
      </c>
      <c r="H172" s="82"/>
      <c r="I172" s="83" t="str">
        <f ca="1">IF(A172="","",VLOOKUP(A172,Tracabiliter!$1:$1048576,3))</f>
        <v/>
      </c>
      <c r="J172" s="84"/>
    </row>
    <row r="173" spans="1:10" x14ac:dyDescent="0.2">
      <c r="A173" s="71" t="str">
        <f ca="1">A134</f>
        <v/>
      </c>
      <c r="B173" s="72"/>
      <c r="C173" s="72"/>
      <c r="D173" s="72"/>
      <c r="E173" s="72"/>
      <c r="F173" s="73"/>
      <c r="G173" s="81" t="str">
        <f ca="1">IF(A173="","",VLOOKUP(A173,Tracabiliter!$1:$1048576,2))</f>
        <v/>
      </c>
      <c r="H173" s="82"/>
      <c r="I173" s="83" t="str">
        <f ca="1">IF(A173="","",VLOOKUP(A173,Tracabiliter!$1:$1048576,3))</f>
        <v/>
      </c>
      <c r="J173" s="84"/>
    </row>
    <row r="174" spans="1:10" x14ac:dyDescent="0.2">
      <c r="A174" s="71" t="str">
        <f ca="1">A135</f>
        <v/>
      </c>
      <c r="B174" s="72"/>
      <c r="C174" s="72"/>
      <c r="D174" s="72"/>
      <c r="E174" s="72"/>
      <c r="F174" s="73"/>
      <c r="G174" s="81" t="str">
        <f ca="1">IF(A174="","",VLOOKUP(A174,Tracabiliter!$1:$1048576,2))</f>
        <v/>
      </c>
      <c r="H174" s="82"/>
      <c r="I174" s="83" t="str">
        <f ca="1">IF(A174="","",VLOOKUP(A174,Tracabiliter!$1:$1048576,3))</f>
        <v/>
      </c>
      <c r="J174" s="84"/>
    </row>
    <row r="175" spans="1:10" x14ac:dyDescent="0.2">
      <c r="A175" s="71" t="str">
        <f ca="1">A136</f>
        <v/>
      </c>
      <c r="B175" s="72"/>
      <c r="C175" s="72"/>
      <c r="D175" s="72"/>
      <c r="E175" s="72"/>
      <c r="F175" s="73"/>
      <c r="G175" s="81" t="str">
        <f ca="1">IF(A175="","",VLOOKUP(A175,Tracabiliter!$1:$1048576,2))</f>
        <v/>
      </c>
      <c r="H175" s="82"/>
      <c r="I175" s="83" t="str">
        <f ca="1">IF(A175="","",VLOOKUP(A175,Tracabiliter!$1:$1048576,3))</f>
        <v/>
      </c>
      <c r="J175" s="84"/>
    </row>
    <row r="176" spans="1:10" x14ac:dyDescent="0.2">
      <c r="A176" s="71" t="str">
        <f ca="1">A137</f>
        <v/>
      </c>
      <c r="B176" s="72"/>
      <c r="C176" s="72"/>
      <c r="D176" s="72"/>
      <c r="E176" s="72"/>
      <c r="F176" s="73"/>
      <c r="G176" s="81" t="str">
        <f ca="1">IF(A176="","",VLOOKUP(A176,Tracabiliter!$1:$1048576,2))</f>
        <v/>
      </c>
      <c r="H176" s="82"/>
      <c r="I176" s="83" t="str">
        <f ca="1">IF(A176="","",VLOOKUP(A176,Tracabiliter!$1:$1048576,3))</f>
        <v/>
      </c>
      <c r="J176" s="84"/>
    </row>
    <row r="177" spans="1:10" x14ac:dyDescent="0.2">
      <c r="A177" s="71" t="str">
        <f ca="1">A138</f>
        <v/>
      </c>
      <c r="B177" s="72"/>
      <c r="C177" s="72"/>
      <c r="D177" s="72"/>
      <c r="E177" s="72"/>
      <c r="F177" s="73"/>
      <c r="G177" s="81" t="str">
        <f ca="1">IF(A177="","",VLOOKUP(A177,Tracabiliter!$1:$1048576,2))</f>
        <v/>
      </c>
      <c r="H177" s="82"/>
      <c r="I177" s="83" t="str">
        <f ca="1">IF(A177="","",VLOOKUP(A177,Tracabiliter!$1:$1048576,3))</f>
        <v/>
      </c>
      <c r="J177" s="84"/>
    </row>
    <row r="178" spans="1:10" x14ac:dyDescent="0.2">
      <c r="A178" s="71" t="str">
        <f ca="1">A139</f>
        <v/>
      </c>
      <c r="B178" s="72"/>
      <c r="C178" s="72"/>
      <c r="D178" s="72"/>
      <c r="E178" s="72"/>
      <c r="F178" s="73"/>
      <c r="G178" s="81" t="str">
        <f ca="1">IF(A178="","",VLOOKUP(A178,Tracabiliter!$1:$1048576,2))</f>
        <v/>
      </c>
      <c r="H178" s="82"/>
      <c r="I178" s="83" t="str">
        <f ca="1">IF(A178="","",VLOOKUP(A178,Tracabiliter!$1:$1048576,3))</f>
        <v/>
      </c>
      <c r="J178" s="84"/>
    </row>
    <row r="179" spans="1:10" x14ac:dyDescent="0.2">
      <c r="A179" s="71" t="str">
        <f ca="1">A140</f>
        <v/>
      </c>
      <c r="B179" s="72"/>
      <c r="C179" s="72"/>
      <c r="D179" s="72"/>
      <c r="E179" s="72"/>
      <c r="F179" s="73"/>
      <c r="G179" s="81" t="str">
        <f ca="1">IF(A179="","",VLOOKUP(A179,Tracabiliter!$1:$1048576,2))</f>
        <v/>
      </c>
      <c r="H179" s="82"/>
      <c r="I179" s="83" t="str">
        <f ca="1">IF(A179="","",VLOOKUP(A179,Tracabiliter!$1:$1048576,3))</f>
        <v/>
      </c>
      <c r="J179" s="84"/>
    </row>
    <row r="180" spans="1:10" x14ac:dyDescent="0.2">
      <c r="A180" s="71" t="str">
        <f ca="1">A141</f>
        <v/>
      </c>
      <c r="B180" s="72"/>
      <c r="C180" s="72"/>
      <c r="D180" s="72"/>
      <c r="E180" s="72"/>
      <c r="F180" s="73"/>
      <c r="G180" s="81" t="str">
        <f ca="1">IF(A180="","",VLOOKUP(A180,Tracabiliter!$1:$1048576,2))</f>
        <v/>
      </c>
      <c r="H180" s="82"/>
      <c r="I180" s="83" t="str">
        <f ca="1">IF(A180="","",VLOOKUP(A180,Tracabiliter!$1:$1048576,3))</f>
        <v/>
      </c>
      <c r="J180" s="84"/>
    </row>
    <row r="181" spans="1:10" x14ac:dyDescent="0.2">
      <c r="A181" s="71" t="str">
        <f ca="1">A142</f>
        <v/>
      </c>
      <c r="B181" s="72"/>
      <c r="C181" s="72"/>
      <c r="D181" s="72"/>
      <c r="E181" s="72"/>
      <c r="F181" s="73"/>
      <c r="G181" s="81" t="str">
        <f ca="1">IF(A181="","",VLOOKUP(A181,Tracabiliter!$1:$1048576,2))</f>
        <v/>
      </c>
      <c r="H181" s="82"/>
      <c r="I181" s="83" t="str">
        <f ca="1">IF(A181="","",VLOOKUP(A181,Tracabiliter!$1:$1048576,3))</f>
        <v/>
      </c>
      <c r="J181" s="84"/>
    </row>
    <row r="182" spans="1:10" x14ac:dyDescent="0.2">
      <c r="A182" s="71" t="str">
        <f ca="1">A143</f>
        <v/>
      </c>
      <c r="B182" s="72"/>
      <c r="C182" s="72"/>
      <c r="D182" s="72"/>
      <c r="E182" s="72"/>
      <c r="F182" s="73"/>
      <c r="G182" s="81" t="str">
        <f ca="1">IF(A182="","",VLOOKUP(A182,Tracabiliter!$1:$1048576,2))</f>
        <v/>
      </c>
      <c r="H182" s="82"/>
      <c r="I182" s="83" t="str">
        <f ca="1">IF(A182="","",VLOOKUP(A182,Tracabiliter!$1:$1048576,3))</f>
        <v/>
      </c>
      <c r="J182" s="84"/>
    </row>
    <row r="183" spans="1:10" x14ac:dyDescent="0.2">
      <c r="A183" s="71" t="str">
        <f ca="1">A144</f>
        <v/>
      </c>
      <c r="B183" s="72"/>
      <c r="C183" s="72"/>
      <c r="D183" s="72"/>
      <c r="E183" s="72"/>
      <c r="F183" s="73"/>
      <c r="G183" s="81" t="str">
        <f ca="1">IF(A183="","",VLOOKUP(A183,Tracabiliter!$1:$1048576,2))</f>
        <v/>
      </c>
      <c r="H183" s="82"/>
      <c r="I183" s="83" t="str">
        <f ca="1">IF(A183="","",VLOOKUP(A183,Tracabiliter!$1:$1048576,3))</f>
        <v/>
      </c>
      <c r="J183" s="84"/>
    </row>
    <row r="184" spans="1:10" x14ac:dyDescent="0.2">
      <c r="A184" s="71" t="str">
        <f ca="1">A145</f>
        <v/>
      </c>
      <c r="B184" s="72"/>
      <c r="C184" s="72"/>
      <c r="D184" s="72"/>
      <c r="E184" s="72"/>
      <c r="F184" s="73"/>
      <c r="G184" s="81" t="str">
        <f ca="1">IF(A184="","",VLOOKUP(A184,Tracabiliter!$1:$1048576,2))</f>
        <v/>
      </c>
      <c r="H184" s="82"/>
      <c r="I184" s="83" t="str">
        <f ca="1">IF(A184="","",VLOOKUP(A184,Tracabiliter!$1:$1048576,3))</f>
        <v/>
      </c>
      <c r="J184" s="84"/>
    </row>
    <row r="185" spans="1:10" x14ac:dyDescent="0.2">
      <c r="A185" s="71" t="str">
        <f ca="1">A146</f>
        <v/>
      </c>
      <c r="B185" s="72"/>
      <c r="C185" s="72"/>
      <c r="D185" s="72"/>
      <c r="E185" s="72"/>
      <c r="F185" s="73"/>
      <c r="G185" s="81" t="str">
        <f ca="1">IF(A185="","",VLOOKUP(A185,Tracabiliter!$1:$1048576,2))</f>
        <v/>
      </c>
      <c r="H185" s="82"/>
      <c r="I185" s="83" t="str">
        <f ca="1">IF(A185="","",VLOOKUP(A185,Tracabiliter!$1:$1048576,3))</f>
        <v/>
      </c>
      <c r="J185" s="84"/>
    </row>
    <row r="186" spans="1:10" x14ac:dyDescent="0.2">
      <c r="A186" s="71" t="str">
        <f ca="1">A147</f>
        <v/>
      </c>
      <c r="B186" s="72"/>
      <c r="C186" s="72"/>
      <c r="D186" s="72"/>
      <c r="E186" s="72"/>
      <c r="F186" s="73"/>
      <c r="G186" s="81" t="str">
        <f ca="1">IF(A186="","",VLOOKUP(A186,Tracabiliter!$1:$1048576,2))</f>
        <v/>
      </c>
      <c r="H186" s="82"/>
      <c r="I186" s="83" t="str">
        <f ca="1">IF(A186="","",VLOOKUP(A186,Tracabiliter!$1:$1048576,3))</f>
        <v/>
      </c>
      <c r="J186" s="84"/>
    </row>
    <row r="187" spans="1:10" ht="13.5" thickBot="1" x14ac:dyDescent="0.25">
      <c r="A187" s="78" t="str">
        <f ca="1">A145</f>
        <v/>
      </c>
      <c r="B187" s="79"/>
      <c r="C187" s="79"/>
      <c r="D187" s="79"/>
      <c r="E187" s="79"/>
      <c r="F187" s="80"/>
      <c r="G187" s="74" t="str">
        <f ca="1">IF(A187="","",VLOOKUP(A187,Tracabiliter!$1:$1048576,2))</f>
        <v/>
      </c>
      <c r="H187" s="75"/>
      <c r="I187" s="76" t="str">
        <f ca="1">IF(A187="","",VLOOKUP(A187,Tracabiliter!$1:$1048576,3))</f>
        <v/>
      </c>
      <c r="J187" s="77"/>
    </row>
    <row r="188" spans="1:10" ht="13.5" thickTop="1" x14ac:dyDescent="0.2"/>
    <row r="194" spans="1:10" x14ac:dyDescent="0.2">
      <c r="A194" s="69" t="str">
        <f ca="1">A1</f>
        <v>Eclair Vanille</v>
      </c>
      <c r="B194" s="69"/>
      <c r="C194" s="69"/>
      <c r="D194" s="69"/>
      <c r="E194" s="69"/>
      <c r="F194" s="69"/>
      <c r="G194" s="69"/>
      <c r="H194" s="69"/>
      <c r="I194" s="69"/>
      <c r="J194" s="69"/>
    </row>
    <row r="195" spans="1:10" x14ac:dyDescent="0.2">
      <c r="A195" s="69"/>
      <c r="B195" s="69"/>
      <c r="C195" s="69"/>
      <c r="D195" s="69"/>
      <c r="E195" s="69"/>
      <c r="F195" s="69"/>
      <c r="G195" s="69"/>
      <c r="H195" s="69"/>
      <c r="I195" s="69"/>
      <c r="J195" s="69"/>
    </row>
    <row r="196" spans="1:10" x14ac:dyDescent="0.2">
      <c r="A196" s="69"/>
      <c r="B196" s="69"/>
      <c r="C196" s="69"/>
      <c r="D196" s="69"/>
      <c r="E196" s="69"/>
      <c r="F196" s="69"/>
      <c r="G196" s="69"/>
      <c r="H196" s="69"/>
      <c r="I196" s="69"/>
      <c r="J196" s="69"/>
    </row>
    <row r="197" spans="1:10" ht="13.5" thickBot="1" x14ac:dyDescent="0.25">
      <c r="C197" s="50" t="s">
        <v>178</v>
      </c>
      <c r="D197" s="50"/>
      <c r="E197" s="108" t="str">
        <f ca="1">IF(VLOOKUP(MID(CELL("nomfichier",A40),FIND("]",CELL("nomfichier",A40),1)+1,30)+1-1,Fabrication!1:1048576,3)=0,"",Fabrication!F1)</f>
        <v/>
      </c>
      <c r="F197" s="108"/>
      <c r="G197" s="51" t="s">
        <v>74</v>
      </c>
      <c r="H197" s="51"/>
      <c r="I197" s="52" t="str">
        <f ca="1">IF(VLOOKUP(MID(CELL("nomfichier",A118),FIND("]",CELL("nomfichier",A118),1)+1,30)+1-1,Fabrication!1:1048576,6)=0,"",VLOOKUP(MID(CELL("nomfichier",A118),FIND("]",CELL("nomfichier",A118),1)+1,30)+1-1,Fabrication!1:1048576,6))</f>
        <v/>
      </c>
      <c r="J197" s="52"/>
    </row>
    <row r="198" spans="1:10" ht="13.5" thickTop="1" x14ac:dyDescent="0.2">
      <c r="A198" s="53" t="s">
        <v>69</v>
      </c>
      <c r="B198" s="54"/>
      <c r="C198" s="54"/>
      <c r="D198" s="54"/>
      <c r="E198" s="54"/>
      <c r="F198" s="55"/>
      <c r="G198" s="53" t="s">
        <v>75</v>
      </c>
      <c r="H198" s="55"/>
      <c r="I198" s="53" t="s">
        <v>76</v>
      </c>
      <c r="J198" s="55"/>
    </row>
    <row r="199" spans="1:10" ht="13.5" thickBot="1" x14ac:dyDescent="0.25">
      <c r="A199" s="56"/>
      <c r="B199" s="57"/>
      <c r="C199" s="57"/>
      <c r="D199" s="57"/>
      <c r="E199" s="57"/>
      <c r="F199" s="58"/>
      <c r="G199" s="56"/>
      <c r="H199" s="58"/>
      <c r="I199" s="56"/>
      <c r="J199" s="58"/>
    </row>
    <row r="200" spans="1:10" ht="13.5" thickTop="1" x14ac:dyDescent="0.2">
      <c r="A200" s="59" t="str">
        <f ca="1">A161</f>
        <v/>
      </c>
      <c r="B200" s="60"/>
      <c r="C200" s="60"/>
      <c r="D200" s="60"/>
      <c r="E200" s="60"/>
      <c r="F200" s="61"/>
      <c r="G200" s="62" t="str">
        <f ca="1">IF(A200="","",VLOOKUP(A200,Tracabiliter!$1:$1048576,2))</f>
        <v/>
      </c>
      <c r="H200" s="63"/>
      <c r="I200" s="64" t="str">
        <f ca="1">IF(A200="","",VLOOKUP(A200,Tracabiliter!$1:$1048576,3))</f>
        <v/>
      </c>
      <c r="J200" s="65"/>
    </row>
    <row r="201" spans="1:10" x14ac:dyDescent="0.2">
      <c r="A201" s="71" t="str">
        <f ca="1">A162</f>
        <v/>
      </c>
      <c r="B201" s="72"/>
      <c r="C201" s="72"/>
      <c r="D201" s="72"/>
      <c r="E201" s="72"/>
      <c r="F201" s="73"/>
      <c r="G201" s="81" t="str">
        <f ca="1">IF(A201="","",VLOOKUP(A201,Tracabiliter!$1:$1048576,2))</f>
        <v/>
      </c>
      <c r="H201" s="82"/>
      <c r="I201" s="83" t="str">
        <f ca="1">IF(A201="","",VLOOKUP(A201,Tracabiliter!$1:$1048576,3))</f>
        <v/>
      </c>
      <c r="J201" s="84"/>
    </row>
    <row r="202" spans="1:10" x14ac:dyDescent="0.2">
      <c r="A202" s="71" t="str">
        <f ca="1">A163</f>
        <v/>
      </c>
      <c r="B202" s="72"/>
      <c r="C202" s="72"/>
      <c r="D202" s="72"/>
      <c r="E202" s="72"/>
      <c r="F202" s="73"/>
      <c r="G202" s="81" t="str">
        <f ca="1">IF(A202="","",VLOOKUP(A202,Tracabiliter!$1:$1048576,2))</f>
        <v/>
      </c>
      <c r="H202" s="82"/>
      <c r="I202" s="83" t="str">
        <f ca="1">IF(A202="","",VLOOKUP(A202,Tracabiliter!$1:$1048576,3))</f>
        <v/>
      </c>
      <c r="J202" s="84"/>
    </row>
    <row r="203" spans="1:10" x14ac:dyDescent="0.2">
      <c r="A203" s="71" t="str">
        <f ca="1">A164</f>
        <v/>
      </c>
      <c r="B203" s="72"/>
      <c r="C203" s="72"/>
      <c r="D203" s="72"/>
      <c r="E203" s="72"/>
      <c r="F203" s="73"/>
      <c r="G203" s="81" t="str">
        <f ca="1">IF(A203="","",VLOOKUP(A203,Tracabiliter!$1:$1048576,2))</f>
        <v/>
      </c>
      <c r="H203" s="82"/>
      <c r="I203" s="83" t="str">
        <f ca="1">IF(A203="","",VLOOKUP(A203,Tracabiliter!$1:$1048576,3))</f>
        <v/>
      </c>
      <c r="J203" s="84"/>
    </row>
    <row r="204" spans="1:10" x14ac:dyDescent="0.2">
      <c r="A204" s="71" t="str">
        <f ca="1">A165</f>
        <v/>
      </c>
      <c r="B204" s="72"/>
      <c r="C204" s="72"/>
      <c r="D204" s="72"/>
      <c r="E204" s="72"/>
      <c r="F204" s="73"/>
      <c r="G204" s="81" t="str">
        <f ca="1">IF(A204="","",VLOOKUP(A204,Tracabiliter!$1:$1048576,2))</f>
        <v/>
      </c>
      <c r="H204" s="82"/>
      <c r="I204" s="83" t="str">
        <f ca="1">IF(A204="","",VLOOKUP(A204,Tracabiliter!$1:$1048576,3))</f>
        <v/>
      </c>
      <c r="J204" s="84"/>
    </row>
    <row r="205" spans="1:10" x14ac:dyDescent="0.2">
      <c r="A205" s="71" t="str">
        <f ca="1">A166</f>
        <v/>
      </c>
      <c r="B205" s="72"/>
      <c r="C205" s="72"/>
      <c r="D205" s="72"/>
      <c r="E205" s="72"/>
      <c r="F205" s="73"/>
      <c r="G205" s="81" t="str">
        <f ca="1">IF(A205="","",VLOOKUP(A205,Tracabiliter!$1:$1048576,2))</f>
        <v/>
      </c>
      <c r="H205" s="82"/>
      <c r="I205" s="83" t="str">
        <f ca="1">IF(A205="","",VLOOKUP(A205,Tracabiliter!$1:$1048576,3))</f>
        <v/>
      </c>
      <c r="J205" s="84"/>
    </row>
    <row r="206" spans="1:10" x14ac:dyDescent="0.2">
      <c r="A206" s="71" t="str">
        <f ca="1">A167</f>
        <v/>
      </c>
      <c r="B206" s="72"/>
      <c r="C206" s="72"/>
      <c r="D206" s="72"/>
      <c r="E206" s="72"/>
      <c r="F206" s="73"/>
      <c r="G206" s="81" t="str">
        <f ca="1">IF(A206="","",VLOOKUP(A206,Tracabiliter!$1:$1048576,2))</f>
        <v/>
      </c>
      <c r="H206" s="82"/>
      <c r="I206" s="83" t="str">
        <f ca="1">IF(A206="","",VLOOKUP(A206,Tracabiliter!$1:$1048576,3))</f>
        <v/>
      </c>
      <c r="J206" s="84"/>
    </row>
    <row r="207" spans="1:10" x14ac:dyDescent="0.2">
      <c r="A207" s="71" t="str">
        <f ca="1">A168</f>
        <v/>
      </c>
      <c r="B207" s="72"/>
      <c r="C207" s="72"/>
      <c r="D207" s="72"/>
      <c r="E207" s="72"/>
      <c r="F207" s="73"/>
      <c r="G207" s="81" t="str">
        <f ca="1">IF(A207="","",VLOOKUP(A207,Tracabiliter!$1:$1048576,2))</f>
        <v/>
      </c>
      <c r="H207" s="82"/>
      <c r="I207" s="83" t="str">
        <f ca="1">IF(A207="","",VLOOKUP(A207,Tracabiliter!$1:$1048576,3))</f>
        <v/>
      </c>
      <c r="J207" s="84"/>
    </row>
    <row r="208" spans="1:10" x14ac:dyDescent="0.2">
      <c r="A208" s="71" t="str">
        <f ca="1">A169</f>
        <v/>
      </c>
      <c r="B208" s="72"/>
      <c r="C208" s="72"/>
      <c r="D208" s="72"/>
      <c r="E208" s="72"/>
      <c r="F208" s="73"/>
      <c r="G208" s="81" t="str">
        <f ca="1">IF(A208="","",VLOOKUP(A208,Tracabiliter!$1:$1048576,2))</f>
        <v/>
      </c>
      <c r="H208" s="82"/>
      <c r="I208" s="83" t="str">
        <f ca="1">IF(A208="","",VLOOKUP(A208,Tracabiliter!$1:$1048576,3))</f>
        <v/>
      </c>
      <c r="J208" s="84"/>
    </row>
    <row r="209" spans="1:10" x14ac:dyDescent="0.2">
      <c r="A209" s="71" t="str">
        <f ca="1">A170</f>
        <v/>
      </c>
      <c r="B209" s="72"/>
      <c r="C209" s="72"/>
      <c r="D209" s="72"/>
      <c r="E209" s="72"/>
      <c r="F209" s="73"/>
      <c r="G209" s="81" t="str">
        <f ca="1">IF(A209="","",VLOOKUP(A209,Tracabiliter!$1:$1048576,2))</f>
        <v/>
      </c>
      <c r="H209" s="82"/>
      <c r="I209" s="83" t="str">
        <f ca="1">IF(A209="","",VLOOKUP(A209,Tracabiliter!$1:$1048576,3))</f>
        <v/>
      </c>
      <c r="J209" s="84"/>
    </row>
    <row r="210" spans="1:10" x14ac:dyDescent="0.2">
      <c r="A210" s="71" t="str">
        <f ca="1">A171</f>
        <v/>
      </c>
      <c r="B210" s="72"/>
      <c r="C210" s="72"/>
      <c r="D210" s="72"/>
      <c r="E210" s="72"/>
      <c r="F210" s="73"/>
      <c r="G210" s="81" t="str">
        <f ca="1">IF(A210="","",VLOOKUP(A210,Tracabiliter!$1:$1048576,2))</f>
        <v/>
      </c>
      <c r="H210" s="82"/>
      <c r="I210" s="83" t="str">
        <f ca="1">IF(A210="","",VLOOKUP(A210,Tracabiliter!$1:$1048576,3))</f>
        <v/>
      </c>
      <c r="J210" s="84"/>
    </row>
    <row r="211" spans="1:10" x14ac:dyDescent="0.2">
      <c r="A211" s="71" t="str">
        <f ca="1">A172</f>
        <v/>
      </c>
      <c r="B211" s="72"/>
      <c r="C211" s="72"/>
      <c r="D211" s="72"/>
      <c r="E211" s="72"/>
      <c r="F211" s="73"/>
      <c r="G211" s="81" t="str">
        <f ca="1">IF(A211="","",VLOOKUP(A211,Tracabiliter!$1:$1048576,2))</f>
        <v/>
      </c>
      <c r="H211" s="82"/>
      <c r="I211" s="83" t="str">
        <f ca="1">IF(A211="","",VLOOKUP(A211,Tracabiliter!$1:$1048576,3))</f>
        <v/>
      </c>
      <c r="J211" s="84"/>
    </row>
    <row r="212" spans="1:10" x14ac:dyDescent="0.2">
      <c r="A212" s="71" t="str">
        <f ca="1">A173</f>
        <v/>
      </c>
      <c r="B212" s="72"/>
      <c r="C212" s="72"/>
      <c r="D212" s="72"/>
      <c r="E212" s="72"/>
      <c r="F212" s="73"/>
      <c r="G212" s="81" t="str">
        <f ca="1">IF(A212="","",VLOOKUP(A212,Tracabiliter!$1:$1048576,2))</f>
        <v/>
      </c>
      <c r="H212" s="82"/>
      <c r="I212" s="83" t="str">
        <f ca="1">IF(A212="","",VLOOKUP(A212,Tracabiliter!$1:$1048576,3))</f>
        <v/>
      </c>
      <c r="J212" s="84"/>
    </row>
    <row r="213" spans="1:10" x14ac:dyDescent="0.2">
      <c r="A213" s="71" t="str">
        <f ca="1">A174</f>
        <v/>
      </c>
      <c r="B213" s="72"/>
      <c r="C213" s="72"/>
      <c r="D213" s="72"/>
      <c r="E213" s="72"/>
      <c r="F213" s="73"/>
      <c r="G213" s="81" t="str">
        <f ca="1">IF(A213="","",VLOOKUP(A213,Tracabiliter!$1:$1048576,2))</f>
        <v/>
      </c>
      <c r="H213" s="82"/>
      <c r="I213" s="83" t="str">
        <f ca="1">IF(A213="","",VLOOKUP(A213,Tracabiliter!$1:$1048576,3))</f>
        <v/>
      </c>
      <c r="J213" s="84"/>
    </row>
    <row r="214" spans="1:10" x14ac:dyDescent="0.2">
      <c r="A214" s="71" t="str">
        <f ca="1">A175</f>
        <v/>
      </c>
      <c r="B214" s="72"/>
      <c r="C214" s="72"/>
      <c r="D214" s="72"/>
      <c r="E214" s="72"/>
      <c r="F214" s="73"/>
      <c r="G214" s="81" t="str">
        <f ca="1">IF(A214="","",VLOOKUP(A214,Tracabiliter!$1:$1048576,2))</f>
        <v/>
      </c>
      <c r="H214" s="82"/>
      <c r="I214" s="83" t="str">
        <f ca="1">IF(A214="","",VLOOKUP(A214,Tracabiliter!$1:$1048576,3))</f>
        <v/>
      </c>
      <c r="J214" s="84"/>
    </row>
    <row r="215" spans="1:10" x14ac:dyDescent="0.2">
      <c r="A215" s="71" t="str">
        <f ca="1">A176</f>
        <v/>
      </c>
      <c r="B215" s="72"/>
      <c r="C215" s="72"/>
      <c r="D215" s="72"/>
      <c r="E215" s="72"/>
      <c r="F215" s="73"/>
      <c r="G215" s="81" t="str">
        <f ca="1">IF(A215="","",VLOOKUP(A215,Tracabiliter!$1:$1048576,2))</f>
        <v/>
      </c>
      <c r="H215" s="82"/>
      <c r="I215" s="83" t="str">
        <f ca="1">IF(A215="","",VLOOKUP(A215,Tracabiliter!$1:$1048576,3))</f>
        <v/>
      </c>
      <c r="J215" s="84"/>
    </row>
    <row r="216" spans="1:10" x14ac:dyDescent="0.2">
      <c r="A216" s="71" t="str">
        <f ca="1">A177</f>
        <v/>
      </c>
      <c r="B216" s="72"/>
      <c r="C216" s="72"/>
      <c r="D216" s="72"/>
      <c r="E216" s="72"/>
      <c r="F216" s="73"/>
      <c r="G216" s="81" t="str">
        <f ca="1">IF(A216="","",VLOOKUP(A216,Tracabiliter!$1:$1048576,2))</f>
        <v/>
      </c>
      <c r="H216" s="82"/>
      <c r="I216" s="83" t="str">
        <f ca="1">IF(A216="","",VLOOKUP(A216,Tracabiliter!$1:$1048576,3))</f>
        <v/>
      </c>
      <c r="J216" s="84"/>
    </row>
    <row r="217" spans="1:10" x14ac:dyDescent="0.2">
      <c r="A217" s="71" t="str">
        <f ca="1">A178</f>
        <v/>
      </c>
      <c r="B217" s="72"/>
      <c r="C217" s="72"/>
      <c r="D217" s="72"/>
      <c r="E217" s="72"/>
      <c r="F217" s="73"/>
      <c r="G217" s="81" t="str">
        <f ca="1">IF(A217="","",VLOOKUP(A217,Tracabiliter!$1:$1048576,2))</f>
        <v/>
      </c>
      <c r="H217" s="82"/>
      <c r="I217" s="83" t="str">
        <f ca="1">IF(A217="","",VLOOKUP(A217,Tracabiliter!$1:$1048576,3))</f>
        <v/>
      </c>
      <c r="J217" s="84"/>
    </row>
    <row r="218" spans="1:10" x14ac:dyDescent="0.2">
      <c r="A218" s="71" t="str">
        <f ca="1">A179</f>
        <v/>
      </c>
      <c r="B218" s="72"/>
      <c r="C218" s="72"/>
      <c r="D218" s="72"/>
      <c r="E218" s="72"/>
      <c r="F218" s="73"/>
      <c r="G218" s="81" t="str">
        <f ca="1">IF(A218="","",VLOOKUP(A218,Tracabiliter!$1:$1048576,2))</f>
        <v/>
      </c>
      <c r="H218" s="82"/>
      <c r="I218" s="83" t="str">
        <f ca="1">IF(A218="","",VLOOKUP(A218,Tracabiliter!$1:$1048576,3))</f>
        <v/>
      </c>
      <c r="J218" s="84"/>
    </row>
    <row r="219" spans="1:10" x14ac:dyDescent="0.2">
      <c r="A219" s="71" t="str">
        <f ca="1">A180</f>
        <v/>
      </c>
      <c r="B219" s="72"/>
      <c r="C219" s="72"/>
      <c r="D219" s="72"/>
      <c r="E219" s="72"/>
      <c r="F219" s="73"/>
      <c r="G219" s="81" t="str">
        <f ca="1">IF(A219="","",VLOOKUP(A219,Tracabiliter!$1:$1048576,2))</f>
        <v/>
      </c>
      <c r="H219" s="82"/>
      <c r="I219" s="83" t="str">
        <f ca="1">IF(A219="","",VLOOKUP(A219,Tracabiliter!$1:$1048576,3))</f>
        <v/>
      </c>
      <c r="J219" s="84"/>
    </row>
    <row r="220" spans="1:10" x14ac:dyDescent="0.2">
      <c r="A220" s="71" t="str">
        <f ca="1">A181</f>
        <v/>
      </c>
      <c r="B220" s="72"/>
      <c r="C220" s="72"/>
      <c r="D220" s="72"/>
      <c r="E220" s="72"/>
      <c r="F220" s="73"/>
      <c r="G220" s="81" t="str">
        <f ca="1">IF(A220="","",VLOOKUP(A220,Tracabiliter!$1:$1048576,2))</f>
        <v/>
      </c>
      <c r="H220" s="82"/>
      <c r="I220" s="83" t="str">
        <f ca="1">IF(A220="","",VLOOKUP(A220,Tracabiliter!$1:$1048576,3))</f>
        <v/>
      </c>
      <c r="J220" s="84"/>
    </row>
    <row r="221" spans="1:10" x14ac:dyDescent="0.2">
      <c r="A221" s="71" t="str">
        <f ca="1">A182</f>
        <v/>
      </c>
      <c r="B221" s="72"/>
      <c r="C221" s="72"/>
      <c r="D221" s="72"/>
      <c r="E221" s="72"/>
      <c r="F221" s="73"/>
      <c r="G221" s="81" t="str">
        <f ca="1">IF(A221="","",VLOOKUP(A221,Tracabiliter!$1:$1048576,2))</f>
        <v/>
      </c>
      <c r="H221" s="82"/>
      <c r="I221" s="83" t="str">
        <f ca="1">IF(A221="","",VLOOKUP(A221,Tracabiliter!$1:$1048576,3))</f>
        <v/>
      </c>
      <c r="J221" s="84"/>
    </row>
    <row r="222" spans="1:10" x14ac:dyDescent="0.2">
      <c r="A222" s="71" t="str">
        <f ca="1">A183</f>
        <v/>
      </c>
      <c r="B222" s="72"/>
      <c r="C222" s="72"/>
      <c r="D222" s="72"/>
      <c r="E222" s="72"/>
      <c r="F222" s="73"/>
      <c r="G222" s="81" t="str">
        <f ca="1">IF(A222="","",VLOOKUP(A222,Tracabiliter!$1:$1048576,2))</f>
        <v/>
      </c>
      <c r="H222" s="82"/>
      <c r="I222" s="83" t="str">
        <f ca="1">IF(A222="","",VLOOKUP(A222,Tracabiliter!$1:$1048576,3))</f>
        <v/>
      </c>
      <c r="J222" s="84"/>
    </row>
    <row r="223" spans="1:10" x14ac:dyDescent="0.2">
      <c r="A223" s="71" t="str">
        <f ca="1">A184</f>
        <v/>
      </c>
      <c r="B223" s="72"/>
      <c r="C223" s="72"/>
      <c r="D223" s="72"/>
      <c r="E223" s="72"/>
      <c r="F223" s="73"/>
      <c r="G223" s="81" t="str">
        <f ca="1">IF(A223="","",VLOOKUP(A223,Tracabiliter!$1:$1048576,2))</f>
        <v/>
      </c>
      <c r="H223" s="82"/>
      <c r="I223" s="83" t="str">
        <f ca="1">IF(A223="","",VLOOKUP(A223,Tracabiliter!$1:$1048576,3))</f>
        <v/>
      </c>
      <c r="J223" s="84"/>
    </row>
    <row r="224" spans="1:10" x14ac:dyDescent="0.2">
      <c r="A224" s="71" t="str">
        <f ca="1">A185</f>
        <v/>
      </c>
      <c r="B224" s="72"/>
      <c r="C224" s="72"/>
      <c r="D224" s="72"/>
      <c r="E224" s="72"/>
      <c r="F224" s="73"/>
      <c r="G224" s="81" t="str">
        <f ca="1">IF(A224="","",VLOOKUP(A224,Tracabiliter!$1:$1048576,2))</f>
        <v/>
      </c>
      <c r="H224" s="82"/>
      <c r="I224" s="83" t="str">
        <f ca="1">IF(A224="","",VLOOKUP(A224,Tracabiliter!$1:$1048576,3))</f>
        <v/>
      </c>
      <c r="J224" s="84"/>
    </row>
    <row r="225" spans="1:10" x14ac:dyDescent="0.2">
      <c r="A225" s="71" t="str">
        <f ca="1">A186</f>
        <v/>
      </c>
      <c r="B225" s="72"/>
      <c r="C225" s="72"/>
      <c r="D225" s="72"/>
      <c r="E225" s="72"/>
      <c r="F225" s="73"/>
      <c r="G225" s="81" t="str">
        <f ca="1">IF(A225="","",VLOOKUP(A225,Tracabiliter!$1:$1048576,2))</f>
        <v/>
      </c>
      <c r="H225" s="82"/>
      <c r="I225" s="83" t="str">
        <f ca="1">IF(A225="","",VLOOKUP(A225,Tracabiliter!$1:$1048576,3))</f>
        <v/>
      </c>
      <c r="J225" s="84"/>
    </row>
    <row r="226" spans="1:10" ht="13.5" thickBot="1" x14ac:dyDescent="0.25">
      <c r="A226" s="78" t="str">
        <f ca="1">A187</f>
        <v/>
      </c>
      <c r="B226" s="79"/>
      <c r="C226" s="79"/>
      <c r="D226" s="79"/>
      <c r="E226" s="79"/>
      <c r="F226" s="80"/>
      <c r="G226" s="74" t="str">
        <f ca="1">IF(A226="","",VLOOKUP(A226,Tracabiliter!$1:$1048576,2))</f>
        <v/>
      </c>
      <c r="H226" s="75"/>
      <c r="I226" s="76" t="str">
        <f ca="1">IF(A226="","",VLOOKUP(A226,Tracabiliter!$1:$1048576,3))</f>
        <v/>
      </c>
      <c r="J226" s="77"/>
    </row>
    <row r="227" spans="1:10" ht="13.5" thickTop="1" x14ac:dyDescent="0.2"/>
    <row r="233" spans="1:10" x14ac:dyDescent="0.2">
      <c r="A233" s="69" t="str">
        <f ca="1">A1</f>
        <v>Eclair Vanille</v>
      </c>
      <c r="B233" s="69"/>
      <c r="C233" s="69"/>
      <c r="D233" s="69"/>
      <c r="E233" s="69"/>
      <c r="F233" s="69"/>
      <c r="G233" s="69"/>
      <c r="H233" s="69"/>
      <c r="I233" s="69"/>
      <c r="J233" s="69"/>
    </row>
    <row r="234" spans="1:10" x14ac:dyDescent="0.2">
      <c r="A234" s="69"/>
      <c r="B234" s="69"/>
      <c r="C234" s="69"/>
      <c r="D234" s="69"/>
      <c r="E234" s="69"/>
      <c r="F234" s="69"/>
      <c r="G234" s="69"/>
      <c r="H234" s="69"/>
      <c r="I234" s="69"/>
      <c r="J234" s="69"/>
    </row>
    <row r="235" spans="1:10" x14ac:dyDescent="0.2">
      <c r="A235" s="69"/>
      <c r="B235" s="69"/>
      <c r="C235" s="69"/>
      <c r="D235" s="69"/>
      <c r="E235" s="69"/>
      <c r="F235" s="69"/>
      <c r="G235" s="69"/>
      <c r="H235" s="69"/>
      <c r="I235" s="69"/>
      <c r="J235" s="69"/>
    </row>
    <row r="236" spans="1:10" ht="13.5" thickBot="1" x14ac:dyDescent="0.25">
      <c r="C236" s="50" t="s">
        <v>178</v>
      </c>
      <c r="D236" s="50"/>
      <c r="E236" s="108" t="str">
        <f ca="1">IF(VLOOKUP(MID(CELL("nomfichier",A157),FIND("]",CELL("nomfichier",A157),1)+1,30)+1-1,Fabrication!1:1048576,3)=0,"",Fabrication!G1)</f>
        <v/>
      </c>
      <c r="F236" s="108"/>
      <c r="G236" s="51" t="s">
        <v>74</v>
      </c>
      <c r="H236" s="51"/>
      <c r="I236" s="52" t="str">
        <f ca="1">IF(VLOOKUP(MID(CELL("nomfichier",A157),FIND("]",CELL("nomfichier",A157),1)+1,30)+1-1,Fabrication!1:1048576,7)=0,"",VLOOKUP(MID(CELL("nomfichier",A157),FIND("]",CELL("nomfichier",A157),1)+1,30)+1-1,Fabrication!1:1048576,7))</f>
        <v/>
      </c>
      <c r="J236" s="52"/>
    </row>
    <row r="237" spans="1:10" ht="13.5" thickTop="1" x14ac:dyDescent="0.2">
      <c r="A237" s="53" t="s">
        <v>69</v>
      </c>
      <c r="B237" s="54"/>
      <c r="C237" s="54"/>
      <c r="D237" s="54"/>
      <c r="E237" s="54"/>
      <c r="F237" s="55"/>
      <c r="G237" s="53" t="s">
        <v>75</v>
      </c>
      <c r="H237" s="55"/>
      <c r="I237" s="53" t="s">
        <v>76</v>
      </c>
      <c r="J237" s="55"/>
    </row>
    <row r="238" spans="1:10" ht="13.5" thickBot="1" x14ac:dyDescent="0.25">
      <c r="A238" s="56"/>
      <c r="B238" s="57"/>
      <c r="C238" s="57"/>
      <c r="D238" s="57"/>
      <c r="E238" s="57"/>
      <c r="F238" s="58"/>
      <c r="G238" s="56"/>
      <c r="H238" s="58"/>
      <c r="I238" s="56"/>
      <c r="J238" s="58"/>
    </row>
    <row r="239" spans="1:10" ht="13.5" thickTop="1" x14ac:dyDescent="0.2">
      <c r="A239" s="59" t="str">
        <f ca="1">A200</f>
        <v/>
      </c>
      <c r="B239" s="60"/>
      <c r="C239" s="60"/>
      <c r="D239" s="60"/>
      <c r="E239" s="60"/>
      <c r="F239" s="61"/>
      <c r="G239" s="62" t="str">
        <f ca="1">IF(A239="","",VLOOKUP(A239,Tracabiliter!$1:$1048576,2))</f>
        <v/>
      </c>
      <c r="H239" s="63"/>
      <c r="I239" s="64" t="str">
        <f ca="1">IF(A239="","",VLOOKUP(A239,Tracabiliter!$1:$1048576,3))</f>
        <v/>
      </c>
      <c r="J239" s="65"/>
    </row>
    <row r="240" spans="1:10" x14ac:dyDescent="0.2">
      <c r="A240" s="71" t="str">
        <f ca="1">A201</f>
        <v/>
      </c>
      <c r="B240" s="72"/>
      <c r="C240" s="72"/>
      <c r="D240" s="72"/>
      <c r="E240" s="72"/>
      <c r="F240" s="73"/>
      <c r="G240" s="81" t="str">
        <f ca="1">IF(A240="","",VLOOKUP(A240,Tracabiliter!$1:$1048576,2))</f>
        <v/>
      </c>
      <c r="H240" s="82"/>
      <c r="I240" s="83" t="str">
        <f ca="1">IF(A240="","",VLOOKUP(A240,Tracabiliter!$1:$1048576,3))</f>
        <v/>
      </c>
      <c r="J240" s="84"/>
    </row>
    <row r="241" spans="1:10" x14ac:dyDescent="0.2">
      <c r="A241" s="71" t="str">
        <f ca="1">A202</f>
        <v/>
      </c>
      <c r="B241" s="72"/>
      <c r="C241" s="72"/>
      <c r="D241" s="72"/>
      <c r="E241" s="72"/>
      <c r="F241" s="73"/>
      <c r="G241" s="81" t="str">
        <f ca="1">IF(A241="","",VLOOKUP(A241,Tracabiliter!$1:$1048576,2))</f>
        <v/>
      </c>
      <c r="H241" s="82"/>
      <c r="I241" s="83" t="str">
        <f ca="1">IF(A241="","",VLOOKUP(A241,Tracabiliter!$1:$1048576,3))</f>
        <v/>
      </c>
      <c r="J241" s="84"/>
    </row>
    <row r="242" spans="1:10" x14ac:dyDescent="0.2">
      <c r="A242" s="71" t="str">
        <f ca="1">A203</f>
        <v/>
      </c>
      <c r="B242" s="72"/>
      <c r="C242" s="72"/>
      <c r="D242" s="72"/>
      <c r="E242" s="72"/>
      <c r="F242" s="73"/>
      <c r="G242" s="81" t="str">
        <f ca="1">IF(A242="","",VLOOKUP(A242,Tracabiliter!$1:$1048576,2))</f>
        <v/>
      </c>
      <c r="H242" s="82"/>
      <c r="I242" s="83" t="str">
        <f ca="1">IF(A242="","",VLOOKUP(A242,Tracabiliter!$1:$1048576,3))</f>
        <v/>
      </c>
      <c r="J242" s="84"/>
    </row>
    <row r="243" spans="1:10" x14ac:dyDescent="0.2">
      <c r="A243" s="71" t="str">
        <f ca="1">A204</f>
        <v/>
      </c>
      <c r="B243" s="72"/>
      <c r="C243" s="72"/>
      <c r="D243" s="72"/>
      <c r="E243" s="72"/>
      <c r="F243" s="73"/>
      <c r="G243" s="81" t="str">
        <f ca="1">IF(A243="","",VLOOKUP(A243,Tracabiliter!$1:$1048576,2))</f>
        <v/>
      </c>
      <c r="H243" s="82"/>
      <c r="I243" s="83" t="str">
        <f ca="1">IF(A243="","",VLOOKUP(A243,Tracabiliter!$1:$1048576,3))</f>
        <v/>
      </c>
      <c r="J243" s="84"/>
    </row>
    <row r="244" spans="1:10" x14ac:dyDescent="0.2">
      <c r="A244" s="71" t="str">
        <f ca="1">A205</f>
        <v/>
      </c>
      <c r="B244" s="72"/>
      <c r="C244" s="72"/>
      <c r="D244" s="72"/>
      <c r="E244" s="72"/>
      <c r="F244" s="73"/>
      <c r="G244" s="81" t="str">
        <f ca="1">IF(A244="","",VLOOKUP(A244,Tracabiliter!$1:$1048576,2))</f>
        <v/>
      </c>
      <c r="H244" s="82"/>
      <c r="I244" s="83" t="str">
        <f ca="1">IF(A244="","",VLOOKUP(A244,Tracabiliter!$1:$1048576,3))</f>
        <v/>
      </c>
      <c r="J244" s="84"/>
    </row>
    <row r="245" spans="1:10" x14ac:dyDescent="0.2">
      <c r="A245" s="71" t="str">
        <f ca="1">A206</f>
        <v/>
      </c>
      <c r="B245" s="72"/>
      <c r="C245" s="72"/>
      <c r="D245" s="72"/>
      <c r="E245" s="72"/>
      <c r="F245" s="73"/>
      <c r="G245" s="81" t="str">
        <f ca="1">IF(A245="","",VLOOKUP(A245,Tracabiliter!$1:$1048576,2))</f>
        <v/>
      </c>
      <c r="H245" s="82"/>
      <c r="I245" s="83" t="str">
        <f ca="1">IF(A245="","",VLOOKUP(A245,Tracabiliter!$1:$1048576,3))</f>
        <v/>
      </c>
      <c r="J245" s="84"/>
    </row>
    <row r="246" spans="1:10" x14ac:dyDescent="0.2">
      <c r="A246" s="71" t="str">
        <f ca="1">A207</f>
        <v/>
      </c>
      <c r="B246" s="72"/>
      <c r="C246" s="72"/>
      <c r="D246" s="72"/>
      <c r="E246" s="72"/>
      <c r="F246" s="73"/>
      <c r="G246" s="81" t="str">
        <f ca="1">IF(A246="","",VLOOKUP(A246,Tracabiliter!$1:$1048576,2))</f>
        <v/>
      </c>
      <c r="H246" s="82"/>
      <c r="I246" s="83" t="str">
        <f ca="1">IF(A246="","",VLOOKUP(A246,Tracabiliter!$1:$1048576,3))</f>
        <v/>
      </c>
      <c r="J246" s="84"/>
    </row>
    <row r="247" spans="1:10" x14ac:dyDescent="0.2">
      <c r="A247" s="71" t="str">
        <f ca="1">A208</f>
        <v/>
      </c>
      <c r="B247" s="72"/>
      <c r="C247" s="72"/>
      <c r="D247" s="72"/>
      <c r="E247" s="72"/>
      <c r="F247" s="73"/>
      <c r="G247" s="81" t="str">
        <f ca="1">IF(A247="","",VLOOKUP(A247,Tracabiliter!$1:$1048576,2))</f>
        <v/>
      </c>
      <c r="H247" s="82"/>
      <c r="I247" s="83" t="str">
        <f ca="1">IF(A247="","",VLOOKUP(A247,Tracabiliter!$1:$1048576,3))</f>
        <v/>
      </c>
      <c r="J247" s="84"/>
    </row>
    <row r="248" spans="1:10" x14ac:dyDescent="0.2">
      <c r="A248" s="71" t="str">
        <f ca="1">A209</f>
        <v/>
      </c>
      <c r="B248" s="72"/>
      <c r="C248" s="72"/>
      <c r="D248" s="72"/>
      <c r="E248" s="72"/>
      <c r="F248" s="73"/>
      <c r="G248" s="81" t="str">
        <f ca="1">IF(A245="","",VLOOKUP(A245,Tracabiliter!$1:$1048576,2))</f>
        <v/>
      </c>
      <c r="H248" s="82"/>
      <c r="I248" s="83" t="str">
        <f ca="1">IF(A245="","",VLOOKUP(A245,Tracabiliter!$1:$1048576,3))</f>
        <v/>
      </c>
      <c r="J248" s="84"/>
    </row>
    <row r="249" spans="1:10" x14ac:dyDescent="0.2">
      <c r="A249" s="71" t="str">
        <f ca="1">A210</f>
        <v/>
      </c>
      <c r="B249" s="72"/>
      <c r="C249" s="72"/>
      <c r="D249" s="72"/>
      <c r="E249" s="72"/>
      <c r="F249" s="73"/>
      <c r="G249" s="81" t="str">
        <f ca="1">IF(A249="","",VLOOKUP(A249,Tracabiliter!$1:$1048576,2))</f>
        <v/>
      </c>
      <c r="H249" s="82"/>
      <c r="I249" s="83" t="str">
        <f ca="1">IF(A249="","",VLOOKUP(A249,Tracabiliter!$1:$1048576,3))</f>
        <v/>
      </c>
      <c r="J249" s="84"/>
    </row>
    <row r="250" spans="1:10" x14ac:dyDescent="0.2">
      <c r="A250" s="71" t="str">
        <f ca="1">A211</f>
        <v/>
      </c>
      <c r="B250" s="72"/>
      <c r="C250" s="72"/>
      <c r="D250" s="72"/>
      <c r="E250" s="72"/>
      <c r="F250" s="73"/>
      <c r="G250" s="81" t="str">
        <f ca="1">IF(A250="","",VLOOKUP(A250,Tracabiliter!$1:$1048576,2))</f>
        <v/>
      </c>
      <c r="H250" s="82"/>
      <c r="I250" s="83" t="str">
        <f ca="1">IF(A250="","",VLOOKUP(A250,Tracabiliter!$1:$1048576,3))</f>
        <v/>
      </c>
      <c r="J250" s="84"/>
    </row>
    <row r="251" spans="1:10" x14ac:dyDescent="0.2">
      <c r="A251" s="71" t="str">
        <f ca="1">A212</f>
        <v/>
      </c>
      <c r="B251" s="72"/>
      <c r="C251" s="72"/>
      <c r="D251" s="72"/>
      <c r="E251" s="72"/>
      <c r="F251" s="73"/>
      <c r="G251" s="81" t="str">
        <f ca="1">IF(A251="","",VLOOKUP(A251,Tracabiliter!$1:$1048576,2))</f>
        <v/>
      </c>
      <c r="H251" s="82"/>
      <c r="I251" s="83" t="str">
        <f ca="1">IF(A251="","",VLOOKUP(A251,Tracabiliter!$1:$1048576,3))</f>
        <v/>
      </c>
      <c r="J251" s="84"/>
    </row>
    <row r="252" spans="1:10" x14ac:dyDescent="0.2">
      <c r="A252" s="71" t="str">
        <f ca="1">A213</f>
        <v/>
      </c>
      <c r="B252" s="72"/>
      <c r="C252" s="72"/>
      <c r="D252" s="72"/>
      <c r="E252" s="72"/>
      <c r="F252" s="73"/>
      <c r="G252" s="81" t="str">
        <f ca="1">IF(A252="","",VLOOKUP(A252,Tracabiliter!$1:$1048576,2))</f>
        <v/>
      </c>
      <c r="H252" s="82"/>
      <c r="I252" s="83" t="str">
        <f ca="1">IF(A252="","",VLOOKUP(A252,Tracabiliter!$1:$1048576,3))</f>
        <v/>
      </c>
      <c r="J252" s="84"/>
    </row>
    <row r="253" spans="1:10" x14ac:dyDescent="0.2">
      <c r="A253" s="71" t="str">
        <f ca="1">A214</f>
        <v/>
      </c>
      <c r="B253" s="72"/>
      <c r="C253" s="72"/>
      <c r="D253" s="72"/>
      <c r="E253" s="72"/>
      <c r="F253" s="73"/>
      <c r="G253" s="81" t="str">
        <f ca="1">IF(A253="","",VLOOKUP(A253,Tracabiliter!$1:$1048576,2))</f>
        <v/>
      </c>
      <c r="H253" s="82"/>
      <c r="I253" s="83" t="str">
        <f ca="1">IF(A253="","",VLOOKUP(A253,Tracabiliter!$1:$1048576,3))</f>
        <v/>
      </c>
      <c r="J253" s="84"/>
    </row>
    <row r="254" spans="1:10" x14ac:dyDescent="0.2">
      <c r="A254" s="71" t="str">
        <f ca="1">A215</f>
        <v/>
      </c>
      <c r="B254" s="72"/>
      <c r="C254" s="72"/>
      <c r="D254" s="72"/>
      <c r="E254" s="72"/>
      <c r="F254" s="73"/>
      <c r="G254" s="81" t="str">
        <f ca="1">IF(A254="","",VLOOKUP(A254,Tracabiliter!$1:$1048576,2))</f>
        <v/>
      </c>
      <c r="H254" s="82"/>
      <c r="I254" s="83" t="str">
        <f ca="1">IF(A254="","",VLOOKUP(A254,Tracabiliter!$1:$1048576,3))</f>
        <v/>
      </c>
      <c r="J254" s="84"/>
    </row>
    <row r="255" spans="1:10" x14ac:dyDescent="0.2">
      <c r="A255" s="71" t="str">
        <f ca="1">A216</f>
        <v/>
      </c>
      <c r="B255" s="72"/>
      <c r="C255" s="72"/>
      <c r="D255" s="72"/>
      <c r="E255" s="72"/>
      <c r="F255" s="73"/>
      <c r="G255" s="81" t="str">
        <f ca="1">IF(A255="","",VLOOKUP(A255,Tracabiliter!$1:$1048576,2))</f>
        <v/>
      </c>
      <c r="H255" s="82"/>
      <c r="I255" s="83" t="str">
        <f ca="1">IF(A255="","",VLOOKUP(A255,Tracabiliter!$1:$1048576,3))</f>
        <v/>
      </c>
      <c r="J255" s="84"/>
    </row>
    <row r="256" spans="1:10" x14ac:dyDescent="0.2">
      <c r="A256" s="71" t="str">
        <f ca="1">A217</f>
        <v/>
      </c>
      <c r="B256" s="72"/>
      <c r="C256" s="72"/>
      <c r="D256" s="72"/>
      <c r="E256" s="72"/>
      <c r="F256" s="73"/>
      <c r="G256" s="81" t="str">
        <f ca="1">IF(A256="","",VLOOKUP(A256,Tracabiliter!$1:$1048576,2))</f>
        <v/>
      </c>
      <c r="H256" s="82"/>
      <c r="I256" s="83" t="str">
        <f ca="1">IF(A256="","",VLOOKUP(A256,Tracabiliter!$1:$1048576,3))</f>
        <v/>
      </c>
      <c r="J256" s="84"/>
    </row>
    <row r="257" spans="1:10" x14ac:dyDescent="0.2">
      <c r="A257" s="71" t="str">
        <f ca="1">A218</f>
        <v/>
      </c>
      <c r="B257" s="72"/>
      <c r="C257" s="72"/>
      <c r="D257" s="72"/>
      <c r="E257" s="72"/>
      <c r="F257" s="73"/>
      <c r="G257" s="81" t="str">
        <f ca="1">IF(A257="","",VLOOKUP(A257,Tracabiliter!$1:$1048576,2))</f>
        <v/>
      </c>
      <c r="H257" s="82"/>
      <c r="I257" s="83" t="str">
        <f ca="1">IF(A257="","",VLOOKUP(A257,Tracabiliter!$1:$1048576,3))</f>
        <v/>
      </c>
      <c r="J257" s="84"/>
    </row>
    <row r="258" spans="1:10" x14ac:dyDescent="0.2">
      <c r="A258" s="71" t="str">
        <f ca="1">A219</f>
        <v/>
      </c>
      <c r="B258" s="72"/>
      <c r="C258" s="72"/>
      <c r="D258" s="72"/>
      <c r="E258" s="72"/>
      <c r="F258" s="73"/>
      <c r="G258" s="81" t="str">
        <f ca="1">IF(A258="","",VLOOKUP(A258,Tracabiliter!$1:$1048576,2))</f>
        <v/>
      </c>
      <c r="H258" s="82"/>
      <c r="I258" s="83" t="str">
        <f ca="1">IF(A258="","",VLOOKUP(A258,Tracabiliter!$1:$1048576,3))</f>
        <v/>
      </c>
      <c r="J258" s="84"/>
    </row>
    <row r="259" spans="1:10" x14ac:dyDescent="0.2">
      <c r="A259" s="71" t="str">
        <f ca="1">A220</f>
        <v/>
      </c>
      <c r="B259" s="72"/>
      <c r="C259" s="72"/>
      <c r="D259" s="72"/>
      <c r="E259" s="72"/>
      <c r="F259" s="73"/>
      <c r="G259" s="81" t="str">
        <f ca="1">IF(A259="","",VLOOKUP(A259,Tracabiliter!$1:$1048576,2))</f>
        <v/>
      </c>
      <c r="H259" s="82"/>
      <c r="I259" s="83" t="str">
        <f ca="1">IF(A259="","",VLOOKUP(A259,Tracabiliter!$1:$1048576,3))</f>
        <v/>
      </c>
      <c r="J259" s="84"/>
    </row>
    <row r="260" spans="1:10" x14ac:dyDescent="0.2">
      <c r="A260" s="71" t="str">
        <f ca="1">A221</f>
        <v/>
      </c>
      <c r="B260" s="72"/>
      <c r="C260" s="72"/>
      <c r="D260" s="72"/>
      <c r="E260" s="72"/>
      <c r="F260" s="73"/>
      <c r="G260" s="81" t="str">
        <f ca="1">IF(A260="","",VLOOKUP(A260,Tracabiliter!$1:$1048576,2))</f>
        <v/>
      </c>
      <c r="H260" s="82"/>
      <c r="I260" s="83" t="str">
        <f ca="1">IF(A260="","",VLOOKUP(A260,Tracabiliter!$1:$1048576,3))</f>
        <v/>
      </c>
      <c r="J260" s="84"/>
    </row>
    <row r="261" spans="1:10" x14ac:dyDescent="0.2">
      <c r="A261" s="71" t="str">
        <f ca="1">A222</f>
        <v/>
      </c>
      <c r="B261" s="72"/>
      <c r="C261" s="72"/>
      <c r="D261" s="72"/>
      <c r="E261" s="72"/>
      <c r="F261" s="73"/>
      <c r="G261" s="81" t="str">
        <f ca="1">IF(A261="","",VLOOKUP(A261,Tracabiliter!$1:$1048576,2))</f>
        <v/>
      </c>
      <c r="H261" s="82"/>
      <c r="I261" s="83" t="str">
        <f ca="1">IF(A261="","",VLOOKUP(A261,Tracabiliter!$1:$1048576,3))</f>
        <v/>
      </c>
      <c r="J261" s="84"/>
    </row>
    <row r="262" spans="1:10" x14ac:dyDescent="0.2">
      <c r="A262" s="71" t="str">
        <f ca="1">A223</f>
        <v/>
      </c>
      <c r="B262" s="72"/>
      <c r="C262" s="72"/>
      <c r="D262" s="72"/>
      <c r="E262" s="72"/>
      <c r="F262" s="73"/>
      <c r="G262" s="81" t="str">
        <f ca="1">IF(A262="","",VLOOKUP(A262,Tracabiliter!$1:$1048576,2))</f>
        <v/>
      </c>
      <c r="H262" s="82"/>
      <c r="I262" s="83" t="str">
        <f ca="1">IF(A262="","",VLOOKUP(A262,Tracabiliter!$1:$1048576,3))</f>
        <v/>
      </c>
      <c r="J262" s="84"/>
    </row>
    <row r="263" spans="1:10" x14ac:dyDescent="0.2">
      <c r="A263" s="71" t="str">
        <f ca="1">A224</f>
        <v/>
      </c>
      <c r="B263" s="72"/>
      <c r="C263" s="72"/>
      <c r="D263" s="72"/>
      <c r="E263" s="72"/>
      <c r="F263" s="73"/>
      <c r="G263" s="81" t="str">
        <f ca="1">IF(A263="","",VLOOKUP(A263,Tracabiliter!$1:$1048576,2))</f>
        <v/>
      </c>
      <c r="H263" s="82"/>
      <c r="I263" s="83" t="str">
        <f ca="1">IF(A263="","",VLOOKUP(A263,Tracabiliter!$1:$1048576,3))</f>
        <v/>
      </c>
      <c r="J263" s="84"/>
    </row>
    <row r="264" spans="1:10" x14ac:dyDescent="0.2">
      <c r="A264" s="71" t="str">
        <f ca="1">A225</f>
        <v/>
      </c>
      <c r="B264" s="72"/>
      <c r="C264" s="72"/>
      <c r="D264" s="72"/>
      <c r="E264" s="72"/>
      <c r="F264" s="73"/>
      <c r="G264" s="81" t="str">
        <f ca="1">IF(A264="","",VLOOKUP(A264,Tracabiliter!$1:$1048576,2))</f>
        <v/>
      </c>
      <c r="H264" s="82"/>
      <c r="I264" s="83" t="str">
        <f ca="1">IF(A264="","",VLOOKUP(A264,Tracabiliter!$1:$1048576,3))</f>
        <v/>
      </c>
      <c r="J264" s="84"/>
    </row>
    <row r="265" spans="1:10" ht="13.5" thickBot="1" x14ac:dyDescent="0.25">
      <c r="A265" s="78" t="str">
        <f ca="1">A226</f>
        <v/>
      </c>
      <c r="B265" s="79"/>
      <c r="C265" s="79"/>
      <c r="D265" s="79"/>
      <c r="E265" s="79"/>
      <c r="F265" s="80"/>
      <c r="G265" s="74" t="str">
        <f ca="1">IF(A265="","",VLOOKUP(A265,Tracabiliter!$1:$1048576,2))</f>
        <v/>
      </c>
      <c r="H265" s="75"/>
      <c r="I265" s="76" t="str">
        <f ca="1">IF(A265="","",VLOOKUP(A265,Tracabiliter!$1:$1048576,3))</f>
        <v/>
      </c>
      <c r="J265" s="77"/>
    </row>
    <row r="266" spans="1:10" ht="13.5" thickTop="1" x14ac:dyDescent="0.2"/>
    <row r="272" spans="1:10" x14ac:dyDescent="0.2">
      <c r="A272" s="69" t="str">
        <f ca="1">A1</f>
        <v>Eclair Vanille</v>
      </c>
      <c r="B272" s="69"/>
      <c r="C272" s="69"/>
      <c r="D272" s="69"/>
      <c r="E272" s="69"/>
      <c r="F272" s="69"/>
      <c r="G272" s="69"/>
      <c r="H272" s="69"/>
      <c r="I272" s="69"/>
      <c r="J272" s="69"/>
    </row>
    <row r="273" spans="1:10" x14ac:dyDescent="0.2">
      <c r="A273" s="69"/>
      <c r="B273" s="69"/>
      <c r="C273" s="69"/>
      <c r="D273" s="69"/>
      <c r="E273" s="69"/>
      <c r="F273" s="69"/>
      <c r="G273" s="69"/>
      <c r="H273" s="69"/>
      <c r="I273" s="69"/>
      <c r="J273" s="69"/>
    </row>
    <row r="274" spans="1:10" x14ac:dyDescent="0.2">
      <c r="A274" s="69"/>
      <c r="B274" s="69"/>
      <c r="C274" s="69"/>
      <c r="D274" s="69"/>
      <c r="E274" s="69"/>
      <c r="F274" s="69"/>
      <c r="G274" s="69"/>
      <c r="H274" s="69"/>
      <c r="I274" s="69"/>
      <c r="J274" s="69"/>
    </row>
    <row r="275" spans="1:10" ht="13.5" thickBot="1" x14ac:dyDescent="0.25">
      <c r="C275" s="50" t="s">
        <v>178</v>
      </c>
      <c r="D275" s="50"/>
      <c r="E275" s="108" t="str">
        <f ca="1">IF(VLOOKUP(MID(CELL("nomfichier",A196),FIND("]",CELL("nomfichier",A196),1)+1,30)+1-1,Fabrication!1:1048576,3)=0,"",Fabrication!H1)</f>
        <v/>
      </c>
      <c r="F275" s="108"/>
      <c r="G275" s="51" t="s">
        <v>74</v>
      </c>
      <c r="H275" s="51"/>
      <c r="I275" s="52" t="str">
        <f ca="1">IF(VLOOKUP(MID(CELL("nomfichier",A196),FIND("]",CELL("nomfichier",A196),1)+1,30)+1-1,Fabrication!1:1048576,8)=0,"",VLOOKUP(MID(CELL("nomfichier",A196),FIND("]",CELL("nomfichier",A196),1)+1,30)+1-1,Fabrication!1:1048576,8))</f>
        <v/>
      </c>
      <c r="J275" s="52"/>
    </row>
    <row r="276" spans="1:10" ht="13.5" thickTop="1" x14ac:dyDescent="0.2">
      <c r="A276" s="53" t="s">
        <v>69</v>
      </c>
      <c r="B276" s="54"/>
      <c r="C276" s="54"/>
      <c r="D276" s="54"/>
      <c r="E276" s="54"/>
      <c r="F276" s="55"/>
      <c r="G276" s="53" t="s">
        <v>75</v>
      </c>
      <c r="H276" s="55"/>
      <c r="I276" s="53" t="s">
        <v>76</v>
      </c>
      <c r="J276" s="55"/>
    </row>
    <row r="277" spans="1:10" ht="13.5" thickBot="1" x14ac:dyDescent="0.25">
      <c r="A277" s="56"/>
      <c r="B277" s="57"/>
      <c r="C277" s="57"/>
      <c r="D277" s="57"/>
      <c r="E277" s="57"/>
      <c r="F277" s="58"/>
      <c r="G277" s="56"/>
      <c r="H277" s="58"/>
      <c r="I277" s="56"/>
      <c r="J277" s="58"/>
    </row>
    <row r="278" spans="1:10" ht="13.5" thickTop="1" x14ac:dyDescent="0.2">
      <c r="A278" s="59" t="str">
        <f ca="1">A239</f>
        <v/>
      </c>
      <c r="B278" s="60"/>
      <c r="C278" s="60"/>
      <c r="D278" s="60"/>
      <c r="E278" s="60"/>
      <c r="F278" s="61"/>
      <c r="G278" s="62" t="str">
        <f ca="1">IF(A278="","",VLOOKUP(A278,Tracabiliter!$1:$1048576,2))</f>
        <v/>
      </c>
      <c r="H278" s="63"/>
      <c r="I278" s="64" t="str">
        <f ca="1">IF(A278="","",VLOOKUP(A278,Tracabiliter!$1:$1048576,3))</f>
        <v/>
      </c>
      <c r="J278" s="65"/>
    </row>
    <row r="279" spans="1:10" x14ac:dyDescent="0.2">
      <c r="A279" s="71" t="str">
        <f ca="1">A240</f>
        <v/>
      </c>
      <c r="B279" s="72"/>
      <c r="C279" s="72"/>
      <c r="D279" s="72"/>
      <c r="E279" s="72"/>
      <c r="F279" s="73"/>
      <c r="G279" s="81" t="str">
        <f ca="1">IF(A279="","",VLOOKUP(A279,Tracabiliter!$1:$1048576,2))</f>
        <v/>
      </c>
      <c r="H279" s="82"/>
      <c r="I279" s="83" t="str">
        <f ca="1">IF(A279="","",VLOOKUP(A279,Tracabiliter!$1:$1048576,3))</f>
        <v/>
      </c>
      <c r="J279" s="84"/>
    </row>
    <row r="280" spans="1:10" x14ac:dyDescent="0.2">
      <c r="A280" s="71" t="str">
        <f ca="1">A241</f>
        <v/>
      </c>
      <c r="B280" s="72"/>
      <c r="C280" s="72"/>
      <c r="D280" s="72"/>
      <c r="E280" s="72"/>
      <c r="F280" s="73"/>
      <c r="G280" s="81" t="str">
        <f ca="1">IF(A280="","",VLOOKUP(A280,Tracabiliter!$1:$1048576,2))</f>
        <v/>
      </c>
      <c r="H280" s="82"/>
      <c r="I280" s="83" t="str">
        <f ca="1">IF(A280="","",VLOOKUP(A280,Tracabiliter!$1:$1048576,3))</f>
        <v/>
      </c>
      <c r="J280" s="84"/>
    </row>
    <row r="281" spans="1:10" x14ac:dyDescent="0.2">
      <c r="A281" s="71" t="str">
        <f ca="1">A242</f>
        <v/>
      </c>
      <c r="B281" s="72"/>
      <c r="C281" s="72"/>
      <c r="D281" s="72"/>
      <c r="E281" s="72"/>
      <c r="F281" s="73"/>
      <c r="G281" s="81" t="str">
        <f ca="1">IF(A281="","",VLOOKUP(A281,Tracabiliter!$1:$1048576,2))</f>
        <v/>
      </c>
      <c r="H281" s="82"/>
      <c r="I281" s="83" t="str">
        <f ca="1">IF(A281="","",VLOOKUP(A281,Tracabiliter!$1:$1048576,3))</f>
        <v/>
      </c>
      <c r="J281" s="84"/>
    </row>
    <row r="282" spans="1:10" x14ac:dyDescent="0.2">
      <c r="A282" s="71" t="str">
        <f ca="1">A243</f>
        <v/>
      </c>
      <c r="B282" s="72"/>
      <c r="C282" s="72"/>
      <c r="D282" s="72"/>
      <c r="E282" s="72"/>
      <c r="F282" s="73"/>
      <c r="G282" s="81" t="str">
        <f ca="1">IF(A282="","",VLOOKUP(A282,Tracabiliter!$1:$1048576,2))</f>
        <v/>
      </c>
      <c r="H282" s="82"/>
      <c r="I282" s="83" t="str">
        <f ca="1">IF(A282="","",VLOOKUP(A282,Tracabiliter!$1:$1048576,3))</f>
        <v/>
      </c>
      <c r="J282" s="84"/>
    </row>
    <row r="283" spans="1:10" x14ac:dyDescent="0.2">
      <c r="A283" s="71" t="str">
        <f ca="1">A244</f>
        <v/>
      </c>
      <c r="B283" s="72"/>
      <c r="C283" s="72"/>
      <c r="D283" s="72"/>
      <c r="E283" s="72"/>
      <c r="F283" s="73"/>
      <c r="G283" s="81" t="str">
        <f ca="1">IF(A283="","",VLOOKUP(A283,Tracabiliter!$1:$1048576,2))</f>
        <v/>
      </c>
      <c r="H283" s="82"/>
      <c r="I283" s="83" t="str">
        <f ca="1">IF(A283="","",VLOOKUP(A283,Tracabiliter!$1:$1048576,3))</f>
        <v/>
      </c>
      <c r="J283" s="84"/>
    </row>
    <row r="284" spans="1:10" x14ac:dyDescent="0.2">
      <c r="A284" s="71" t="str">
        <f ca="1">A245</f>
        <v/>
      </c>
      <c r="B284" s="72"/>
      <c r="C284" s="72"/>
      <c r="D284" s="72"/>
      <c r="E284" s="72"/>
      <c r="F284" s="73"/>
      <c r="G284" s="81" t="str">
        <f ca="1">IF(A284="","",VLOOKUP(A284,Tracabiliter!$1:$1048576,2))</f>
        <v/>
      </c>
      <c r="H284" s="82"/>
      <c r="I284" s="83" t="str">
        <f ca="1">IF(A284="","",VLOOKUP(A284,Tracabiliter!$1:$1048576,3))</f>
        <v/>
      </c>
      <c r="J284" s="84"/>
    </row>
    <row r="285" spans="1:10" x14ac:dyDescent="0.2">
      <c r="A285" s="71" t="str">
        <f ca="1">A246</f>
        <v/>
      </c>
      <c r="B285" s="72"/>
      <c r="C285" s="72"/>
      <c r="D285" s="72"/>
      <c r="E285" s="72"/>
      <c r="F285" s="73"/>
      <c r="G285" s="81" t="str">
        <f ca="1">IF(A285="","",VLOOKUP(A285,Tracabiliter!$1:$1048576,2))</f>
        <v/>
      </c>
      <c r="H285" s="82"/>
      <c r="I285" s="83" t="str">
        <f ca="1">IF(A285="","",VLOOKUP(A285,Tracabiliter!$1:$1048576,3))</f>
        <v/>
      </c>
      <c r="J285" s="84"/>
    </row>
    <row r="286" spans="1:10" x14ac:dyDescent="0.2">
      <c r="A286" s="71" t="str">
        <f ca="1">A247</f>
        <v/>
      </c>
      <c r="B286" s="72"/>
      <c r="C286" s="72"/>
      <c r="D286" s="72"/>
      <c r="E286" s="72"/>
      <c r="F286" s="73"/>
      <c r="G286" s="81" t="str">
        <f ca="1">IF(A286="","",VLOOKUP(A286,Tracabiliter!$1:$1048576,2))</f>
        <v/>
      </c>
      <c r="H286" s="82"/>
      <c r="I286" s="83" t="str">
        <f ca="1">IF(A286="","",VLOOKUP(A286,Tracabiliter!$1:$1048576,3))</f>
        <v/>
      </c>
      <c r="J286" s="84"/>
    </row>
    <row r="287" spans="1:10" x14ac:dyDescent="0.2">
      <c r="A287" s="71" t="str">
        <f ca="1">A245</f>
        <v/>
      </c>
      <c r="B287" s="72"/>
      <c r="C287" s="72"/>
      <c r="D287" s="72"/>
      <c r="E287" s="72"/>
      <c r="F287" s="73"/>
      <c r="G287" s="81" t="str">
        <f ca="1">IF(A287="","",VLOOKUP(A287,Tracabiliter!$1:$1048576,2))</f>
        <v/>
      </c>
      <c r="H287" s="82"/>
      <c r="I287" s="83" t="str">
        <f ca="1">IF(A287="","",VLOOKUP(A287,Tracabiliter!$1:$1048576,3))</f>
        <v/>
      </c>
      <c r="J287" s="84"/>
    </row>
    <row r="288" spans="1:10" x14ac:dyDescent="0.2">
      <c r="A288" s="71" t="str">
        <f ca="1">A249</f>
        <v/>
      </c>
      <c r="B288" s="72"/>
      <c r="C288" s="72"/>
      <c r="D288" s="72"/>
      <c r="E288" s="72"/>
      <c r="F288" s="73"/>
      <c r="G288" s="81" t="str">
        <f ca="1">IF(A288="","",VLOOKUP(A288,Tracabiliter!$1:$1048576,2))</f>
        <v/>
      </c>
      <c r="H288" s="82"/>
      <c r="I288" s="83" t="str">
        <f ca="1">IF(A288="","",VLOOKUP(A288,Tracabiliter!$1:$1048576,3))</f>
        <v/>
      </c>
      <c r="J288" s="84"/>
    </row>
    <row r="289" spans="1:10" x14ac:dyDescent="0.2">
      <c r="A289" s="71" t="str">
        <f ca="1">A250</f>
        <v/>
      </c>
      <c r="B289" s="72"/>
      <c r="C289" s="72"/>
      <c r="D289" s="72"/>
      <c r="E289" s="72"/>
      <c r="F289" s="73"/>
      <c r="G289" s="81" t="str">
        <f ca="1">IF(A289="","",VLOOKUP(A289,Tracabiliter!$1:$1048576,2))</f>
        <v/>
      </c>
      <c r="H289" s="82"/>
      <c r="I289" s="83" t="str">
        <f ca="1">IF(A289="","",VLOOKUP(A289,Tracabiliter!$1:$1048576,3))</f>
        <v/>
      </c>
      <c r="J289" s="84"/>
    </row>
    <row r="290" spans="1:10" x14ac:dyDescent="0.2">
      <c r="A290" s="71" t="str">
        <f ca="1">A251</f>
        <v/>
      </c>
      <c r="B290" s="72"/>
      <c r="C290" s="72"/>
      <c r="D290" s="72"/>
      <c r="E290" s="72"/>
      <c r="F290" s="73"/>
      <c r="G290" s="81" t="str">
        <f ca="1">IF(A290="","",VLOOKUP(A290,Tracabiliter!$1:$1048576,2))</f>
        <v/>
      </c>
      <c r="H290" s="82"/>
      <c r="I290" s="83" t="str">
        <f ca="1">IF(A290="","",VLOOKUP(A290,Tracabiliter!$1:$1048576,3))</f>
        <v/>
      </c>
      <c r="J290" s="84"/>
    </row>
    <row r="291" spans="1:10" x14ac:dyDescent="0.2">
      <c r="A291" s="71" t="str">
        <f ca="1">A252</f>
        <v/>
      </c>
      <c r="B291" s="72"/>
      <c r="C291" s="72"/>
      <c r="D291" s="72"/>
      <c r="E291" s="72"/>
      <c r="F291" s="73"/>
      <c r="G291" s="81" t="str">
        <f ca="1">IF(A291="","",VLOOKUP(A291,Tracabiliter!$1:$1048576,2))</f>
        <v/>
      </c>
      <c r="H291" s="82"/>
      <c r="I291" s="83" t="str">
        <f ca="1">IF(A291="","",VLOOKUP(A291,Tracabiliter!$1:$1048576,3))</f>
        <v/>
      </c>
      <c r="J291" s="84"/>
    </row>
    <row r="292" spans="1:10" x14ac:dyDescent="0.2">
      <c r="A292" s="71" t="str">
        <f ca="1">A253</f>
        <v/>
      </c>
      <c r="B292" s="72"/>
      <c r="C292" s="72"/>
      <c r="D292" s="72"/>
      <c r="E292" s="72"/>
      <c r="F292" s="73"/>
      <c r="G292" s="81" t="str">
        <f ca="1">IF(A292="","",VLOOKUP(A292,Tracabiliter!$1:$1048576,2))</f>
        <v/>
      </c>
      <c r="H292" s="82"/>
      <c r="I292" s="83" t="str">
        <f ca="1">IF(A292="","",VLOOKUP(A292,Tracabiliter!$1:$1048576,3))</f>
        <v/>
      </c>
      <c r="J292" s="84"/>
    </row>
    <row r="293" spans="1:10" x14ac:dyDescent="0.2">
      <c r="A293" s="71" t="str">
        <f ca="1">A254</f>
        <v/>
      </c>
      <c r="B293" s="72"/>
      <c r="C293" s="72"/>
      <c r="D293" s="72"/>
      <c r="E293" s="72"/>
      <c r="F293" s="73"/>
      <c r="G293" s="81" t="str">
        <f ca="1">IF(A293="","",VLOOKUP(A293,Tracabiliter!$1:$1048576,2))</f>
        <v/>
      </c>
      <c r="H293" s="82"/>
      <c r="I293" s="83" t="str">
        <f ca="1">IF(A293="","",VLOOKUP(A293,Tracabiliter!$1:$1048576,3))</f>
        <v/>
      </c>
      <c r="J293" s="84"/>
    </row>
    <row r="294" spans="1:10" x14ac:dyDescent="0.2">
      <c r="A294" s="71" t="str">
        <f ca="1">A255</f>
        <v/>
      </c>
      <c r="B294" s="72"/>
      <c r="C294" s="72"/>
      <c r="D294" s="72"/>
      <c r="E294" s="72"/>
      <c r="F294" s="73"/>
      <c r="G294" s="81" t="str">
        <f ca="1">IF(A294="","",VLOOKUP(A294,Tracabiliter!$1:$1048576,2))</f>
        <v/>
      </c>
      <c r="H294" s="82"/>
      <c r="I294" s="83" t="str">
        <f ca="1">IF(A294="","",VLOOKUP(A294,Tracabiliter!$1:$1048576,3))</f>
        <v/>
      </c>
      <c r="J294" s="84"/>
    </row>
    <row r="295" spans="1:10" x14ac:dyDescent="0.2">
      <c r="A295" s="71" t="str">
        <f ca="1">A256</f>
        <v/>
      </c>
      <c r="B295" s="72"/>
      <c r="C295" s="72"/>
      <c r="D295" s="72"/>
      <c r="E295" s="72"/>
      <c r="F295" s="73"/>
      <c r="G295" s="81" t="str">
        <f ca="1">IF(A295="","",VLOOKUP(A295,Tracabiliter!$1:$1048576,2))</f>
        <v/>
      </c>
      <c r="H295" s="82"/>
      <c r="I295" s="83" t="str">
        <f ca="1">IF(A295="","",VLOOKUP(A295,Tracabiliter!$1:$1048576,3))</f>
        <v/>
      </c>
      <c r="J295" s="84"/>
    </row>
    <row r="296" spans="1:10" x14ac:dyDescent="0.2">
      <c r="A296" s="71" t="str">
        <f ca="1">A257</f>
        <v/>
      </c>
      <c r="B296" s="72"/>
      <c r="C296" s="72"/>
      <c r="D296" s="72"/>
      <c r="E296" s="72"/>
      <c r="F296" s="73"/>
      <c r="G296" s="81" t="str">
        <f ca="1">IF(A296="","",VLOOKUP(A296,Tracabiliter!$1:$1048576,2))</f>
        <v/>
      </c>
      <c r="H296" s="82"/>
      <c r="I296" s="83" t="str">
        <f ca="1">IF(A296="","",VLOOKUP(A296,Tracabiliter!$1:$1048576,3))</f>
        <v/>
      </c>
      <c r="J296" s="84"/>
    </row>
    <row r="297" spans="1:10" x14ac:dyDescent="0.2">
      <c r="A297" s="71" t="str">
        <f ca="1">A258</f>
        <v/>
      </c>
      <c r="B297" s="72"/>
      <c r="C297" s="72"/>
      <c r="D297" s="72"/>
      <c r="E297" s="72"/>
      <c r="F297" s="73"/>
      <c r="G297" s="81" t="str">
        <f ca="1">IF(A297="","",VLOOKUP(A297,Tracabiliter!$1:$1048576,2))</f>
        <v/>
      </c>
      <c r="H297" s="82"/>
      <c r="I297" s="83" t="str">
        <f ca="1">IF(A297="","",VLOOKUP(A297,Tracabiliter!$1:$1048576,3))</f>
        <v/>
      </c>
      <c r="J297" s="84"/>
    </row>
    <row r="298" spans="1:10" x14ac:dyDescent="0.2">
      <c r="A298" s="71" t="str">
        <f ca="1">A259</f>
        <v/>
      </c>
      <c r="B298" s="72"/>
      <c r="C298" s="72"/>
      <c r="D298" s="72"/>
      <c r="E298" s="72"/>
      <c r="F298" s="73"/>
      <c r="G298" s="81" t="str">
        <f ca="1">IF(A298="","",VLOOKUP(A298,Tracabiliter!$1:$1048576,2))</f>
        <v/>
      </c>
      <c r="H298" s="82"/>
      <c r="I298" s="83" t="str">
        <f ca="1">IF(A298="","",VLOOKUP(A298,Tracabiliter!$1:$1048576,3))</f>
        <v/>
      </c>
      <c r="J298" s="84"/>
    </row>
    <row r="299" spans="1:10" x14ac:dyDescent="0.2">
      <c r="A299" s="71" t="str">
        <f ca="1">A260</f>
        <v/>
      </c>
      <c r="B299" s="72"/>
      <c r="C299" s="72"/>
      <c r="D299" s="72"/>
      <c r="E299" s="72"/>
      <c r="F299" s="73"/>
      <c r="G299" s="81" t="str">
        <f ca="1">IF(A299="","",VLOOKUP(A299,Tracabiliter!$1:$1048576,2))</f>
        <v/>
      </c>
      <c r="H299" s="82"/>
      <c r="I299" s="83" t="str">
        <f ca="1">IF(A299="","",VLOOKUP(A299,Tracabiliter!$1:$1048576,3))</f>
        <v/>
      </c>
      <c r="J299" s="84"/>
    </row>
    <row r="300" spans="1:10" x14ac:dyDescent="0.2">
      <c r="A300" s="71" t="str">
        <f ca="1">A261</f>
        <v/>
      </c>
      <c r="B300" s="72"/>
      <c r="C300" s="72"/>
      <c r="D300" s="72"/>
      <c r="E300" s="72"/>
      <c r="F300" s="73"/>
      <c r="G300" s="81" t="str">
        <f ca="1">IF(A300="","",VLOOKUP(A300,Tracabiliter!$1:$1048576,2))</f>
        <v/>
      </c>
      <c r="H300" s="82"/>
      <c r="I300" s="83" t="str">
        <f ca="1">IF(A300="","",VLOOKUP(A300,Tracabiliter!$1:$1048576,3))</f>
        <v/>
      </c>
      <c r="J300" s="84"/>
    </row>
    <row r="301" spans="1:10" x14ac:dyDescent="0.2">
      <c r="A301" s="71" t="str">
        <f ca="1">A262</f>
        <v/>
      </c>
      <c r="B301" s="72"/>
      <c r="C301" s="72"/>
      <c r="D301" s="72"/>
      <c r="E301" s="72"/>
      <c r="F301" s="73"/>
      <c r="G301" s="81" t="str">
        <f ca="1">IF(A301="","",VLOOKUP(A301,Tracabiliter!$1:$1048576,2))</f>
        <v/>
      </c>
      <c r="H301" s="82"/>
      <c r="I301" s="83" t="str">
        <f ca="1">IF(A301="","",VLOOKUP(A301,Tracabiliter!$1:$1048576,3))</f>
        <v/>
      </c>
      <c r="J301" s="84"/>
    </row>
    <row r="302" spans="1:10" x14ac:dyDescent="0.2">
      <c r="A302" s="71" t="str">
        <f ca="1">A263</f>
        <v/>
      </c>
      <c r="B302" s="72"/>
      <c r="C302" s="72"/>
      <c r="D302" s="72"/>
      <c r="E302" s="72"/>
      <c r="F302" s="73"/>
      <c r="G302" s="81" t="str">
        <f ca="1">IF(A302="","",VLOOKUP(A302,Tracabiliter!$1:$1048576,2))</f>
        <v/>
      </c>
      <c r="H302" s="82"/>
      <c r="I302" s="83" t="str">
        <f ca="1">IF(A302="","",VLOOKUP(A302,Tracabiliter!$1:$1048576,3))</f>
        <v/>
      </c>
      <c r="J302" s="84"/>
    </row>
    <row r="303" spans="1:10" x14ac:dyDescent="0.2">
      <c r="A303" s="71" t="str">
        <f ca="1">A264</f>
        <v/>
      </c>
      <c r="B303" s="72"/>
      <c r="C303" s="72"/>
      <c r="D303" s="72"/>
      <c r="E303" s="72"/>
      <c r="F303" s="73"/>
      <c r="G303" s="81" t="str">
        <f ca="1">IF(A303="","",VLOOKUP(A303,Tracabiliter!$1:$1048576,2))</f>
        <v/>
      </c>
      <c r="H303" s="82"/>
      <c r="I303" s="83" t="str">
        <f ca="1">IF(A303="","",VLOOKUP(A303,Tracabiliter!$1:$1048576,3))</f>
        <v/>
      </c>
      <c r="J303" s="84"/>
    </row>
    <row r="304" spans="1:10" ht="13.5" thickBot="1" x14ac:dyDescent="0.25">
      <c r="A304" s="78" t="str">
        <f ca="1">A265</f>
        <v/>
      </c>
      <c r="B304" s="79"/>
      <c r="C304" s="79"/>
      <c r="D304" s="79"/>
      <c r="E304" s="79"/>
      <c r="F304" s="80"/>
      <c r="G304" s="74" t="str">
        <f ca="1">IF(A304="","",VLOOKUP(A304,Tracabiliter!$1:$1048576,2))</f>
        <v/>
      </c>
      <c r="H304" s="75"/>
      <c r="I304" s="76" t="str">
        <f ca="1">IF(A304="","",VLOOKUP(A304,Tracabiliter!$1:$1048576,3))</f>
        <v/>
      </c>
      <c r="J304" s="77"/>
    </row>
    <row r="305" spans="1:10" ht="13.5" thickTop="1" x14ac:dyDescent="0.2"/>
    <row r="311" spans="1:10" x14ac:dyDescent="0.2">
      <c r="A311" s="69" t="str">
        <f ca="1">A1</f>
        <v>Eclair Vanille</v>
      </c>
      <c r="B311" s="69"/>
      <c r="C311" s="69"/>
      <c r="D311" s="69"/>
      <c r="E311" s="69"/>
      <c r="F311" s="69"/>
      <c r="G311" s="69"/>
      <c r="H311" s="69"/>
      <c r="I311" s="69"/>
      <c r="J311" s="69"/>
    </row>
    <row r="312" spans="1:10" x14ac:dyDescent="0.2">
      <c r="A312" s="69"/>
      <c r="B312" s="69"/>
      <c r="C312" s="69"/>
      <c r="D312" s="69"/>
      <c r="E312" s="69"/>
      <c r="F312" s="69"/>
      <c r="G312" s="69"/>
      <c r="H312" s="69"/>
      <c r="I312" s="69"/>
      <c r="J312" s="69"/>
    </row>
    <row r="313" spans="1:10" x14ac:dyDescent="0.2">
      <c r="A313" s="69"/>
      <c r="B313" s="69"/>
      <c r="C313" s="69"/>
      <c r="D313" s="69"/>
      <c r="E313" s="69"/>
      <c r="F313" s="69"/>
      <c r="G313" s="69"/>
      <c r="H313" s="69"/>
      <c r="I313" s="69"/>
      <c r="J313" s="69"/>
    </row>
    <row r="314" spans="1:10" ht="13.5" thickBot="1" x14ac:dyDescent="0.25">
      <c r="C314" s="50" t="s">
        <v>178</v>
      </c>
      <c r="D314" s="50"/>
      <c r="E314" s="108" t="str">
        <f ca="1">IF(VLOOKUP(MID(CELL("nomfichier",A235),FIND("]",CELL("nomfichier",A235),1)+1,30)+1-1,Fabrication!1:1048576,3)=0,"",Fabrication!I1)</f>
        <v/>
      </c>
      <c r="F314" s="108"/>
      <c r="G314" s="51" t="s">
        <v>74</v>
      </c>
      <c r="H314" s="51"/>
      <c r="I314" s="52" t="str">
        <f ca="1">IF(VLOOKUP(MID(CELL("nomfichier",A235),FIND("]",CELL("nomfichier",A235),1)+1,30)+1-1,Fabrication!1:1048576,9)=0,"",VLOOKUP(MID(CELL("nomfichier",A235),FIND("]",CELL("nomfichier",A235),1)+1,30)+1-1,Fabrication!1:1048576,9))</f>
        <v/>
      </c>
      <c r="J314" s="52"/>
    </row>
    <row r="315" spans="1:10" ht="13.5" thickTop="1" x14ac:dyDescent="0.2">
      <c r="A315" s="53" t="s">
        <v>69</v>
      </c>
      <c r="B315" s="54"/>
      <c r="C315" s="54"/>
      <c r="D315" s="54"/>
      <c r="E315" s="54"/>
      <c r="F315" s="55"/>
      <c r="G315" s="53" t="s">
        <v>75</v>
      </c>
      <c r="H315" s="55"/>
      <c r="I315" s="53" t="s">
        <v>76</v>
      </c>
      <c r="J315" s="55"/>
    </row>
    <row r="316" spans="1:10" ht="13.5" thickBot="1" x14ac:dyDescent="0.25">
      <c r="A316" s="56"/>
      <c r="B316" s="57"/>
      <c r="C316" s="57"/>
      <c r="D316" s="57"/>
      <c r="E316" s="57"/>
      <c r="F316" s="58"/>
      <c r="G316" s="56"/>
      <c r="H316" s="58"/>
      <c r="I316" s="56"/>
      <c r="J316" s="58"/>
    </row>
    <row r="317" spans="1:10" ht="13.5" thickTop="1" x14ac:dyDescent="0.2">
      <c r="A317" s="59" t="str">
        <f ca="1">A278</f>
        <v/>
      </c>
      <c r="B317" s="60"/>
      <c r="C317" s="60"/>
      <c r="D317" s="60"/>
      <c r="E317" s="60"/>
      <c r="F317" s="61"/>
      <c r="G317" s="62" t="str">
        <f ca="1">IF(A317="","",VLOOKUP(A317,Tracabiliter!$1:$1048576,2))</f>
        <v/>
      </c>
      <c r="H317" s="63"/>
      <c r="I317" s="64" t="str">
        <f ca="1">IF(A317="","",VLOOKUP(A317,Tracabiliter!$1:$1048576,3))</f>
        <v/>
      </c>
      <c r="J317" s="65"/>
    </row>
    <row r="318" spans="1:10" x14ac:dyDescent="0.2">
      <c r="A318" s="71" t="str">
        <f t="shared" ref="A318:A343" ca="1" si="1">A279</f>
        <v/>
      </c>
      <c r="B318" s="72"/>
      <c r="C318" s="72"/>
      <c r="D318" s="72"/>
      <c r="E318" s="72"/>
      <c r="F318" s="73"/>
      <c r="G318" s="81" t="str">
        <f ca="1">IF(A318="","",VLOOKUP(A318,Tracabiliter!$1:$1048576,2))</f>
        <v/>
      </c>
      <c r="H318" s="82"/>
      <c r="I318" s="83" t="str">
        <f ca="1">IF(A318="","",VLOOKUP(A318,Tracabiliter!$1:$1048576,3))</f>
        <v/>
      </c>
      <c r="J318" s="84"/>
    </row>
    <row r="319" spans="1:10" x14ac:dyDescent="0.2">
      <c r="A319" s="71" t="str">
        <f t="shared" ca="1" si="1"/>
        <v/>
      </c>
      <c r="B319" s="72"/>
      <c r="C319" s="72"/>
      <c r="D319" s="72"/>
      <c r="E319" s="72"/>
      <c r="F319" s="73"/>
      <c r="G319" s="81" t="str">
        <f ca="1">IF(A319="","",VLOOKUP(A319,Tracabiliter!$1:$1048576,2))</f>
        <v/>
      </c>
      <c r="H319" s="82"/>
      <c r="I319" s="83" t="str">
        <f ca="1">IF(A319="","",VLOOKUP(A319,Tracabiliter!$1:$1048576,3))</f>
        <v/>
      </c>
      <c r="J319" s="84"/>
    </row>
    <row r="320" spans="1:10" x14ac:dyDescent="0.2">
      <c r="A320" s="71" t="str">
        <f t="shared" ca="1" si="1"/>
        <v/>
      </c>
      <c r="B320" s="72"/>
      <c r="C320" s="72"/>
      <c r="D320" s="72"/>
      <c r="E320" s="72"/>
      <c r="F320" s="73"/>
      <c r="G320" s="81" t="str">
        <f ca="1">IF(A320="","",VLOOKUP(A320,Tracabiliter!$1:$1048576,2))</f>
        <v/>
      </c>
      <c r="H320" s="82"/>
      <c r="I320" s="83" t="str">
        <f ca="1">IF(A320="","",VLOOKUP(A320,Tracabiliter!$1:$1048576,3))</f>
        <v/>
      </c>
      <c r="J320" s="84"/>
    </row>
    <row r="321" spans="1:10" x14ac:dyDescent="0.2">
      <c r="A321" s="71" t="str">
        <f t="shared" ca="1" si="1"/>
        <v/>
      </c>
      <c r="B321" s="72"/>
      <c r="C321" s="72"/>
      <c r="D321" s="72"/>
      <c r="E321" s="72"/>
      <c r="F321" s="73"/>
      <c r="G321" s="81" t="str">
        <f ca="1">IF(A321="","",VLOOKUP(A321,Tracabiliter!$1:$1048576,2))</f>
        <v/>
      </c>
      <c r="H321" s="82"/>
      <c r="I321" s="83" t="str">
        <f ca="1">IF(A321="","",VLOOKUP(A321,Tracabiliter!$1:$1048576,3))</f>
        <v/>
      </c>
      <c r="J321" s="84"/>
    </row>
    <row r="322" spans="1:10" x14ac:dyDescent="0.2">
      <c r="A322" s="71" t="str">
        <f t="shared" ca="1" si="1"/>
        <v/>
      </c>
      <c r="B322" s="72"/>
      <c r="C322" s="72"/>
      <c r="D322" s="72"/>
      <c r="E322" s="72"/>
      <c r="F322" s="73"/>
      <c r="G322" s="81" t="str">
        <f ca="1">IF(A322="","",VLOOKUP(A322,Tracabiliter!$1:$1048576,2))</f>
        <v/>
      </c>
      <c r="H322" s="82"/>
      <c r="I322" s="83" t="str">
        <f ca="1">IF(A322="","",VLOOKUP(A322,Tracabiliter!$1:$1048576,3))</f>
        <v/>
      </c>
      <c r="J322" s="84"/>
    </row>
    <row r="323" spans="1:10" x14ac:dyDescent="0.2">
      <c r="A323" s="71" t="str">
        <f t="shared" ca="1" si="1"/>
        <v/>
      </c>
      <c r="B323" s="72"/>
      <c r="C323" s="72"/>
      <c r="D323" s="72"/>
      <c r="E323" s="72"/>
      <c r="F323" s="73"/>
      <c r="G323" s="81" t="str">
        <f ca="1">IF(A323="","",VLOOKUP(A323,Tracabiliter!$1:$1048576,2))</f>
        <v/>
      </c>
      <c r="H323" s="82"/>
      <c r="I323" s="83" t="str">
        <f ca="1">IF(A323="","",VLOOKUP(A323,Tracabiliter!$1:$1048576,3))</f>
        <v/>
      </c>
      <c r="J323" s="84"/>
    </row>
    <row r="324" spans="1:10" x14ac:dyDescent="0.2">
      <c r="A324" s="71" t="str">
        <f t="shared" ca="1" si="1"/>
        <v/>
      </c>
      <c r="B324" s="72"/>
      <c r="C324" s="72"/>
      <c r="D324" s="72"/>
      <c r="E324" s="72"/>
      <c r="F324" s="73"/>
      <c r="G324" s="81" t="str">
        <f ca="1">IF(A324="","",VLOOKUP(A324,Tracabiliter!$1:$1048576,2))</f>
        <v/>
      </c>
      <c r="H324" s="82"/>
      <c r="I324" s="83" t="str">
        <f ca="1">IF(A324="","",VLOOKUP(A324,Tracabiliter!$1:$1048576,3))</f>
        <v/>
      </c>
      <c r="J324" s="84"/>
    </row>
    <row r="325" spans="1:10" x14ac:dyDescent="0.2">
      <c r="A325" s="71" t="str">
        <f t="shared" ca="1" si="1"/>
        <v/>
      </c>
      <c r="B325" s="72"/>
      <c r="C325" s="72"/>
      <c r="D325" s="72"/>
      <c r="E325" s="72"/>
      <c r="F325" s="73"/>
      <c r="G325" s="81" t="str">
        <f ca="1">IF(A325="","",VLOOKUP(A325,Tracabiliter!$1:$1048576,2))</f>
        <v/>
      </c>
      <c r="H325" s="82"/>
      <c r="I325" s="83" t="str">
        <f ca="1">IF(A325="","",VLOOKUP(A325,Tracabiliter!$1:$1048576,3))</f>
        <v/>
      </c>
      <c r="J325" s="84"/>
    </row>
    <row r="326" spans="1:10" x14ac:dyDescent="0.2">
      <c r="A326" s="71" t="str">
        <f t="shared" ca="1" si="1"/>
        <v/>
      </c>
      <c r="B326" s="72"/>
      <c r="C326" s="72"/>
      <c r="D326" s="72"/>
      <c r="E326" s="72"/>
      <c r="F326" s="73"/>
      <c r="G326" s="81" t="str">
        <f ca="1">IF(A326="","",VLOOKUP(A326,Tracabiliter!$1:$1048576,2))</f>
        <v/>
      </c>
      <c r="H326" s="82"/>
      <c r="I326" s="83" t="str">
        <f ca="1">IF(A326="","",VLOOKUP(A326,Tracabiliter!$1:$1048576,3))</f>
        <v/>
      </c>
      <c r="J326" s="84"/>
    </row>
    <row r="327" spans="1:10" x14ac:dyDescent="0.2">
      <c r="A327" s="71" t="str">
        <f t="shared" ca="1" si="1"/>
        <v/>
      </c>
      <c r="B327" s="72"/>
      <c r="C327" s="72"/>
      <c r="D327" s="72"/>
      <c r="E327" s="72"/>
      <c r="F327" s="73"/>
      <c r="G327" s="81" t="str">
        <f ca="1">IF(A327="","",VLOOKUP(A327,Tracabiliter!$1:$1048576,2))</f>
        <v/>
      </c>
      <c r="H327" s="82"/>
      <c r="I327" s="83" t="str">
        <f ca="1">IF(A327="","",VLOOKUP(A327,Tracabiliter!$1:$1048576,3))</f>
        <v/>
      </c>
      <c r="J327" s="84"/>
    </row>
    <row r="328" spans="1:10" x14ac:dyDescent="0.2">
      <c r="A328" s="71" t="str">
        <f t="shared" ca="1" si="1"/>
        <v/>
      </c>
      <c r="B328" s="72"/>
      <c r="C328" s="72"/>
      <c r="D328" s="72"/>
      <c r="E328" s="72"/>
      <c r="F328" s="73"/>
      <c r="G328" s="81" t="str">
        <f ca="1">IF(A328="","",VLOOKUP(A328,Tracabiliter!$1:$1048576,2))</f>
        <v/>
      </c>
      <c r="H328" s="82"/>
      <c r="I328" s="83" t="str">
        <f ca="1">IF(A328="","",VLOOKUP(A328,Tracabiliter!$1:$1048576,3))</f>
        <v/>
      </c>
      <c r="J328" s="84"/>
    </row>
    <row r="329" spans="1:10" x14ac:dyDescent="0.2">
      <c r="A329" s="71" t="str">
        <f t="shared" ca="1" si="1"/>
        <v/>
      </c>
      <c r="B329" s="72"/>
      <c r="C329" s="72"/>
      <c r="D329" s="72"/>
      <c r="E329" s="72"/>
      <c r="F329" s="73"/>
      <c r="G329" s="81" t="str">
        <f ca="1">IF(A329="","",VLOOKUP(A329,Tracabiliter!$1:$1048576,2))</f>
        <v/>
      </c>
      <c r="H329" s="82"/>
      <c r="I329" s="83" t="str">
        <f ca="1">IF(A329="","",VLOOKUP(A329,Tracabiliter!$1:$1048576,3))</f>
        <v/>
      </c>
      <c r="J329" s="84"/>
    </row>
    <row r="330" spans="1:10" x14ac:dyDescent="0.2">
      <c r="A330" s="71" t="str">
        <f t="shared" ca="1" si="1"/>
        <v/>
      </c>
      <c r="B330" s="72"/>
      <c r="C330" s="72"/>
      <c r="D330" s="72"/>
      <c r="E330" s="72"/>
      <c r="F330" s="73"/>
      <c r="G330" s="81" t="str">
        <f ca="1">IF(A330="","",VLOOKUP(A330,Tracabiliter!$1:$1048576,2))</f>
        <v/>
      </c>
      <c r="H330" s="82"/>
      <c r="I330" s="83" t="str">
        <f ca="1">IF(A330="","",VLOOKUP(A330,Tracabiliter!$1:$1048576,3))</f>
        <v/>
      </c>
      <c r="J330" s="84"/>
    </row>
    <row r="331" spans="1:10" x14ac:dyDescent="0.2">
      <c r="A331" s="71" t="str">
        <f t="shared" ca="1" si="1"/>
        <v/>
      </c>
      <c r="B331" s="72"/>
      <c r="C331" s="72"/>
      <c r="D331" s="72"/>
      <c r="E331" s="72"/>
      <c r="F331" s="73"/>
      <c r="G331" s="81" t="str">
        <f ca="1">IF(A331="","",VLOOKUP(A331,Tracabiliter!$1:$1048576,2))</f>
        <v/>
      </c>
      <c r="H331" s="82"/>
      <c r="I331" s="83" t="str">
        <f ca="1">IF(A331="","",VLOOKUP(A331,Tracabiliter!$1:$1048576,3))</f>
        <v/>
      </c>
      <c r="J331" s="84"/>
    </row>
    <row r="332" spans="1:10" x14ac:dyDescent="0.2">
      <c r="A332" s="71" t="str">
        <f t="shared" ca="1" si="1"/>
        <v/>
      </c>
      <c r="B332" s="72"/>
      <c r="C332" s="72"/>
      <c r="D332" s="72"/>
      <c r="E332" s="72"/>
      <c r="F332" s="73"/>
      <c r="G332" s="81" t="str">
        <f ca="1">IF(A332="","",VLOOKUP(A332,Tracabiliter!$1:$1048576,2))</f>
        <v/>
      </c>
      <c r="H332" s="82"/>
      <c r="I332" s="83" t="str">
        <f ca="1">IF(A332="","",VLOOKUP(A332,Tracabiliter!$1:$1048576,3))</f>
        <v/>
      </c>
      <c r="J332" s="84"/>
    </row>
    <row r="333" spans="1:10" x14ac:dyDescent="0.2">
      <c r="A333" s="71" t="str">
        <f t="shared" ca="1" si="1"/>
        <v/>
      </c>
      <c r="B333" s="72"/>
      <c r="C333" s="72"/>
      <c r="D333" s="72"/>
      <c r="E333" s="72"/>
      <c r="F333" s="73"/>
      <c r="G333" s="81" t="str">
        <f ca="1">IF(A333="","",VLOOKUP(A333,Tracabiliter!$1:$1048576,2))</f>
        <v/>
      </c>
      <c r="H333" s="82"/>
      <c r="I333" s="83" t="str">
        <f ca="1">IF(A333="","",VLOOKUP(A333,Tracabiliter!$1:$1048576,3))</f>
        <v/>
      </c>
      <c r="J333" s="84"/>
    </row>
    <row r="334" spans="1:10" x14ac:dyDescent="0.2">
      <c r="A334" s="71" t="str">
        <f t="shared" ca="1" si="1"/>
        <v/>
      </c>
      <c r="B334" s="72"/>
      <c r="C334" s="72"/>
      <c r="D334" s="72"/>
      <c r="E334" s="72"/>
      <c r="F334" s="73"/>
      <c r="G334" s="81" t="str">
        <f ca="1">IF(A334="","",VLOOKUP(A334,Tracabiliter!$1:$1048576,2))</f>
        <v/>
      </c>
      <c r="H334" s="82"/>
      <c r="I334" s="83" t="str">
        <f ca="1">IF(A334="","",VLOOKUP(A334,Tracabiliter!$1:$1048576,3))</f>
        <v/>
      </c>
      <c r="J334" s="84"/>
    </row>
    <row r="335" spans="1:10" x14ac:dyDescent="0.2">
      <c r="A335" s="71" t="str">
        <f t="shared" ca="1" si="1"/>
        <v/>
      </c>
      <c r="B335" s="72"/>
      <c r="C335" s="72"/>
      <c r="D335" s="72"/>
      <c r="E335" s="72"/>
      <c r="F335" s="73"/>
      <c r="G335" s="81" t="str">
        <f ca="1">IF(A335="","",VLOOKUP(A335,Tracabiliter!$1:$1048576,2))</f>
        <v/>
      </c>
      <c r="H335" s="82"/>
      <c r="I335" s="83" t="str">
        <f ca="1">IF(A335="","",VLOOKUP(A335,Tracabiliter!$1:$1048576,3))</f>
        <v/>
      </c>
      <c r="J335" s="84"/>
    </row>
    <row r="336" spans="1:10" x14ac:dyDescent="0.2">
      <c r="A336" s="71" t="str">
        <f t="shared" ca="1" si="1"/>
        <v/>
      </c>
      <c r="B336" s="72"/>
      <c r="C336" s="72"/>
      <c r="D336" s="72"/>
      <c r="E336" s="72"/>
      <c r="F336" s="73"/>
      <c r="G336" s="81" t="str">
        <f ca="1">IF(A336="","",VLOOKUP(A336,Tracabiliter!$1:$1048576,2))</f>
        <v/>
      </c>
      <c r="H336" s="82"/>
      <c r="I336" s="83" t="str">
        <f ca="1">IF(A336="","",VLOOKUP(A336,Tracabiliter!$1:$1048576,3))</f>
        <v/>
      </c>
      <c r="J336" s="84"/>
    </row>
    <row r="337" spans="1:10" x14ac:dyDescent="0.2">
      <c r="A337" s="71" t="str">
        <f t="shared" ca="1" si="1"/>
        <v/>
      </c>
      <c r="B337" s="72"/>
      <c r="C337" s="72"/>
      <c r="D337" s="72"/>
      <c r="E337" s="72"/>
      <c r="F337" s="73"/>
      <c r="G337" s="81" t="str">
        <f ca="1">IF(A337="","",VLOOKUP(A337,Tracabiliter!$1:$1048576,2))</f>
        <v/>
      </c>
      <c r="H337" s="82"/>
      <c r="I337" s="83" t="str">
        <f ca="1">IF(A337="","",VLOOKUP(A337,Tracabiliter!$1:$1048576,3))</f>
        <v/>
      </c>
      <c r="J337" s="84"/>
    </row>
    <row r="338" spans="1:10" x14ac:dyDescent="0.2">
      <c r="A338" s="71" t="str">
        <f t="shared" ca="1" si="1"/>
        <v/>
      </c>
      <c r="B338" s="72"/>
      <c r="C338" s="72"/>
      <c r="D338" s="72"/>
      <c r="E338" s="72"/>
      <c r="F338" s="73"/>
      <c r="G338" s="81" t="str">
        <f ca="1">IF(A338="","",VLOOKUP(A338,Tracabiliter!$1:$1048576,2))</f>
        <v/>
      </c>
      <c r="H338" s="82"/>
      <c r="I338" s="83" t="str">
        <f ca="1">IF(A338="","",VLOOKUP(A338,Tracabiliter!$1:$1048576,3))</f>
        <v/>
      </c>
      <c r="J338" s="84"/>
    </row>
    <row r="339" spans="1:10" x14ac:dyDescent="0.2">
      <c r="A339" s="71" t="str">
        <f t="shared" ca="1" si="1"/>
        <v/>
      </c>
      <c r="B339" s="72"/>
      <c r="C339" s="72"/>
      <c r="D339" s="72"/>
      <c r="E339" s="72"/>
      <c r="F339" s="73"/>
      <c r="G339" s="81" t="str">
        <f ca="1">IF(A339="","",VLOOKUP(A339,Tracabiliter!$1:$1048576,2))</f>
        <v/>
      </c>
      <c r="H339" s="82"/>
      <c r="I339" s="83" t="str">
        <f ca="1">IF(A339="","",VLOOKUP(A339,Tracabiliter!$1:$1048576,3))</f>
        <v/>
      </c>
      <c r="J339" s="84"/>
    </row>
    <row r="340" spans="1:10" x14ac:dyDescent="0.2">
      <c r="A340" s="71" t="str">
        <f t="shared" ca="1" si="1"/>
        <v/>
      </c>
      <c r="B340" s="72"/>
      <c r="C340" s="72"/>
      <c r="D340" s="72"/>
      <c r="E340" s="72"/>
      <c r="F340" s="73"/>
      <c r="G340" s="81" t="str">
        <f ca="1">IF(A340="","",VLOOKUP(A340,Tracabiliter!$1:$1048576,2))</f>
        <v/>
      </c>
      <c r="H340" s="82"/>
      <c r="I340" s="83" t="str">
        <f ca="1">IF(A340="","",VLOOKUP(A340,Tracabiliter!$1:$1048576,3))</f>
        <v/>
      </c>
      <c r="J340" s="84"/>
    </row>
    <row r="341" spans="1:10" x14ac:dyDescent="0.2">
      <c r="A341" s="71" t="str">
        <f t="shared" ca="1" si="1"/>
        <v/>
      </c>
      <c r="B341" s="72"/>
      <c r="C341" s="72"/>
      <c r="D341" s="72"/>
      <c r="E341" s="72"/>
      <c r="F341" s="73"/>
      <c r="G341" s="81" t="str">
        <f ca="1">IF(A341="","",VLOOKUP(A341,Tracabiliter!$1:$1048576,2))</f>
        <v/>
      </c>
      <c r="H341" s="82"/>
      <c r="I341" s="83" t="str">
        <f ca="1">IF(A341="","",VLOOKUP(A341,Tracabiliter!$1:$1048576,3))</f>
        <v/>
      </c>
      <c r="J341" s="84"/>
    </row>
    <row r="342" spans="1:10" x14ac:dyDescent="0.2">
      <c r="A342" s="71" t="str">
        <f t="shared" ca="1" si="1"/>
        <v/>
      </c>
      <c r="B342" s="72"/>
      <c r="C342" s="72"/>
      <c r="D342" s="72"/>
      <c r="E342" s="72"/>
      <c r="F342" s="73"/>
      <c r="G342" s="81" t="str">
        <f ca="1">IF(A342="","",VLOOKUP(A342,Tracabiliter!$1:$1048576,2))</f>
        <v/>
      </c>
      <c r="H342" s="82"/>
      <c r="I342" s="83" t="str">
        <f ca="1">IF(A342="","",VLOOKUP(A342,Tracabiliter!$1:$1048576,3))</f>
        <v/>
      </c>
      <c r="J342" s="84"/>
    </row>
    <row r="343" spans="1:10" ht="13.5" thickBot="1" x14ac:dyDescent="0.25">
      <c r="A343" s="78" t="str">
        <f t="shared" ca="1" si="1"/>
        <v/>
      </c>
      <c r="B343" s="79"/>
      <c r="C343" s="79"/>
      <c r="D343" s="79"/>
      <c r="E343" s="79"/>
      <c r="F343" s="80"/>
      <c r="G343" s="74" t="str">
        <f ca="1">IF(A343="","",VLOOKUP(A343,Tracabiliter!$1:$1048576,2))</f>
        <v/>
      </c>
      <c r="H343" s="75"/>
      <c r="I343" s="76" t="str">
        <f ca="1">IF(A343="","",VLOOKUP(A343,Tracabiliter!$1:$1048576,3))</f>
        <v/>
      </c>
      <c r="J343" s="77"/>
    </row>
    <row r="344" spans="1:10" ht="13.5" thickTop="1" x14ac:dyDescent="0.2"/>
  </sheetData>
  <dataConsolidate/>
  <mergeCells count="754">
    <mergeCell ref="A342:F342"/>
    <mergeCell ref="G342:H342"/>
    <mergeCell ref="I342:J342"/>
    <mergeCell ref="A343:F343"/>
    <mergeCell ref="G343:H343"/>
    <mergeCell ref="I343:J343"/>
    <mergeCell ref="A340:F340"/>
    <mergeCell ref="G340:H340"/>
    <mergeCell ref="I340:J340"/>
    <mergeCell ref="A341:F341"/>
    <mergeCell ref="G341:H341"/>
    <mergeCell ref="I341:J341"/>
    <mergeCell ref="A338:F338"/>
    <mergeCell ref="G338:H338"/>
    <mergeCell ref="I338:J338"/>
    <mergeCell ref="A339:F339"/>
    <mergeCell ref="G339:H339"/>
    <mergeCell ref="I339:J339"/>
    <mergeCell ref="A336:F336"/>
    <mergeCell ref="G336:H336"/>
    <mergeCell ref="I336:J336"/>
    <mergeCell ref="A337:F337"/>
    <mergeCell ref="G337:H337"/>
    <mergeCell ref="I337:J337"/>
    <mergeCell ref="A334:F334"/>
    <mergeCell ref="G334:H334"/>
    <mergeCell ref="I334:J334"/>
    <mergeCell ref="A335:F335"/>
    <mergeCell ref="G335:H335"/>
    <mergeCell ref="I335:J335"/>
    <mergeCell ref="A332:F332"/>
    <mergeCell ref="G332:H332"/>
    <mergeCell ref="I332:J332"/>
    <mergeCell ref="A333:F333"/>
    <mergeCell ref="G333:H333"/>
    <mergeCell ref="I333:J333"/>
    <mergeCell ref="A330:F330"/>
    <mergeCell ref="G330:H330"/>
    <mergeCell ref="I330:J330"/>
    <mergeCell ref="A331:F331"/>
    <mergeCell ref="G331:H331"/>
    <mergeCell ref="I331:J331"/>
    <mergeCell ref="A328:F328"/>
    <mergeCell ref="G328:H328"/>
    <mergeCell ref="I328:J328"/>
    <mergeCell ref="A329:F329"/>
    <mergeCell ref="G329:H329"/>
    <mergeCell ref="I329:J329"/>
    <mergeCell ref="A326:F326"/>
    <mergeCell ref="G326:H326"/>
    <mergeCell ref="I326:J326"/>
    <mergeCell ref="A327:F327"/>
    <mergeCell ref="G327:H327"/>
    <mergeCell ref="I327:J327"/>
    <mergeCell ref="A324:F324"/>
    <mergeCell ref="G324:H324"/>
    <mergeCell ref="I324:J324"/>
    <mergeCell ref="A325:F325"/>
    <mergeCell ref="G325:H325"/>
    <mergeCell ref="I325:J325"/>
    <mergeCell ref="A322:F322"/>
    <mergeCell ref="G322:H322"/>
    <mergeCell ref="I322:J322"/>
    <mergeCell ref="A323:F323"/>
    <mergeCell ref="G323:H323"/>
    <mergeCell ref="I323:J323"/>
    <mergeCell ref="A320:F320"/>
    <mergeCell ref="G320:H320"/>
    <mergeCell ref="I320:J320"/>
    <mergeCell ref="A321:F321"/>
    <mergeCell ref="G321:H321"/>
    <mergeCell ref="I321:J321"/>
    <mergeCell ref="A318:F318"/>
    <mergeCell ref="G318:H318"/>
    <mergeCell ref="I318:J318"/>
    <mergeCell ref="A319:F319"/>
    <mergeCell ref="G319:H319"/>
    <mergeCell ref="I319:J319"/>
    <mergeCell ref="A315:F316"/>
    <mergeCell ref="G315:H316"/>
    <mergeCell ref="I315:J316"/>
    <mergeCell ref="A317:F317"/>
    <mergeCell ref="G317:H317"/>
    <mergeCell ref="I317:J317"/>
    <mergeCell ref="A304:F304"/>
    <mergeCell ref="G304:H304"/>
    <mergeCell ref="I304:J304"/>
    <mergeCell ref="A311:J313"/>
    <mergeCell ref="C314:D314"/>
    <mergeCell ref="E314:F314"/>
    <mergeCell ref="G314:H314"/>
    <mergeCell ref="I314:J314"/>
    <mergeCell ref="A302:F302"/>
    <mergeCell ref="G302:H302"/>
    <mergeCell ref="I302:J302"/>
    <mergeCell ref="A303:F303"/>
    <mergeCell ref="G303:H303"/>
    <mergeCell ref="I303:J303"/>
    <mergeCell ref="A300:F300"/>
    <mergeCell ref="G300:H300"/>
    <mergeCell ref="I300:J300"/>
    <mergeCell ref="A301:F301"/>
    <mergeCell ref="G301:H301"/>
    <mergeCell ref="I301:J301"/>
    <mergeCell ref="A298:F298"/>
    <mergeCell ref="G298:H298"/>
    <mergeCell ref="I298:J298"/>
    <mergeCell ref="A299:F299"/>
    <mergeCell ref="G299:H299"/>
    <mergeCell ref="I299:J299"/>
    <mergeCell ref="A296:F296"/>
    <mergeCell ref="G296:H296"/>
    <mergeCell ref="I296:J296"/>
    <mergeCell ref="A297:F297"/>
    <mergeCell ref="G297:H297"/>
    <mergeCell ref="I297:J297"/>
    <mergeCell ref="A294:F294"/>
    <mergeCell ref="G294:H294"/>
    <mergeCell ref="I294:J294"/>
    <mergeCell ref="A295:F295"/>
    <mergeCell ref="G295:H295"/>
    <mergeCell ref="I295:J295"/>
    <mergeCell ref="A292:F292"/>
    <mergeCell ref="G292:H292"/>
    <mergeCell ref="I292:J292"/>
    <mergeCell ref="A293:F293"/>
    <mergeCell ref="G293:H293"/>
    <mergeCell ref="I293:J293"/>
    <mergeCell ref="A290:F290"/>
    <mergeCell ref="G290:H290"/>
    <mergeCell ref="I290:J290"/>
    <mergeCell ref="A291:F291"/>
    <mergeCell ref="G291:H291"/>
    <mergeCell ref="I291:J291"/>
    <mergeCell ref="A288:F288"/>
    <mergeCell ref="G288:H288"/>
    <mergeCell ref="I288:J288"/>
    <mergeCell ref="A289:F289"/>
    <mergeCell ref="G289:H289"/>
    <mergeCell ref="I289:J289"/>
    <mergeCell ref="A286:F286"/>
    <mergeCell ref="G286:H286"/>
    <mergeCell ref="I286:J286"/>
    <mergeCell ref="A287:F287"/>
    <mergeCell ref="G287:H287"/>
    <mergeCell ref="I287:J287"/>
    <mergeCell ref="A284:F284"/>
    <mergeCell ref="G284:H284"/>
    <mergeCell ref="I284:J284"/>
    <mergeCell ref="A285:F285"/>
    <mergeCell ref="G285:H285"/>
    <mergeCell ref="I285:J285"/>
    <mergeCell ref="A282:F282"/>
    <mergeCell ref="G282:H282"/>
    <mergeCell ref="I282:J282"/>
    <mergeCell ref="A283:F283"/>
    <mergeCell ref="G283:H283"/>
    <mergeCell ref="I283:J283"/>
    <mergeCell ref="A280:F280"/>
    <mergeCell ref="G280:H280"/>
    <mergeCell ref="I280:J280"/>
    <mergeCell ref="A281:F281"/>
    <mergeCell ref="G281:H281"/>
    <mergeCell ref="I281:J281"/>
    <mergeCell ref="A278:F278"/>
    <mergeCell ref="G278:H278"/>
    <mergeCell ref="I278:J278"/>
    <mergeCell ref="A279:F279"/>
    <mergeCell ref="G279:H279"/>
    <mergeCell ref="I279:J279"/>
    <mergeCell ref="A272:J274"/>
    <mergeCell ref="C275:D275"/>
    <mergeCell ref="E275:F275"/>
    <mergeCell ref="G275:H275"/>
    <mergeCell ref="I275:J275"/>
    <mergeCell ref="A276:F277"/>
    <mergeCell ref="G276:H277"/>
    <mergeCell ref="I276:J277"/>
    <mergeCell ref="A264:F264"/>
    <mergeCell ref="G264:H264"/>
    <mergeCell ref="I264:J264"/>
    <mergeCell ref="A265:F265"/>
    <mergeCell ref="G265:H265"/>
    <mergeCell ref="I265:J265"/>
    <mergeCell ref="A262:F262"/>
    <mergeCell ref="G262:H262"/>
    <mergeCell ref="I262:J262"/>
    <mergeCell ref="A263:F263"/>
    <mergeCell ref="G263:H263"/>
    <mergeCell ref="I263:J263"/>
    <mergeCell ref="A260:F260"/>
    <mergeCell ref="G260:H260"/>
    <mergeCell ref="I260:J260"/>
    <mergeCell ref="A261:F261"/>
    <mergeCell ref="G261:H261"/>
    <mergeCell ref="I261:J261"/>
    <mergeCell ref="A258:F258"/>
    <mergeCell ref="G258:H258"/>
    <mergeCell ref="I258:J258"/>
    <mergeCell ref="A259:F259"/>
    <mergeCell ref="G259:H259"/>
    <mergeCell ref="I259:J259"/>
    <mergeCell ref="A256:F256"/>
    <mergeCell ref="G256:H256"/>
    <mergeCell ref="I256:J256"/>
    <mergeCell ref="A257:F257"/>
    <mergeCell ref="G257:H257"/>
    <mergeCell ref="I257:J257"/>
    <mergeCell ref="A254:F254"/>
    <mergeCell ref="G254:H254"/>
    <mergeCell ref="I254:J254"/>
    <mergeCell ref="A255:F255"/>
    <mergeCell ref="G255:H255"/>
    <mergeCell ref="I255:J255"/>
    <mergeCell ref="A252:F252"/>
    <mergeCell ref="G252:H252"/>
    <mergeCell ref="I252:J252"/>
    <mergeCell ref="A253:F253"/>
    <mergeCell ref="G253:H253"/>
    <mergeCell ref="I253:J253"/>
    <mergeCell ref="A250:F250"/>
    <mergeCell ref="G250:H250"/>
    <mergeCell ref="I250:J250"/>
    <mergeCell ref="A251:F251"/>
    <mergeCell ref="G251:H251"/>
    <mergeCell ref="I251:J251"/>
    <mergeCell ref="A248:F248"/>
    <mergeCell ref="G248:H248"/>
    <mergeCell ref="I248:J248"/>
    <mergeCell ref="A249:F249"/>
    <mergeCell ref="G249:H249"/>
    <mergeCell ref="I249:J249"/>
    <mergeCell ref="A246:F246"/>
    <mergeCell ref="G246:H246"/>
    <mergeCell ref="I246:J246"/>
    <mergeCell ref="A247:F247"/>
    <mergeCell ref="G247:H247"/>
    <mergeCell ref="I247:J247"/>
    <mergeCell ref="A244:F244"/>
    <mergeCell ref="G244:H244"/>
    <mergeCell ref="I244:J244"/>
    <mergeCell ref="A245:F245"/>
    <mergeCell ref="G245:H245"/>
    <mergeCell ref="I245:J245"/>
    <mergeCell ref="A242:F242"/>
    <mergeCell ref="G242:H242"/>
    <mergeCell ref="I242:J242"/>
    <mergeCell ref="A243:F243"/>
    <mergeCell ref="G243:H243"/>
    <mergeCell ref="I243:J243"/>
    <mergeCell ref="A240:F240"/>
    <mergeCell ref="G240:H240"/>
    <mergeCell ref="I240:J240"/>
    <mergeCell ref="A241:F241"/>
    <mergeCell ref="G241:H241"/>
    <mergeCell ref="I241:J241"/>
    <mergeCell ref="A237:F238"/>
    <mergeCell ref="G237:H238"/>
    <mergeCell ref="I237:J238"/>
    <mergeCell ref="A239:F239"/>
    <mergeCell ref="G239:H239"/>
    <mergeCell ref="I239:J239"/>
    <mergeCell ref="A226:F226"/>
    <mergeCell ref="G226:H226"/>
    <mergeCell ref="I226:J226"/>
    <mergeCell ref="A233:J235"/>
    <mergeCell ref="C236:D236"/>
    <mergeCell ref="E236:F236"/>
    <mergeCell ref="G236:H236"/>
    <mergeCell ref="I236:J236"/>
    <mergeCell ref="A224:F224"/>
    <mergeCell ref="G224:H224"/>
    <mergeCell ref="I224:J224"/>
    <mergeCell ref="A225:F225"/>
    <mergeCell ref="G225:H225"/>
    <mergeCell ref="I225:J225"/>
    <mergeCell ref="A222:F222"/>
    <mergeCell ref="G222:H222"/>
    <mergeCell ref="I222:J222"/>
    <mergeCell ref="A223:F223"/>
    <mergeCell ref="G223:H223"/>
    <mergeCell ref="I223:J223"/>
    <mergeCell ref="A220:F220"/>
    <mergeCell ref="G220:H220"/>
    <mergeCell ref="I220:J220"/>
    <mergeCell ref="A221:F221"/>
    <mergeCell ref="G221:H221"/>
    <mergeCell ref="I221:J221"/>
    <mergeCell ref="A218:F218"/>
    <mergeCell ref="G218:H218"/>
    <mergeCell ref="I218:J218"/>
    <mergeCell ref="A219:F219"/>
    <mergeCell ref="G219:H219"/>
    <mergeCell ref="I219:J219"/>
    <mergeCell ref="A216:F216"/>
    <mergeCell ref="G216:H216"/>
    <mergeCell ref="I216:J216"/>
    <mergeCell ref="A217:F217"/>
    <mergeCell ref="G217:H217"/>
    <mergeCell ref="I217:J217"/>
    <mergeCell ref="A214:F214"/>
    <mergeCell ref="G214:H214"/>
    <mergeCell ref="I214:J214"/>
    <mergeCell ref="A215:F215"/>
    <mergeCell ref="G215:H215"/>
    <mergeCell ref="I215:J215"/>
    <mergeCell ref="A212:F212"/>
    <mergeCell ref="G212:H212"/>
    <mergeCell ref="I212:J212"/>
    <mergeCell ref="A213:F213"/>
    <mergeCell ref="G213:H213"/>
    <mergeCell ref="I213:J213"/>
    <mergeCell ref="A210:F210"/>
    <mergeCell ref="G210:H210"/>
    <mergeCell ref="I210:J210"/>
    <mergeCell ref="A211:F211"/>
    <mergeCell ref="G211:H211"/>
    <mergeCell ref="I211:J211"/>
    <mergeCell ref="A208:F208"/>
    <mergeCell ref="G208:H208"/>
    <mergeCell ref="I208:J208"/>
    <mergeCell ref="A209:F209"/>
    <mergeCell ref="G209:H209"/>
    <mergeCell ref="I209:J209"/>
    <mergeCell ref="A206:F206"/>
    <mergeCell ref="G206:H206"/>
    <mergeCell ref="I206:J206"/>
    <mergeCell ref="A207:F207"/>
    <mergeCell ref="G207:H207"/>
    <mergeCell ref="I207:J207"/>
    <mergeCell ref="A204:F204"/>
    <mergeCell ref="G204:H204"/>
    <mergeCell ref="I204:J204"/>
    <mergeCell ref="A205:F205"/>
    <mergeCell ref="G205:H205"/>
    <mergeCell ref="I205:J205"/>
    <mergeCell ref="A202:F202"/>
    <mergeCell ref="G202:H202"/>
    <mergeCell ref="I202:J202"/>
    <mergeCell ref="A203:F203"/>
    <mergeCell ref="G203:H203"/>
    <mergeCell ref="I203:J203"/>
    <mergeCell ref="A200:F200"/>
    <mergeCell ref="G200:H200"/>
    <mergeCell ref="I200:J200"/>
    <mergeCell ref="A201:F201"/>
    <mergeCell ref="G201:H201"/>
    <mergeCell ref="I201:J201"/>
    <mergeCell ref="A194:J196"/>
    <mergeCell ref="C197:D197"/>
    <mergeCell ref="E197:F197"/>
    <mergeCell ref="G197:H197"/>
    <mergeCell ref="I197:J197"/>
    <mergeCell ref="A198:F199"/>
    <mergeCell ref="G198:H199"/>
    <mergeCell ref="I198:J199"/>
    <mergeCell ref="A186:F186"/>
    <mergeCell ref="G186:H186"/>
    <mergeCell ref="I186:J186"/>
    <mergeCell ref="A187:F187"/>
    <mergeCell ref="G187:H187"/>
    <mergeCell ref="I187:J187"/>
    <mergeCell ref="A184:F184"/>
    <mergeCell ref="G184:H184"/>
    <mergeCell ref="I184:J184"/>
    <mergeCell ref="A185:F185"/>
    <mergeCell ref="G185:H185"/>
    <mergeCell ref="I185:J185"/>
    <mergeCell ref="A182:F182"/>
    <mergeCell ref="G182:H182"/>
    <mergeCell ref="I182:J182"/>
    <mergeCell ref="A183:F183"/>
    <mergeCell ref="G183:H183"/>
    <mergeCell ref="I183:J183"/>
    <mergeCell ref="A180:F180"/>
    <mergeCell ref="G180:H180"/>
    <mergeCell ref="I180:J180"/>
    <mergeCell ref="A181:F181"/>
    <mergeCell ref="G181:H181"/>
    <mergeCell ref="I181:J181"/>
    <mergeCell ref="A178:F178"/>
    <mergeCell ref="G178:H178"/>
    <mergeCell ref="I178:J178"/>
    <mergeCell ref="A179:F179"/>
    <mergeCell ref="G179:H179"/>
    <mergeCell ref="I179:J179"/>
    <mergeCell ref="A176:F176"/>
    <mergeCell ref="G176:H176"/>
    <mergeCell ref="I176:J176"/>
    <mergeCell ref="A177:F177"/>
    <mergeCell ref="G177:H177"/>
    <mergeCell ref="I177:J177"/>
    <mergeCell ref="A174:F174"/>
    <mergeCell ref="G174:H174"/>
    <mergeCell ref="I174:J174"/>
    <mergeCell ref="A175:F175"/>
    <mergeCell ref="G175:H175"/>
    <mergeCell ref="I175:J175"/>
    <mergeCell ref="A172:F172"/>
    <mergeCell ref="G172:H172"/>
    <mergeCell ref="I172:J172"/>
    <mergeCell ref="A173:F173"/>
    <mergeCell ref="G173:H173"/>
    <mergeCell ref="I173:J173"/>
    <mergeCell ref="A170:F170"/>
    <mergeCell ref="G170:H170"/>
    <mergeCell ref="I170:J170"/>
    <mergeCell ref="A171:F171"/>
    <mergeCell ref="G171:H171"/>
    <mergeCell ref="I171:J171"/>
    <mergeCell ref="A168:F168"/>
    <mergeCell ref="G168:H168"/>
    <mergeCell ref="I168:J168"/>
    <mergeCell ref="A169:F169"/>
    <mergeCell ref="G169:H169"/>
    <mergeCell ref="I169:J169"/>
    <mergeCell ref="A166:F166"/>
    <mergeCell ref="G166:H166"/>
    <mergeCell ref="I166:J166"/>
    <mergeCell ref="A167:F167"/>
    <mergeCell ref="G167:H167"/>
    <mergeCell ref="I167:J167"/>
    <mergeCell ref="A164:F164"/>
    <mergeCell ref="G164:H164"/>
    <mergeCell ref="I164:J164"/>
    <mergeCell ref="A165:F165"/>
    <mergeCell ref="G165:H165"/>
    <mergeCell ref="I165:J165"/>
    <mergeCell ref="A162:F162"/>
    <mergeCell ref="G162:H162"/>
    <mergeCell ref="I162:J162"/>
    <mergeCell ref="A163:F163"/>
    <mergeCell ref="G163:H163"/>
    <mergeCell ref="I163:J163"/>
    <mergeCell ref="A159:F160"/>
    <mergeCell ref="G159:H160"/>
    <mergeCell ref="I159:J160"/>
    <mergeCell ref="A161:F161"/>
    <mergeCell ref="G161:H161"/>
    <mergeCell ref="I161:J161"/>
    <mergeCell ref="A148:F148"/>
    <mergeCell ref="G148:H148"/>
    <mergeCell ref="I148:J148"/>
    <mergeCell ref="A155:J157"/>
    <mergeCell ref="C158:D158"/>
    <mergeCell ref="E158:F158"/>
    <mergeCell ref="G158:H158"/>
    <mergeCell ref="I158:J158"/>
    <mergeCell ref="A146:F146"/>
    <mergeCell ref="G146:H146"/>
    <mergeCell ref="I146:J146"/>
    <mergeCell ref="A147:F147"/>
    <mergeCell ref="G147:H147"/>
    <mergeCell ref="I147:J147"/>
    <mergeCell ref="A144:F144"/>
    <mergeCell ref="G144:H144"/>
    <mergeCell ref="I144:J144"/>
    <mergeCell ref="A145:F145"/>
    <mergeCell ref="G145:H145"/>
    <mergeCell ref="I145:J145"/>
    <mergeCell ref="A142:F142"/>
    <mergeCell ref="G142:H142"/>
    <mergeCell ref="I142:J142"/>
    <mergeCell ref="A143:F143"/>
    <mergeCell ref="G143:H143"/>
    <mergeCell ref="I143:J143"/>
    <mergeCell ref="A140:F140"/>
    <mergeCell ref="G140:H140"/>
    <mergeCell ref="I140:J140"/>
    <mergeCell ref="A141:F141"/>
    <mergeCell ref="G141:H141"/>
    <mergeCell ref="I141:J141"/>
    <mergeCell ref="A138:F138"/>
    <mergeCell ref="G138:H138"/>
    <mergeCell ref="I138:J138"/>
    <mergeCell ref="A139:F139"/>
    <mergeCell ref="G139:H139"/>
    <mergeCell ref="I139:J139"/>
    <mergeCell ref="A136:F136"/>
    <mergeCell ref="G136:H136"/>
    <mergeCell ref="I136:J136"/>
    <mergeCell ref="A137:F137"/>
    <mergeCell ref="G137:H137"/>
    <mergeCell ref="I137:J137"/>
    <mergeCell ref="A134:F134"/>
    <mergeCell ref="G134:H134"/>
    <mergeCell ref="I134:J134"/>
    <mergeCell ref="A135:F135"/>
    <mergeCell ref="G135:H135"/>
    <mergeCell ref="I135:J135"/>
    <mergeCell ref="A132:F132"/>
    <mergeCell ref="G132:H132"/>
    <mergeCell ref="I132:J132"/>
    <mergeCell ref="A133:F133"/>
    <mergeCell ref="G133:H133"/>
    <mergeCell ref="I133:J133"/>
    <mergeCell ref="A130:F130"/>
    <mergeCell ref="G130:H130"/>
    <mergeCell ref="I130:J130"/>
    <mergeCell ref="A131:F131"/>
    <mergeCell ref="G131:H131"/>
    <mergeCell ref="I131:J131"/>
    <mergeCell ref="A128:F128"/>
    <mergeCell ref="G128:H128"/>
    <mergeCell ref="I128:J128"/>
    <mergeCell ref="A129:F129"/>
    <mergeCell ref="G129:H129"/>
    <mergeCell ref="I129:J129"/>
    <mergeCell ref="A126:F126"/>
    <mergeCell ref="G126:H126"/>
    <mergeCell ref="I126:J126"/>
    <mergeCell ref="A127:F127"/>
    <mergeCell ref="G127:H127"/>
    <mergeCell ref="I127:J127"/>
    <mergeCell ref="A124:F124"/>
    <mergeCell ref="G124:H124"/>
    <mergeCell ref="I124:J124"/>
    <mergeCell ref="A125:F125"/>
    <mergeCell ref="G125:H125"/>
    <mergeCell ref="I125:J125"/>
    <mergeCell ref="A122:F122"/>
    <mergeCell ref="G122:H122"/>
    <mergeCell ref="I122:J122"/>
    <mergeCell ref="A123:F123"/>
    <mergeCell ref="G123:H123"/>
    <mergeCell ref="I123:J123"/>
    <mergeCell ref="A116:J118"/>
    <mergeCell ref="C119:D119"/>
    <mergeCell ref="E119:F119"/>
    <mergeCell ref="G119:H119"/>
    <mergeCell ref="I119:J119"/>
    <mergeCell ref="A120:F121"/>
    <mergeCell ref="G120:H121"/>
    <mergeCell ref="I120:J121"/>
    <mergeCell ref="A108:F108"/>
    <mergeCell ref="G108:H108"/>
    <mergeCell ref="I108:J108"/>
    <mergeCell ref="A109:F109"/>
    <mergeCell ref="G109:H109"/>
    <mergeCell ref="I109:J109"/>
    <mergeCell ref="A106:F106"/>
    <mergeCell ref="G106:H106"/>
    <mergeCell ref="I106:J106"/>
    <mergeCell ref="A107:F107"/>
    <mergeCell ref="G107:H107"/>
    <mergeCell ref="I107:J107"/>
    <mergeCell ref="A104:F104"/>
    <mergeCell ref="G104:H104"/>
    <mergeCell ref="I104:J104"/>
    <mergeCell ref="A105:F105"/>
    <mergeCell ref="G105:H105"/>
    <mergeCell ref="I105:J105"/>
    <mergeCell ref="A102:F102"/>
    <mergeCell ref="G102:H102"/>
    <mergeCell ref="I102:J102"/>
    <mergeCell ref="A103:F103"/>
    <mergeCell ref="G103:H103"/>
    <mergeCell ref="I103:J103"/>
    <mergeCell ref="A100:F100"/>
    <mergeCell ref="G100:H100"/>
    <mergeCell ref="I100:J100"/>
    <mergeCell ref="A101:F101"/>
    <mergeCell ref="G101:H101"/>
    <mergeCell ref="I101:J101"/>
    <mergeCell ref="A98:F98"/>
    <mergeCell ref="G98:H98"/>
    <mergeCell ref="I98:J98"/>
    <mergeCell ref="A99:F99"/>
    <mergeCell ref="G99:H99"/>
    <mergeCell ref="I99:J99"/>
    <mergeCell ref="A96:F96"/>
    <mergeCell ref="G96:H96"/>
    <mergeCell ref="I96:J96"/>
    <mergeCell ref="A97:F97"/>
    <mergeCell ref="G97:H97"/>
    <mergeCell ref="I97:J97"/>
    <mergeCell ref="A94:F94"/>
    <mergeCell ref="G94:H94"/>
    <mergeCell ref="I94:J94"/>
    <mergeCell ref="A95:F95"/>
    <mergeCell ref="G95:H95"/>
    <mergeCell ref="I95:J95"/>
    <mergeCell ref="A92:F92"/>
    <mergeCell ref="G92:H92"/>
    <mergeCell ref="I92:J92"/>
    <mergeCell ref="A93:F93"/>
    <mergeCell ref="G93:H93"/>
    <mergeCell ref="I93:J93"/>
    <mergeCell ref="A90:F90"/>
    <mergeCell ref="G90:H90"/>
    <mergeCell ref="I90:J90"/>
    <mergeCell ref="A91:F91"/>
    <mergeCell ref="G91:H91"/>
    <mergeCell ref="I91:J91"/>
    <mergeCell ref="A88:F88"/>
    <mergeCell ref="G88:H88"/>
    <mergeCell ref="I88:J88"/>
    <mergeCell ref="A89:F89"/>
    <mergeCell ref="G89:H89"/>
    <mergeCell ref="I89:J89"/>
    <mergeCell ref="A86:F86"/>
    <mergeCell ref="G86:H86"/>
    <mergeCell ref="I86:J86"/>
    <mergeCell ref="A87:F87"/>
    <mergeCell ref="G87:H87"/>
    <mergeCell ref="I87:J87"/>
    <mergeCell ref="A84:F84"/>
    <mergeCell ref="G84:H84"/>
    <mergeCell ref="I84:J84"/>
    <mergeCell ref="A85:F85"/>
    <mergeCell ref="G85:H85"/>
    <mergeCell ref="I85:J85"/>
    <mergeCell ref="A81:F82"/>
    <mergeCell ref="G81:H82"/>
    <mergeCell ref="I81:J82"/>
    <mergeCell ref="A83:F83"/>
    <mergeCell ref="G83:H83"/>
    <mergeCell ref="I83:J83"/>
    <mergeCell ref="G75:H75"/>
    <mergeCell ref="I75:J75"/>
    <mergeCell ref="G76:H76"/>
    <mergeCell ref="I76:J76"/>
    <mergeCell ref="A77:J79"/>
    <mergeCell ref="C80:D80"/>
    <mergeCell ref="E80:F80"/>
    <mergeCell ref="G80:H80"/>
    <mergeCell ref="I80:J80"/>
    <mergeCell ref="G72:H72"/>
    <mergeCell ref="I72:J72"/>
    <mergeCell ref="G73:H73"/>
    <mergeCell ref="I73:J73"/>
    <mergeCell ref="G74:H74"/>
    <mergeCell ref="I74:J74"/>
    <mergeCell ref="A70:D70"/>
    <mergeCell ref="E70:F70"/>
    <mergeCell ref="G70:H70"/>
    <mergeCell ref="I70:J70"/>
    <mergeCell ref="A71:D71"/>
    <mergeCell ref="E71:F71"/>
    <mergeCell ref="G71:H71"/>
    <mergeCell ref="I71:J71"/>
    <mergeCell ref="A68:D68"/>
    <mergeCell ref="E68:F68"/>
    <mergeCell ref="G68:H68"/>
    <mergeCell ref="I68:J68"/>
    <mergeCell ref="A69:D69"/>
    <mergeCell ref="E69:F69"/>
    <mergeCell ref="G69:H69"/>
    <mergeCell ref="I69:J69"/>
    <mergeCell ref="A66:D66"/>
    <mergeCell ref="E66:F66"/>
    <mergeCell ref="G66:H66"/>
    <mergeCell ref="I66:J66"/>
    <mergeCell ref="A67:D67"/>
    <mergeCell ref="E67:F67"/>
    <mergeCell ref="G67:H67"/>
    <mergeCell ref="I67:J67"/>
    <mergeCell ref="A64:D64"/>
    <mergeCell ref="E64:F64"/>
    <mergeCell ref="G64:H64"/>
    <mergeCell ref="I64:J64"/>
    <mergeCell ref="A65:D65"/>
    <mergeCell ref="E65:F65"/>
    <mergeCell ref="G65:H65"/>
    <mergeCell ref="I65:J65"/>
    <mergeCell ref="A62:D62"/>
    <mergeCell ref="E62:F62"/>
    <mergeCell ref="G62:H62"/>
    <mergeCell ref="I62:J62"/>
    <mergeCell ref="A63:D63"/>
    <mergeCell ref="E63:F63"/>
    <mergeCell ref="G63:H63"/>
    <mergeCell ref="I63:J63"/>
    <mergeCell ref="A60:D60"/>
    <mergeCell ref="E60:F60"/>
    <mergeCell ref="G60:H60"/>
    <mergeCell ref="I60:J60"/>
    <mergeCell ref="A61:D61"/>
    <mergeCell ref="E61:F61"/>
    <mergeCell ref="G61:H61"/>
    <mergeCell ref="I61:J61"/>
    <mergeCell ref="A58:D58"/>
    <mergeCell ref="E58:F58"/>
    <mergeCell ref="G58:H58"/>
    <mergeCell ref="I58:J58"/>
    <mergeCell ref="A59:D59"/>
    <mergeCell ref="E59:F59"/>
    <mergeCell ref="G59:H59"/>
    <mergeCell ref="I59:J59"/>
    <mergeCell ref="A56:D56"/>
    <mergeCell ref="E56:F56"/>
    <mergeCell ref="G56:H56"/>
    <mergeCell ref="I56:J56"/>
    <mergeCell ref="A57:D57"/>
    <mergeCell ref="E57:F57"/>
    <mergeCell ref="G57:H57"/>
    <mergeCell ref="I57:J57"/>
    <mergeCell ref="A54:D54"/>
    <mergeCell ref="E54:F54"/>
    <mergeCell ref="G54:H54"/>
    <mergeCell ref="I54:J54"/>
    <mergeCell ref="A55:D55"/>
    <mergeCell ref="E55:F55"/>
    <mergeCell ref="G55:H55"/>
    <mergeCell ref="I55:J55"/>
    <mergeCell ref="A52:D52"/>
    <mergeCell ref="E52:F52"/>
    <mergeCell ref="G52:H52"/>
    <mergeCell ref="I52:J52"/>
    <mergeCell ref="A53:D53"/>
    <mergeCell ref="E53:F53"/>
    <mergeCell ref="G53:H53"/>
    <mergeCell ref="I53:J53"/>
    <mergeCell ref="A50:D50"/>
    <mergeCell ref="E50:F50"/>
    <mergeCell ref="G50:H50"/>
    <mergeCell ref="I50:J50"/>
    <mergeCell ref="A51:D51"/>
    <mergeCell ref="E51:F51"/>
    <mergeCell ref="G51:H51"/>
    <mergeCell ref="I51:J51"/>
    <mergeCell ref="A48:D48"/>
    <mergeCell ref="E48:F48"/>
    <mergeCell ref="G48:H48"/>
    <mergeCell ref="I48:J48"/>
    <mergeCell ref="A49:D49"/>
    <mergeCell ref="E49:F49"/>
    <mergeCell ref="G49:H49"/>
    <mergeCell ref="I49:J49"/>
    <mergeCell ref="A46:D46"/>
    <mergeCell ref="E46:F46"/>
    <mergeCell ref="G46:H46"/>
    <mergeCell ref="I46:J46"/>
    <mergeCell ref="A47:D47"/>
    <mergeCell ref="E47:F47"/>
    <mergeCell ref="G47:H47"/>
    <mergeCell ref="I47:J47"/>
    <mergeCell ref="A39:J41"/>
    <mergeCell ref="A43:D44"/>
    <mergeCell ref="E43:F44"/>
    <mergeCell ref="G43:H44"/>
    <mergeCell ref="I43:J44"/>
    <mergeCell ref="A45:D45"/>
    <mergeCell ref="E45:F45"/>
    <mergeCell ref="G45:H45"/>
    <mergeCell ref="I45:J45"/>
    <mergeCell ref="A1:J3"/>
    <mergeCell ref="A6:J16"/>
    <mergeCell ref="A18:J19"/>
    <mergeCell ref="A20:F21"/>
    <mergeCell ref="H20:J21"/>
    <mergeCell ref="A22:F38"/>
    <mergeCell ref="H23:I23"/>
    <mergeCell ref="H24:I24"/>
  </mergeCells>
  <dataValidations count="1">
    <dataValidation allowBlank="1" sqref="A45:D71"/>
  </dataValidations>
  <pageMargins left="0.70866141732283472" right="0.70866141732283472" top="0.74803149606299213" bottom="0.74803149606299213" header="0.31496062992125984" footer="0.31496062992125984"/>
  <pageSetup orientation="landscape"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45</vt:i4>
      </vt:variant>
    </vt:vector>
  </HeadingPairs>
  <TitlesOfParts>
    <vt:vector size="53" baseType="lpstr">
      <vt:lpstr>Feuille1</vt:lpstr>
      <vt:lpstr>Fabrication</vt:lpstr>
      <vt:lpstr>Modèle</vt:lpstr>
      <vt:lpstr>Tracabiliter</vt:lpstr>
      <vt:lpstr>500</vt:lpstr>
      <vt:lpstr>501</vt:lpstr>
      <vt:lpstr>502</vt:lpstr>
      <vt:lpstr>503</vt:lpstr>
      <vt:lpstr>'500'!Dimanche</vt:lpstr>
      <vt:lpstr>'501'!Dimanche</vt:lpstr>
      <vt:lpstr>'502'!Dimanche</vt:lpstr>
      <vt:lpstr>'503'!Dimanche</vt:lpstr>
      <vt:lpstr>Modèle!Dimanche</vt:lpstr>
      <vt:lpstr>'500'!Jeudi</vt:lpstr>
      <vt:lpstr>'501'!Jeudi</vt:lpstr>
      <vt:lpstr>'502'!Jeudi</vt:lpstr>
      <vt:lpstr>'503'!Jeudi</vt:lpstr>
      <vt:lpstr>Modèle!Jeudi</vt:lpstr>
      <vt:lpstr>'500'!Lundi</vt:lpstr>
      <vt:lpstr>'501'!Lundi</vt:lpstr>
      <vt:lpstr>'502'!Lundi</vt:lpstr>
      <vt:lpstr>'503'!Lundi</vt:lpstr>
      <vt:lpstr>Modèle!Lundi</vt:lpstr>
      <vt:lpstr>'500'!Mardi</vt:lpstr>
      <vt:lpstr>'501'!Mardi</vt:lpstr>
      <vt:lpstr>'502'!Mardi</vt:lpstr>
      <vt:lpstr>'503'!Mardi</vt:lpstr>
      <vt:lpstr>Modèle!Mardi</vt:lpstr>
      <vt:lpstr>'500'!Marge</vt:lpstr>
      <vt:lpstr>'501'!Marge</vt:lpstr>
      <vt:lpstr>'502'!Marge</vt:lpstr>
      <vt:lpstr>'503'!Marge</vt:lpstr>
      <vt:lpstr>Modèle!Marge</vt:lpstr>
      <vt:lpstr>'500'!Mercredi</vt:lpstr>
      <vt:lpstr>'501'!Mercredi</vt:lpstr>
      <vt:lpstr>'502'!Mercredi</vt:lpstr>
      <vt:lpstr>'503'!Mercredi</vt:lpstr>
      <vt:lpstr>Modèle!Mercredi</vt:lpstr>
      <vt:lpstr>'500'!Recette</vt:lpstr>
      <vt:lpstr>'501'!Recette</vt:lpstr>
      <vt:lpstr>'502'!Recette</vt:lpstr>
      <vt:lpstr>'503'!Recette</vt:lpstr>
      <vt:lpstr>Modèle!Recette</vt:lpstr>
      <vt:lpstr>'500'!Samedi</vt:lpstr>
      <vt:lpstr>'501'!Samedi</vt:lpstr>
      <vt:lpstr>'502'!Samedi</vt:lpstr>
      <vt:lpstr>'503'!Samedi</vt:lpstr>
      <vt:lpstr>Modèle!Samedi</vt:lpstr>
      <vt:lpstr>'500'!Vendredi</vt:lpstr>
      <vt:lpstr>'501'!Vendredi</vt:lpstr>
      <vt:lpstr>'502'!Vendredi</vt:lpstr>
      <vt:lpstr>'503'!Vendredi</vt:lpstr>
      <vt:lpstr>Modèle!Vendredi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dc:creator>
  <cp:lastModifiedBy>Julien</cp:lastModifiedBy>
  <cp:lastPrinted>2013-09-18T14:34:18Z</cp:lastPrinted>
  <dcterms:created xsi:type="dcterms:W3CDTF">2013-09-15T07:59:46Z</dcterms:created>
  <dcterms:modified xsi:type="dcterms:W3CDTF">2013-09-18T17:54:21Z</dcterms:modified>
</cp:coreProperties>
</file>