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 defaultThemeVersion="124226"/>
  <bookViews>
    <workbookView xWindow="120" yWindow="135" windowWidth="23715" windowHeight="9780" activeTab="1"/>
  </bookViews>
  <sheets>
    <sheet name="Feuil1" sheetId="5" r:id="rId1"/>
    <sheet name="RECAP" sheetId="4" r:id="rId2"/>
  </sheets>
  <definedNames>
    <definedName name="destination">#REF!</definedName>
    <definedName name="POINT1">RECAP!$Y$3:$Y$26</definedName>
    <definedName name="POINT2">RECAP!$Z$4:$Z$32</definedName>
    <definedName name="VALEUR">RECAP!$AA$4:$AA$32</definedName>
  </definedNames>
  <calcPr calcId="125725"/>
  <pivotCaches>
    <pivotCache cacheId="0" r:id="rId3"/>
  </pivotCaches>
</workbook>
</file>

<file path=xl/calcChain.xml><?xml version="1.0" encoding="utf-8"?>
<calcChain xmlns="http://schemas.openxmlformats.org/spreadsheetml/2006/main">
  <c r="I8" i="4"/>
  <c r="S5"/>
  <c r="S6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P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S4"/>
  <c r="P4"/>
  <c r="M4"/>
  <c r="J4"/>
  <c r="G4"/>
  <c r="D6"/>
  <c r="D10"/>
  <c r="D18"/>
  <c r="D22"/>
  <c r="D30"/>
  <c r="B5"/>
  <c r="D5" s="1"/>
  <c r="B7"/>
  <c r="D7" s="1"/>
  <c r="B8"/>
  <c r="D8" s="1"/>
  <c r="B9"/>
  <c r="D9" s="1"/>
  <c r="B10"/>
  <c r="B11"/>
  <c r="D11" s="1"/>
  <c r="B12"/>
  <c r="D12" s="1"/>
  <c r="B13"/>
  <c r="D13" s="1"/>
  <c r="B14"/>
  <c r="D14" s="1"/>
  <c r="B15"/>
  <c r="D15" s="1"/>
  <c r="B16"/>
  <c r="D16" s="1"/>
  <c r="B17"/>
  <c r="D17" s="1"/>
  <c r="B18"/>
  <c r="B19"/>
  <c r="D19" s="1"/>
  <c r="B20"/>
  <c r="D20" s="1"/>
  <c r="B21"/>
  <c r="D21" s="1"/>
  <c r="B22"/>
  <c r="B23"/>
  <c r="D23" s="1"/>
  <c r="B24"/>
  <c r="D24" s="1"/>
  <c r="B25"/>
  <c r="D25" s="1"/>
  <c r="B26"/>
  <c r="D26" s="1"/>
  <c r="B27"/>
  <c r="D27" s="1"/>
  <c r="B28"/>
  <c r="D28" s="1"/>
  <c r="B29"/>
  <c r="D29" s="1"/>
  <c r="B30"/>
  <c r="B31"/>
  <c r="D31" s="1"/>
  <c r="B32"/>
  <c r="D32" s="1"/>
  <c r="B33"/>
  <c r="D33" s="1"/>
  <c r="B34"/>
  <c r="D34" s="1"/>
  <c r="B4"/>
  <c r="D4" s="1"/>
  <c r="R36" l="1"/>
  <c r="T36"/>
  <c r="O36"/>
  <c r="L36"/>
  <c r="F36"/>
  <c r="C36" l="1"/>
  <c r="F38" s="1"/>
  <c r="I36"/>
  <c r="R38" s="1"/>
</calcChain>
</file>

<file path=xl/sharedStrings.xml><?xml version="1.0" encoding="utf-8"?>
<sst xmlns="http://schemas.openxmlformats.org/spreadsheetml/2006/main" count="264" uniqueCount="82">
  <si>
    <t>Trajet</t>
  </si>
  <si>
    <t>2ème intervention</t>
  </si>
  <si>
    <t>3ème intervention</t>
  </si>
  <si>
    <t>4ème intervention</t>
  </si>
  <si>
    <t>6ème intervention</t>
  </si>
  <si>
    <t>NOM  :</t>
  </si>
  <si>
    <t>PRENOM  :</t>
  </si>
  <si>
    <t>VILLAGE  :</t>
  </si>
  <si>
    <t>TOTAL TRAJET :</t>
  </si>
  <si>
    <t>TOTAL DEPLACEMENT :</t>
  </si>
  <si>
    <t>deplact.</t>
  </si>
  <si>
    <t>1ère  intervention</t>
  </si>
  <si>
    <t>Mois</t>
  </si>
  <si>
    <t>M</t>
  </si>
  <si>
    <t>;</t>
  </si>
  <si>
    <t>village1</t>
  </si>
  <si>
    <t>village2</t>
  </si>
  <si>
    <t>village3</t>
  </si>
  <si>
    <t>village4</t>
  </si>
  <si>
    <t>village5</t>
  </si>
  <si>
    <t>village6</t>
  </si>
  <si>
    <t>village7</t>
  </si>
  <si>
    <t>village8</t>
  </si>
  <si>
    <t>village9</t>
  </si>
  <si>
    <t>village10</t>
  </si>
  <si>
    <t>village11</t>
  </si>
  <si>
    <t>village12</t>
  </si>
  <si>
    <t>village13</t>
  </si>
  <si>
    <t>village14</t>
  </si>
  <si>
    <t>village15</t>
  </si>
  <si>
    <t>village16</t>
  </si>
  <si>
    <t>village17</t>
  </si>
  <si>
    <t>village18</t>
  </si>
  <si>
    <t>village19</t>
  </si>
  <si>
    <t>village20</t>
  </si>
  <si>
    <t>village21</t>
  </si>
  <si>
    <t>village22</t>
  </si>
  <si>
    <t>village23</t>
  </si>
  <si>
    <t>village24</t>
  </si>
  <si>
    <t>village25</t>
  </si>
  <si>
    <t>village26</t>
  </si>
  <si>
    <t>village27</t>
  </si>
  <si>
    <t>village28</t>
  </si>
  <si>
    <t>village29</t>
  </si>
  <si>
    <t>village 2</t>
  </si>
  <si>
    <t>j'ai fais un tableau croisé</t>
  </si>
  <si>
    <t>tableau 2</t>
  </si>
  <si>
    <t>tableau 1</t>
  </si>
  <si>
    <t>lieu de depart</t>
  </si>
  <si>
    <t>distance entre le 1er village et le 2ème</t>
  </si>
  <si>
    <t>distance entre le 2ème et le 3ème  etc……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</si>
  <si>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</si>
  <si>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</si>
  <si>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</si>
  <si>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</si>
  <si>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</si>
  <si>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</si>
  <si>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</si>
  <si>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</si>
  <si>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</si>
  <si>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</si>
  <si>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</si>
  <si>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</si>
  <si>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</si>
  <si>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</si>
  <si>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</si>
  <si>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</si>
  <si>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</si>
  <si>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</si>
  <si>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</si>
  <si>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</si>
  <si>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</si>
  <si>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</si>
  <si>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</si>
  <si>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</si>
  <si>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</si>
  <si>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etc….</t>
  </si>
  <si>
    <t>(tableau 1)</t>
  </si>
  <si>
    <t xml:space="preserve">un autre tableau (tableau 2) sous une autre forme </t>
  </si>
  <si>
    <t>POINT 1</t>
  </si>
  <si>
    <t>POINT2</t>
  </si>
  <si>
    <t>VALEUR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</si>
</sst>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sz val="14"/>
      <color theme="1"/>
      <name val="Comic Sans MS"/>
      <family val="4"/>
    </font>
    <font>
      <sz val="12"/>
      <color theme="1"/>
      <name val="Comic Sans MS"/>
      <family val="4"/>
    </font>
    <font>
      <b/>
      <sz val="14"/>
      <color theme="1"/>
      <name val="Comic Sans MS"/>
      <family val="4"/>
    </font>
    <font>
      <sz val="14"/>
      <color theme="1"/>
      <name val="Calibri"/>
      <family val="2"/>
      <scheme val="minor"/>
    </font>
    <font>
      <sz val="8"/>
      <color theme="1"/>
      <name val="Comic Sans MS"/>
      <family val="4"/>
    </font>
    <font>
      <b/>
      <sz val="10"/>
      <color theme="1"/>
      <name val="Comic Sans MS"/>
      <family val="4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/>
        <bgColor theme="0" tint="-0.14999847407452621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</fills>
  <borders count="42">
    <border>
      <left/>
      <right/>
      <top/>
      <bottom/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/>
      <right/>
      <top style="hair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/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/>
      <right style="medium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 style="thin">
        <color indexed="8"/>
      </right>
      <top style="thin">
        <color indexed="65"/>
      </top>
      <bottom style="thin">
        <color indexed="8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2" fillId="0" borderId="0" xfId="0" applyFont="1"/>
    <xf numFmtId="0" fontId="3" fillId="0" borderId="0" xfId="0" applyFont="1"/>
    <xf numFmtId="0" fontId="0" fillId="4" borderId="0" xfId="0" applyFill="1"/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3" fillId="3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9" xfId="0" applyBorder="1" applyAlignment="1">
      <alignment horizontal="center"/>
    </xf>
    <xf numFmtId="0" fontId="0" fillId="0" borderId="5" xfId="0" applyBorder="1"/>
    <xf numFmtId="0" fontId="5" fillId="4" borderId="0" xfId="0" applyFont="1" applyFill="1" applyAlignment="1">
      <alignment horizontal="center" vertical="center"/>
    </xf>
    <xf numFmtId="0" fontId="0" fillId="0" borderId="0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2" xfId="0" applyBorder="1"/>
    <xf numFmtId="0" fontId="6" fillId="0" borderId="4" xfId="0" applyFont="1" applyBorder="1"/>
    <xf numFmtId="0" fontId="6" fillId="0" borderId="21" xfId="0" applyFont="1" applyBorder="1" applyAlignment="1">
      <alignment horizontal="center" wrapText="1"/>
    </xf>
    <xf numFmtId="0" fontId="6" fillId="0" borderId="16" xfId="0" applyFont="1" applyBorder="1" applyAlignment="1">
      <alignment horizontal="center" wrapText="1"/>
    </xf>
    <xf numFmtId="0" fontId="6" fillId="0" borderId="13" xfId="0" applyFont="1" applyBorder="1" applyAlignment="1">
      <alignment horizontal="center" vertical="center" wrapText="1"/>
    </xf>
    <xf numFmtId="0" fontId="6" fillId="0" borderId="21" xfId="0" applyFont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wrapText="1"/>
    </xf>
    <xf numFmtId="0" fontId="6" fillId="0" borderId="0" xfId="0" applyFont="1" applyBorder="1" applyAlignment="1">
      <alignment horizontal="center" vertical="center" wrapText="1"/>
    </xf>
    <xf numFmtId="0" fontId="0" fillId="6" borderId="25" xfId="0" applyFont="1" applyFill="1" applyBorder="1" applyAlignment="1">
      <alignment horizontal="distributed"/>
    </xf>
    <xf numFmtId="0" fontId="0" fillId="0" borderId="28" xfId="0" applyFont="1" applyBorder="1"/>
    <xf numFmtId="0" fontId="0" fillId="6" borderId="28" xfId="0" applyFont="1" applyFill="1" applyBorder="1"/>
    <xf numFmtId="0" fontId="0" fillId="6" borderId="27" xfId="0" applyFill="1" applyBorder="1"/>
    <xf numFmtId="0" fontId="0" fillId="0" borderId="27" xfId="0" applyBorder="1"/>
    <xf numFmtId="0" fontId="0" fillId="6" borderId="26" xfId="0" applyFill="1" applyBorder="1" applyAlignment="1">
      <alignment textRotation="90"/>
    </xf>
    <xf numFmtId="0" fontId="6" fillId="0" borderId="0" xfId="0" applyFont="1" applyBorder="1" applyAlignment="1">
      <alignment horizontal="center" vertical="center"/>
    </xf>
    <xf numFmtId="0" fontId="0" fillId="7" borderId="0" xfId="0" applyFont="1" applyFill="1" applyBorder="1" applyAlignment="1">
      <alignment textRotation="90"/>
    </xf>
    <xf numFmtId="0" fontId="0" fillId="7" borderId="0" xfId="0" applyFont="1" applyFill="1" applyBorder="1"/>
    <xf numFmtId="0" fontId="0" fillId="4" borderId="0" xfId="0" applyFont="1" applyFill="1" applyBorder="1"/>
    <xf numFmtId="0" fontId="0" fillId="4" borderId="0" xfId="0" applyFill="1" applyBorder="1"/>
    <xf numFmtId="0" fontId="0" fillId="4" borderId="0" xfId="0" applyFill="1" applyAlignment="1">
      <alignment horizontal="center"/>
    </xf>
    <xf numFmtId="0" fontId="0" fillId="5" borderId="22" xfId="0" applyFill="1" applyBorder="1"/>
    <xf numFmtId="0" fontId="6" fillId="5" borderId="23" xfId="0" applyFont="1" applyFill="1" applyBorder="1" applyAlignment="1">
      <alignment horizontal="center" vertical="center" wrapText="1"/>
    </xf>
    <xf numFmtId="0" fontId="6" fillId="5" borderId="24" xfId="0" applyFont="1" applyFill="1" applyBorder="1" applyAlignment="1">
      <alignment horizontal="center" vertical="center"/>
    </xf>
    <xf numFmtId="0" fontId="0" fillId="0" borderId="30" xfId="0" applyBorder="1"/>
    <xf numFmtId="0" fontId="6" fillId="0" borderId="31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6" fillId="4" borderId="15" xfId="0" applyFont="1" applyFill="1" applyBorder="1" applyAlignment="1">
      <alignment horizontal="center" vertical="center"/>
    </xf>
    <xf numFmtId="0" fontId="0" fillId="0" borderId="32" xfId="0" applyBorder="1"/>
    <xf numFmtId="0" fontId="0" fillId="5" borderId="12" xfId="0" applyFill="1" applyBorder="1"/>
    <xf numFmtId="0" fontId="0" fillId="5" borderId="0" xfId="0" applyFill="1"/>
    <xf numFmtId="0" fontId="0" fillId="0" borderId="0" xfId="0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8" borderId="0" xfId="0" applyFill="1"/>
    <xf numFmtId="0" fontId="0" fillId="7" borderId="26" xfId="0" applyFill="1" applyBorder="1" applyAlignment="1">
      <alignment textRotation="90"/>
    </xf>
    <xf numFmtId="0" fontId="0" fillId="7" borderId="27" xfId="0" applyFill="1" applyBorder="1"/>
    <xf numFmtId="0" fontId="0" fillId="7" borderId="28" xfId="0" applyFont="1" applyFill="1" applyBorder="1"/>
    <xf numFmtId="0" fontId="0" fillId="4" borderId="27" xfId="0" applyFill="1" applyBorder="1"/>
    <xf numFmtId="0" fontId="0" fillId="4" borderId="28" xfId="0" applyFont="1" applyFill="1" applyBorder="1"/>
    <xf numFmtId="0" fontId="0" fillId="4" borderId="25" xfId="0" applyFill="1" applyBorder="1"/>
    <xf numFmtId="0" fontId="0" fillId="7" borderId="25" xfId="0" applyFont="1" applyFill="1" applyBorder="1"/>
    <xf numFmtId="0" fontId="0" fillId="7" borderId="25" xfId="0" applyFill="1" applyBorder="1"/>
    <xf numFmtId="0" fontId="0" fillId="4" borderId="25" xfId="0" applyFont="1" applyFill="1" applyBorder="1"/>
    <xf numFmtId="0" fontId="0" fillId="7" borderId="29" xfId="0" applyFill="1" applyBorder="1"/>
    <xf numFmtId="0" fontId="7" fillId="9" borderId="12" xfId="0" applyFont="1" applyFill="1" applyBorder="1"/>
    <xf numFmtId="0" fontId="1" fillId="0" borderId="0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9" borderId="0" xfId="0" applyFont="1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7" borderId="25" xfId="0" applyFill="1" applyBorder="1" applyAlignment="1">
      <alignment horizontal="distributed"/>
    </xf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0" fillId="0" borderId="39" xfId="0" applyBorder="1"/>
    <xf numFmtId="0" fontId="0" fillId="0" borderId="40" xfId="0" applyBorder="1"/>
    <xf numFmtId="0" fontId="0" fillId="0" borderId="4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ssentielB" refreshedDate="41460.723012731483" createdVersion="3" refreshedVersion="3" minRefreshableVersion="3" recordCount="29">
  <cacheSource type="worksheet">
    <worksheetSource ref="Y3:AA32" sheet="RECAP"/>
  </cacheSource>
  <cacheFields count="3">
    <cacheField name="POINT 1" numFmtId="0">
      <sharedItems/>
    </cacheField>
    <cacheField name="POINT2" numFmtId="0">
      <sharedItems/>
    </cacheField>
    <cacheField name="kms" numFmtId="0">
      <sharedItems containsSemiMixedTypes="0" containsString="0" containsNumber="1" minValue="0" maxValue="17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s v="village1"/>
    <s v="village1"/>
    <n v="0"/>
  </r>
  <r>
    <s v="village1"/>
    <s v="village2"/>
    <n v="10"/>
  </r>
  <r>
    <s v="village1"/>
    <s v="village3"/>
    <n v="7"/>
  </r>
  <r>
    <s v="village1"/>
    <s v="village4"/>
    <n v="1.4"/>
  </r>
  <r>
    <s v="village1"/>
    <s v="village5"/>
    <n v="1"/>
  </r>
  <r>
    <s v="village1"/>
    <s v="village6"/>
    <n v="5"/>
  </r>
  <r>
    <s v="village1"/>
    <s v="village7"/>
    <n v="15"/>
  </r>
  <r>
    <s v="village1"/>
    <s v="village8"/>
    <n v="10"/>
  </r>
  <r>
    <s v="village1"/>
    <s v="village9"/>
    <n v="13"/>
  </r>
  <r>
    <s v="village1"/>
    <s v="village10"/>
    <n v="5.5"/>
  </r>
  <r>
    <s v="village1"/>
    <s v="village11"/>
    <n v="12"/>
  </r>
  <r>
    <s v="village1"/>
    <s v="village12"/>
    <n v="3.5"/>
  </r>
  <r>
    <s v="village1"/>
    <s v="village13"/>
    <n v="2"/>
  </r>
  <r>
    <s v="village1"/>
    <s v="village14"/>
    <n v="4"/>
  </r>
  <r>
    <s v="village1"/>
    <s v="village15"/>
    <n v="13"/>
  </r>
  <r>
    <s v="village1"/>
    <s v="village16"/>
    <n v="15"/>
  </r>
  <r>
    <s v="village1"/>
    <s v="village17"/>
    <n v="7"/>
  </r>
  <r>
    <s v="village1"/>
    <s v="village18"/>
    <n v="16"/>
  </r>
  <r>
    <s v="village1"/>
    <s v="village19"/>
    <n v="10"/>
  </r>
  <r>
    <s v="village1"/>
    <s v="village20"/>
    <n v="2.5"/>
  </r>
  <r>
    <s v="village1"/>
    <s v="village21"/>
    <n v="5.5"/>
  </r>
  <r>
    <s v="village1"/>
    <s v="village22"/>
    <n v="11"/>
  </r>
  <r>
    <s v="village1"/>
    <s v="village23"/>
    <n v="12"/>
  </r>
  <r>
    <s v="village1"/>
    <s v="village24"/>
    <n v="9.5"/>
  </r>
  <r>
    <s v="village1"/>
    <s v="village25"/>
    <n v="8"/>
  </r>
  <r>
    <s v="village1"/>
    <s v="village26"/>
    <n v="4.5"/>
  </r>
  <r>
    <s v="village1"/>
    <s v="village27"/>
    <n v="17"/>
  </r>
  <r>
    <s v="village1"/>
    <s v="village28"/>
    <n v="12"/>
  </r>
  <r>
    <s v="village1"/>
    <s v="village29"/>
    <n v="5.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showDrill="0" useAutoFormatting="1" itemPrintTitles="1" createdVersion="3" indent="0" showHeaders="0" outline="1" outlineData="1" multipleFieldFilters="0">
  <location ref="A3:C20" firstHeaderRow="1" firstDataRow="1" firstDataCol="0"/>
  <pivotFields count="3">
    <pivotField showAll="0"/>
    <pivotField showAll="0"/>
    <pivotField showAll="0"/>
  </pivot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C20"/>
  <sheetViews>
    <sheetView workbookViewId="0">
      <selection activeCell="C13" sqref="C13"/>
    </sheetView>
  </sheetViews>
  <sheetFormatPr baseColWidth="10" defaultRowHeight="15"/>
  <sheetData>
    <row r="3" spans="1:3">
      <c r="A3" s="77"/>
      <c r="B3" s="78"/>
      <c r="C3" s="79"/>
    </row>
    <row r="4" spans="1:3">
      <c r="A4" s="80"/>
      <c r="B4" s="81"/>
      <c r="C4" s="82"/>
    </row>
    <row r="5" spans="1:3">
      <c r="A5" s="80"/>
      <c r="B5" s="81"/>
      <c r="C5" s="82"/>
    </row>
    <row r="6" spans="1:3">
      <c r="A6" s="80"/>
      <c r="B6" s="81"/>
      <c r="C6" s="82"/>
    </row>
    <row r="7" spans="1:3">
      <c r="A7" s="80"/>
      <c r="B7" s="81"/>
      <c r="C7" s="82"/>
    </row>
    <row r="8" spans="1:3">
      <c r="A8" s="80"/>
      <c r="B8" s="81"/>
      <c r="C8" s="82"/>
    </row>
    <row r="9" spans="1:3">
      <c r="A9" s="80"/>
      <c r="B9" s="81"/>
      <c r="C9" s="82"/>
    </row>
    <row r="10" spans="1:3">
      <c r="A10" s="80"/>
      <c r="B10" s="81"/>
      <c r="C10" s="82"/>
    </row>
    <row r="11" spans="1:3">
      <c r="A11" s="80"/>
      <c r="B11" s="81"/>
      <c r="C11" s="82"/>
    </row>
    <row r="12" spans="1:3">
      <c r="A12" s="80"/>
      <c r="B12" s="81"/>
      <c r="C12" s="82"/>
    </row>
    <row r="13" spans="1:3">
      <c r="A13" s="80"/>
      <c r="B13" s="81"/>
      <c r="C13" s="82"/>
    </row>
    <row r="14" spans="1:3">
      <c r="A14" s="80"/>
      <c r="B14" s="81"/>
      <c r="C14" s="82"/>
    </row>
    <row r="15" spans="1:3">
      <c r="A15" s="80"/>
      <c r="B15" s="81"/>
      <c r="C15" s="82"/>
    </row>
    <row r="16" spans="1:3">
      <c r="A16" s="80"/>
      <c r="B16" s="81"/>
      <c r="C16" s="82"/>
    </row>
    <row r="17" spans="1:3">
      <c r="A17" s="80"/>
      <c r="B17" s="81"/>
      <c r="C17" s="82"/>
    </row>
    <row r="18" spans="1:3">
      <c r="A18" s="80"/>
      <c r="B18" s="81"/>
      <c r="C18" s="82"/>
    </row>
    <row r="19" spans="1:3">
      <c r="A19" s="80"/>
      <c r="B19" s="81"/>
      <c r="C19" s="82"/>
    </row>
    <row r="20" spans="1:3">
      <c r="A20" s="83"/>
      <c r="B20" s="84"/>
      <c r="C20" s="8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F63"/>
  <sheetViews>
    <sheetView tabSelected="1" topLeftCell="D1" workbookViewId="0">
      <selection activeCell="I8" sqref="I8"/>
    </sheetView>
  </sheetViews>
  <sheetFormatPr baseColWidth="10" defaultRowHeight="15"/>
  <cols>
    <col min="1" max="1" width="4.42578125" customWidth="1"/>
    <col min="2" max="2" width="12.85546875" customWidth="1"/>
    <col min="3" max="3" width="7.140625" customWidth="1"/>
    <col min="4" max="4" width="12" customWidth="1"/>
    <col min="5" max="5" width="4" customWidth="1"/>
    <col min="6" max="6" width="8.42578125" customWidth="1"/>
    <col min="7" max="7" width="14.140625" customWidth="1"/>
    <col min="8" max="8" width="3.140625" customWidth="1"/>
    <col min="9" max="9" width="13" customWidth="1"/>
    <col min="10" max="10" width="14" customWidth="1"/>
    <col min="11" max="11" width="2.42578125" customWidth="1"/>
    <col min="12" max="12" width="6" customWidth="1"/>
    <col min="13" max="13" width="12.7109375" customWidth="1"/>
    <col min="14" max="14" width="2.85546875" customWidth="1"/>
    <col min="15" max="15" width="6.42578125" customWidth="1"/>
    <col min="16" max="16" width="12.140625" customWidth="1"/>
    <col min="17" max="17" width="4.140625" customWidth="1"/>
    <col min="18" max="18" width="6.42578125" customWidth="1"/>
    <col min="19" max="19" width="12.7109375" customWidth="1"/>
    <col min="20" max="21" width="6.28515625" customWidth="1"/>
    <col min="22" max="23" width="9.28515625" customWidth="1"/>
    <col min="24" max="24" width="6.28515625" customWidth="1"/>
    <col min="25" max="25" width="8.28515625" customWidth="1"/>
    <col min="26" max="26" width="10.28515625" customWidth="1"/>
    <col min="27" max="28" width="6.28515625" customWidth="1"/>
    <col min="29" max="29" width="15.7109375" customWidth="1"/>
    <col min="30" max="58" width="4.28515625" customWidth="1"/>
  </cols>
  <sheetData>
    <row r="1" spans="1:58" ht="31.5" customHeight="1">
      <c r="A1" s="71" t="s">
        <v>5</v>
      </c>
      <c r="B1" s="71"/>
      <c r="C1" s="57"/>
      <c r="D1" s="72"/>
      <c r="E1" s="72"/>
      <c r="F1" s="57"/>
      <c r="G1" s="73" t="s">
        <v>6</v>
      </c>
      <c r="H1" s="73"/>
      <c r="I1" s="72"/>
      <c r="J1" s="57"/>
      <c r="K1" s="57"/>
      <c r="L1" s="57"/>
      <c r="M1" s="73" t="s">
        <v>7</v>
      </c>
      <c r="N1" s="73"/>
      <c r="O1" s="74"/>
      <c r="P1" s="75"/>
      <c r="Q1" s="57"/>
      <c r="R1" s="73" t="s">
        <v>12</v>
      </c>
      <c r="S1" s="57"/>
      <c r="T1" s="17"/>
      <c r="U1" s="17"/>
      <c r="V1" s="17"/>
      <c r="W1" s="17"/>
      <c r="X1" s="17"/>
      <c r="Y1" s="17" t="s">
        <v>46</v>
      </c>
      <c r="Z1" s="17"/>
      <c r="AA1" s="17"/>
      <c r="AB1" s="17"/>
      <c r="AC1" t="s">
        <v>47</v>
      </c>
    </row>
    <row r="2" spans="1:58" ht="8.25" hidden="1" customHeight="1">
      <c r="A2" s="16"/>
      <c r="B2" s="18"/>
      <c r="AB2" s="3"/>
    </row>
    <row r="3" spans="1:58" ht="75" customHeight="1">
      <c r="A3" s="24"/>
      <c r="B3" s="24" t="s">
        <v>48</v>
      </c>
      <c r="C3" s="50" t="s">
        <v>0</v>
      </c>
      <c r="D3" s="25" t="s">
        <v>11</v>
      </c>
      <c r="E3" s="26"/>
      <c r="F3" s="27" t="s">
        <v>10</v>
      </c>
      <c r="G3" s="28" t="s">
        <v>1</v>
      </c>
      <c r="H3" s="29"/>
      <c r="I3" s="27" t="s">
        <v>10</v>
      </c>
      <c r="J3" s="28" t="s">
        <v>2</v>
      </c>
      <c r="K3" s="29"/>
      <c r="L3" s="27" t="s">
        <v>10</v>
      </c>
      <c r="M3" s="28" t="s">
        <v>3</v>
      </c>
      <c r="N3" s="29"/>
      <c r="O3" s="27" t="s">
        <v>10</v>
      </c>
      <c r="P3" s="28" t="s">
        <v>14</v>
      </c>
      <c r="Q3" s="29"/>
      <c r="R3" s="27" t="s">
        <v>10</v>
      </c>
      <c r="S3" s="30" t="s">
        <v>4</v>
      </c>
      <c r="T3" s="31" t="s">
        <v>0</v>
      </c>
      <c r="U3" s="40"/>
      <c r="V3" s="40"/>
      <c r="W3" s="40"/>
      <c r="X3" s="40"/>
      <c r="Y3" s="76" t="s">
        <v>79</v>
      </c>
      <c r="Z3" s="76" t="s">
        <v>80</v>
      </c>
      <c r="AA3" s="60" t="s">
        <v>81</v>
      </c>
      <c r="AB3" s="41"/>
      <c r="AC3" s="34"/>
      <c r="AD3" s="39" t="s">
        <v>15</v>
      </c>
      <c r="AE3" s="39" t="s">
        <v>16</v>
      </c>
      <c r="AF3" s="39" t="s">
        <v>17</v>
      </c>
      <c r="AG3" s="39" t="s">
        <v>18</v>
      </c>
      <c r="AH3" s="39" t="s">
        <v>19</v>
      </c>
      <c r="AI3" s="39" t="s">
        <v>20</v>
      </c>
      <c r="AJ3" s="39" t="s">
        <v>21</v>
      </c>
      <c r="AK3" s="39" t="s">
        <v>22</v>
      </c>
      <c r="AL3" s="39" t="s">
        <v>23</v>
      </c>
      <c r="AM3" s="39" t="s">
        <v>24</v>
      </c>
      <c r="AN3" s="39" t="s">
        <v>25</v>
      </c>
      <c r="AO3" s="39" t="s">
        <v>26</v>
      </c>
      <c r="AP3" s="39" t="s">
        <v>27</v>
      </c>
      <c r="AQ3" s="39" t="s">
        <v>28</v>
      </c>
      <c r="AR3" s="39" t="s">
        <v>29</v>
      </c>
      <c r="AS3" s="39" t="s">
        <v>30</v>
      </c>
      <c r="AT3" s="39" t="s">
        <v>31</v>
      </c>
      <c r="AU3" s="39" t="s">
        <v>32</v>
      </c>
      <c r="AV3" s="39" t="s">
        <v>33</v>
      </c>
      <c r="AW3" s="39" t="s">
        <v>34</v>
      </c>
      <c r="AX3" s="39" t="s">
        <v>35</v>
      </c>
      <c r="AY3" s="39" t="s">
        <v>36</v>
      </c>
      <c r="AZ3" s="39" t="s">
        <v>37</v>
      </c>
      <c r="BA3" s="39" t="s">
        <v>38</v>
      </c>
      <c r="BB3" s="39" t="s">
        <v>39</v>
      </c>
      <c r="BC3" s="39" t="s">
        <v>40</v>
      </c>
      <c r="BD3" s="39" t="s">
        <v>41</v>
      </c>
      <c r="BE3" s="39" t="s">
        <v>42</v>
      </c>
      <c r="BF3" s="39" t="s">
        <v>43</v>
      </c>
    </row>
    <row r="4" spans="1:58" ht="15" customHeight="1">
      <c r="A4" s="53">
        <v>1</v>
      </c>
      <c r="B4" s="70">
        <f>O1</f>
        <v>0</v>
      </c>
      <c r="C4" s="55"/>
      <c r="D4" s="23" t="e">
        <f t="shared" ref="D4:D34" si="0">LOOKUP(B4,$U$4:$U$34,$V$4:$V$34)</f>
        <v>#N/A</v>
      </c>
      <c r="E4" s="32"/>
      <c r="F4" s="46"/>
      <c r="G4" s="23" t="e">
        <f t="shared" ref="G4:G34" si="1">LOOKUP(E4,$U$4:$U$34,$V$4:$V$34)</f>
        <v>#N/A</v>
      </c>
      <c r="H4" s="33"/>
      <c r="I4" s="47"/>
      <c r="J4" s="23" t="e">
        <f t="shared" ref="J4:J34" si="2">LOOKUP(H4,$U$4:$U$34,$V$4:$V$34)</f>
        <v>#N/A</v>
      </c>
      <c r="K4" s="33"/>
      <c r="L4" s="47"/>
      <c r="M4" s="23" t="e">
        <f t="shared" ref="M4:M34" si="3">LOOKUP(K4,$U$4:$U$34,$V$4:$V$34)</f>
        <v>#N/A</v>
      </c>
      <c r="N4" s="33"/>
      <c r="O4" s="47"/>
      <c r="P4" s="23" t="e">
        <f t="shared" ref="P4:P34" si="4">LOOKUP(N4,$U$4:$U$34,$V$4:$V$34)</f>
        <v>#N/A</v>
      </c>
      <c r="Q4" s="33"/>
      <c r="R4" s="47"/>
      <c r="S4" s="23" t="e">
        <f t="shared" ref="S4:S34" si="5">LOOKUP(Q4,$U$4:$U$34,$V$4:$V$34)</f>
        <v>#N/A</v>
      </c>
      <c r="T4" s="48"/>
      <c r="U4" s="58" t="s">
        <v>51</v>
      </c>
      <c r="V4" s="59" t="s">
        <v>15</v>
      </c>
      <c r="X4" s="40"/>
      <c r="Y4" s="61" t="s">
        <v>15</v>
      </c>
      <c r="Z4" s="61" t="s">
        <v>15</v>
      </c>
      <c r="AA4" s="62">
        <v>0</v>
      </c>
      <c r="AB4" s="42"/>
      <c r="AC4" s="37" t="s">
        <v>15</v>
      </c>
      <c r="AD4" s="36">
        <v>0</v>
      </c>
      <c r="AE4" s="36">
        <v>10</v>
      </c>
      <c r="AF4" s="36">
        <v>7</v>
      </c>
      <c r="AG4" s="36">
        <v>1.4</v>
      </c>
      <c r="AH4" s="36">
        <v>1</v>
      </c>
      <c r="AI4" s="36">
        <v>5</v>
      </c>
      <c r="AJ4" s="36">
        <v>15</v>
      </c>
      <c r="AK4" s="36">
        <v>10</v>
      </c>
      <c r="AL4" s="36">
        <v>13</v>
      </c>
      <c r="AM4" s="36">
        <v>5.5</v>
      </c>
      <c r="AN4" s="36">
        <v>12</v>
      </c>
      <c r="AO4" s="36">
        <v>3.5</v>
      </c>
      <c r="AP4" s="36">
        <v>2</v>
      </c>
      <c r="AQ4" s="36">
        <v>4</v>
      </c>
      <c r="AR4" s="36">
        <v>13</v>
      </c>
      <c r="AS4" s="36">
        <v>15</v>
      </c>
      <c r="AT4" s="36">
        <v>7</v>
      </c>
      <c r="AU4" s="36">
        <v>16</v>
      </c>
      <c r="AV4" s="36">
        <v>10</v>
      </c>
      <c r="AW4" s="36">
        <v>2.5</v>
      </c>
      <c r="AX4" s="36">
        <v>5.5</v>
      </c>
      <c r="AY4" s="36">
        <v>11</v>
      </c>
      <c r="AZ4" s="36">
        <v>12</v>
      </c>
      <c r="BA4" s="36">
        <v>9.5</v>
      </c>
      <c r="BB4" s="36">
        <v>8</v>
      </c>
      <c r="BC4" s="36">
        <v>4.5</v>
      </c>
      <c r="BD4" s="36">
        <v>17</v>
      </c>
      <c r="BE4" s="36">
        <v>12</v>
      </c>
      <c r="BF4" s="36">
        <v>5.5</v>
      </c>
    </row>
    <row r="5" spans="1:58" ht="14.25" customHeight="1">
      <c r="A5" s="51">
        <v>2</v>
      </c>
      <c r="B5" s="70">
        <f t="shared" ref="B5:B34" si="6">O2</f>
        <v>0</v>
      </c>
      <c r="C5" s="54"/>
      <c r="D5" s="23" t="e">
        <f t="shared" si="0"/>
        <v>#N/A</v>
      </c>
      <c r="E5" s="19"/>
      <c r="F5" s="8"/>
      <c r="G5" s="23" t="e">
        <f t="shared" si="1"/>
        <v>#N/A</v>
      </c>
      <c r="H5" s="20"/>
      <c r="I5" s="8"/>
      <c r="J5" s="23" t="e">
        <f t="shared" si="2"/>
        <v>#N/A</v>
      </c>
      <c r="K5" s="20"/>
      <c r="L5" s="8"/>
      <c r="M5" s="23" t="e">
        <f t="shared" si="3"/>
        <v>#N/A</v>
      </c>
      <c r="N5" s="20"/>
      <c r="O5" s="8"/>
      <c r="P5" s="23" t="e">
        <f t="shared" si="4"/>
        <v>#N/A</v>
      </c>
      <c r="Q5" s="20"/>
      <c r="R5" s="8"/>
      <c r="S5" s="23" t="e">
        <f t="shared" si="5"/>
        <v>#N/A</v>
      </c>
      <c r="T5" s="9"/>
      <c r="U5" s="58" t="s">
        <v>52</v>
      </c>
      <c r="V5" s="59" t="s">
        <v>16</v>
      </c>
      <c r="X5" s="18"/>
      <c r="Y5" s="61" t="s">
        <v>15</v>
      </c>
      <c r="Z5" s="63" t="s">
        <v>16</v>
      </c>
      <c r="AA5" s="64">
        <v>10</v>
      </c>
      <c r="AB5" s="43"/>
      <c r="AC5" s="38" t="s">
        <v>16</v>
      </c>
      <c r="AD5" s="35">
        <v>10</v>
      </c>
      <c r="AE5" s="35">
        <v>0</v>
      </c>
      <c r="AF5" s="35">
        <v>10</v>
      </c>
      <c r="AG5" s="35">
        <v>12</v>
      </c>
      <c r="AH5" s="35">
        <v>12</v>
      </c>
      <c r="AI5" s="35">
        <v>8.5</v>
      </c>
      <c r="AJ5" s="35">
        <v>7</v>
      </c>
      <c r="AK5" s="35">
        <v>10</v>
      </c>
      <c r="AL5" s="35">
        <v>4</v>
      </c>
      <c r="AM5" s="35">
        <v>12</v>
      </c>
      <c r="AN5" s="35">
        <v>4</v>
      </c>
      <c r="AO5" s="35">
        <v>13</v>
      </c>
      <c r="AP5" s="35">
        <v>9</v>
      </c>
      <c r="AQ5" s="35">
        <v>7.5</v>
      </c>
      <c r="AR5" s="35">
        <v>7</v>
      </c>
      <c r="AS5" s="35">
        <v>10</v>
      </c>
      <c r="AT5" s="35">
        <v>4.5</v>
      </c>
      <c r="AU5" s="35">
        <v>11</v>
      </c>
      <c r="AV5" s="35">
        <v>4.5</v>
      </c>
      <c r="AW5" s="35">
        <v>12</v>
      </c>
      <c r="AX5" s="35">
        <v>7</v>
      </c>
      <c r="AY5" s="35">
        <v>2.5</v>
      </c>
      <c r="AZ5" s="35">
        <v>8</v>
      </c>
      <c r="BA5" s="35">
        <v>5</v>
      </c>
      <c r="BB5" s="35">
        <v>2.5</v>
      </c>
      <c r="BC5" s="35">
        <v>4.5</v>
      </c>
      <c r="BD5" s="35">
        <v>8</v>
      </c>
      <c r="BE5" s="35">
        <v>1</v>
      </c>
      <c r="BF5" s="35">
        <v>4.5</v>
      </c>
    </row>
    <row r="6" spans="1:58" ht="14.25" customHeight="1">
      <c r="A6" s="52">
        <v>3</v>
      </c>
      <c r="B6" s="70">
        <v>0</v>
      </c>
      <c r="C6" s="11"/>
      <c r="D6" s="23" t="e">
        <f t="shared" si="0"/>
        <v>#N/A</v>
      </c>
      <c r="E6" s="19"/>
      <c r="F6" s="8"/>
      <c r="G6" s="23" t="e">
        <f t="shared" si="1"/>
        <v>#N/A</v>
      </c>
      <c r="H6" s="20"/>
      <c r="I6" s="8"/>
      <c r="J6" s="23" t="e">
        <f t="shared" si="2"/>
        <v>#N/A</v>
      </c>
      <c r="K6" s="20"/>
      <c r="L6" s="8"/>
      <c r="M6" s="23" t="e">
        <f t="shared" si="3"/>
        <v>#N/A</v>
      </c>
      <c r="N6" s="20"/>
      <c r="O6" s="8"/>
      <c r="P6" s="23" t="e">
        <f t="shared" si="4"/>
        <v>#N/A</v>
      </c>
      <c r="Q6" s="20"/>
      <c r="R6" s="8"/>
      <c r="S6" s="23" t="e">
        <f t="shared" si="5"/>
        <v>#N/A</v>
      </c>
      <c r="T6" s="9"/>
      <c r="U6" s="58" t="s">
        <v>53</v>
      </c>
      <c r="V6" s="59" t="s">
        <v>17</v>
      </c>
      <c r="X6" s="18"/>
      <c r="Y6" s="61" t="s">
        <v>15</v>
      </c>
      <c r="Z6" s="61" t="s">
        <v>17</v>
      </c>
      <c r="AA6" s="62">
        <v>7</v>
      </c>
      <c r="AB6" s="42"/>
      <c r="AC6" s="37" t="s">
        <v>17</v>
      </c>
      <c r="AD6" s="36">
        <v>7</v>
      </c>
      <c r="AE6" s="36">
        <v>10</v>
      </c>
      <c r="AF6" s="36">
        <v>0</v>
      </c>
      <c r="AG6" s="36">
        <v>6.5</v>
      </c>
      <c r="AH6" s="36">
        <v>8</v>
      </c>
      <c r="AI6" s="36">
        <v>11</v>
      </c>
      <c r="AJ6" s="36">
        <v>14</v>
      </c>
      <c r="AK6" s="36">
        <v>5.5</v>
      </c>
      <c r="AL6" s="36">
        <v>12</v>
      </c>
      <c r="AM6" s="36">
        <v>12</v>
      </c>
      <c r="AN6" s="36">
        <v>14</v>
      </c>
      <c r="AO6" s="36">
        <v>10</v>
      </c>
      <c r="AP6" s="36">
        <v>8</v>
      </c>
      <c r="AQ6" s="36">
        <v>3</v>
      </c>
      <c r="AR6" s="36">
        <v>11</v>
      </c>
      <c r="AS6" s="36">
        <v>13</v>
      </c>
      <c r="AT6" s="36">
        <v>6</v>
      </c>
      <c r="AU6" s="36">
        <v>15</v>
      </c>
      <c r="AV6" s="36">
        <v>9</v>
      </c>
      <c r="AW6" s="36">
        <v>6.5</v>
      </c>
      <c r="AX6" s="36">
        <v>3.5</v>
      </c>
      <c r="AY6" s="36">
        <v>11</v>
      </c>
      <c r="AZ6" s="36">
        <v>11</v>
      </c>
      <c r="BA6" s="36">
        <v>8</v>
      </c>
      <c r="BB6" s="36">
        <v>8</v>
      </c>
      <c r="BC6" s="36">
        <v>7</v>
      </c>
      <c r="BD6" s="36">
        <v>15</v>
      </c>
      <c r="BE6" s="36">
        <v>11</v>
      </c>
      <c r="BF6" s="36">
        <v>8</v>
      </c>
    </row>
    <row r="7" spans="1:58" ht="14.25" customHeight="1">
      <c r="A7" s="52">
        <v>4</v>
      </c>
      <c r="B7" s="70">
        <f t="shared" si="6"/>
        <v>0</v>
      </c>
      <c r="C7" s="11"/>
      <c r="D7" s="23" t="e">
        <f t="shared" si="0"/>
        <v>#N/A</v>
      </c>
      <c r="E7" s="19"/>
      <c r="F7" s="8"/>
      <c r="G7" s="23" t="e">
        <f t="shared" si="1"/>
        <v>#N/A</v>
      </c>
      <c r="H7" s="20"/>
      <c r="I7" s="8"/>
      <c r="J7" s="23" t="e">
        <f t="shared" si="2"/>
        <v>#N/A</v>
      </c>
      <c r="K7" s="20"/>
      <c r="L7" s="8"/>
      <c r="M7" s="23" t="e">
        <f t="shared" si="3"/>
        <v>#N/A</v>
      </c>
      <c r="N7" s="20"/>
      <c r="O7" s="8"/>
      <c r="P7" s="23" t="e">
        <f t="shared" si="4"/>
        <v>#N/A</v>
      </c>
      <c r="Q7" s="20"/>
      <c r="R7" s="8"/>
      <c r="S7" s="23" t="e">
        <f t="shared" si="5"/>
        <v>#N/A</v>
      </c>
      <c r="T7" s="9"/>
      <c r="U7" s="58" t="s">
        <v>54</v>
      </c>
      <c r="V7" s="59" t="s">
        <v>18</v>
      </c>
      <c r="X7" s="18"/>
      <c r="Y7" s="61" t="s">
        <v>15</v>
      </c>
      <c r="Z7" s="63" t="s">
        <v>18</v>
      </c>
      <c r="AA7" s="64">
        <v>1.4</v>
      </c>
      <c r="AB7" s="43"/>
      <c r="AC7" s="38" t="s">
        <v>18</v>
      </c>
      <c r="AD7" s="35">
        <v>1.4</v>
      </c>
      <c r="AE7" s="35">
        <v>12</v>
      </c>
      <c r="AF7" s="35">
        <v>6.5</v>
      </c>
      <c r="AG7" s="35">
        <v>0</v>
      </c>
      <c r="AH7" s="35">
        <v>2</v>
      </c>
      <c r="AI7" s="35">
        <v>6.5</v>
      </c>
      <c r="AJ7" s="35">
        <v>16</v>
      </c>
      <c r="AK7" s="35">
        <v>11</v>
      </c>
      <c r="AL7" s="35">
        <v>13</v>
      </c>
      <c r="AM7" s="35">
        <v>6.5</v>
      </c>
      <c r="AN7" s="35">
        <v>13</v>
      </c>
      <c r="AO7" s="35">
        <v>5</v>
      </c>
      <c r="AP7" s="35">
        <v>3</v>
      </c>
      <c r="AQ7" s="35">
        <v>3.5</v>
      </c>
      <c r="AR7" s="35">
        <v>13</v>
      </c>
      <c r="AS7" s="35">
        <v>16</v>
      </c>
      <c r="AT7" s="35">
        <v>7.5</v>
      </c>
      <c r="AU7" s="35">
        <v>16</v>
      </c>
      <c r="AV7" s="35">
        <v>11</v>
      </c>
      <c r="AW7" s="35">
        <v>3</v>
      </c>
      <c r="AX7" s="35">
        <v>6.5</v>
      </c>
      <c r="AY7" s="35">
        <v>12</v>
      </c>
      <c r="AZ7" s="35">
        <v>13</v>
      </c>
      <c r="BA7" s="35">
        <v>10</v>
      </c>
      <c r="BB7" s="35">
        <v>7</v>
      </c>
      <c r="BC7" s="35">
        <v>5.5</v>
      </c>
      <c r="BD7" s="35">
        <v>17</v>
      </c>
      <c r="BE7" s="35">
        <v>10</v>
      </c>
      <c r="BF7" s="35">
        <v>6.5</v>
      </c>
    </row>
    <row r="8" spans="1:58" ht="14.25" customHeight="1">
      <c r="A8" s="52">
        <v>5</v>
      </c>
      <c r="B8" s="70">
        <f t="shared" si="6"/>
        <v>0</v>
      </c>
      <c r="C8" s="11"/>
      <c r="D8" s="23" t="e">
        <f t="shared" si="0"/>
        <v>#N/A</v>
      </c>
      <c r="E8" s="19" t="s">
        <v>51</v>
      </c>
      <c r="F8" s="8"/>
      <c r="G8" s="23" t="str">
        <f t="shared" si="1"/>
        <v>village1</v>
      </c>
      <c r="H8" s="20" t="s">
        <v>58</v>
      </c>
      <c r="I8" s="8" t="e">
        <f>SUMPRODUCT((POINT1=$G$8)*(POINT2=$J$8)*(VALEUR))</f>
        <v>#N/A</v>
      </c>
      <c r="J8" s="23" t="str">
        <f t="shared" si="2"/>
        <v>village8</v>
      </c>
      <c r="K8" s="20"/>
      <c r="L8" s="8"/>
      <c r="M8" s="23" t="e">
        <f t="shared" si="3"/>
        <v>#N/A</v>
      </c>
      <c r="N8" s="20"/>
      <c r="O8" s="8"/>
      <c r="P8" s="23" t="e">
        <f t="shared" si="4"/>
        <v>#N/A</v>
      </c>
      <c r="Q8" s="20"/>
      <c r="R8" s="8"/>
      <c r="S8" s="23" t="e">
        <f t="shared" si="5"/>
        <v>#N/A</v>
      </c>
      <c r="T8" s="9"/>
      <c r="U8" s="58" t="s">
        <v>55</v>
      </c>
      <c r="V8" s="59" t="s">
        <v>19</v>
      </c>
      <c r="X8" s="18"/>
      <c r="Y8" s="61" t="s">
        <v>15</v>
      </c>
      <c r="Z8" s="61" t="s">
        <v>19</v>
      </c>
      <c r="AA8" s="62">
        <v>1</v>
      </c>
      <c r="AB8" s="42"/>
      <c r="AC8" s="37" t="s">
        <v>19</v>
      </c>
      <c r="AD8" s="36">
        <v>1</v>
      </c>
      <c r="AE8" s="36">
        <v>12</v>
      </c>
      <c r="AF8" s="36">
        <v>8</v>
      </c>
      <c r="AG8" s="36">
        <v>2</v>
      </c>
      <c r="AH8" s="36">
        <v>0</v>
      </c>
      <c r="AI8" s="36">
        <v>5</v>
      </c>
      <c r="AJ8" s="36">
        <v>16</v>
      </c>
      <c r="AK8" s="36">
        <v>11</v>
      </c>
      <c r="AL8" s="36">
        <v>13</v>
      </c>
      <c r="AM8" s="36">
        <v>5</v>
      </c>
      <c r="AN8" s="36">
        <v>13</v>
      </c>
      <c r="AO8" s="36">
        <v>3</v>
      </c>
      <c r="AP8" s="36">
        <v>1.5</v>
      </c>
      <c r="AQ8" s="36">
        <v>4.5</v>
      </c>
      <c r="AR8" s="36">
        <v>13</v>
      </c>
      <c r="AS8" s="36">
        <v>16</v>
      </c>
      <c r="AT8" s="36">
        <v>8</v>
      </c>
      <c r="AU8" s="36">
        <v>17</v>
      </c>
      <c r="AV8" s="36">
        <v>11</v>
      </c>
      <c r="AW8" s="36">
        <v>2</v>
      </c>
      <c r="AX8" s="36">
        <v>6.5</v>
      </c>
      <c r="AY8" s="36">
        <v>12</v>
      </c>
      <c r="AZ8" s="36">
        <v>13</v>
      </c>
      <c r="BA8" s="36">
        <v>10</v>
      </c>
      <c r="BB8" s="36">
        <v>7</v>
      </c>
      <c r="BC8" s="36">
        <v>5.5</v>
      </c>
      <c r="BD8" s="36">
        <v>17</v>
      </c>
      <c r="BE8" s="36">
        <v>10</v>
      </c>
      <c r="BF8" s="36">
        <v>5.5</v>
      </c>
    </row>
    <row r="9" spans="1:58" ht="14.25" customHeight="1">
      <c r="A9" s="52">
        <v>6</v>
      </c>
      <c r="B9" s="70">
        <f t="shared" si="6"/>
        <v>0</v>
      </c>
      <c r="C9" s="11"/>
      <c r="D9" s="23" t="e">
        <f t="shared" si="0"/>
        <v>#N/A</v>
      </c>
      <c r="E9" s="19"/>
      <c r="F9" s="8"/>
      <c r="G9" s="23" t="e">
        <f t="shared" si="1"/>
        <v>#N/A</v>
      </c>
      <c r="H9" s="20"/>
      <c r="I9" s="8"/>
      <c r="J9" s="23" t="e">
        <f t="shared" si="2"/>
        <v>#N/A</v>
      </c>
      <c r="K9" s="20"/>
      <c r="L9" s="8"/>
      <c r="M9" s="23" t="e">
        <f t="shared" si="3"/>
        <v>#N/A</v>
      </c>
      <c r="N9" s="20"/>
      <c r="O9" s="8"/>
      <c r="P9" s="23" t="e">
        <f t="shared" si="4"/>
        <v>#N/A</v>
      </c>
      <c r="Q9" s="20"/>
      <c r="R9" s="8"/>
      <c r="S9" s="23" t="e">
        <f t="shared" si="5"/>
        <v>#N/A</v>
      </c>
      <c r="T9" s="9"/>
      <c r="U9" s="58" t="s">
        <v>56</v>
      </c>
      <c r="V9" s="59" t="s">
        <v>20</v>
      </c>
      <c r="X9" s="18"/>
      <c r="Y9" s="61" t="s">
        <v>15</v>
      </c>
      <c r="Z9" s="63" t="s">
        <v>20</v>
      </c>
      <c r="AA9" s="64">
        <v>5</v>
      </c>
      <c r="AB9" s="43"/>
      <c r="AC9" s="38" t="s">
        <v>20</v>
      </c>
      <c r="AD9" s="35">
        <v>5</v>
      </c>
      <c r="AE9" s="35">
        <v>8.5</v>
      </c>
      <c r="AF9" s="35">
        <v>11</v>
      </c>
      <c r="AG9" s="35">
        <v>6.5</v>
      </c>
      <c r="AH9" s="35">
        <v>5</v>
      </c>
      <c r="AI9" s="35">
        <v>0</v>
      </c>
      <c r="AJ9" s="35">
        <v>18</v>
      </c>
      <c r="AK9" s="35">
        <v>15</v>
      </c>
      <c r="AL9" s="35">
        <v>14</v>
      </c>
      <c r="AM9" s="35">
        <v>4.5</v>
      </c>
      <c r="AN9" s="35">
        <v>11</v>
      </c>
      <c r="AO9" s="35">
        <v>3.5</v>
      </c>
      <c r="AP9" s="35">
        <v>3.5</v>
      </c>
      <c r="AQ9" s="35">
        <v>5</v>
      </c>
      <c r="AR9" s="35">
        <v>17</v>
      </c>
      <c r="AS9" s="35">
        <v>19</v>
      </c>
      <c r="AT9" s="35">
        <v>11</v>
      </c>
      <c r="AU9" s="35">
        <v>20</v>
      </c>
      <c r="AV9" s="35">
        <v>14</v>
      </c>
      <c r="AW9" s="35">
        <v>7</v>
      </c>
      <c r="AX9" s="35">
        <v>10</v>
      </c>
      <c r="AY9" s="35">
        <v>13</v>
      </c>
      <c r="AZ9" s="35">
        <v>17</v>
      </c>
      <c r="BA9" s="35">
        <v>13</v>
      </c>
      <c r="BB9" s="35">
        <v>10</v>
      </c>
      <c r="BC9" s="35">
        <v>8.5</v>
      </c>
      <c r="BD9" s="35">
        <v>17</v>
      </c>
      <c r="BE9" s="35">
        <v>8</v>
      </c>
      <c r="BF9" s="35">
        <v>4</v>
      </c>
    </row>
    <row r="10" spans="1:58" ht="14.25" customHeight="1">
      <c r="A10" s="52">
        <v>7</v>
      </c>
      <c r="B10" s="70">
        <f t="shared" si="6"/>
        <v>0</v>
      </c>
      <c r="C10" s="11"/>
      <c r="D10" s="23" t="e">
        <f t="shared" si="0"/>
        <v>#N/A</v>
      </c>
      <c r="E10" s="19"/>
      <c r="F10" s="8"/>
      <c r="G10" s="23" t="e">
        <f t="shared" si="1"/>
        <v>#N/A</v>
      </c>
      <c r="H10" s="20"/>
      <c r="I10" s="8"/>
      <c r="J10" s="23" t="e">
        <f t="shared" si="2"/>
        <v>#N/A</v>
      </c>
      <c r="K10" s="20"/>
      <c r="L10" s="8"/>
      <c r="M10" s="23" t="e">
        <f t="shared" si="3"/>
        <v>#N/A</v>
      </c>
      <c r="N10" s="20"/>
      <c r="O10" s="8"/>
      <c r="P10" s="23" t="e">
        <f t="shared" si="4"/>
        <v>#N/A</v>
      </c>
      <c r="Q10" s="20"/>
      <c r="R10" s="8"/>
      <c r="S10" s="23" t="e">
        <f t="shared" si="5"/>
        <v>#N/A</v>
      </c>
      <c r="T10" s="9"/>
      <c r="U10" s="58" t="s">
        <v>57</v>
      </c>
      <c r="V10" s="59" t="s">
        <v>21</v>
      </c>
      <c r="X10" s="18"/>
      <c r="Y10" s="61" t="s">
        <v>15</v>
      </c>
      <c r="Z10" s="61" t="s">
        <v>21</v>
      </c>
      <c r="AA10" s="62">
        <v>15</v>
      </c>
      <c r="AB10" s="42"/>
      <c r="AC10" s="37" t="s">
        <v>21</v>
      </c>
      <c r="AD10" s="36">
        <v>15</v>
      </c>
      <c r="AE10" s="36">
        <v>7</v>
      </c>
      <c r="AF10" s="36">
        <v>14</v>
      </c>
      <c r="AG10" s="36">
        <v>16</v>
      </c>
      <c r="AH10" s="36">
        <v>16</v>
      </c>
      <c r="AI10" s="36">
        <v>18</v>
      </c>
      <c r="AJ10" s="36">
        <v>0</v>
      </c>
      <c r="AK10" s="36">
        <v>10</v>
      </c>
      <c r="AL10" s="36">
        <v>3</v>
      </c>
      <c r="AM10" s="36">
        <v>20</v>
      </c>
      <c r="AN10" s="36">
        <v>6.5</v>
      </c>
      <c r="AO10" s="36">
        <v>18</v>
      </c>
      <c r="AP10" s="36">
        <v>16</v>
      </c>
      <c r="AQ10" s="36">
        <v>13</v>
      </c>
      <c r="AR10" s="36">
        <v>3</v>
      </c>
      <c r="AS10" s="36">
        <v>5.5</v>
      </c>
      <c r="AT10" s="36">
        <v>8.5</v>
      </c>
      <c r="AU10" s="36">
        <v>4</v>
      </c>
      <c r="AV10" s="36">
        <v>5.5</v>
      </c>
      <c r="AW10" s="36">
        <v>17</v>
      </c>
      <c r="AX10" s="36">
        <v>11</v>
      </c>
      <c r="AY10" s="36">
        <v>4.5</v>
      </c>
      <c r="AZ10" s="36">
        <v>5.5</v>
      </c>
      <c r="BA10" s="36">
        <v>6.5</v>
      </c>
      <c r="BB10" s="36">
        <v>9.5</v>
      </c>
      <c r="BC10" s="36">
        <v>12</v>
      </c>
      <c r="BD10" s="36">
        <v>1.5</v>
      </c>
      <c r="BE10" s="36">
        <v>8</v>
      </c>
      <c r="BF10" s="36">
        <v>12</v>
      </c>
    </row>
    <row r="11" spans="1:58" ht="14.25" customHeight="1">
      <c r="A11" s="52">
        <v>8</v>
      </c>
      <c r="B11" s="70">
        <f t="shared" si="6"/>
        <v>0</v>
      </c>
      <c r="C11" s="11"/>
      <c r="D11" s="23" t="e">
        <f t="shared" si="0"/>
        <v>#N/A</v>
      </c>
      <c r="E11" s="20"/>
      <c r="F11" s="8"/>
      <c r="G11" s="23" t="e">
        <f t="shared" si="1"/>
        <v>#N/A</v>
      </c>
      <c r="H11" s="20"/>
      <c r="I11" s="8"/>
      <c r="J11" s="23" t="e">
        <f t="shared" si="2"/>
        <v>#N/A</v>
      </c>
      <c r="K11" s="20"/>
      <c r="L11" s="8"/>
      <c r="M11" s="23" t="e">
        <f t="shared" si="3"/>
        <v>#N/A</v>
      </c>
      <c r="N11" s="20"/>
      <c r="O11" s="8"/>
      <c r="P11" s="23" t="e">
        <f t="shared" si="4"/>
        <v>#N/A</v>
      </c>
      <c r="Q11" s="20"/>
      <c r="R11" s="8"/>
      <c r="S11" s="23" t="e">
        <f t="shared" si="5"/>
        <v>#N/A</v>
      </c>
      <c r="T11" s="9"/>
      <c r="U11" s="58" t="s">
        <v>58</v>
      </c>
      <c r="V11" s="59" t="s">
        <v>22</v>
      </c>
      <c r="X11" s="18"/>
      <c r="Y11" s="61" t="s">
        <v>15</v>
      </c>
      <c r="Z11" s="63" t="s">
        <v>22</v>
      </c>
      <c r="AA11" s="64">
        <v>10</v>
      </c>
      <c r="AB11" s="43"/>
      <c r="AC11" s="38" t="s">
        <v>22</v>
      </c>
      <c r="AD11" s="35">
        <v>10</v>
      </c>
      <c r="AE11" s="35">
        <v>10</v>
      </c>
      <c r="AF11" s="35">
        <v>5.5</v>
      </c>
      <c r="AG11" s="35">
        <v>11</v>
      </c>
      <c r="AH11" s="35">
        <v>11</v>
      </c>
      <c r="AI11" s="35">
        <v>15</v>
      </c>
      <c r="AJ11" s="35">
        <v>10</v>
      </c>
      <c r="AK11" s="35">
        <v>0</v>
      </c>
      <c r="AL11" s="35">
        <v>8.5</v>
      </c>
      <c r="AM11" s="35">
        <v>15</v>
      </c>
      <c r="AN11" s="35">
        <v>10</v>
      </c>
      <c r="AO11" s="35">
        <v>13</v>
      </c>
      <c r="AP11" s="35">
        <v>11</v>
      </c>
      <c r="AQ11" s="35">
        <v>10</v>
      </c>
      <c r="AR11" s="35">
        <v>7</v>
      </c>
      <c r="AS11" s="35">
        <v>7</v>
      </c>
      <c r="AT11" s="35">
        <v>5</v>
      </c>
      <c r="AU11" s="35">
        <v>10</v>
      </c>
      <c r="AV11" s="35">
        <v>5</v>
      </c>
      <c r="AW11" s="35">
        <v>11</v>
      </c>
      <c r="AX11" s="35">
        <v>5</v>
      </c>
      <c r="AY11" s="35">
        <v>9</v>
      </c>
      <c r="AZ11" s="35">
        <v>4.5</v>
      </c>
      <c r="BA11" s="35">
        <v>4</v>
      </c>
      <c r="BB11" s="35">
        <v>9</v>
      </c>
      <c r="BC11" s="35">
        <v>8</v>
      </c>
      <c r="BD11" s="35">
        <v>11</v>
      </c>
      <c r="BE11" s="35">
        <v>10</v>
      </c>
      <c r="BF11" s="35">
        <v>11</v>
      </c>
    </row>
    <row r="12" spans="1:58" ht="14.25" customHeight="1">
      <c r="A12" s="52">
        <v>9</v>
      </c>
      <c r="B12" s="70">
        <f t="shared" si="6"/>
        <v>0</v>
      </c>
      <c r="C12" s="11"/>
      <c r="D12" s="23" t="e">
        <f t="shared" si="0"/>
        <v>#N/A</v>
      </c>
      <c r="E12" s="20"/>
      <c r="F12" s="8"/>
      <c r="G12" s="23" t="e">
        <f t="shared" si="1"/>
        <v>#N/A</v>
      </c>
      <c r="H12" s="20"/>
      <c r="I12" s="8"/>
      <c r="J12" s="23" t="e">
        <f t="shared" si="2"/>
        <v>#N/A</v>
      </c>
      <c r="K12" s="20"/>
      <c r="L12" s="8"/>
      <c r="M12" s="23" t="e">
        <f t="shared" si="3"/>
        <v>#N/A</v>
      </c>
      <c r="N12" s="20"/>
      <c r="O12" s="8"/>
      <c r="P12" s="23" t="e">
        <f t="shared" si="4"/>
        <v>#N/A</v>
      </c>
      <c r="Q12" s="20"/>
      <c r="R12" s="8"/>
      <c r="S12" s="23" t="e">
        <f t="shared" si="5"/>
        <v>#N/A</v>
      </c>
      <c r="T12" s="9"/>
      <c r="U12" s="58" t="s">
        <v>59</v>
      </c>
      <c r="V12" s="59" t="s">
        <v>23</v>
      </c>
      <c r="X12" s="18"/>
      <c r="Y12" s="61" t="s">
        <v>15</v>
      </c>
      <c r="Z12" s="61" t="s">
        <v>23</v>
      </c>
      <c r="AA12" s="62">
        <v>13</v>
      </c>
      <c r="AB12" s="42"/>
      <c r="AC12" s="37" t="s">
        <v>23</v>
      </c>
      <c r="AD12" s="36">
        <v>13</v>
      </c>
      <c r="AE12" s="36">
        <v>4</v>
      </c>
      <c r="AF12" s="36">
        <v>12</v>
      </c>
      <c r="AG12" s="36">
        <v>13</v>
      </c>
      <c r="AH12" s="36">
        <v>13</v>
      </c>
      <c r="AI12" s="36">
        <v>14</v>
      </c>
      <c r="AJ12" s="36">
        <v>3</v>
      </c>
      <c r="AK12" s="36">
        <v>8.5</v>
      </c>
      <c r="AL12" s="36">
        <v>0</v>
      </c>
      <c r="AM12" s="36">
        <v>18</v>
      </c>
      <c r="AN12" s="36">
        <v>8</v>
      </c>
      <c r="AO12" s="36">
        <v>16</v>
      </c>
      <c r="AP12" s="36">
        <v>14</v>
      </c>
      <c r="AQ12" s="36">
        <v>11</v>
      </c>
      <c r="AR12" s="36">
        <v>3.5</v>
      </c>
      <c r="AS12" s="36">
        <v>6.5</v>
      </c>
      <c r="AT12" s="36">
        <v>6.5</v>
      </c>
      <c r="AU12" s="36">
        <v>6.5</v>
      </c>
      <c r="AV12" s="36">
        <v>3.5</v>
      </c>
      <c r="AW12" s="36">
        <v>15</v>
      </c>
      <c r="AX12" s="36">
        <v>8.5</v>
      </c>
      <c r="AY12" s="36">
        <v>1.5</v>
      </c>
      <c r="AZ12" s="36">
        <v>6</v>
      </c>
      <c r="BA12" s="36">
        <v>4.5</v>
      </c>
      <c r="BB12" s="36">
        <v>6.5</v>
      </c>
      <c r="BC12" s="36">
        <v>9</v>
      </c>
      <c r="BD12" s="36">
        <v>4</v>
      </c>
      <c r="BE12" s="36">
        <v>5</v>
      </c>
      <c r="BF12" s="36">
        <v>8.5</v>
      </c>
    </row>
    <row r="13" spans="1:58" ht="14.25" customHeight="1">
      <c r="A13" s="52">
        <v>10</v>
      </c>
      <c r="B13" s="70">
        <f t="shared" si="6"/>
        <v>0</v>
      </c>
      <c r="C13" s="11"/>
      <c r="D13" s="23" t="e">
        <f t="shared" si="0"/>
        <v>#N/A</v>
      </c>
      <c r="E13" s="20"/>
      <c r="F13" s="8"/>
      <c r="G13" s="23" t="e">
        <f t="shared" si="1"/>
        <v>#N/A</v>
      </c>
      <c r="H13" s="20"/>
      <c r="I13" s="8"/>
      <c r="J13" s="23" t="e">
        <f t="shared" si="2"/>
        <v>#N/A</v>
      </c>
      <c r="K13" s="20"/>
      <c r="L13" s="8"/>
      <c r="M13" s="23" t="e">
        <f t="shared" si="3"/>
        <v>#N/A</v>
      </c>
      <c r="N13" s="20"/>
      <c r="O13" s="8"/>
      <c r="P13" s="23" t="e">
        <f t="shared" si="4"/>
        <v>#N/A</v>
      </c>
      <c r="Q13" s="20"/>
      <c r="R13" s="8"/>
      <c r="S13" s="23" t="e">
        <f t="shared" si="5"/>
        <v>#N/A</v>
      </c>
      <c r="T13" s="9"/>
      <c r="U13" s="58" t="s">
        <v>60</v>
      </c>
      <c r="V13" s="59" t="s">
        <v>24</v>
      </c>
      <c r="X13" s="18"/>
      <c r="Y13" s="61" t="s">
        <v>15</v>
      </c>
      <c r="Z13" s="63" t="s">
        <v>24</v>
      </c>
      <c r="AA13" s="64">
        <v>5.5</v>
      </c>
      <c r="AB13" s="43"/>
      <c r="AC13" s="38" t="s">
        <v>24</v>
      </c>
      <c r="AD13" s="35">
        <v>5.5</v>
      </c>
      <c r="AE13" s="35">
        <v>12</v>
      </c>
      <c r="AF13" s="35">
        <v>12</v>
      </c>
      <c r="AG13" s="35">
        <v>6.5</v>
      </c>
      <c r="AH13" s="35">
        <v>5</v>
      </c>
      <c r="AI13" s="35">
        <v>4.5</v>
      </c>
      <c r="AJ13" s="35">
        <v>20</v>
      </c>
      <c r="AK13" s="35">
        <v>15</v>
      </c>
      <c r="AL13" s="35">
        <v>18</v>
      </c>
      <c r="AM13" s="35">
        <v>0</v>
      </c>
      <c r="AN13" s="35">
        <v>15</v>
      </c>
      <c r="AO13" s="35">
        <v>2.5</v>
      </c>
      <c r="AP13" s="35">
        <v>4</v>
      </c>
      <c r="AQ13" s="35">
        <v>9</v>
      </c>
      <c r="AR13" s="35">
        <v>18</v>
      </c>
      <c r="AS13" s="35">
        <v>20</v>
      </c>
      <c r="AT13" s="35">
        <v>12</v>
      </c>
      <c r="AU13" s="35">
        <v>21</v>
      </c>
      <c r="AV13" s="35">
        <v>15</v>
      </c>
      <c r="AW13" s="35">
        <v>6.5</v>
      </c>
      <c r="AX13" s="35">
        <v>11</v>
      </c>
      <c r="AY13" s="35">
        <v>16</v>
      </c>
      <c r="AZ13" s="35">
        <v>17</v>
      </c>
      <c r="BA13" s="35">
        <v>14</v>
      </c>
      <c r="BB13" s="35">
        <v>11</v>
      </c>
      <c r="BC13" s="35">
        <v>9.5</v>
      </c>
      <c r="BD13" s="35">
        <v>21</v>
      </c>
      <c r="BE13" s="35">
        <v>12</v>
      </c>
      <c r="BF13" s="35">
        <v>8</v>
      </c>
    </row>
    <row r="14" spans="1:58" ht="14.25" customHeight="1">
      <c r="A14" s="52">
        <v>11</v>
      </c>
      <c r="B14" s="70">
        <f t="shared" si="6"/>
        <v>0</v>
      </c>
      <c r="C14" s="11"/>
      <c r="D14" s="23" t="e">
        <f t="shared" si="0"/>
        <v>#N/A</v>
      </c>
      <c r="E14" s="20"/>
      <c r="F14" s="8"/>
      <c r="G14" s="23" t="e">
        <f t="shared" si="1"/>
        <v>#N/A</v>
      </c>
      <c r="H14" s="20"/>
      <c r="I14" s="8"/>
      <c r="J14" s="23" t="e">
        <f t="shared" si="2"/>
        <v>#N/A</v>
      </c>
      <c r="K14" s="20"/>
      <c r="L14" s="8"/>
      <c r="M14" s="23" t="e">
        <f t="shared" si="3"/>
        <v>#N/A</v>
      </c>
      <c r="N14" s="20"/>
      <c r="O14" s="8"/>
      <c r="P14" s="23" t="e">
        <f t="shared" si="4"/>
        <v>#N/A</v>
      </c>
      <c r="Q14" s="20"/>
      <c r="R14" s="8"/>
      <c r="S14" s="23" t="e">
        <f t="shared" si="5"/>
        <v>#N/A</v>
      </c>
      <c r="T14" s="9"/>
      <c r="U14" s="58" t="s">
        <v>61</v>
      </c>
      <c r="V14" s="59" t="s">
        <v>25</v>
      </c>
      <c r="X14" s="18"/>
      <c r="Y14" s="61" t="s">
        <v>15</v>
      </c>
      <c r="Z14" s="61" t="s">
        <v>25</v>
      </c>
      <c r="AA14" s="62">
        <v>12</v>
      </c>
      <c r="AB14" s="42"/>
      <c r="AC14" s="37" t="s">
        <v>25</v>
      </c>
      <c r="AD14" s="36">
        <v>12</v>
      </c>
      <c r="AE14" s="36">
        <v>4</v>
      </c>
      <c r="AF14" s="36">
        <v>14</v>
      </c>
      <c r="AG14" s="36">
        <v>13</v>
      </c>
      <c r="AH14" s="36">
        <v>13</v>
      </c>
      <c r="AI14" s="36">
        <v>11</v>
      </c>
      <c r="AJ14" s="36">
        <v>6.5</v>
      </c>
      <c r="AK14" s="36">
        <v>10</v>
      </c>
      <c r="AL14" s="36">
        <v>8</v>
      </c>
      <c r="AM14" s="36">
        <v>15</v>
      </c>
      <c r="AN14" s="36">
        <v>0</v>
      </c>
      <c r="AO14" s="36">
        <v>15</v>
      </c>
      <c r="AP14" s="36">
        <v>11</v>
      </c>
      <c r="AQ14" s="36">
        <v>11</v>
      </c>
      <c r="AR14" s="36">
        <v>5.5</v>
      </c>
      <c r="AS14" s="36">
        <v>8.5</v>
      </c>
      <c r="AT14" s="36">
        <v>6.5</v>
      </c>
      <c r="AU14" s="36">
        <v>8.5</v>
      </c>
      <c r="AV14" s="36">
        <v>4.5</v>
      </c>
      <c r="AW14" s="36">
        <v>15</v>
      </c>
      <c r="AX14" s="36">
        <v>11</v>
      </c>
      <c r="AY14" s="36">
        <v>15</v>
      </c>
      <c r="AZ14" s="36">
        <v>8</v>
      </c>
      <c r="BA14" s="36">
        <v>5.5</v>
      </c>
      <c r="BB14" s="36">
        <v>6.5</v>
      </c>
      <c r="BC14" s="36">
        <v>3.5</v>
      </c>
      <c r="BD14" s="36">
        <v>5</v>
      </c>
      <c r="BE14" s="36">
        <v>3</v>
      </c>
      <c r="BF14" s="36">
        <v>7</v>
      </c>
    </row>
    <row r="15" spans="1:58" ht="14.25" customHeight="1">
      <c r="A15" s="52">
        <v>12</v>
      </c>
      <c r="B15" s="70">
        <f t="shared" si="6"/>
        <v>0</v>
      </c>
      <c r="C15" s="11"/>
      <c r="D15" s="23" t="e">
        <f t="shared" si="0"/>
        <v>#N/A</v>
      </c>
      <c r="E15" s="20"/>
      <c r="F15" s="8"/>
      <c r="G15" s="23" t="e">
        <f t="shared" si="1"/>
        <v>#N/A</v>
      </c>
      <c r="H15" s="20"/>
      <c r="I15" s="8"/>
      <c r="J15" s="23" t="e">
        <f t="shared" si="2"/>
        <v>#N/A</v>
      </c>
      <c r="K15" s="20"/>
      <c r="L15" s="8"/>
      <c r="M15" s="23" t="e">
        <f t="shared" si="3"/>
        <v>#N/A</v>
      </c>
      <c r="N15" s="20"/>
      <c r="O15" s="8"/>
      <c r="P15" s="23" t="e">
        <f t="shared" si="4"/>
        <v>#N/A</v>
      </c>
      <c r="Q15" s="20"/>
      <c r="R15" s="8"/>
      <c r="S15" s="23" t="e">
        <f t="shared" si="5"/>
        <v>#N/A</v>
      </c>
      <c r="T15" s="9"/>
      <c r="U15" s="58" t="s">
        <v>62</v>
      </c>
      <c r="V15" s="59" t="s">
        <v>26</v>
      </c>
      <c r="X15" s="18"/>
      <c r="Y15" s="61" t="s">
        <v>15</v>
      </c>
      <c r="Z15" s="63" t="s">
        <v>26</v>
      </c>
      <c r="AA15" s="64">
        <v>3.5</v>
      </c>
      <c r="AB15" s="43"/>
      <c r="AC15" s="38" t="s">
        <v>26</v>
      </c>
      <c r="AD15" s="35">
        <v>3.5</v>
      </c>
      <c r="AE15" s="35">
        <v>13</v>
      </c>
      <c r="AF15" s="35">
        <v>10</v>
      </c>
      <c r="AG15" s="35">
        <v>5</v>
      </c>
      <c r="AH15" s="35">
        <v>3</v>
      </c>
      <c r="AI15" s="35">
        <v>3.5</v>
      </c>
      <c r="AJ15" s="35">
        <v>18</v>
      </c>
      <c r="AK15" s="35">
        <v>13</v>
      </c>
      <c r="AL15" s="35">
        <v>16</v>
      </c>
      <c r="AM15" s="35">
        <v>2.5</v>
      </c>
      <c r="AN15" s="35">
        <v>15</v>
      </c>
      <c r="AO15" s="35">
        <v>0</v>
      </c>
      <c r="AP15" s="35">
        <v>2</v>
      </c>
      <c r="AQ15" s="35">
        <v>7</v>
      </c>
      <c r="AR15" s="35">
        <v>16</v>
      </c>
      <c r="AS15" s="35">
        <v>18</v>
      </c>
      <c r="AT15" s="35">
        <v>10</v>
      </c>
      <c r="AU15" s="35">
        <v>19</v>
      </c>
      <c r="AV15" s="35">
        <v>13</v>
      </c>
      <c r="AW15" s="35">
        <v>5</v>
      </c>
      <c r="AX15" s="35">
        <v>9</v>
      </c>
      <c r="AY15" s="35">
        <v>5</v>
      </c>
      <c r="AZ15" s="35">
        <v>16</v>
      </c>
      <c r="BA15" s="35">
        <v>12</v>
      </c>
      <c r="BB15" s="35">
        <v>9.5</v>
      </c>
      <c r="BC15" s="35">
        <v>7.5</v>
      </c>
      <c r="BD15" s="35">
        <v>20</v>
      </c>
      <c r="BE15" s="35">
        <v>12</v>
      </c>
      <c r="BF15" s="35">
        <v>6</v>
      </c>
    </row>
    <row r="16" spans="1:58" ht="14.25" customHeight="1">
      <c r="A16" s="52">
        <v>13</v>
      </c>
      <c r="B16" s="70">
        <f t="shared" si="6"/>
        <v>0</v>
      </c>
      <c r="C16" s="11"/>
      <c r="D16" s="23" t="e">
        <f t="shared" si="0"/>
        <v>#N/A</v>
      </c>
      <c r="E16" s="20"/>
      <c r="F16" s="8"/>
      <c r="G16" s="23" t="e">
        <f t="shared" si="1"/>
        <v>#N/A</v>
      </c>
      <c r="H16" s="20"/>
      <c r="I16" s="8"/>
      <c r="J16" s="23" t="e">
        <f t="shared" si="2"/>
        <v>#N/A</v>
      </c>
      <c r="K16" s="20"/>
      <c r="L16" s="8"/>
      <c r="M16" s="23" t="e">
        <f t="shared" si="3"/>
        <v>#N/A</v>
      </c>
      <c r="N16" s="20"/>
      <c r="O16" s="8"/>
      <c r="P16" s="23" t="e">
        <f t="shared" si="4"/>
        <v>#N/A</v>
      </c>
      <c r="Q16" s="20"/>
      <c r="R16" s="8"/>
      <c r="S16" s="23" t="e">
        <f t="shared" si="5"/>
        <v>#N/A</v>
      </c>
      <c r="T16" s="9"/>
      <c r="U16" s="58" t="s">
        <v>13</v>
      </c>
      <c r="V16" s="59" t="s">
        <v>27</v>
      </c>
      <c r="X16" s="18"/>
      <c r="Y16" s="61" t="s">
        <v>15</v>
      </c>
      <c r="Z16" s="61" t="s">
        <v>27</v>
      </c>
      <c r="AA16" s="62">
        <v>2</v>
      </c>
      <c r="AB16" s="42"/>
      <c r="AC16" s="37" t="s">
        <v>27</v>
      </c>
      <c r="AD16" s="36">
        <v>2</v>
      </c>
      <c r="AE16" s="36">
        <v>9</v>
      </c>
      <c r="AF16" s="36">
        <v>8</v>
      </c>
      <c r="AG16" s="36">
        <v>3</v>
      </c>
      <c r="AH16" s="36">
        <v>1.5</v>
      </c>
      <c r="AI16" s="36">
        <v>3.5</v>
      </c>
      <c r="AJ16" s="36">
        <v>16</v>
      </c>
      <c r="AK16" s="36">
        <v>11</v>
      </c>
      <c r="AL16" s="36">
        <v>14</v>
      </c>
      <c r="AM16" s="36">
        <v>4</v>
      </c>
      <c r="AN16" s="36">
        <v>11</v>
      </c>
      <c r="AO16" s="36">
        <v>2</v>
      </c>
      <c r="AP16" s="36">
        <v>0</v>
      </c>
      <c r="AQ16" s="36">
        <v>5</v>
      </c>
      <c r="AR16" s="36">
        <v>14</v>
      </c>
      <c r="AS16" s="36">
        <v>16</v>
      </c>
      <c r="AT16" s="36">
        <v>8</v>
      </c>
      <c r="AU16" s="36">
        <v>17</v>
      </c>
      <c r="AV16" s="36">
        <v>12</v>
      </c>
      <c r="AW16" s="36">
        <v>3.5</v>
      </c>
      <c r="AX16" s="36">
        <v>7</v>
      </c>
      <c r="AY16" s="36">
        <v>13</v>
      </c>
      <c r="AZ16" s="36">
        <v>14</v>
      </c>
      <c r="BA16" s="36">
        <v>10</v>
      </c>
      <c r="BB16" s="36">
        <v>7.5</v>
      </c>
      <c r="BC16" s="36">
        <v>5.5</v>
      </c>
      <c r="BD16" s="36">
        <v>18</v>
      </c>
      <c r="BE16" s="36">
        <v>8</v>
      </c>
      <c r="BF16" s="36">
        <v>4</v>
      </c>
    </row>
    <row r="17" spans="1:58" ht="14.25" customHeight="1">
      <c r="A17" s="52">
        <v>14</v>
      </c>
      <c r="B17" s="70">
        <f t="shared" si="6"/>
        <v>0</v>
      </c>
      <c r="C17" s="11"/>
      <c r="D17" s="23" t="e">
        <f t="shared" si="0"/>
        <v>#N/A</v>
      </c>
      <c r="E17" s="20"/>
      <c r="F17" s="8"/>
      <c r="G17" s="23" t="e">
        <f t="shared" si="1"/>
        <v>#N/A</v>
      </c>
      <c r="H17" s="20"/>
      <c r="I17" s="8"/>
      <c r="J17" s="23" t="e">
        <f t="shared" si="2"/>
        <v>#N/A</v>
      </c>
      <c r="K17" s="20"/>
      <c r="L17" s="8"/>
      <c r="M17" s="23" t="e">
        <f t="shared" si="3"/>
        <v>#N/A</v>
      </c>
      <c r="N17" s="20"/>
      <c r="O17" s="8"/>
      <c r="P17" s="23" t="e">
        <f t="shared" si="4"/>
        <v>#N/A</v>
      </c>
      <c r="Q17" s="20"/>
      <c r="R17" s="8"/>
      <c r="S17" s="23" t="e">
        <f t="shared" si="5"/>
        <v>#N/A</v>
      </c>
      <c r="T17" s="9"/>
      <c r="U17" s="58" t="s">
        <v>63</v>
      </c>
      <c r="V17" s="59" t="s">
        <v>28</v>
      </c>
      <c r="X17" s="18"/>
      <c r="Y17" s="61" t="s">
        <v>15</v>
      </c>
      <c r="Z17" s="63" t="s">
        <v>28</v>
      </c>
      <c r="AA17" s="64">
        <v>4</v>
      </c>
      <c r="AB17" s="43"/>
      <c r="AC17" s="38" t="s">
        <v>28</v>
      </c>
      <c r="AD17" s="35">
        <v>4</v>
      </c>
      <c r="AE17" s="35">
        <v>7.5</v>
      </c>
      <c r="AF17" s="35">
        <v>3</v>
      </c>
      <c r="AG17" s="35">
        <v>3.5</v>
      </c>
      <c r="AH17" s="35">
        <v>4.5</v>
      </c>
      <c r="AI17" s="35">
        <v>5</v>
      </c>
      <c r="AJ17" s="35">
        <v>13</v>
      </c>
      <c r="AK17" s="35">
        <v>10</v>
      </c>
      <c r="AL17" s="35">
        <v>11</v>
      </c>
      <c r="AM17" s="35">
        <v>9</v>
      </c>
      <c r="AN17" s="35">
        <v>11</v>
      </c>
      <c r="AO17" s="35">
        <v>7</v>
      </c>
      <c r="AP17" s="35">
        <v>5</v>
      </c>
      <c r="AQ17" s="35">
        <v>0</v>
      </c>
      <c r="AR17" s="35">
        <v>11</v>
      </c>
      <c r="AS17" s="35">
        <v>13</v>
      </c>
      <c r="AT17" s="35">
        <v>5</v>
      </c>
      <c r="AU17" s="35">
        <v>14</v>
      </c>
      <c r="AV17" s="35">
        <v>8.5</v>
      </c>
      <c r="AW17" s="35">
        <v>3.5</v>
      </c>
      <c r="AX17" s="35">
        <v>2.5</v>
      </c>
      <c r="AY17" s="35">
        <v>10</v>
      </c>
      <c r="AZ17" s="35">
        <v>11</v>
      </c>
      <c r="BA17" s="35">
        <v>7.5</v>
      </c>
      <c r="BB17" s="35">
        <v>5</v>
      </c>
      <c r="BC17" s="35">
        <v>4</v>
      </c>
      <c r="BD17" s="35">
        <v>15</v>
      </c>
      <c r="BE17" s="35">
        <v>8.5</v>
      </c>
      <c r="BF17" s="35">
        <v>5</v>
      </c>
    </row>
    <row r="18" spans="1:58" ht="14.25" customHeight="1">
      <c r="A18" s="52">
        <v>15</v>
      </c>
      <c r="B18" s="70">
        <f t="shared" si="6"/>
        <v>0</v>
      </c>
      <c r="C18" s="11"/>
      <c r="D18" s="23" t="e">
        <f t="shared" si="0"/>
        <v>#N/A</v>
      </c>
      <c r="E18" s="20"/>
      <c r="F18" s="8"/>
      <c r="G18" s="23" t="e">
        <f t="shared" si="1"/>
        <v>#N/A</v>
      </c>
      <c r="H18" s="20"/>
      <c r="I18" s="8"/>
      <c r="J18" s="23" t="e">
        <f t="shared" si="2"/>
        <v>#N/A</v>
      </c>
      <c r="K18" s="20"/>
      <c r="L18" s="8"/>
      <c r="M18" s="23" t="e">
        <f t="shared" si="3"/>
        <v>#N/A</v>
      </c>
      <c r="N18" s="20"/>
      <c r="O18" s="8"/>
      <c r="P18" s="23" t="e">
        <f t="shared" si="4"/>
        <v>#N/A</v>
      </c>
      <c r="Q18" s="20"/>
      <c r="R18" s="8"/>
      <c r="S18" s="23" t="e">
        <f t="shared" si="5"/>
        <v>#N/A</v>
      </c>
      <c r="T18" s="9"/>
      <c r="U18" s="58" t="s">
        <v>64</v>
      </c>
      <c r="V18" s="59" t="s">
        <v>29</v>
      </c>
      <c r="X18" s="18"/>
      <c r="Y18" s="61" t="s">
        <v>15</v>
      </c>
      <c r="Z18" s="61" t="s">
        <v>29</v>
      </c>
      <c r="AA18" s="62">
        <v>13</v>
      </c>
      <c r="AB18" s="42"/>
      <c r="AC18" s="37" t="s">
        <v>29</v>
      </c>
      <c r="AD18" s="36">
        <v>13</v>
      </c>
      <c r="AE18" s="36">
        <v>7</v>
      </c>
      <c r="AF18" s="36">
        <v>11</v>
      </c>
      <c r="AG18" s="36">
        <v>13</v>
      </c>
      <c r="AH18" s="36">
        <v>13</v>
      </c>
      <c r="AI18" s="36">
        <v>17</v>
      </c>
      <c r="AJ18" s="36">
        <v>3</v>
      </c>
      <c r="AK18" s="36">
        <v>7</v>
      </c>
      <c r="AL18" s="36">
        <v>3.5</v>
      </c>
      <c r="AM18" s="36">
        <v>18</v>
      </c>
      <c r="AN18" s="36">
        <v>5.5</v>
      </c>
      <c r="AO18" s="36">
        <v>16</v>
      </c>
      <c r="AP18" s="36">
        <v>14</v>
      </c>
      <c r="AQ18" s="36">
        <v>11</v>
      </c>
      <c r="AR18" s="36">
        <v>0</v>
      </c>
      <c r="AS18" s="36">
        <v>2.5</v>
      </c>
      <c r="AT18" s="36">
        <v>6.5</v>
      </c>
      <c r="AU18" s="36">
        <v>3.5</v>
      </c>
      <c r="AV18" s="36">
        <v>3.5</v>
      </c>
      <c r="AW18" s="36">
        <v>15</v>
      </c>
      <c r="AX18" s="36">
        <v>8.5</v>
      </c>
      <c r="AY18" s="36">
        <v>4.5</v>
      </c>
      <c r="AZ18" s="36">
        <v>2.5</v>
      </c>
      <c r="BA18" s="36">
        <v>3.5</v>
      </c>
      <c r="BB18" s="36">
        <v>9.5</v>
      </c>
      <c r="BC18" s="36">
        <v>10</v>
      </c>
      <c r="BD18" s="36">
        <v>4</v>
      </c>
      <c r="BE18" s="36">
        <v>8</v>
      </c>
      <c r="BF18" s="36">
        <v>12</v>
      </c>
    </row>
    <row r="19" spans="1:58" ht="14.25" customHeight="1">
      <c r="A19" s="52">
        <v>16</v>
      </c>
      <c r="B19" s="70">
        <f t="shared" si="6"/>
        <v>0</v>
      </c>
      <c r="C19" s="11"/>
      <c r="D19" s="23" t="e">
        <f t="shared" si="0"/>
        <v>#N/A</v>
      </c>
      <c r="E19" s="20"/>
      <c r="F19" s="8"/>
      <c r="G19" s="23" t="e">
        <f t="shared" si="1"/>
        <v>#N/A</v>
      </c>
      <c r="H19" s="20"/>
      <c r="I19" s="8"/>
      <c r="J19" s="23" t="e">
        <f t="shared" si="2"/>
        <v>#N/A</v>
      </c>
      <c r="K19" s="20"/>
      <c r="L19" s="8"/>
      <c r="M19" s="23" t="e">
        <f t="shared" si="3"/>
        <v>#N/A</v>
      </c>
      <c r="N19" s="20"/>
      <c r="O19" s="8"/>
      <c r="P19" s="23" t="e">
        <f t="shared" si="4"/>
        <v>#N/A</v>
      </c>
      <c r="Q19" s="20"/>
      <c r="R19" s="8"/>
      <c r="S19" s="23" t="e">
        <f t="shared" si="5"/>
        <v>#N/A</v>
      </c>
      <c r="T19" s="9"/>
      <c r="U19" s="58" t="s">
        <v>65</v>
      </c>
      <c r="V19" s="59" t="s">
        <v>30</v>
      </c>
      <c r="X19" s="18"/>
      <c r="Y19" s="61" t="s">
        <v>15</v>
      </c>
      <c r="Z19" s="63" t="s">
        <v>30</v>
      </c>
      <c r="AA19" s="64">
        <v>15</v>
      </c>
      <c r="AB19" s="43"/>
      <c r="AC19" s="38" t="s">
        <v>30</v>
      </c>
      <c r="AD19" s="35">
        <v>15</v>
      </c>
      <c r="AE19" s="35">
        <v>10</v>
      </c>
      <c r="AF19" s="35">
        <v>13</v>
      </c>
      <c r="AG19" s="35">
        <v>16</v>
      </c>
      <c r="AH19" s="35">
        <v>16</v>
      </c>
      <c r="AI19" s="35">
        <v>19</v>
      </c>
      <c r="AJ19" s="35">
        <v>5.5</v>
      </c>
      <c r="AK19" s="35">
        <v>7</v>
      </c>
      <c r="AL19" s="35">
        <v>6.5</v>
      </c>
      <c r="AM19" s="35">
        <v>20</v>
      </c>
      <c r="AN19" s="35">
        <v>8.5</v>
      </c>
      <c r="AO19" s="35">
        <v>18</v>
      </c>
      <c r="AP19" s="35">
        <v>16</v>
      </c>
      <c r="AQ19" s="35">
        <v>13</v>
      </c>
      <c r="AR19" s="35">
        <v>2.5</v>
      </c>
      <c r="AS19" s="35">
        <v>0</v>
      </c>
      <c r="AT19" s="35">
        <v>8</v>
      </c>
      <c r="AU19" s="35">
        <v>3</v>
      </c>
      <c r="AV19" s="35">
        <v>6</v>
      </c>
      <c r="AW19" s="35">
        <v>17</v>
      </c>
      <c r="AX19" s="35">
        <v>11</v>
      </c>
      <c r="AY19" s="35">
        <v>8</v>
      </c>
      <c r="AZ19" s="35">
        <v>2.5</v>
      </c>
      <c r="BA19" s="35">
        <v>6</v>
      </c>
      <c r="BB19" s="35">
        <v>13</v>
      </c>
      <c r="BC19" s="35">
        <v>12</v>
      </c>
      <c r="BD19" s="35">
        <v>5.5</v>
      </c>
      <c r="BE19" s="35">
        <v>11</v>
      </c>
      <c r="BF19" s="35">
        <v>15</v>
      </c>
    </row>
    <row r="20" spans="1:58" ht="14.25" customHeight="1">
      <c r="A20" s="52">
        <v>17</v>
      </c>
      <c r="B20" s="70">
        <f t="shared" si="6"/>
        <v>0</v>
      </c>
      <c r="C20" s="11"/>
      <c r="D20" s="23" t="e">
        <f t="shared" si="0"/>
        <v>#N/A</v>
      </c>
      <c r="E20" s="20"/>
      <c r="F20" s="8"/>
      <c r="G20" s="23" t="e">
        <f t="shared" si="1"/>
        <v>#N/A</v>
      </c>
      <c r="H20" s="20"/>
      <c r="I20" s="8"/>
      <c r="J20" s="23" t="e">
        <f t="shared" si="2"/>
        <v>#N/A</v>
      </c>
      <c r="K20" s="20"/>
      <c r="L20" s="8"/>
      <c r="M20" s="23" t="e">
        <f t="shared" si="3"/>
        <v>#N/A</v>
      </c>
      <c r="N20" s="20"/>
      <c r="O20" s="8"/>
      <c r="P20" s="23" t="e">
        <f t="shared" si="4"/>
        <v>#N/A</v>
      </c>
      <c r="Q20" s="20"/>
      <c r="R20" s="8"/>
      <c r="S20" s="23" t="e">
        <f t="shared" si="5"/>
        <v>#N/A</v>
      </c>
      <c r="T20" s="9"/>
      <c r="U20" s="58" t="s">
        <v>66</v>
      </c>
      <c r="V20" s="59" t="s">
        <v>31</v>
      </c>
      <c r="X20" s="18"/>
      <c r="Y20" s="61" t="s">
        <v>15</v>
      </c>
      <c r="Z20" s="61" t="s">
        <v>31</v>
      </c>
      <c r="AA20" s="62">
        <v>7</v>
      </c>
      <c r="AB20" s="42"/>
      <c r="AC20" s="37" t="s">
        <v>31</v>
      </c>
      <c r="AD20" s="36">
        <v>7</v>
      </c>
      <c r="AE20" s="36">
        <v>4.5</v>
      </c>
      <c r="AF20" s="36">
        <v>6</v>
      </c>
      <c r="AG20" s="36">
        <v>7.5</v>
      </c>
      <c r="AH20" s="36">
        <v>8</v>
      </c>
      <c r="AI20" s="36">
        <v>11</v>
      </c>
      <c r="AJ20" s="36">
        <v>8.5</v>
      </c>
      <c r="AK20" s="36">
        <v>5</v>
      </c>
      <c r="AL20" s="36">
        <v>6.5</v>
      </c>
      <c r="AM20" s="36">
        <v>12</v>
      </c>
      <c r="AN20" s="36">
        <v>6.5</v>
      </c>
      <c r="AO20" s="36">
        <v>10</v>
      </c>
      <c r="AP20" s="36">
        <v>8</v>
      </c>
      <c r="AQ20" s="36">
        <v>5</v>
      </c>
      <c r="AR20" s="36">
        <v>6.5</v>
      </c>
      <c r="AS20" s="36">
        <v>8</v>
      </c>
      <c r="AT20" s="36">
        <v>0</v>
      </c>
      <c r="AU20" s="36">
        <v>9.5</v>
      </c>
      <c r="AV20" s="36">
        <v>4</v>
      </c>
      <c r="AW20" s="36">
        <v>6.5</v>
      </c>
      <c r="AX20" s="36">
        <v>3</v>
      </c>
      <c r="AY20" s="36">
        <v>5</v>
      </c>
      <c r="AZ20" s="36">
        <v>6</v>
      </c>
      <c r="BA20" s="36">
        <v>3.5</v>
      </c>
      <c r="BB20" s="36">
        <v>3</v>
      </c>
      <c r="BC20" s="36">
        <v>4.5</v>
      </c>
      <c r="BD20" s="36">
        <v>10</v>
      </c>
      <c r="BE20" s="36">
        <v>6</v>
      </c>
      <c r="BF20" s="36">
        <v>7.5</v>
      </c>
    </row>
    <row r="21" spans="1:58" ht="14.25" customHeight="1">
      <c r="A21" s="52">
        <v>18</v>
      </c>
      <c r="B21" s="70">
        <f t="shared" si="6"/>
        <v>0</v>
      </c>
      <c r="C21" s="11"/>
      <c r="D21" s="23" t="e">
        <f t="shared" si="0"/>
        <v>#N/A</v>
      </c>
      <c r="E21" s="20"/>
      <c r="F21" s="8"/>
      <c r="G21" s="23" t="e">
        <f t="shared" si="1"/>
        <v>#N/A</v>
      </c>
      <c r="H21" s="20"/>
      <c r="I21" s="8"/>
      <c r="J21" s="23" t="e">
        <f t="shared" si="2"/>
        <v>#N/A</v>
      </c>
      <c r="K21" s="20"/>
      <c r="L21" s="8"/>
      <c r="M21" s="23" t="e">
        <f t="shared" si="3"/>
        <v>#N/A</v>
      </c>
      <c r="N21" s="20"/>
      <c r="O21" s="8"/>
      <c r="P21" s="23" t="e">
        <f t="shared" si="4"/>
        <v>#N/A</v>
      </c>
      <c r="Q21" s="20"/>
      <c r="R21" s="8"/>
      <c r="S21" s="23" t="e">
        <f t="shared" si="5"/>
        <v>#N/A</v>
      </c>
      <c r="T21" s="9"/>
      <c r="U21" s="58" t="s">
        <v>67</v>
      </c>
      <c r="V21" s="59" t="s">
        <v>32</v>
      </c>
      <c r="X21" s="18"/>
      <c r="Y21" s="61" t="s">
        <v>15</v>
      </c>
      <c r="Z21" s="63" t="s">
        <v>32</v>
      </c>
      <c r="AA21" s="64">
        <v>16</v>
      </c>
      <c r="AB21" s="43"/>
      <c r="AC21" s="38" t="s">
        <v>32</v>
      </c>
      <c r="AD21" s="35">
        <v>16</v>
      </c>
      <c r="AE21" s="35">
        <v>11</v>
      </c>
      <c r="AF21" s="35">
        <v>15</v>
      </c>
      <c r="AG21" s="35">
        <v>16</v>
      </c>
      <c r="AH21" s="35">
        <v>17</v>
      </c>
      <c r="AI21" s="35">
        <v>20</v>
      </c>
      <c r="AJ21" s="35">
        <v>4</v>
      </c>
      <c r="AK21" s="35">
        <v>10</v>
      </c>
      <c r="AL21" s="35">
        <v>6.5</v>
      </c>
      <c r="AM21" s="35">
        <v>21</v>
      </c>
      <c r="AN21" s="35">
        <v>8.5</v>
      </c>
      <c r="AO21" s="35">
        <v>19</v>
      </c>
      <c r="AP21" s="35">
        <v>17</v>
      </c>
      <c r="AQ21" s="35">
        <v>14</v>
      </c>
      <c r="AR21" s="35">
        <v>3.5</v>
      </c>
      <c r="AS21" s="35">
        <v>3</v>
      </c>
      <c r="AT21" s="35">
        <v>9.5</v>
      </c>
      <c r="AU21" s="35">
        <v>0</v>
      </c>
      <c r="AV21" s="35">
        <v>6.5</v>
      </c>
      <c r="AW21" s="35">
        <v>18</v>
      </c>
      <c r="AX21" s="35">
        <v>12</v>
      </c>
      <c r="AY21" s="35">
        <v>7.5</v>
      </c>
      <c r="AZ21" s="35">
        <v>5</v>
      </c>
      <c r="BA21" s="35">
        <v>7</v>
      </c>
      <c r="BB21" s="35">
        <v>13</v>
      </c>
      <c r="BC21" s="35">
        <v>13</v>
      </c>
      <c r="BD21" s="35">
        <v>3.5</v>
      </c>
      <c r="BE21" s="35">
        <v>12</v>
      </c>
      <c r="BF21" s="35">
        <v>16</v>
      </c>
    </row>
    <row r="22" spans="1:58" ht="14.25" customHeight="1">
      <c r="A22" s="52">
        <v>19</v>
      </c>
      <c r="B22" s="70">
        <f t="shared" si="6"/>
        <v>0</v>
      </c>
      <c r="C22" s="11"/>
      <c r="D22" s="23" t="e">
        <f t="shared" si="0"/>
        <v>#N/A</v>
      </c>
      <c r="E22" s="20"/>
      <c r="F22" s="8"/>
      <c r="G22" s="23" t="e">
        <f t="shared" si="1"/>
        <v>#N/A</v>
      </c>
      <c r="H22" s="20"/>
      <c r="I22" s="8"/>
      <c r="J22" s="23" t="e">
        <f t="shared" si="2"/>
        <v>#N/A</v>
      </c>
      <c r="K22" s="20"/>
      <c r="L22" s="8"/>
      <c r="M22" s="23" t="e">
        <f t="shared" si="3"/>
        <v>#N/A</v>
      </c>
      <c r="N22" s="20"/>
      <c r="O22" s="8"/>
      <c r="P22" s="23" t="e">
        <f t="shared" si="4"/>
        <v>#N/A</v>
      </c>
      <c r="Q22" s="20"/>
      <c r="R22" s="8"/>
      <c r="S22" s="23" t="e">
        <f t="shared" si="5"/>
        <v>#N/A</v>
      </c>
      <c r="T22" s="9"/>
      <c r="U22" s="58" t="s">
        <v>68</v>
      </c>
      <c r="V22" s="59" t="s">
        <v>33</v>
      </c>
      <c r="X22" s="18"/>
      <c r="Y22" s="61" t="s">
        <v>15</v>
      </c>
      <c r="Z22" s="61" t="s">
        <v>33</v>
      </c>
      <c r="AA22" s="62">
        <v>10</v>
      </c>
      <c r="AB22" s="42"/>
      <c r="AC22" s="37" t="s">
        <v>33</v>
      </c>
      <c r="AD22" s="36">
        <v>10</v>
      </c>
      <c r="AE22" s="36">
        <v>4.5</v>
      </c>
      <c r="AF22" s="36">
        <v>9</v>
      </c>
      <c r="AG22" s="36">
        <v>11</v>
      </c>
      <c r="AH22" s="36">
        <v>11</v>
      </c>
      <c r="AI22" s="36">
        <v>14</v>
      </c>
      <c r="AJ22" s="36">
        <v>5.5</v>
      </c>
      <c r="AK22" s="36">
        <v>5</v>
      </c>
      <c r="AL22" s="36">
        <v>3.5</v>
      </c>
      <c r="AM22" s="36">
        <v>15</v>
      </c>
      <c r="AN22" s="36">
        <v>4.5</v>
      </c>
      <c r="AO22" s="36">
        <v>13</v>
      </c>
      <c r="AP22" s="36">
        <v>12</v>
      </c>
      <c r="AQ22" s="36">
        <v>8.5</v>
      </c>
      <c r="AR22" s="36">
        <v>3.5</v>
      </c>
      <c r="AS22" s="36">
        <v>6</v>
      </c>
      <c r="AT22" s="36">
        <v>4</v>
      </c>
      <c r="AU22" s="36">
        <v>6.5</v>
      </c>
      <c r="AV22" s="36">
        <v>0</v>
      </c>
      <c r="AW22" s="36">
        <v>13</v>
      </c>
      <c r="AX22" s="36">
        <v>6</v>
      </c>
      <c r="AY22" s="36">
        <v>3.5</v>
      </c>
      <c r="AZ22" s="36">
        <v>3.5</v>
      </c>
      <c r="BA22" s="36">
        <v>1</v>
      </c>
      <c r="BB22" s="36">
        <v>6.5</v>
      </c>
      <c r="BC22" s="36">
        <v>7.5</v>
      </c>
      <c r="BD22" s="36">
        <v>6.5</v>
      </c>
      <c r="BE22" s="36">
        <v>5.5</v>
      </c>
      <c r="BF22" s="36">
        <v>9</v>
      </c>
    </row>
    <row r="23" spans="1:58" ht="14.25" customHeight="1">
      <c r="A23" s="52">
        <v>20</v>
      </c>
      <c r="B23" s="70">
        <f t="shared" si="6"/>
        <v>0</v>
      </c>
      <c r="C23" s="11"/>
      <c r="D23" s="23" t="e">
        <f t="shared" si="0"/>
        <v>#N/A</v>
      </c>
      <c r="E23" s="20"/>
      <c r="F23" s="8"/>
      <c r="G23" s="23" t="e">
        <f t="shared" si="1"/>
        <v>#N/A</v>
      </c>
      <c r="H23" s="20"/>
      <c r="I23" s="8"/>
      <c r="J23" s="23" t="e">
        <f t="shared" si="2"/>
        <v>#N/A</v>
      </c>
      <c r="K23" s="20"/>
      <c r="L23" s="8"/>
      <c r="M23" s="23" t="e">
        <f t="shared" si="3"/>
        <v>#N/A</v>
      </c>
      <c r="N23" s="20"/>
      <c r="O23" s="8"/>
      <c r="P23" s="23" t="e">
        <f t="shared" si="4"/>
        <v>#N/A</v>
      </c>
      <c r="Q23" s="20"/>
      <c r="R23" s="8"/>
      <c r="S23" s="23" t="e">
        <f t="shared" si="5"/>
        <v>#N/A</v>
      </c>
      <c r="T23" s="9"/>
      <c r="U23" s="58" t="s">
        <v>69</v>
      </c>
      <c r="V23" s="59" t="s">
        <v>34</v>
      </c>
      <c r="X23" s="18"/>
      <c r="Y23" s="61" t="s">
        <v>15</v>
      </c>
      <c r="Z23" s="63" t="s">
        <v>34</v>
      </c>
      <c r="AA23" s="64">
        <v>2.5</v>
      </c>
      <c r="AB23" s="43"/>
      <c r="AC23" s="38" t="s">
        <v>34</v>
      </c>
      <c r="AD23" s="35">
        <v>2.5</v>
      </c>
      <c r="AE23" s="35">
        <v>12</v>
      </c>
      <c r="AF23" s="35">
        <v>6.5</v>
      </c>
      <c r="AG23" s="35">
        <v>3</v>
      </c>
      <c r="AH23" s="35">
        <v>2</v>
      </c>
      <c r="AI23" s="35">
        <v>7</v>
      </c>
      <c r="AJ23" s="35">
        <v>17</v>
      </c>
      <c r="AK23" s="35">
        <v>11</v>
      </c>
      <c r="AL23" s="35">
        <v>15</v>
      </c>
      <c r="AM23" s="35">
        <v>6.5</v>
      </c>
      <c r="AN23" s="35">
        <v>15</v>
      </c>
      <c r="AO23" s="35">
        <v>5</v>
      </c>
      <c r="AP23" s="35">
        <v>3.5</v>
      </c>
      <c r="AQ23" s="35">
        <v>3.5</v>
      </c>
      <c r="AR23" s="35">
        <v>15</v>
      </c>
      <c r="AS23" s="35">
        <v>17</v>
      </c>
      <c r="AT23" s="35">
        <v>6.5</v>
      </c>
      <c r="AU23" s="35">
        <v>18</v>
      </c>
      <c r="AV23" s="35">
        <v>13</v>
      </c>
      <c r="AW23" s="35">
        <v>0</v>
      </c>
      <c r="AX23" s="35">
        <v>6.5</v>
      </c>
      <c r="AY23" s="35">
        <v>14</v>
      </c>
      <c r="AZ23" s="35">
        <v>15</v>
      </c>
      <c r="BA23" s="35">
        <v>12</v>
      </c>
      <c r="BB23" s="35">
        <v>8.5</v>
      </c>
      <c r="BC23" s="35">
        <v>7</v>
      </c>
      <c r="BD23" s="35">
        <v>19</v>
      </c>
      <c r="BE23" s="35">
        <v>10</v>
      </c>
      <c r="BF23" s="35">
        <v>7.5</v>
      </c>
    </row>
    <row r="24" spans="1:58" ht="14.25" customHeight="1">
      <c r="A24" s="52">
        <v>21</v>
      </c>
      <c r="B24" s="70">
        <f t="shared" si="6"/>
        <v>0</v>
      </c>
      <c r="C24" s="11"/>
      <c r="D24" s="23" t="e">
        <f t="shared" si="0"/>
        <v>#N/A</v>
      </c>
      <c r="E24" s="20"/>
      <c r="F24" s="8"/>
      <c r="G24" s="23" t="e">
        <f t="shared" si="1"/>
        <v>#N/A</v>
      </c>
      <c r="H24" s="20"/>
      <c r="I24" s="8"/>
      <c r="J24" s="23" t="e">
        <f t="shared" si="2"/>
        <v>#N/A</v>
      </c>
      <c r="K24" s="20"/>
      <c r="L24" s="8"/>
      <c r="M24" s="23" t="e">
        <f t="shared" si="3"/>
        <v>#N/A</v>
      </c>
      <c r="N24" s="20"/>
      <c r="O24" s="8"/>
      <c r="P24" s="23" t="e">
        <f t="shared" si="4"/>
        <v>#N/A</v>
      </c>
      <c r="Q24" s="20"/>
      <c r="R24" s="8"/>
      <c r="S24" s="23" t="e">
        <f t="shared" si="5"/>
        <v>#N/A</v>
      </c>
      <c r="T24" s="9"/>
      <c r="U24" s="58" t="s">
        <v>70</v>
      </c>
      <c r="V24" s="59" t="s">
        <v>35</v>
      </c>
      <c r="X24" s="18"/>
      <c r="Y24" s="61" t="s">
        <v>15</v>
      </c>
      <c r="Z24" s="61" t="s">
        <v>35</v>
      </c>
      <c r="AA24" s="64">
        <v>5.5</v>
      </c>
      <c r="AB24" s="43"/>
      <c r="AC24" s="37" t="s">
        <v>35</v>
      </c>
      <c r="AD24" s="35">
        <v>5.5</v>
      </c>
      <c r="AE24" s="35">
        <v>7</v>
      </c>
      <c r="AF24" s="35">
        <v>3.5</v>
      </c>
      <c r="AG24" s="35">
        <v>6.5</v>
      </c>
      <c r="AH24" s="35">
        <v>6.5</v>
      </c>
      <c r="AI24" s="35">
        <v>10</v>
      </c>
      <c r="AJ24" s="35">
        <v>11</v>
      </c>
      <c r="AK24" s="35">
        <v>5</v>
      </c>
      <c r="AL24" s="35">
        <v>8.5</v>
      </c>
      <c r="AM24" s="35">
        <v>11</v>
      </c>
      <c r="AN24" s="35">
        <v>11</v>
      </c>
      <c r="AO24" s="35">
        <v>9</v>
      </c>
      <c r="AP24" s="35">
        <v>7</v>
      </c>
      <c r="AQ24" s="35">
        <v>2.5</v>
      </c>
      <c r="AR24" s="35">
        <v>8.5</v>
      </c>
      <c r="AS24" s="35">
        <v>11</v>
      </c>
      <c r="AT24" s="35">
        <v>3</v>
      </c>
      <c r="AU24" s="35">
        <v>12</v>
      </c>
      <c r="AV24" s="35">
        <v>6</v>
      </c>
      <c r="AW24" s="35">
        <v>6.5</v>
      </c>
      <c r="AX24" s="35">
        <v>0</v>
      </c>
      <c r="AY24" s="35">
        <v>7.5</v>
      </c>
      <c r="AZ24" s="35">
        <v>8</v>
      </c>
      <c r="BA24" s="35">
        <v>5</v>
      </c>
      <c r="BB24" s="35">
        <v>4.5</v>
      </c>
      <c r="BC24" s="35">
        <v>3.5</v>
      </c>
      <c r="BD24" s="35">
        <v>12</v>
      </c>
      <c r="BE24" s="35">
        <v>8</v>
      </c>
      <c r="BF24" s="35">
        <v>6.5</v>
      </c>
    </row>
    <row r="25" spans="1:58" ht="14.25" customHeight="1">
      <c r="A25" s="52">
        <v>22</v>
      </c>
      <c r="B25" s="70">
        <f t="shared" si="6"/>
        <v>0</v>
      </c>
      <c r="C25" s="11"/>
      <c r="D25" s="23" t="e">
        <f t="shared" si="0"/>
        <v>#N/A</v>
      </c>
      <c r="E25" s="20"/>
      <c r="F25" s="8"/>
      <c r="G25" s="23" t="e">
        <f t="shared" si="1"/>
        <v>#N/A</v>
      </c>
      <c r="H25" s="20"/>
      <c r="I25" s="8"/>
      <c r="J25" s="23" t="e">
        <f t="shared" si="2"/>
        <v>#N/A</v>
      </c>
      <c r="K25" s="20"/>
      <c r="L25" s="8"/>
      <c r="M25" s="23" t="e">
        <f t="shared" si="3"/>
        <v>#N/A</v>
      </c>
      <c r="N25" s="20"/>
      <c r="O25" s="8"/>
      <c r="P25" s="23" t="e">
        <f t="shared" si="4"/>
        <v>#N/A</v>
      </c>
      <c r="Q25" s="20"/>
      <c r="R25" s="8"/>
      <c r="S25" s="23" t="e">
        <f t="shared" si="5"/>
        <v>#N/A</v>
      </c>
      <c r="T25" s="9"/>
      <c r="U25" s="58" t="s">
        <v>71</v>
      </c>
      <c r="V25" s="59" t="s">
        <v>36</v>
      </c>
      <c r="X25" s="18"/>
      <c r="Y25" s="61" t="s">
        <v>15</v>
      </c>
      <c r="Z25" s="63" t="s">
        <v>36</v>
      </c>
      <c r="AA25" s="62">
        <v>11</v>
      </c>
      <c r="AB25" s="42"/>
      <c r="AC25" s="38" t="s">
        <v>36</v>
      </c>
      <c r="AD25" s="36">
        <v>11</v>
      </c>
      <c r="AE25" s="36">
        <v>2.5</v>
      </c>
      <c r="AF25" s="36">
        <v>11</v>
      </c>
      <c r="AG25" s="36">
        <v>12</v>
      </c>
      <c r="AH25" s="36">
        <v>12</v>
      </c>
      <c r="AI25" s="36">
        <v>13</v>
      </c>
      <c r="AJ25" s="36">
        <v>4.5</v>
      </c>
      <c r="AK25" s="36">
        <v>9</v>
      </c>
      <c r="AL25" s="36">
        <v>1.5</v>
      </c>
      <c r="AM25" s="36">
        <v>16</v>
      </c>
      <c r="AN25" s="36">
        <v>15</v>
      </c>
      <c r="AO25" s="36">
        <v>5</v>
      </c>
      <c r="AP25" s="36">
        <v>13</v>
      </c>
      <c r="AQ25" s="36">
        <v>10</v>
      </c>
      <c r="AR25" s="36">
        <v>4.5</v>
      </c>
      <c r="AS25" s="36">
        <v>8</v>
      </c>
      <c r="AT25" s="36">
        <v>5</v>
      </c>
      <c r="AU25" s="36">
        <v>7.5</v>
      </c>
      <c r="AV25" s="36">
        <v>3.5</v>
      </c>
      <c r="AW25" s="36">
        <v>14</v>
      </c>
      <c r="AX25" s="36">
        <v>7.5</v>
      </c>
      <c r="AY25" s="36">
        <v>0</v>
      </c>
      <c r="AZ25" s="36">
        <v>7</v>
      </c>
      <c r="BA25" s="36">
        <v>4.5</v>
      </c>
      <c r="BB25" s="36">
        <v>5</v>
      </c>
      <c r="BC25" s="36">
        <v>7.5</v>
      </c>
      <c r="BD25" s="36">
        <v>5.5</v>
      </c>
      <c r="BE25" s="36">
        <v>3.5</v>
      </c>
      <c r="BF25" s="36">
        <v>7</v>
      </c>
    </row>
    <row r="26" spans="1:58" ht="14.25" customHeight="1">
      <c r="A26" s="52">
        <v>23</v>
      </c>
      <c r="B26" s="70">
        <f t="shared" si="6"/>
        <v>0</v>
      </c>
      <c r="C26" s="11"/>
      <c r="D26" s="23" t="e">
        <f t="shared" si="0"/>
        <v>#N/A</v>
      </c>
      <c r="E26" s="20"/>
      <c r="F26" s="8"/>
      <c r="G26" s="23" t="e">
        <f t="shared" si="1"/>
        <v>#N/A</v>
      </c>
      <c r="H26" s="20"/>
      <c r="I26" s="8"/>
      <c r="J26" s="23" t="e">
        <f t="shared" si="2"/>
        <v>#N/A</v>
      </c>
      <c r="K26" s="20"/>
      <c r="L26" s="8"/>
      <c r="M26" s="23" t="e">
        <f t="shared" si="3"/>
        <v>#N/A</v>
      </c>
      <c r="N26" s="20"/>
      <c r="O26" s="8"/>
      <c r="P26" s="23" t="e">
        <f t="shared" si="4"/>
        <v>#N/A</v>
      </c>
      <c r="Q26" s="20"/>
      <c r="R26" s="8"/>
      <c r="S26" s="23" t="e">
        <f t="shared" si="5"/>
        <v>#N/A</v>
      </c>
      <c r="T26" s="9"/>
      <c r="U26" s="58" t="s">
        <v>72</v>
      </c>
      <c r="V26" s="59" t="s">
        <v>37</v>
      </c>
      <c r="X26" s="18"/>
      <c r="Y26" s="61" t="s">
        <v>15</v>
      </c>
      <c r="Z26" s="61" t="s">
        <v>37</v>
      </c>
      <c r="AA26" s="64">
        <v>12</v>
      </c>
      <c r="AB26" s="43"/>
      <c r="AC26" s="37" t="s">
        <v>37</v>
      </c>
      <c r="AD26" s="35">
        <v>12</v>
      </c>
      <c r="AE26" s="35">
        <v>8</v>
      </c>
      <c r="AF26" s="35">
        <v>11</v>
      </c>
      <c r="AG26" s="35">
        <v>13</v>
      </c>
      <c r="AH26" s="35">
        <v>13</v>
      </c>
      <c r="AI26" s="35">
        <v>17</v>
      </c>
      <c r="AJ26" s="35">
        <v>5.5</v>
      </c>
      <c r="AK26" s="35">
        <v>4.5</v>
      </c>
      <c r="AL26" s="35">
        <v>6</v>
      </c>
      <c r="AM26" s="35">
        <v>17</v>
      </c>
      <c r="AN26" s="35">
        <v>8</v>
      </c>
      <c r="AO26" s="35">
        <v>16</v>
      </c>
      <c r="AP26" s="35">
        <v>14</v>
      </c>
      <c r="AQ26" s="35">
        <v>11</v>
      </c>
      <c r="AR26" s="35">
        <v>2.5</v>
      </c>
      <c r="AS26" s="35">
        <v>2.5</v>
      </c>
      <c r="AT26" s="35">
        <v>6</v>
      </c>
      <c r="AU26" s="35">
        <v>5</v>
      </c>
      <c r="AV26" s="35">
        <v>3.5</v>
      </c>
      <c r="AW26" s="35">
        <v>15</v>
      </c>
      <c r="AX26" s="35">
        <v>8</v>
      </c>
      <c r="AY26" s="35">
        <v>7</v>
      </c>
      <c r="AZ26" s="35">
        <v>0</v>
      </c>
      <c r="BA26" s="35">
        <v>3.5</v>
      </c>
      <c r="BB26" s="35">
        <v>10</v>
      </c>
      <c r="BC26" s="35">
        <v>9.5</v>
      </c>
      <c r="BD26" s="35">
        <v>7.5</v>
      </c>
      <c r="BE26" s="35">
        <v>9</v>
      </c>
      <c r="BF26" s="35">
        <v>12</v>
      </c>
    </row>
    <row r="27" spans="1:58" ht="14.25" customHeight="1">
      <c r="A27" s="52">
        <v>24</v>
      </c>
      <c r="B27" s="70">
        <f t="shared" si="6"/>
        <v>0</v>
      </c>
      <c r="C27" s="11"/>
      <c r="D27" s="23" t="e">
        <f t="shared" si="0"/>
        <v>#N/A</v>
      </c>
      <c r="E27" s="20"/>
      <c r="F27" s="8"/>
      <c r="G27" s="23" t="e">
        <f t="shared" si="1"/>
        <v>#N/A</v>
      </c>
      <c r="H27" s="20"/>
      <c r="I27" s="8"/>
      <c r="J27" s="23" t="e">
        <f t="shared" si="2"/>
        <v>#N/A</v>
      </c>
      <c r="K27" s="20"/>
      <c r="L27" s="8"/>
      <c r="M27" s="23" t="e">
        <f t="shared" si="3"/>
        <v>#N/A</v>
      </c>
      <c r="N27" s="20"/>
      <c r="O27" s="8"/>
      <c r="P27" s="23" t="e">
        <f t="shared" si="4"/>
        <v>#N/A</v>
      </c>
      <c r="Q27" s="20"/>
      <c r="R27" s="8"/>
      <c r="S27" s="23" t="e">
        <f t="shared" si="5"/>
        <v>#N/A</v>
      </c>
      <c r="T27" s="9"/>
      <c r="U27" s="58" t="s">
        <v>73</v>
      </c>
      <c r="V27" s="59" t="s">
        <v>38</v>
      </c>
      <c r="X27" s="18"/>
      <c r="Y27" s="61" t="s">
        <v>15</v>
      </c>
      <c r="Z27" s="63" t="s">
        <v>38</v>
      </c>
      <c r="AA27" s="62">
        <v>9.5</v>
      </c>
      <c r="AB27" s="42"/>
      <c r="AC27" s="38" t="s">
        <v>38</v>
      </c>
      <c r="AD27" s="36">
        <v>9.5</v>
      </c>
      <c r="AE27" s="36">
        <v>5</v>
      </c>
      <c r="AF27" s="36">
        <v>8</v>
      </c>
      <c r="AG27" s="36">
        <v>10</v>
      </c>
      <c r="AH27" s="36">
        <v>10</v>
      </c>
      <c r="AI27" s="36">
        <v>13</v>
      </c>
      <c r="AJ27" s="36">
        <v>6.5</v>
      </c>
      <c r="AK27" s="36">
        <v>4</v>
      </c>
      <c r="AL27" s="36">
        <v>4.5</v>
      </c>
      <c r="AM27" s="36">
        <v>14</v>
      </c>
      <c r="AN27" s="36">
        <v>5.5</v>
      </c>
      <c r="AO27" s="36">
        <v>12</v>
      </c>
      <c r="AP27" s="36">
        <v>10</v>
      </c>
      <c r="AQ27" s="36">
        <v>7.5</v>
      </c>
      <c r="AR27" s="36">
        <v>3.5</v>
      </c>
      <c r="AS27" s="36">
        <v>6</v>
      </c>
      <c r="AT27" s="36">
        <v>3.5</v>
      </c>
      <c r="AU27" s="36">
        <v>7</v>
      </c>
      <c r="AV27" s="36">
        <v>1</v>
      </c>
      <c r="AW27" s="36">
        <v>12</v>
      </c>
      <c r="AX27" s="36">
        <v>5</v>
      </c>
      <c r="AY27" s="36">
        <v>4.5</v>
      </c>
      <c r="AZ27" s="36">
        <v>3.5</v>
      </c>
      <c r="BA27" s="36">
        <v>0</v>
      </c>
      <c r="BB27" s="36">
        <v>2</v>
      </c>
      <c r="BC27" s="36">
        <v>6.5</v>
      </c>
      <c r="BD27" s="36">
        <v>7.5</v>
      </c>
      <c r="BE27" s="36">
        <v>6</v>
      </c>
      <c r="BF27" s="36">
        <v>9.5</v>
      </c>
    </row>
    <row r="28" spans="1:58" ht="14.25" customHeight="1">
      <c r="A28" s="52">
        <v>25</v>
      </c>
      <c r="B28" s="70">
        <f t="shared" si="6"/>
        <v>0</v>
      </c>
      <c r="C28" s="11"/>
      <c r="D28" s="23" t="e">
        <f t="shared" si="0"/>
        <v>#N/A</v>
      </c>
      <c r="E28" s="20"/>
      <c r="F28" s="8"/>
      <c r="G28" s="23" t="e">
        <f t="shared" si="1"/>
        <v>#N/A</v>
      </c>
      <c r="H28" s="20"/>
      <c r="I28" s="8"/>
      <c r="J28" s="23" t="e">
        <f t="shared" si="2"/>
        <v>#N/A</v>
      </c>
      <c r="K28" s="20"/>
      <c r="L28" s="8"/>
      <c r="M28" s="23" t="e">
        <f t="shared" si="3"/>
        <v>#N/A</v>
      </c>
      <c r="N28" s="20"/>
      <c r="O28" s="8"/>
      <c r="P28" s="23" t="e">
        <f t="shared" si="4"/>
        <v>#N/A</v>
      </c>
      <c r="Q28" s="20"/>
      <c r="R28" s="8"/>
      <c r="S28" s="23" t="e">
        <f t="shared" si="5"/>
        <v>#N/A</v>
      </c>
      <c r="T28" s="9"/>
      <c r="U28" s="58" t="s">
        <v>74</v>
      </c>
      <c r="V28" s="59" t="s">
        <v>39</v>
      </c>
      <c r="X28" s="18"/>
      <c r="Y28" s="61" t="s">
        <v>15</v>
      </c>
      <c r="Z28" s="61" t="s">
        <v>39</v>
      </c>
      <c r="AA28" s="64">
        <v>8</v>
      </c>
      <c r="AB28" s="43"/>
      <c r="AC28" s="37" t="s">
        <v>39</v>
      </c>
      <c r="AD28" s="35">
        <v>8</v>
      </c>
      <c r="AE28" s="35">
        <v>2.5</v>
      </c>
      <c r="AF28" s="35">
        <v>8</v>
      </c>
      <c r="AG28" s="35">
        <v>7</v>
      </c>
      <c r="AH28" s="35">
        <v>7</v>
      </c>
      <c r="AI28" s="35">
        <v>10</v>
      </c>
      <c r="AJ28" s="35">
        <v>9.5</v>
      </c>
      <c r="AK28" s="35">
        <v>9</v>
      </c>
      <c r="AL28" s="35">
        <v>6.5</v>
      </c>
      <c r="AM28" s="35">
        <v>11</v>
      </c>
      <c r="AN28" s="35">
        <v>6.5</v>
      </c>
      <c r="AO28" s="35">
        <v>9.5</v>
      </c>
      <c r="AP28" s="35">
        <v>7.5</v>
      </c>
      <c r="AQ28" s="35">
        <v>5</v>
      </c>
      <c r="AR28" s="35">
        <v>9.5</v>
      </c>
      <c r="AS28" s="35">
        <v>13</v>
      </c>
      <c r="AT28" s="35">
        <v>3</v>
      </c>
      <c r="AU28" s="35">
        <v>13</v>
      </c>
      <c r="AV28" s="35">
        <v>6.5</v>
      </c>
      <c r="AW28" s="35">
        <v>8.5</v>
      </c>
      <c r="AX28" s="35">
        <v>4.5</v>
      </c>
      <c r="AY28" s="35">
        <v>5</v>
      </c>
      <c r="AZ28" s="35">
        <v>10</v>
      </c>
      <c r="BA28" s="35">
        <v>2</v>
      </c>
      <c r="BB28" s="35">
        <v>0</v>
      </c>
      <c r="BC28" s="35">
        <v>2</v>
      </c>
      <c r="BD28" s="35">
        <v>11</v>
      </c>
      <c r="BE28" s="35">
        <v>3.5</v>
      </c>
      <c r="BF28" s="35">
        <v>6</v>
      </c>
    </row>
    <row r="29" spans="1:58" ht="14.25" customHeight="1">
      <c r="A29" s="52">
        <v>26</v>
      </c>
      <c r="B29" s="70">
        <f t="shared" si="6"/>
        <v>0</v>
      </c>
      <c r="C29" s="11"/>
      <c r="D29" s="23" t="e">
        <f t="shared" si="0"/>
        <v>#N/A</v>
      </c>
      <c r="E29" s="20"/>
      <c r="F29" s="8"/>
      <c r="G29" s="23" t="e">
        <f t="shared" si="1"/>
        <v>#N/A</v>
      </c>
      <c r="H29" s="20"/>
      <c r="I29" s="8"/>
      <c r="J29" s="23" t="e">
        <f t="shared" si="2"/>
        <v>#N/A</v>
      </c>
      <c r="K29" s="20"/>
      <c r="L29" s="8"/>
      <c r="M29" s="23" t="e">
        <f t="shared" si="3"/>
        <v>#N/A</v>
      </c>
      <c r="N29" s="20"/>
      <c r="O29" s="8"/>
      <c r="P29" s="23" t="e">
        <f t="shared" si="4"/>
        <v>#N/A</v>
      </c>
      <c r="Q29" s="20"/>
      <c r="R29" s="8"/>
      <c r="S29" s="23" t="e">
        <f t="shared" si="5"/>
        <v>#N/A</v>
      </c>
      <c r="T29" s="9"/>
      <c r="U29" s="58" t="s">
        <v>75</v>
      </c>
      <c r="V29" s="59" t="s">
        <v>40</v>
      </c>
      <c r="X29" s="18"/>
      <c r="Y29" s="61" t="s">
        <v>15</v>
      </c>
      <c r="Z29" s="63" t="s">
        <v>40</v>
      </c>
      <c r="AA29" s="62">
        <v>4.5</v>
      </c>
      <c r="AB29" s="42"/>
      <c r="AC29" s="38" t="s">
        <v>40</v>
      </c>
      <c r="AD29" s="36">
        <v>4.5</v>
      </c>
      <c r="AE29" s="36">
        <v>4.5</v>
      </c>
      <c r="AF29" s="36">
        <v>7</v>
      </c>
      <c r="AG29" s="36">
        <v>5.5</v>
      </c>
      <c r="AH29" s="36">
        <v>5.5</v>
      </c>
      <c r="AI29" s="36">
        <v>8.5</v>
      </c>
      <c r="AJ29" s="36">
        <v>12</v>
      </c>
      <c r="AK29" s="36">
        <v>8</v>
      </c>
      <c r="AL29" s="36">
        <v>9</v>
      </c>
      <c r="AM29" s="36">
        <v>9.5</v>
      </c>
      <c r="AN29" s="36">
        <v>3.5</v>
      </c>
      <c r="AO29" s="36">
        <v>7.5</v>
      </c>
      <c r="AP29" s="36">
        <v>5.5</v>
      </c>
      <c r="AQ29" s="36">
        <v>4</v>
      </c>
      <c r="AR29" s="36">
        <v>10</v>
      </c>
      <c r="AS29" s="36">
        <v>12</v>
      </c>
      <c r="AT29" s="36">
        <v>4.5</v>
      </c>
      <c r="AU29" s="36">
        <v>13</v>
      </c>
      <c r="AV29" s="36">
        <v>7.5</v>
      </c>
      <c r="AW29" s="36">
        <v>7</v>
      </c>
      <c r="AX29" s="36">
        <v>3.5</v>
      </c>
      <c r="AY29" s="36">
        <v>7.5</v>
      </c>
      <c r="AZ29" s="36">
        <v>9.5</v>
      </c>
      <c r="BA29" s="36">
        <v>6.5</v>
      </c>
      <c r="BB29" s="36">
        <v>2</v>
      </c>
      <c r="BC29" s="36">
        <v>0</v>
      </c>
      <c r="BD29" s="36">
        <v>13</v>
      </c>
      <c r="BE29" s="36">
        <v>5.5</v>
      </c>
      <c r="BF29" s="36">
        <v>4</v>
      </c>
    </row>
    <row r="30" spans="1:58" ht="14.25" customHeight="1">
      <c r="A30" s="52">
        <v>27</v>
      </c>
      <c r="B30" s="70">
        <f t="shared" si="6"/>
        <v>0</v>
      </c>
      <c r="C30" s="11"/>
      <c r="D30" s="23" t="e">
        <f t="shared" si="0"/>
        <v>#N/A</v>
      </c>
      <c r="E30" s="20"/>
      <c r="F30" s="8"/>
      <c r="G30" s="23" t="e">
        <f t="shared" si="1"/>
        <v>#N/A</v>
      </c>
      <c r="H30" s="20"/>
      <c r="I30" s="8"/>
      <c r="J30" s="23" t="e">
        <f t="shared" si="2"/>
        <v>#N/A</v>
      </c>
      <c r="K30" s="20"/>
      <c r="L30" s="8"/>
      <c r="M30" s="23" t="e">
        <f t="shared" si="3"/>
        <v>#N/A</v>
      </c>
      <c r="N30" s="20"/>
      <c r="O30" s="8"/>
      <c r="P30" s="23" t="e">
        <f t="shared" si="4"/>
        <v>#N/A</v>
      </c>
      <c r="Q30" s="20"/>
      <c r="R30" s="8"/>
      <c r="S30" s="23" t="e">
        <f t="shared" si="5"/>
        <v>#N/A</v>
      </c>
      <c r="T30" s="9"/>
      <c r="U30" s="58">
        <v>1</v>
      </c>
      <c r="V30" s="59" t="s">
        <v>41</v>
      </c>
      <c r="X30" s="18"/>
      <c r="Y30" s="61" t="s">
        <v>15</v>
      </c>
      <c r="Z30" s="61" t="s">
        <v>41</v>
      </c>
      <c r="AA30" s="64">
        <v>17</v>
      </c>
      <c r="AB30" s="43"/>
      <c r="AC30" s="37" t="s">
        <v>41</v>
      </c>
      <c r="AD30" s="35">
        <v>17</v>
      </c>
      <c r="AE30" s="35">
        <v>8</v>
      </c>
      <c r="AF30" s="35">
        <v>15</v>
      </c>
      <c r="AG30" s="35">
        <v>17</v>
      </c>
      <c r="AH30" s="35">
        <v>17</v>
      </c>
      <c r="AI30" s="35">
        <v>17</v>
      </c>
      <c r="AJ30" s="35">
        <v>1.5</v>
      </c>
      <c r="AK30" s="35">
        <v>11</v>
      </c>
      <c r="AL30" s="35">
        <v>4</v>
      </c>
      <c r="AM30" s="35">
        <v>21</v>
      </c>
      <c r="AN30" s="35">
        <v>5</v>
      </c>
      <c r="AO30" s="35">
        <v>20</v>
      </c>
      <c r="AP30" s="35">
        <v>18</v>
      </c>
      <c r="AQ30" s="35">
        <v>15</v>
      </c>
      <c r="AR30" s="35">
        <v>4</v>
      </c>
      <c r="AS30" s="35">
        <v>5.5</v>
      </c>
      <c r="AT30" s="35">
        <v>10</v>
      </c>
      <c r="AU30" s="35">
        <v>3.5</v>
      </c>
      <c r="AV30" s="35">
        <v>6.5</v>
      </c>
      <c r="AW30" s="35">
        <v>19</v>
      </c>
      <c r="AX30" s="35">
        <v>12</v>
      </c>
      <c r="AY30" s="35">
        <v>5.5</v>
      </c>
      <c r="AZ30" s="35">
        <v>7.5</v>
      </c>
      <c r="BA30" s="35">
        <v>7.5</v>
      </c>
      <c r="BB30" s="35">
        <v>11</v>
      </c>
      <c r="BC30" s="35">
        <v>13</v>
      </c>
      <c r="BD30" s="35">
        <v>0</v>
      </c>
      <c r="BE30" s="35">
        <v>9</v>
      </c>
      <c r="BF30" s="35">
        <v>13</v>
      </c>
    </row>
    <row r="31" spans="1:58" ht="14.25" customHeight="1">
      <c r="A31" s="52">
        <v>28</v>
      </c>
      <c r="B31" s="70">
        <f t="shared" si="6"/>
        <v>0</v>
      </c>
      <c r="C31" s="11"/>
      <c r="D31" s="23" t="e">
        <f t="shared" si="0"/>
        <v>#N/A</v>
      </c>
      <c r="E31" s="20"/>
      <c r="F31" s="8"/>
      <c r="G31" s="23" t="e">
        <f t="shared" si="1"/>
        <v>#N/A</v>
      </c>
      <c r="H31" s="20"/>
      <c r="I31" s="8"/>
      <c r="J31" s="23" t="e">
        <f t="shared" si="2"/>
        <v>#N/A</v>
      </c>
      <c r="K31" s="20"/>
      <c r="L31" s="8"/>
      <c r="M31" s="23" t="e">
        <f t="shared" si="3"/>
        <v>#N/A</v>
      </c>
      <c r="N31" s="20"/>
      <c r="O31" s="8"/>
      <c r="P31" s="23" t="e">
        <f t="shared" si="4"/>
        <v>#N/A</v>
      </c>
      <c r="Q31" s="20"/>
      <c r="R31" s="8"/>
      <c r="S31" s="23" t="e">
        <f t="shared" si="5"/>
        <v>#N/A</v>
      </c>
      <c r="T31" s="9"/>
      <c r="U31" s="58">
        <v>2</v>
      </c>
      <c r="V31" s="59" t="s">
        <v>42</v>
      </c>
      <c r="X31" s="18"/>
      <c r="Y31" s="61" t="s">
        <v>15</v>
      </c>
      <c r="Z31" s="63" t="s">
        <v>42</v>
      </c>
      <c r="AA31" s="62">
        <v>12</v>
      </c>
      <c r="AB31" s="42"/>
      <c r="AC31" s="38" t="s">
        <v>42</v>
      </c>
      <c r="AD31" s="36">
        <v>12</v>
      </c>
      <c r="AE31" s="36">
        <v>1</v>
      </c>
      <c r="AF31" s="36">
        <v>11</v>
      </c>
      <c r="AG31" s="36">
        <v>10</v>
      </c>
      <c r="AH31" s="36">
        <v>10</v>
      </c>
      <c r="AI31" s="36">
        <v>8</v>
      </c>
      <c r="AJ31" s="36">
        <v>8</v>
      </c>
      <c r="AK31" s="36">
        <v>10</v>
      </c>
      <c r="AL31" s="36">
        <v>5</v>
      </c>
      <c r="AM31" s="36">
        <v>12</v>
      </c>
      <c r="AN31" s="36">
        <v>3</v>
      </c>
      <c r="AO31" s="36">
        <v>12</v>
      </c>
      <c r="AP31" s="36">
        <v>8</v>
      </c>
      <c r="AQ31" s="36">
        <v>8.5</v>
      </c>
      <c r="AR31" s="36">
        <v>8</v>
      </c>
      <c r="AS31" s="36">
        <v>11</v>
      </c>
      <c r="AT31" s="36">
        <v>6</v>
      </c>
      <c r="AU31" s="36">
        <v>12</v>
      </c>
      <c r="AV31" s="36">
        <v>5.5</v>
      </c>
      <c r="AW31" s="36">
        <v>10</v>
      </c>
      <c r="AX31" s="36">
        <v>8</v>
      </c>
      <c r="AY31" s="36">
        <v>3.5</v>
      </c>
      <c r="AZ31" s="36">
        <v>9</v>
      </c>
      <c r="BA31" s="36">
        <v>6</v>
      </c>
      <c r="BB31" s="36">
        <v>3.5</v>
      </c>
      <c r="BC31" s="36">
        <v>5.5</v>
      </c>
      <c r="BD31" s="36">
        <v>9</v>
      </c>
      <c r="BE31" s="36">
        <v>0</v>
      </c>
      <c r="BF31" s="36">
        <v>3.5</v>
      </c>
    </row>
    <row r="32" spans="1:58" ht="14.25" customHeight="1">
      <c r="A32" s="52">
        <v>29</v>
      </c>
      <c r="B32" s="70">
        <f t="shared" si="6"/>
        <v>0</v>
      </c>
      <c r="C32" s="11"/>
      <c r="D32" s="23" t="e">
        <f t="shared" si="0"/>
        <v>#N/A</v>
      </c>
      <c r="E32" s="20"/>
      <c r="F32" s="8"/>
      <c r="G32" s="23" t="e">
        <f t="shared" si="1"/>
        <v>#N/A</v>
      </c>
      <c r="H32" s="20"/>
      <c r="I32" s="8"/>
      <c r="J32" s="23" t="e">
        <f t="shared" si="2"/>
        <v>#N/A</v>
      </c>
      <c r="K32" s="20"/>
      <c r="L32" s="8"/>
      <c r="M32" s="23" t="e">
        <f t="shared" si="3"/>
        <v>#N/A</v>
      </c>
      <c r="N32" s="20"/>
      <c r="O32" s="8"/>
      <c r="P32" s="23" t="e">
        <f t="shared" si="4"/>
        <v>#N/A</v>
      </c>
      <c r="Q32" s="20"/>
      <c r="R32" s="8"/>
      <c r="S32" s="23" t="e">
        <f t="shared" si="5"/>
        <v>#N/A</v>
      </c>
      <c r="T32" s="9"/>
      <c r="U32" s="58">
        <v>3</v>
      </c>
      <c r="V32" s="59" t="s">
        <v>43</v>
      </c>
      <c r="X32" s="18"/>
      <c r="Y32" s="61" t="s">
        <v>15</v>
      </c>
      <c r="Z32" s="61" t="s">
        <v>43</v>
      </c>
      <c r="AA32" s="64">
        <v>5.5</v>
      </c>
      <c r="AB32" s="43"/>
      <c r="AC32" s="37" t="s">
        <v>43</v>
      </c>
      <c r="AD32" s="35">
        <v>5.5</v>
      </c>
      <c r="AE32" s="35">
        <v>4.5</v>
      </c>
      <c r="AF32" s="35">
        <v>8</v>
      </c>
      <c r="AG32" s="35">
        <v>6.5</v>
      </c>
      <c r="AH32" s="35">
        <v>5.5</v>
      </c>
      <c r="AI32" s="35">
        <v>4</v>
      </c>
      <c r="AJ32" s="35">
        <v>12</v>
      </c>
      <c r="AK32" s="35">
        <v>11</v>
      </c>
      <c r="AL32" s="35">
        <v>8.5</v>
      </c>
      <c r="AM32" s="35">
        <v>8</v>
      </c>
      <c r="AN32" s="35">
        <v>7</v>
      </c>
      <c r="AO32" s="35">
        <v>6</v>
      </c>
      <c r="AP32" s="35">
        <v>4</v>
      </c>
      <c r="AQ32" s="35">
        <v>5</v>
      </c>
      <c r="AR32" s="35">
        <v>12</v>
      </c>
      <c r="AS32" s="35">
        <v>15</v>
      </c>
      <c r="AT32" s="35">
        <v>7.5</v>
      </c>
      <c r="AU32" s="35">
        <v>16</v>
      </c>
      <c r="AV32" s="35">
        <v>9</v>
      </c>
      <c r="AW32" s="35">
        <v>7.5</v>
      </c>
      <c r="AX32" s="35">
        <v>6.5</v>
      </c>
      <c r="AY32" s="35">
        <v>7</v>
      </c>
      <c r="AZ32" s="35">
        <v>12</v>
      </c>
      <c r="BA32" s="35">
        <v>9.5</v>
      </c>
      <c r="BB32" s="35">
        <v>6</v>
      </c>
      <c r="BC32" s="35">
        <v>4</v>
      </c>
      <c r="BD32" s="35">
        <v>13</v>
      </c>
      <c r="BE32" s="35">
        <v>3.5</v>
      </c>
      <c r="BF32" s="35">
        <v>0</v>
      </c>
    </row>
    <row r="33" spans="1:28" ht="14.25" customHeight="1">
      <c r="A33" s="52">
        <v>30</v>
      </c>
      <c r="B33" s="70">
        <f t="shared" si="6"/>
        <v>0</v>
      </c>
      <c r="C33" s="11"/>
      <c r="D33" s="23" t="e">
        <f t="shared" si="0"/>
        <v>#N/A</v>
      </c>
      <c r="E33" s="20"/>
      <c r="F33" s="8"/>
      <c r="G33" s="23" t="e">
        <f t="shared" si="1"/>
        <v>#N/A</v>
      </c>
      <c r="H33" s="20"/>
      <c r="I33" s="8"/>
      <c r="J33" s="23" t="e">
        <f t="shared" si="2"/>
        <v>#N/A</v>
      </c>
      <c r="K33" s="20"/>
      <c r="L33" s="8"/>
      <c r="M33" s="23" t="e">
        <f t="shared" si="3"/>
        <v>#N/A</v>
      </c>
      <c r="N33" s="20"/>
      <c r="O33" s="8"/>
      <c r="P33" s="23" t="e">
        <f t="shared" si="4"/>
        <v>#N/A</v>
      </c>
      <c r="Q33" s="20"/>
      <c r="R33" s="8"/>
      <c r="S33" s="23" t="e">
        <f t="shared" si="5"/>
        <v>#N/A</v>
      </c>
      <c r="T33" s="9"/>
      <c r="U33" s="18"/>
      <c r="V33" s="18"/>
      <c r="W33" s="18"/>
      <c r="X33" s="18"/>
      <c r="Y33" s="67" t="s">
        <v>16</v>
      </c>
      <c r="Z33" s="65" t="s">
        <v>15</v>
      </c>
      <c r="AA33" s="66">
        <v>10</v>
      </c>
      <c r="AB33" s="44"/>
    </row>
    <row r="34" spans="1:28" ht="14.25" customHeight="1">
      <c r="A34" s="52">
        <v>31</v>
      </c>
      <c r="B34" s="70">
        <f t="shared" si="6"/>
        <v>0</v>
      </c>
      <c r="C34" s="11"/>
      <c r="D34" s="23" t="e">
        <f t="shared" si="0"/>
        <v>#N/A</v>
      </c>
      <c r="E34" s="21"/>
      <c r="F34" s="12"/>
      <c r="G34" s="23" t="e">
        <f t="shared" si="1"/>
        <v>#N/A</v>
      </c>
      <c r="H34" s="21"/>
      <c r="I34" s="12"/>
      <c r="J34" s="23" t="e">
        <f t="shared" si="2"/>
        <v>#N/A</v>
      </c>
      <c r="K34" s="21"/>
      <c r="L34" s="12"/>
      <c r="M34" s="23" t="e">
        <f t="shared" si="3"/>
        <v>#N/A</v>
      </c>
      <c r="N34" s="21"/>
      <c r="O34" s="12"/>
      <c r="P34" s="23" t="e">
        <f t="shared" si="4"/>
        <v>#N/A</v>
      </c>
      <c r="Q34" s="21"/>
      <c r="R34" s="12"/>
      <c r="S34" s="23" t="e">
        <f t="shared" si="5"/>
        <v>#N/A</v>
      </c>
      <c r="T34" s="13"/>
      <c r="U34" s="18"/>
      <c r="V34" s="18"/>
      <c r="W34" s="18"/>
      <c r="X34" s="18"/>
      <c r="Y34" s="67" t="s">
        <v>44</v>
      </c>
      <c r="Z34" s="67" t="s">
        <v>16</v>
      </c>
      <c r="AA34" s="68">
        <v>0</v>
      </c>
      <c r="AB34" s="44"/>
    </row>
    <row r="35" spans="1:28" ht="14.25" customHeight="1">
      <c r="A35" s="15"/>
      <c r="B35" s="8"/>
      <c r="C35" s="11"/>
      <c r="D35" s="49"/>
      <c r="E35" s="22"/>
      <c r="F35" s="10"/>
      <c r="G35" s="23"/>
      <c r="H35" s="22"/>
      <c r="I35" s="10"/>
      <c r="J35" s="23"/>
      <c r="K35" s="22"/>
      <c r="L35" s="10"/>
      <c r="M35" s="23"/>
      <c r="N35" s="22"/>
      <c r="O35" s="10"/>
      <c r="P35" s="23"/>
      <c r="Q35" s="22" t="s">
        <v>13</v>
      </c>
      <c r="R35" s="10"/>
      <c r="S35" s="23"/>
      <c r="T35" s="14"/>
      <c r="U35" s="18"/>
      <c r="V35" s="18"/>
      <c r="W35" s="18"/>
      <c r="X35" s="18"/>
      <c r="Y35" s="67" t="s">
        <v>16</v>
      </c>
      <c r="Z35" s="65" t="s">
        <v>17</v>
      </c>
      <c r="AA35" s="66">
        <v>10</v>
      </c>
      <c r="AB35" s="44"/>
    </row>
    <row r="36" spans="1:28">
      <c r="C36" s="4">
        <f>SUM(C5:C35)</f>
        <v>0</v>
      </c>
      <c r="D36" s="18"/>
      <c r="F36" s="5">
        <f>SUM(F5:F35)</f>
        <v>0</v>
      </c>
      <c r="I36" s="5" t="e">
        <f>SUM(I5:I35)</f>
        <v>#N/A</v>
      </c>
      <c r="L36" s="5">
        <f>SUM(L5:L35)</f>
        <v>0</v>
      </c>
      <c r="O36" s="5">
        <f>SUM(R37)</f>
        <v>0</v>
      </c>
      <c r="R36" s="5">
        <f>SUM(R5:R35)</f>
        <v>0</v>
      </c>
      <c r="T36" s="4">
        <f>SUM(T5:T35)</f>
        <v>0</v>
      </c>
      <c r="U36" s="45"/>
      <c r="V36" s="45"/>
      <c r="W36" s="45"/>
      <c r="X36" s="45"/>
      <c r="Y36" s="67" t="s">
        <v>16</v>
      </c>
      <c r="Z36" s="67" t="s">
        <v>18</v>
      </c>
      <c r="AA36" s="68">
        <v>12</v>
      </c>
      <c r="AB36" s="45"/>
    </row>
    <row r="37" spans="1:28">
      <c r="Y37" s="67" t="s">
        <v>16</v>
      </c>
      <c r="Z37" s="65" t="s">
        <v>19</v>
      </c>
      <c r="AA37" s="66">
        <v>12</v>
      </c>
      <c r="AB37" s="3"/>
    </row>
    <row r="38" spans="1:28" ht="21">
      <c r="C38" s="2" t="s">
        <v>8</v>
      </c>
      <c r="F38" s="6">
        <f>C36+T36</f>
        <v>0</v>
      </c>
      <c r="G38" s="3"/>
      <c r="H38" s="3"/>
      <c r="M38" s="2" t="s">
        <v>9</v>
      </c>
      <c r="N38" s="2"/>
      <c r="O38" s="1"/>
      <c r="P38" s="1"/>
      <c r="Q38" s="1"/>
      <c r="R38" s="7" t="e">
        <f>F36+I36+L36+O36+R36</f>
        <v>#N/A</v>
      </c>
      <c r="Y38" s="67" t="s">
        <v>16</v>
      </c>
      <c r="Z38" s="67" t="s">
        <v>20</v>
      </c>
      <c r="AA38" s="68">
        <v>8.5</v>
      </c>
    </row>
    <row r="39" spans="1:28">
      <c r="Y39" s="67" t="s">
        <v>16</v>
      </c>
      <c r="Z39" s="65" t="s">
        <v>21</v>
      </c>
      <c r="AA39" s="66">
        <v>7</v>
      </c>
    </row>
    <row r="40" spans="1:28">
      <c r="Y40" s="67" t="s">
        <v>16</v>
      </c>
      <c r="Z40" s="67" t="s">
        <v>22</v>
      </c>
      <c r="AA40" s="68">
        <v>10</v>
      </c>
    </row>
    <row r="41" spans="1:28">
      <c r="D41" t="s">
        <v>45</v>
      </c>
      <c r="G41" t="s">
        <v>77</v>
      </c>
      <c r="Y41" s="67" t="s">
        <v>16</v>
      </c>
      <c r="Z41" s="65" t="s">
        <v>23</v>
      </c>
      <c r="AA41" s="66">
        <v>4</v>
      </c>
    </row>
    <row r="42" spans="1:28">
      <c r="D42" t="s">
        <v>78</v>
      </c>
      <c r="Y42" s="67" t="s">
        <v>16</v>
      </c>
      <c r="Z42" s="67" t="s">
        <v>24</v>
      </c>
      <c r="AA42" s="68">
        <v>12</v>
      </c>
    </row>
    <row r="43" spans="1:28">
      <c r="Y43" s="67" t="s">
        <v>16</v>
      </c>
      <c r="Z43" s="65" t="s">
        <v>25</v>
      </c>
      <c r="AA43" s="66">
        <v>4</v>
      </c>
    </row>
    <row r="44" spans="1:28">
      <c r="Y44" s="67" t="s">
        <v>16</v>
      </c>
      <c r="Z44" s="67" t="s">
        <v>26</v>
      </c>
      <c r="AA44" s="68">
        <v>13</v>
      </c>
    </row>
    <row r="45" spans="1:28">
      <c r="C45" s="56"/>
      <c r="F45" t="s">
        <v>49</v>
      </c>
      <c r="Y45" s="67" t="s">
        <v>16</v>
      </c>
      <c r="Z45" s="65" t="s">
        <v>27</v>
      </c>
      <c r="AA45" s="66">
        <v>9</v>
      </c>
    </row>
    <row r="46" spans="1:28">
      <c r="F46" t="s">
        <v>50</v>
      </c>
      <c r="Y46" s="67" t="s">
        <v>16</v>
      </c>
      <c r="Z46" s="67" t="s">
        <v>28</v>
      </c>
      <c r="AA46" s="68">
        <v>7.5</v>
      </c>
    </row>
    <row r="47" spans="1:28">
      <c r="Y47" s="67" t="s">
        <v>16</v>
      </c>
      <c r="Z47" s="65" t="s">
        <v>29</v>
      </c>
      <c r="AA47" s="66">
        <v>7</v>
      </c>
    </row>
    <row r="48" spans="1:28">
      <c r="Y48" s="67" t="s">
        <v>16</v>
      </c>
      <c r="Z48" s="67" t="s">
        <v>30</v>
      </c>
      <c r="AA48" s="68">
        <v>10</v>
      </c>
    </row>
    <row r="49" spans="25:27">
      <c r="Y49" s="67" t="s">
        <v>16</v>
      </c>
      <c r="Z49" s="65" t="s">
        <v>31</v>
      </c>
      <c r="AA49" s="66">
        <v>4.5</v>
      </c>
    </row>
    <row r="50" spans="25:27">
      <c r="Y50" s="67" t="s">
        <v>16</v>
      </c>
      <c r="Z50" s="67" t="s">
        <v>32</v>
      </c>
      <c r="AA50" s="68">
        <v>11</v>
      </c>
    </row>
    <row r="51" spans="25:27">
      <c r="Y51" s="67" t="s">
        <v>16</v>
      </c>
      <c r="Z51" s="65" t="s">
        <v>33</v>
      </c>
      <c r="AA51" s="66">
        <v>4.5</v>
      </c>
    </row>
    <row r="52" spans="25:27">
      <c r="Y52" s="67" t="s">
        <v>16</v>
      </c>
      <c r="Z52" s="67" t="s">
        <v>34</v>
      </c>
      <c r="AA52" s="68">
        <v>12</v>
      </c>
    </row>
    <row r="53" spans="25:27">
      <c r="Y53" s="67" t="s">
        <v>16</v>
      </c>
      <c r="Z53" s="65" t="s">
        <v>35</v>
      </c>
      <c r="AA53" s="68">
        <v>7</v>
      </c>
    </row>
    <row r="54" spans="25:27">
      <c r="Y54" s="67" t="s">
        <v>16</v>
      </c>
      <c r="Z54" s="67" t="s">
        <v>36</v>
      </c>
      <c r="AA54" s="66">
        <v>2.5</v>
      </c>
    </row>
    <row r="55" spans="25:27">
      <c r="Y55" s="67" t="s">
        <v>16</v>
      </c>
      <c r="Z55" s="65" t="s">
        <v>37</v>
      </c>
      <c r="AA55" s="68">
        <v>8</v>
      </c>
    </row>
    <row r="56" spans="25:27">
      <c r="Y56" s="67" t="s">
        <v>16</v>
      </c>
      <c r="Z56" s="67" t="s">
        <v>38</v>
      </c>
      <c r="AA56" s="66">
        <v>5</v>
      </c>
    </row>
    <row r="57" spans="25:27">
      <c r="Y57" s="67" t="s">
        <v>16</v>
      </c>
      <c r="Z57" s="65" t="s">
        <v>39</v>
      </c>
      <c r="AA57" s="68">
        <v>2.5</v>
      </c>
    </row>
    <row r="58" spans="25:27">
      <c r="Y58" s="67" t="s">
        <v>16</v>
      </c>
      <c r="Z58" s="67" t="s">
        <v>40</v>
      </c>
      <c r="AA58" s="66">
        <v>4.5</v>
      </c>
    </row>
    <row r="59" spans="25:27">
      <c r="Y59" s="67" t="s">
        <v>16</v>
      </c>
      <c r="Z59" s="65" t="s">
        <v>41</v>
      </c>
      <c r="AA59" s="68">
        <v>8</v>
      </c>
    </row>
    <row r="60" spans="25:27">
      <c r="Y60" s="67" t="s">
        <v>16</v>
      </c>
      <c r="Z60" s="67" t="s">
        <v>42</v>
      </c>
      <c r="AA60" s="66">
        <v>1</v>
      </c>
    </row>
    <row r="61" spans="25:27">
      <c r="Y61" s="67" t="s">
        <v>16</v>
      </c>
      <c r="Z61" s="65" t="s">
        <v>43</v>
      </c>
      <c r="AA61" s="68">
        <v>4.5</v>
      </c>
    </row>
    <row r="62" spans="25:27">
      <c r="Y62" s="69" t="s">
        <v>17</v>
      </c>
    </row>
    <row r="63" spans="25:27">
      <c r="Y63" s="69" t="s">
        <v>76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RECAP</vt:lpstr>
      <vt:lpstr>POINT1</vt:lpstr>
      <vt:lpstr>POINT2</vt:lpstr>
      <vt:lpstr>VALEUR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EssentielB</dc:creator>
  <cp:lastModifiedBy>EssentielB</cp:lastModifiedBy>
  <cp:lastPrinted>2012-05-08T16:38:42Z</cp:lastPrinted>
  <dcterms:created xsi:type="dcterms:W3CDTF">2012-05-04T17:01:48Z</dcterms:created>
  <dcterms:modified xsi:type="dcterms:W3CDTF">2013-07-05T16:19:12Z</dcterms:modified>
</cp:coreProperties>
</file>