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30" windowWidth="23715" windowHeight="12090"/>
  </bookViews>
  <sheets>
    <sheet name="Simu" sheetId="4" r:id="rId1"/>
    <sheet name="BDD" sheetId="6" r:id="rId2"/>
    <sheet name="liste" sheetId="5" r:id="rId3"/>
  </sheets>
  <definedNames>
    <definedName name="_xlnm._FilterDatabase" localSheetId="0" hidden="1">Simu!$C$10:$D$10</definedName>
    <definedName name="Brouillards_salins">liste!$C$2:$C$3</definedName>
    <definedName name="Maliste1">liste!$B$2:$B$4</definedName>
    <definedName name="MaListe2">liste!$C$2:$C$3</definedName>
    <definedName name="moyenne_ph">Simu!$F$18</definedName>
  </definedNames>
  <calcPr calcId="125725"/>
</workbook>
</file>

<file path=xl/calcChain.xml><?xml version="1.0" encoding="utf-8"?>
<calcChain xmlns="http://schemas.openxmlformats.org/spreadsheetml/2006/main">
  <c r="F24" i="4"/>
  <c r="F18"/>
  <c r="D5"/>
  <c r="D15" l="1"/>
  <c r="F15" s="1"/>
  <c r="F14"/>
</calcChain>
</file>

<file path=xl/comments1.xml><?xml version="1.0" encoding="utf-8"?>
<comments xmlns="http://schemas.openxmlformats.org/spreadsheetml/2006/main">
  <authors>
    <author>uid29909</author>
  </authors>
  <commentList>
    <comment ref="F25" authorId="0">
      <text>
        <r>
          <rPr>
            <b/>
            <sz val="9"/>
            <color indexed="81"/>
            <rFont val="Tahoma"/>
            <family val="2"/>
          </rPr>
          <t xml:space="preserve">La valeur inscrite sur le ticket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<sst xmlns="http://schemas.openxmlformats.org/spreadsheetml/2006/main" count="82" uniqueCount="51">
  <si>
    <t>pH de ref</t>
  </si>
  <si>
    <t>pH mesuré</t>
  </si>
  <si>
    <t>Corrections</t>
  </si>
  <si>
    <t>température de la mesure de pH</t>
  </si>
  <si>
    <t>T°</t>
  </si>
  <si>
    <t>pH à reporter dans le rapport d'essai</t>
  </si>
  <si>
    <t xml:space="preserve"> </t>
  </si>
  <si>
    <t>pH 7 etalon à 35°C±2°C</t>
  </si>
  <si>
    <t>pH 7 etalon à l'ambiant</t>
  </si>
  <si>
    <t>Solution saline mesure 1</t>
  </si>
  <si>
    <t>Solution saline mesure 2</t>
  </si>
  <si>
    <t xml:space="preserve">pH </t>
  </si>
  <si>
    <t>Mesure du :</t>
  </si>
  <si>
    <t>Technicien :</t>
  </si>
  <si>
    <t>tech</t>
  </si>
  <si>
    <t>BS1 / BS3</t>
  </si>
  <si>
    <t>BS2 / BS4</t>
  </si>
  <si>
    <t xml:space="preserve">Brouillards salins </t>
  </si>
  <si>
    <t>Taux de sel (NaCl)</t>
  </si>
  <si>
    <t>BS</t>
  </si>
  <si>
    <t xml:space="preserve">T°C pH etaon </t>
  </si>
  <si>
    <t xml:space="preserve">pH etaon mesuré 35°C </t>
  </si>
  <si>
    <t>pH sol1</t>
  </si>
  <si>
    <t>T° sol1</t>
  </si>
  <si>
    <t>pH sol2</t>
  </si>
  <si>
    <t>T° sol2</t>
  </si>
  <si>
    <t>Ph final mesuré</t>
  </si>
  <si>
    <t>Nacl</t>
  </si>
  <si>
    <t xml:space="preserve">resistivité </t>
  </si>
  <si>
    <t>date</t>
  </si>
  <si>
    <t xml:space="preserve">Technicien </t>
  </si>
  <si>
    <t xml:space="preserve">pH etaon mesuré ambiant </t>
  </si>
  <si>
    <t>cellule D5</t>
  </si>
  <si>
    <t>cellule D8;E8</t>
  </si>
  <si>
    <t>cellule D10;E10</t>
  </si>
  <si>
    <t>cellule E14</t>
  </si>
  <si>
    <t>cellule G14</t>
  </si>
  <si>
    <t>cellule E15</t>
  </si>
  <si>
    <t>cellule G15</t>
  </si>
  <si>
    <t>cellule D18</t>
  </si>
  <si>
    <t>cellule E18</t>
  </si>
  <si>
    <t>cellule D19</t>
  </si>
  <si>
    <t>cellule E19</t>
  </si>
  <si>
    <t>cellule F24</t>
  </si>
  <si>
    <t>cellule F22</t>
  </si>
  <si>
    <t>cellule F18;G18</t>
  </si>
  <si>
    <t xml:space="preserve"> Mesure de la Conductivité de l'eau (ohms.cm) </t>
  </si>
  <si>
    <t xml:space="preserve"> Mesure de la Résistivité de l'eau Résistivité (ρ) MΩ.cm </t>
  </si>
  <si>
    <t>tech1</t>
  </si>
  <si>
    <t>tech2</t>
  </si>
  <si>
    <t>tech3</t>
  </si>
</sst>
</file>

<file path=xl/styles.xml><?xml version="1.0" encoding="utf-8"?>
<styleSheet xmlns="http://schemas.openxmlformats.org/spreadsheetml/2006/main">
  <numFmts count="1">
    <numFmt numFmtId="164" formatCode="0.000"/>
  </numFmts>
  <fonts count="11"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indexed="1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63">
    <xf numFmtId="0" fontId="0" fillId="0" borderId="0" xfId="0"/>
    <xf numFmtId="0" fontId="0" fillId="0" borderId="1" xfId="0" applyBorder="1"/>
    <xf numFmtId="0" fontId="0" fillId="2" borderId="1" xfId="0" applyFill="1" applyBorder="1"/>
    <xf numFmtId="14" fontId="6" fillId="3" borderId="16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1" xfId="0" applyNumberFormat="1" applyBorder="1"/>
    <xf numFmtId="2" fontId="0" fillId="5" borderId="1" xfId="0" applyNumberFormat="1" applyFill="1" applyBorder="1"/>
    <xf numFmtId="0" fontId="0" fillId="5" borderId="1" xfId="0" applyFill="1" applyBorder="1"/>
    <xf numFmtId="2" fontId="0" fillId="5" borderId="9" xfId="0" applyNumberFormat="1" applyFill="1" applyBorder="1"/>
    <xf numFmtId="0" fontId="0" fillId="5" borderId="9" xfId="0" applyFill="1" applyBorder="1"/>
    <xf numFmtId="164" fontId="0" fillId="5" borderId="1" xfId="0" applyNumberFormat="1" applyFill="1" applyBorder="1"/>
    <xf numFmtId="164" fontId="0" fillId="5" borderId="9" xfId="0" applyNumberFormat="1" applyFill="1" applyBorder="1"/>
    <xf numFmtId="1" fontId="0" fillId="5" borderId="7" xfId="0" applyNumberFormat="1" applyFill="1" applyBorder="1"/>
    <xf numFmtId="1" fontId="0" fillId="5" borderId="10" xfId="0" applyNumberFormat="1" applyFill="1" applyBorder="1"/>
    <xf numFmtId="2" fontId="2" fillId="5" borderId="16" xfId="0" applyNumberFormat="1" applyFont="1" applyFill="1" applyBorder="1" applyAlignment="1">
      <alignment horizontal="center"/>
    </xf>
    <xf numFmtId="0" fontId="0" fillId="6" borderId="0" xfId="0" applyFill="1"/>
    <xf numFmtId="0" fontId="7" fillId="6" borderId="0" xfId="2" applyFill="1"/>
    <xf numFmtId="0" fontId="0" fillId="6" borderId="0" xfId="0" applyFill="1" applyBorder="1"/>
    <xf numFmtId="0" fontId="0" fillId="6" borderId="3" xfId="0" applyFill="1" applyBorder="1"/>
    <xf numFmtId="0" fontId="4" fillId="6" borderId="3" xfId="0" applyFont="1" applyFill="1" applyBorder="1" applyAlignment="1">
      <alignment horizontal="center"/>
    </xf>
    <xf numFmtId="2" fontId="0" fillId="6" borderId="0" xfId="0" applyNumberFormat="1" applyFill="1" applyBorder="1"/>
    <xf numFmtId="0" fontId="4" fillId="6" borderId="0" xfId="0" applyFon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1" fontId="2" fillId="6" borderId="0" xfId="0" applyNumberFormat="1" applyFont="1" applyFill="1" applyBorder="1" applyAlignment="1"/>
    <xf numFmtId="0" fontId="0" fillId="6" borderId="18" xfId="0" applyFill="1" applyBorder="1"/>
    <xf numFmtId="0" fontId="0" fillId="6" borderId="19" xfId="0" applyFill="1" applyBorder="1"/>
    <xf numFmtId="0" fontId="0" fillId="6" borderId="20" xfId="0" applyFill="1" applyBorder="1"/>
    <xf numFmtId="0" fontId="0" fillId="6" borderId="21" xfId="0" applyFill="1" applyBorder="1"/>
    <xf numFmtId="0" fontId="0" fillId="6" borderId="22" xfId="0" applyFill="1" applyBorder="1"/>
    <xf numFmtId="0" fontId="0" fillId="6" borderId="23" xfId="0" applyFill="1" applyBorder="1"/>
    <xf numFmtId="0" fontId="0" fillId="6" borderId="24" xfId="0" applyFill="1" applyBorder="1"/>
    <xf numFmtId="0" fontId="0" fillId="6" borderId="25" xfId="0" applyFill="1" applyBorder="1"/>
    <xf numFmtId="0" fontId="0" fillId="7" borderId="4" xfId="0" applyFill="1" applyBorder="1"/>
    <xf numFmtId="0" fontId="0" fillId="7" borderId="5" xfId="0" applyFill="1" applyBorder="1"/>
    <xf numFmtId="0" fontId="0" fillId="7" borderId="6" xfId="0" applyFill="1" applyBorder="1"/>
    <xf numFmtId="0" fontId="0" fillId="7" borderId="1" xfId="0" applyFill="1" applyBorder="1"/>
    <xf numFmtId="0" fontId="0" fillId="7" borderId="8" xfId="0" applyFill="1" applyBorder="1"/>
    <xf numFmtId="164" fontId="3" fillId="7" borderId="9" xfId="0" applyNumberFormat="1" applyFont="1" applyFill="1" applyBorder="1"/>
    <xf numFmtId="0" fontId="6" fillId="7" borderId="1" xfId="0" applyFont="1" applyFill="1" applyBorder="1"/>
    <xf numFmtId="164" fontId="6" fillId="7" borderId="9" xfId="0" applyNumberFormat="1" applyFont="1" applyFill="1" applyBorder="1"/>
    <xf numFmtId="0" fontId="0" fillId="7" borderId="4" xfId="0" applyFill="1" applyBorder="1" applyAlignment="1">
      <alignment horizontal="center"/>
    </xf>
    <xf numFmtId="0" fontId="0" fillId="7" borderId="11" xfId="0" applyFill="1" applyBorder="1"/>
    <xf numFmtId="0" fontId="4" fillId="7" borderId="14" xfId="0" applyFont="1" applyFill="1" applyBorder="1" applyAlignment="1">
      <alignment horizontal="center"/>
    </xf>
    <xf numFmtId="0" fontId="4" fillId="7" borderId="14" xfId="0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center"/>
    </xf>
    <xf numFmtId="11" fontId="4" fillId="5" borderId="16" xfId="0" applyNumberFormat="1" applyFont="1" applyFill="1" applyBorder="1" applyAlignment="1">
      <alignment horizontal="center"/>
    </xf>
    <xf numFmtId="2" fontId="0" fillId="8" borderId="16" xfId="0" applyNumberFormat="1" applyFill="1" applyBorder="1" applyAlignment="1">
      <alignment horizontal="center"/>
    </xf>
    <xf numFmtId="0" fontId="0" fillId="9" borderId="0" xfId="0" applyFill="1"/>
    <xf numFmtId="0" fontId="4" fillId="7" borderId="14" xfId="0" applyFont="1" applyFill="1" applyBorder="1" applyAlignment="1">
      <alignment horizontal="center"/>
    </xf>
    <xf numFmtId="0" fontId="4" fillId="7" borderId="17" xfId="0" applyFont="1" applyFill="1" applyBorder="1" applyAlignment="1">
      <alignment horizontal="center"/>
    </xf>
    <xf numFmtId="0" fontId="4" fillId="7" borderId="15" xfId="0" applyFont="1" applyFill="1" applyBorder="1" applyAlignment="1">
      <alignment horizontal="center"/>
    </xf>
    <xf numFmtId="0" fontId="5" fillId="6" borderId="0" xfId="0" applyFont="1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5" fillId="7" borderId="11" xfId="0" applyFont="1" applyFill="1" applyBorder="1" applyAlignment="1">
      <alignment horizontal="center"/>
    </xf>
    <xf numFmtId="0" fontId="5" fillId="7" borderId="12" xfId="0" applyFont="1" applyFill="1" applyBorder="1" applyAlignment="1">
      <alignment horizontal="center"/>
    </xf>
    <xf numFmtId="2" fontId="2" fillId="7" borderId="2" xfId="0" applyNumberFormat="1" applyFont="1" applyFill="1" applyBorder="1" applyAlignment="1">
      <alignment horizontal="center"/>
    </xf>
    <xf numFmtId="2" fontId="2" fillId="7" borderId="13" xfId="0" applyNumberFormat="1" applyFont="1" applyFill="1" applyBorder="1" applyAlignment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Taux Nacl </a:t>
            </a:r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BDD!$M$1</c:f>
              <c:strCache>
                <c:ptCount val="1"/>
                <c:pt idx="0">
                  <c:v>Nacl</c:v>
                </c:pt>
              </c:strCache>
            </c:strRef>
          </c:tx>
          <c:marker>
            <c:spPr>
              <a:solidFill>
                <a:srgbClr val="92D050"/>
              </a:solidFill>
            </c:spPr>
          </c:marker>
          <c:dLbls>
            <c:showVal val="1"/>
          </c:dLbls>
          <c:cat>
            <c:numRef>
              <c:f>BDD!$A$3:$A$39</c:f>
              <c:numCache>
                <c:formatCode>dd/mm/yyyy</c:formatCode>
                <c:ptCount val="37"/>
                <c:pt idx="0">
                  <c:v>41485</c:v>
                </c:pt>
                <c:pt idx="1">
                  <c:v>41486</c:v>
                </c:pt>
                <c:pt idx="2">
                  <c:v>41486</c:v>
                </c:pt>
                <c:pt idx="3">
                  <c:v>41486</c:v>
                </c:pt>
                <c:pt idx="4">
                  <c:v>41486</c:v>
                </c:pt>
                <c:pt idx="5">
                  <c:v>41486</c:v>
                </c:pt>
                <c:pt idx="6">
                  <c:v>41487</c:v>
                </c:pt>
                <c:pt idx="7">
                  <c:v>41542</c:v>
                </c:pt>
                <c:pt idx="8">
                  <c:v>41655</c:v>
                </c:pt>
                <c:pt idx="9">
                  <c:v>41655</c:v>
                </c:pt>
                <c:pt idx="10">
                  <c:v>41655</c:v>
                </c:pt>
                <c:pt idx="11">
                  <c:v>41655</c:v>
                </c:pt>
                <c:pt idx="12">
                  <c:v>41655</c:v>
                </c:pt>
              </c:numCache>
            </c:numRef>
          </c:cat>
          <c:val>
            <c:numRef>
              <c:f>BDD!$M$3:$M$12</c:f>
              <c:numCache>
                <c:formatCode>General</c:formatCode>
                <c:ptCount val="10"/>
                <c:pt idx="1">
                  <c:v>5</c:v>
                </c:pt>
                <c:pt idx="2">
                  <c:v>6</c:v>
                </c:pt>
                <c:pt idx="3">
                  <c:v>6</c:v>
                </c:pt>
                <c:pt idx="4">
                  <c:v>5.8</c:v>
                </c:pt>
                <c:pt idx="5">
                  <c:v>4.2</c:v>
                </c:pt>
                <c:pt idx="6">
                  <c:v>5.23</c:v>
                </c:pt>
                <c:pt idx="7">
                  <c:v>4</c:v>
                </c:pt>
                <c:pt idx="8">
                  <c:v>5.5</c:v>
                </c:pt>
                <c:pt idx="9">
                  <c:v>6</c:v>
                </c:pt>
              </c:numCache>
            </c:numRef>
          </c:val>
        </c:ser>
        <c:hiLowLines/>
        <c:upDownBars>
          <c:gapWidth val="150"/>
          <c:upBars/>
          <c:downBars>
            <c:spPr>
              <a:ln>
                <a:noFill/>
              </a:ln>
            </c:spPr>
          </c:downBars>
        </c:upDownBars>
        <c:marker val="1"/>
        <c:axId val="97539584"/>
        <c:axId val="97541120"/>
      </c:lineChart>
      <c:dateAx>
        <c:axId val="97539584"/>
        <c:scaling>
          <c:orientation val="minMax"/>
        </c:scaling>
        <c:axPos val="b"/>
        <c:numFmt formatCode="dd/mm/yyyy" sourceLinked="1"/>
        <c:tickLblPos val="nextTo"/>
        <c:crossAx val="97541120"/>
        <c:crosses val="autoZero"/>
        <c:auto val="1"/>
        <c:lblOffset val="100"/>
      </c:dateAx>
      <c:valAx>
        <c:axId val="97541120"/>
        <c:scaling>
          <c:orientation val="minMax"/>
        </c:scaling>
        <c:axPos val="l"/>
        <c:majorGridlines/>
        <c:numFmt formatCode="General" sourceLinked="1"/>
        <c:tickLblPos val="nextTo"/>
        <c:crossAx val="97539584"/>
        <c:crosses val="autoZero"/>
        <c:crossBetween val="between"/>
      </c:valAx>
    </c:plotArea>
    <c:legend>
      <c:legendPos val="r"/>
      <c:txPr>
        <a:bodyPr/>
        <a:lstStyle/>
        <a:p>
          <a:pPr rtl="0">
            <a:defRPr/>
          </a:pPr>
          <a:endParaRPr lang="fr-FR"/>
        </a:p>
      </c:txPr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Ph</a:t>
            </a:r>
            <a:r>
              <a:rPr lang="fr-FR" baseline="0"/>
              <a:t> mesuré</a:t>
            </a:r>
            <a:endParaRPr lang="fr-FR"/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BDD!$L$1</c:f>
              <c:strCache>
                <c:ptCount val="1"/>
                <c:pt idx="0">
                  <c:v>Ph final mesuré</c:v>
                </c:pt>
              </c:strCache>
            </c:strRef>
          </c:tx>
          <c:marker>
            <c:symbol val="none"/>
          </c:marker>
          <c:dLbls>
            <c:dLbl>
              <c:idx val="5"/>
              <c:layout>
                <c:manualLayout>
                  <c:x val="-3.8888888888888841E-2"/>
                  <c:y val="-4.1666666666666664E-2"/>
                </c:manualLayout>
              </c:layout>
              <c:showVal val="1"/>
            </c:dLbl>
            <c:showVal val="1"/>
          </c:dLbls>
          <c:cat>
            <c:numRef>
              <c:f>BDD!$A$3:$A$39</c:f>
              <c:numCache>
                <c:formatCode>dd/mm/yyyy</c:formatCode>
                <c:ptCount val="37"/>
                <c:pt idx="0">
                  <c:v>41485</c:v>
                </c:pt>
                <c:pt idx="1">
                  <c:v>41486</c:v>
                </c:pt>
                <c:pt idx="2">
                  <c:v>41486</c:v>
                </c:pt>
                <c:pt idx="3">
                  <c:v>41486</c:v>
                </c:pt>
                <c:pt idx="4">
                  <c:v>41486</c:v>
                </c:pt>
                <c:pt idx="5">
                  <c:v>41486</c:v>
                </c:pt>
                <c:pt idx="6">
                  <c:v>41487</c:v>
                </c:pt>
                <c:pt idx="7">
                  <c:v>41542</c:v>
                </c:pt>
                <c:pt idx="8">
                  <c:v>41655</c:v>
                </c:pt>
                <c:pt idx="9">
                  <c:v>41655</c:v>
                </c:pt>
                <c:pt idx="10">
                  <c:v>41655</c:v>
                </c:pt>
                <c:pt idx="11">
                  <c:v>41655</c:v>
                </c:pt>
                <c:pt idx="12">
                  <c:v>41655</c:v>
                </c:pt>
              </c:numCache>
            </c:numRef>
          </c:cat>
          <c:val>
            <c:numRef>
              <c:f>BDD!$L$3:$L$39</c:f>
              <c:numCache>
                <c:formatCode>General</c:formatCode>
                <c:ptCount val="37"/>
                <c:pt idx="0">
                  <c:v>15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6.8</c:v>
                </c:pt>
                <c:pt idx="6">
                  <c:v>6.85</c:v>
                </c:pt>
                <c:pt idx="7">
                  <c:v>6.8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marker val="1"/>
        <c:axId val="97580928"/>
        <c:axId val="97582464"/>
      </c:lineChart>
      <c:dateAx>
        <c:axId val="97580928"/>
        <c:scaling>
          <c:orientation val="minMax"/>
        </c:scaling>
        <c:axPos val="b"/>
        <c:numFmt formatCode="dd/mm/yyyy" sourceLinked="1"/>
        <c:tickLblPos val="nextTo"/>
        <c:crossAx val="97582464"/>
        <c:crosses val="autoZero"/>
        <c:auto val="1"/>
        <c:lblOffset val="100"/>
      </c:dateAx>
      <c:valAx>
        <c:axId val="97582464"/>
        <c:scaling>
          <c:orientation val="minMax"/>
        </c:scaling>
        <c:axPos val="l"/>
        <c:majorGridlines/>
        <c:numFmt formatCode="General" sourceLinked="1"/>
        <c:tickLblPos val="nextTo"/>
        <c:crossAx val="97580928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Résistivité  </a:t>
            </a:r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BDD!$N$1</c:f>
              <c:strCache>
                <c:ptCount val="1"/>
                <c:pt idx="0">
                  <c:v>resistivité </c:v>
                </c:pt>
              </c:strCache>
            </c:strRef>
          </c:tx>
          <c:marker>
            <c:symbol val="none"/>
          </c:marker>
          <c:dLbls>
            <c:showVal val="1"/>
          </c:dLbls>
          <c:cat>
            <c:numRef>
              <c:f>BDD!$A$3:$A$39</c:f>
              <c:numCache>
                <c:formatCode>dd/mm/yyyy</c:formatCode>
                <c:ptCount val="37"/>
                <c:pt idx="0">
                  <c:v>41485</c:v>
                </c:pt>
                <c:pt idx="1">
                  <c:v>41486</c:v>
                </c:pt>
                <c:pt idx="2">
                  <c:v>41486</c:v>
                </c:pt>
                <c:pt idx="3">
                  <c:v>41486</c:v>
                </c:pt>
                <c:pt idx="4">
                  <c:v>41486</c:v>
                </c:pt>
                <c:pt idx="5">
                  <c:v>41486</c:v>
                </c:pt>
                <c:pt idx="6">
                  <c:v>41487</c:v>
                </c:pt>
                <c:pt idx="7">
                  <c:v>41542</c:v>
                </c:pt>
                <c:pt idx="8">
                  <c:v>41655</c:v>
                </c:pt>
                <c:pt idx="9">
                  <c:v>41655</c:v>
                </c:pt>
                <c:pt idx="10">
                  <c:v>41655</c:v>
                </c:pt>
                <c:pt idx="11">
                  <c:v>41655</c:v>
                </c:pt>
                <c:pt idx="12">
                  <c:v>41655</c:v>
                </c:pt>
              </c:numCache>
            </c:numRef>
          </c:cat>
          <c:val>
            <c:numRef>
              <c:f>BDD!$N$3:$N$39</c:f>
              <c:numCache>
                <c:formatCode>General</c:formatCode>
                <c:ptCount val="37"/>
                <c:pt idx="2">
                  <c:v>0.15</c:v>
                </c:pt>
                <c:pt idx="3">
                  <c:v>0.13</c:v>
                </c:pt>
                <c:pt idx="4">
                  <c:v>0.1</c:v>
                </c:pt>
                <c:pt idx="5">
                  <c:v>0.3</c:v>
                </c:pt>
                <c:pt idx="6">
                  <c:v>0.45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marker val="1"/>
        <c:axId val="97467776"/>
        <c:axId val="97485952"/>
      </c:lineChart>
      <c:dateAx>
        <c:axId val="97467776"/>
        <c:scaling>
          <c:orientation val="minMax"/>
        </c:scaling>
        <c:axPos val="b"/>
        <c:numFmt formatCode="dd/mm/yyyy" sourceLinked="1"/>
        <c:tickLblPos val="nextTo"/>
        <c:crossAx val="97485952"/>
        <c:crosses val="autoZero"/>
        <c:auto val="1"/>
        <c:lblOffset val="100"/>
      </c:dateAx>
      <c:valAx>
        <c:axId val="97485952"/>
        <c:scaling>
          <c:orientation val="minMax"/>
        </c:scaling>
        <c:axPos val="l"/>
        <c:majorGridlines/>
        <c:numFmt formatCode="General" sourceLinked="1"/>
        <c:tickLblPos val="nextTo"/>
        <c:crossAx val="97467776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285749</xdr:colOff>
      <xdr:row>31</xdr:row>
      <xdr:rowOff>9524</xdr:rowOff>
    </xdr:from>
    <xdr:to>
      <xdr:col>6</xdr:col>
      <xdr:colOff>1362074</xdr:colOff>
      <xdr:row>47</xdr:row>
      <xdr:rowOff>114299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1485900</xdr:colOff>
      <xdr:row>30</xdr:row>
      <xdr:rowOff>161925</xdr:rowOff>
    </xdr:from>
    <xdr:to>
      <xdr:col>15</xdr:col>
      <xdr:colOff>238125</xdr:colOff>
      <xdr:row>47</xdr:row>
      <xdr:rowOff>104775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447674</xdr:colOff>
      <xdr:row>49</xdr:row>
      <xdr:rowOff>66675</xdr:rowOff>
    </xdr:from>
    <xdr:to>
      <xdr:col>13</xdr:col>
      <xdr:colOff>238126</xdr:colOff>
      <xdr:row>64</xdr:row>
      <xdr:rowOff>95250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S227"/>
  <sheetViews>
    <sheetView tabSelected="1" zoomScale="85" zoomScaleNormal="85" workbookViewId="0">
      <selection activeCell="E29" sqref="E29"/>
    </sheetView>
  </sheetViews>
  <sheetFormatPr baseColWidth="10" defaultRowHeight="15"/>
  <cols>
    <col min="3" max="3" width="24.5703125" bestFit="1" customWidth="1"/>
    <col min="5" max="5" width="16.28515625" customWidth="1"/>
    <col min="6" max="6" width="11.28515625" customWidth="1"/>
    <col min="7" max="7" width="30.140625" bestFit="1" customWidth="1"/>
    <col min="14" max="19" width="11.42578125" style="20"/>
  </cols>
  <sheetData>
    <row r="1" spans="1:13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1"/>
    </row>
    <row r="2" spans="1:13">
      <c r="A2" s="20"/>
      <c r="B2" s="20"/>
      <c r="C2" s="20"/>
      <c r="D2" s="20"/>
      <c r="E2" s="20"/>
      <c r="F2" s="20"/>
      <c r="G2" s="20"/>
      <c r="H2" s="20"/>
      <c r="I2" s="22"/>
      <c r="J2" s="22"/>
      <c r="K2" s="22"/>
      <c r="L2" s="20"/>
      <c r="M2" s="20"/>
    </row>
    <row r="3" spans="1:13">
      <c r="A3" s="20"/>
      <c r="B3" s="29"/>
      <c r="C3" s="30"/>
      <c r="D3" s="30"/>
      <c r="E3" s="30"/>
      <c r="F3" s="30"/>
      <c r="G3" s="30"/>
      <c r="H3" s="31"/>
      <c r="I3" s="22"/>
      <c r="J3" s="22"/>
      <c r="K3" s="22"/>
      <c r="L3" s="20"/>
      <c r="M3" s="20"/>
    </row>
    <row r="4" spans="1:13" ht="15.75" thickBot="1">
      <c r="A4" s="20"/>
      <c r="B4" s="32"/>
      <c r="C4" s="22"/>
      <c r="D4" s="22"/>
      <c r="E4" s="22"/>
      <c r="F4" s="22"/>
      <c r="G4" s="22"/>
      <c r="H4" s="33"/>
      <c r="I4" s="22"/>
      <c r="J4" s="22"/>
      <c r="K4" s="22"/>
      <c r="L4" s="20"/>
      <c r="M4" s="20"/>
    </row>
    <row r="5" spans="1:13" ht="15.75" thickBot="1">
      <c r="A5" s="20"/>
      <c r="B5" s="32"/>
      <c r="C5" s="47" t="s">
        <v>12</v>
      </c>
      <c r="D5" s="3">
        <f ca="1">TODAY()</f>
        <v>41655</v>
      </c>
      <c r="E5" s="22"/>
      <c r="F5" s="22"/>
      <c r="G5" s="22"/>
      <c r="H5" s="33"/>
      <c r="I5" s="22"/>
      <c r="J5" s="22"/>
      <c r="K5" s="22"/>
      <c r="L5" s="20"/>
      <c r="M5" s="20"/>
    </row>
    <row r="6" spans="1:13">
      <c r="A6" s="20"/>
      <c r="B6" s="32"/>
      <c r="C6" s="22"/>
      <c r="D6" s="22"/>
      <c r="E6" s="22"/>
      <c r="F6" s="22"/>
      <c r="G6" s="22"/>
      <c r="H6" s="33"/>
      <c r="I6" s="22"/>
      <c r="J6" s="22"/>
      <c r="K6" s="22"/>
      <c r="L6" s="20"/>
      <c r="M6" s="20"/>
    </row>
    <row r="7" spans="1:13" ht="15.75" thickBot="1">
      <c r="A7" s="20"/>
      <c r="B7" s="32"/>
      <c r="C7" s="22"/>
      <c r="D7" s="22"/>
      <c r="E7" s="22"/>
      <c r="F7" s="22"/>
      <c r="G7" s="22"/>
      <c r="H7" s="33"/>
      <c r="I7" s="22"/>
      <c r="J7" s="22"/>
      <c r="K7" s="22"/>
      <c r="L7" s="20"/>
      <c r="M7" s="20"/>
    </row>
    <row r="8" spans="1:13" ht="15.75" thickBot="1">
      <c r="A8" s="20"/>
      <c r="B8" s="32"/>
      <c r="C8" s="48" t="s">
        <v>13</v>
      </c>
      <c r="D8" s="57" t="s">
        <v>48</v>
      </c>
      <c r="E8" s="58"/>
      <c r="F8" s="22"/>
      <c r="G8" s="22"/>
      <c r="H8" s="33"/>
      <c r="I8" s="22"/>
      <c r="J8" s="22"/>
      <c r="K8" s="22"/>
      <c r="L8" s="20"/>
      <c r="M8" s="20"/>
    </row>
    <row r="9" spans="1:13" ht="15.75" thickBot="1">
      <c r="A9" s="20"/>
      <c r="B9" s="32"/>
      <c r="C9" s="22"/>
      <c r="D9" s="22"/>
      <c r="E9" s="22"/>
      <c r="F9" s="22"/>
      <c r="G9" s="22"/>
      <c r="H9" s="33"/>
      <c r="I9" s="22"/>
      <c r="J9" s="22"/>
      <c r="K9" s="22"/>
      <c r="L9" s="20"/>
      <c r="M9" s="20"/>
    </row>
    <row r="10" spans="1:13" ht="15.75" thickBot="1">
      <c r="A10" s="20"/>
      <c r="B10" s="32"/>
      <c r="C10" s="49" t="s">
        <v>17</v>
      </c>
      <c r="D10" s="57" t="s">
        <v>16</v>
      </c>
      <c r="E10" s="58"/>
      <c r="F10" s="22"/>
      <c r="G10" s="22"/>
      <c r="H10" s="33"/>
      <c r="I10" s="22"/>
      <c r="J10" s="22"/>
      <c r="K10" s="22"/>
      <c r="L10" s="20"/>
      <c r="M10" s="20"/>
    </row>
    <row r="11" spans="1:13">
      <c r="A11" s="20"/>
      <c r="B11" s="32"/>
      <c r="C11" s="22"/>
      <c r="D11" s="22"/>
      <c r="E11" s="22"/>
      <c r="F11" s="22"/>
      <c r="G11" s="22"/>
      <c r="H11" s="33"/>
      <c r="I11" s="22"/>
      <c r="J11" s="22" t="s">
        <v>6</v>
      </c>
      <c r="K11" s="22"/>
      <c r="L11" s="20"/>
      <c r="M11" s="20"/>
    </row>
    <row r="12" spans="1:13" ht="15.75" thickBot="1">
      <c r="A12" s="20"/>
      <c r="B12" s="32"/>
      <c r="C12" s="22"/>
      <c r="D12" s="22"/>
      <c r="E12" s="22"/>
      <c r="F12" s="22"/>
      <c r="G12" s="22"/>
      <c r="H12" s="33"/>
      <c r="I12" s="22"/>
      <c r="J12" s="22"/>
      <c r="K12" s="22"/>
      <c r="L12" s="20"/>
      <c r="M12" s="20"/>
    </row>
    <row r="13" spans="1:13">
      <c r="A13" s="20"/>
      <c r="B13" s="32"/>
      <c r="C13" s="23"/>
      <c r="D13" s="37" t="s">
        <v>0</v>
      </c>
      <c r="E13" s="37" t="s">
        <v>1</v>
      </c>
      <c r="F13" s="37" t="s">
        <v>2</v>
      </c>
      <c r="G13" s="38" t="s">
        <v>3</v>
      </c>
      <c r="H13" s="33"/>
      <c r="I13" s="22"/>
      <c r="J13" s="22"/>
      <c r="K13" s="22"/>
      <c r="L13" s="20"/>
      <c r="M13" s="20"/>
    </row>
    <row r="14" spans="1:13">
      <c r="A14" s="20"/>
      <c r="B14" s="32"/>
      <c r="C14" s="39" t="s">
        <v>8</v>
      </c>
      <c r="D14" s="40">
        <v>7.0060000000000002</v>
      </c>
      <c r="E14" s="15"/>
      <c r="F14" s="43">
        <f>D14-E14</f>
        <v>7.0060000000000002</v>
      </c>
      <c r="G14" s="17"/>
      <c r="H14" s="33"/>
      <c r="I14" s="22"/>
      <c r="J14" s="22" t="s">
        <v>6</v>
      </c>
      <c r="K14" s="22"/>
      <c r="L14" s="20"/>
      <c r="M14" s="20"/>
    </row>
    <row r="15" spans="1:13" ht="15.75" thickBot="1">
      <c r="A15" s="20"/>
      <c r="B15" s="32"/>
      <c r="C15" s="41" t="s">
        <v>7</v>
      </c>
      <c r="D15" s="42">
        <f>7.0434-0.0019*G15</f>
        <v>7.0434000000000001</v>
      </c>
      <c r="E15" s="16"/>
      <c r="F15" s="44">
        <f>D15-E15</f>
        <v>7.0434000000000001</v>
      </c>
      <c r="G15" s="18"/>
      <c r="H15" s="33"/>
      <c r="I15" s="22"/>
      <c r="J15" s="22"/>
      <c r="K15" s="22"/>
      <c r="L15" s="20"/>
      <c r="M15" s="20"/>
    </row>
    <row r="16" spans="1:13" ht="15.75" thickBot="1">
      <c r="A16" s="20"/>
      <c r="B16" s="32"/>
      <c r="C16" s="22"/>
      <c r="D16" s="22"/>
      <c r="E16" s="22"/>
      <c r="F16" s="22"/>
      <c r="G16" s="22"/>
      <c r="H16" s="33"/>
      <c r="I16" s="22"/>
      <c r="J16" s="22"/>
      <c r="K16" s="22"/>
      <c r="L16" s="20"/>
      <c r="M16" s="20"/>
    </row>
    <row r="17" spans="1:13">
      <c r="A17" s="20"/>
      <c r="B17" s="32"/>
      <c r="C17" s="24"/>
      <c r="D17" s="45" t="s">
        <v>11</v>
      </c>
      <c r="E17" s="46" t="s">
        <v>4</v>
      </c>
      <c r="F17" s="59" t="s">
        <v>5</v>
      </c>
      <c r="G17" s="60"/>
      <c r="H17" s="33"/>
      <c r="I17" s="22"/>
      <c r="J17" s="22"/>
      <c r="K17" s="22"/>
      <c r="L17" s="20"/>
      <c r="M17" s="20"/>
    </row>
    <row r="18" spans="1:13">
      <c r="A18" s="20"/>
      <c r="B18" s="32"/>
      <c r="C18" s="39" t="s">
        <v>9</v>
      </c>
      <c r="D18" s="11"/>
      <c r="E18" s="12"/>
      <c r="F18" s="61">
        <f>D18:D19</f>
        <v>0</v>
      </c>
      <c r="G18" s="62"/>
      <c r="H18" s="33"/>
      <c r="I18" s="22"/>
      <c r="J18" s="22"/>
      <c r="K18" s="22"/>
      <c r="L18" s="20"/>
      <c r="M18" s="20"/>
    </row>
    <row r="19" spans="1:13" ht="15.75" thickBot="1">
      <c r="A19" s="20"/>
      <c r="B19" s="32"/>
      <c r="C19" s="41" t="s">
        <v>10</v>
      </c>
      <c r="D19" s="13"/>
      <c r="E19" s="14"/>
      <c r="F19" s="25"/>
      <c r="G19" s="22"/>
      <c r="H19" s="33"/>
      <c r="I19" s="22"/>
      <c r="J19" s="22"/>
      <c r="K19" s="22"/>
      <c r="L19" s="20"/>
      <c r="M19" s="20"/>
    </row>
    <row r="20" spans="1:13">
      <c r="A20" s="20"/>
      <c r="B20" s="32"/>
      <c r="C20" s="22"/>
      <c r="D20" s="22"/>
      <c r="E20" s="22"/>
      <c r="F20" s="22"/>
      <c r="G20" s="22"/>
      <c r="H20" s="33"/>
      <c r="I20" s="22"/>
      <c r="J20" s="22"/>
      <c r="K20" s="22"/>
      <c r="L20" s="20"/>
      <c r="M20" s="20"/>
    </row>
    <row r="21" spans="1:13" ht="15.75" thickBot="1">
      <c r="A21" s="20"/>
      <c r="B21" s="32"/>
      <c r="C21" s="26"/>
      <c r="D21" s="27"/>
      <c r="E21" s="22"/>
      <c r="F21" s="56"/>
      <c r="G21" s="56"/>
      <c r="H21" s="33"/>
      <c r="I21" s="22"/>
      <c r="J21" s="22"/>
      <c r="K21" s="22"/>
      <c r="L21" s="20"/>
      <c r="M21" s="20"/>
    </row>
    <row r="22" spans="1:13" ht="15.75" thickBot="1">
      <c r="A22" s="20"/>
      <c r="B22" s="32"/>
      <c r="C22" s="53" t="s">
        <v>18</v>
      </c>
      <c r="D22" s="54"/>
      <c r="E22" s="55"/>
      <c r="F22" s="19"/>
      <c r="G22" s="28"/>
      <c r="H22" s="33"/>
      <c r="I22" s="22"/>
      <c r="J22" s="22"/>
      <c r="K22" s="22"/>
      <c r="L22" s="20"/>
      <c r="M22" s="20"/>
    </row>
    <row r="23" spans="1:13" ht="15.75" thickBot="1">
      <c r="A23" s="20"/>
      <c r="B23" s="32"/>
      <c r="C23" s="22"/>
      <c r="D23" s="22"/>
      <c r="E23" s="22"/>
      <c r="F23" s="22"/>
      <c r="G23" s="22"/>
      <c r="H23" s="33"/>
      <c r="I23" s="22"/>
      <c r="J23" s="22"/>
      <c r="K23" s="22"/>
      <c r="L23" s="20"/>
      <c r="M23" s="20"/>
    </row>
    <row r="24" spans="1:13" ht="15.75" thickBot="1">
      <c r="A24" s="20"/>
      <c r="B24" s="32"/>
      <c r="C24" s="53" t="s">
        <v>47</v>
      </c>
      <c r="D24" s="54"/>
      <c r="E24" s="55"/>
      <c r="F24" s="51">
        <f>F25/1000000</f>
        <v>0</v>
      </c>
      <c r="G24" s="22"/>
      <c r="H24" s="33"/>
      <c r="I24" s="22"/>
      <c r="J24" s="22"/>
      <c r="K24" s="22"/>
      <c r="L24" s="20"/>
      <c r="M24" s="20"/>
    </row>
    <row r="25" spans="1:13" ht="15.75" thickBot="1">
      <c r="A25" s="20"/>
      <c r="B25" s="32"/>
      <c r="C25" s="53" t="s">
        <v>46</v>
      </c>
      <c r="D25" s="54"/>
      <c r="E25" s="55"/>
      <c r="F25" s="50"/>
      <c r="G25" s="22"/>
      <c r="H25" s="33"/>
      <c r="I25" s="22"/>
      <c r="J25" s="22"/>
      <c r="K25" s="22"/>
      <c r="L25" s="20"/>
      <c r="M25" s="20"/>
    </row>
    <row r="26" spans="1:13">
      <c r="A26" s="20"/>
      <c r="B26" s="32"/>
      <c r="C26" s="52"/>
      <c r="D26" s="52"/>
      <c r="E26" s="52"/>
      <c r="F26" s="52"/>
      <c r="G26" s="22"/>
      <c r="H26" s="33"/>
      <c r="I26" s="22"/>
      <c r="J26" s="22"/>
      <c r="K26" s="22"/>
      <c r="L26" s="20"/>
      <c r="M26" s="20"/>
    </row>
    <row r="27" spans="1:13">
      <c r="A27" s="20"/>
      <c r="B27" s="32"/>
      <c r="C27" s="22"/>
      <c r="D27" s="22"/>
      <c r="E27" s="22"/>
      <c r="F27" s="22"/>
      <c r="G27" s="22"/>
      <c r="H27" s="33"/>
      <c r="I27" s="22"/>
      <c r="J27" s="22"/>
      <c r="K27" s="22"/>
      <c r="L27" s="20"/>
      <c r="M27" s="20"/>
    </row>
    <row r="28" spans="1:13">
      <c r="A28" s="20"/>
      <c r="B28" s="32"/>
      <c r="C28" s="22"/>
      <c r="D28" s="22"/>
      <c r="E28" s="22"/>
      <c r="F28" s="22"/>
      <c r="G28" s="22"/>
      <c r="H28" s="33"/>
      <c r="I28" s="22"/>
      <c r="J28" s="22"/>
      <c r="K28" s="22"/>
      <c r="L28" s="20"/>
      <c r="M28" s="20"/>
    </row>
    <row r="29" spans="1:13">
      <c r="A29" s="20"/>
      <c r="B29" s="32"/>
      <c r="C29" s="22"/>
      <c r="D29" s="22"/>
      <c r="E29" s="22"/>
      <c r="F29" s="22"/>
      <c r="G29" s="22"/>
      <c r="H29" s="33"/>
      <c r="I29" s="22"/>
      <c r="J29" s="22"/>
      <c r="K29" s="22"/>
      <c r="L29" s="20"/>
      <c r="M29" s="20"/>
    </row>
    <row r="30" spans="1:13">
      <c r="A30" s="20"/>
      <c r="B30" s="34"/>
      <c r="C30" s="35"/>
      <c r="D30" s="35"/>
      <c r="E30" s="35"/>
      <c r="F30" s="35"/>
      <c r="G30" s="35"/>
      <c r="H30" s="36"/>
      <c r="I30" s="22"/>
      <c r="J30" s="22"/>
      <c r="K30" s="22"/>
      <c r="L30" s="20"/>
      <c r="M30" s="20"/>
    </row>
    <row r="31" spans="1:13">
      <c r="A31" s="20"/>
      <c r="B31" s="20"/>
      <c r="C31" s="20"/>
      <c r="D31" s="20"/>
      <c r="E31" s="20"/>
      <c r="F31" s="20"/>
      <c r="G31" s="20"/>
      <c r="H31" s="20"/>
      <c r="I31" s="22"/>
      <c r="J31" s="22"/>
      <c r="K31" s="22"/>
      <c r="L31" s="20"/>
      <c r="M31" s="20"/>
    </row>
    <row r="32" spans="1:13">
      <c r="A32" s="20"/>
      <c r="B32" s="20"/>
      <c r="C32" s="20"/>
      <c r="D32" s="20"/>
      <c r="E32" s="20"/>
      <c r="F32" s="20"/>
      <c r="G32" s="20"/>
      <c r="H32" s="20"/>
      <c r="I32" s="22"/>
      <c r="J32" s="22"/>
      <c r="K32" s="22"/>
      <c r="L32" s="20"/>
      <c r="M32" s="20"/>
    </row>
    <row r="33" spans="1:13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</row>
    <row r="34" spans="1:13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</row>
    <row r="35" spans="1:13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</row>
    <row r="36" spans="1:13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</row>
    <row r="37" spans="1:13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</row>
    <row r="38" spans="1:13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</row>
    <row r="39" spans="1:13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</row>
    <row r="40" spans="1:13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</row>
    <row r="41" spans="1:13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</row>
    <row r="42" spans="1:13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</row>
    <row r="43" spans="1:13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</row>
    <row r="44" spans="1:13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</row>
    <row r="45" spans="1:13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</row>
    <row r="46" spans="1:13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</row>
    <row r="47" spans="1:13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</row>
    <row r="48" spans="1:13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</row>
    <row r="49" spans="1:13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</row>
    <row r="50" spans="1:13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</row>
    <row r="51" spans="1:13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</row>
    <row r="52" spans="1:13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</row>
    <row r="53" spans="1:13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</row>
    <row r="54" spans="1:13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</row>
    <row r="55" spans="1:13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</row>
    <row r="56" spans="1:13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</row>
    <row r="57" spans="1:13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</row>
    <row r="58" spans="1:13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</row>
    <row r="59" spans="1:13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</row>
    <row r="60" spans="1:13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</row>
    <row r="61" spans="1:13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</row>
    <row r="62" spans="1:13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</row>
    <row r="63" spans="1:13" s="20" customFormat="1"/>
    <row r="64" spans="1:13" s="20" customFormat="1"/>
    <row r="65" s="20" customFormat="1"/>
    <row r="66" s="20" customFormat="1"/>
    <row r="67" s="20" customFormat="1"/>
    <row r="68" s="20" customFormat="1"/>
    <row r="69" s="20" customFormat="1"/>
    <row r="70" s="20" customFormat="1"/>
    <row r="71" s="20" customFormat="1"/>
    <row r="72" s="20" customFormat="1"/>
    <row r="73" s="20" customFormat="1"/>
    <row r="74" s="20" customFormat="1"/>
    <row r="75" s="20" customFormat="1"/>
    <row r="76" s="20" customFormat="1"/>
    <row r="77" s="20" customFormat="1"/>
    <row r="78" s="20" customFormat="1"/>
    <row r="79" s="20" customFormat="1"/>
    <row r="80" s="20" customFormat="1"/>
    <row r="81" s="20" customFormat="1"/>
    <row r="82" s="20" customFormat="1"/>
    <row r="83" s="20" customFormat="1"/>
    <row r="84" s="20" customFormat="1"/>
    <row r="85" s="20" customFormat="1"/>
    <row r="86" s="20" customFormat="1"/>
    <row r="87" s="20" customFormat="1"/>
    <row r="88" s="20" customFormat="1"/>
    <row r="89" s="20" customFormat="1"/>
    <row r="90" s="20" customFormat="1"/>
    <row r="91" s="20" customFormat="1"/>
    <row r="92" s="20" customFormat="1"/>
    <row r="93" s="20" customFormat="1"/>
    <row r="94" s="20" customFormat="1"/>
    <row r="95" s="20" customFormat="1"/>
    <row r="96" s="20" customFormat="1"/>
    <row r="97" s="20" customFormat="1"/>
    <row r="98" s="20" customFormat="1"/>
    <row r="99" s="20" customFormat="1"/>
    <row r="100" s="20" customFormat="1"/>
    <row r="101" s="20" customFormat="1"/>
    <row r="102" s="20" customFormat="1"/>
    <row r="103" s="20" customFormat="1"/>
    <row r="104" s="20" customFormat="1"/>
    <row r="105" s="20" customFormat="1"/>
    <row r="106" s="20" customFormat="1"/>
    <row r="107" s="20" customFormat="1"/>
    <row r="108" s="20" customFormat="1"/>
    <row r="109" s="20" customFormat="1"/>
    <row r="110" s="20" customFormat="1"/>
    <row r="111" s="20" customFormat="1"/>
    <row r="112" s="20" customFormat="1"/>
    <row r="113" s="20" customFormat="1"/>
    <row r="114" s="20" customFormat="1"/>
    <row r="115" s="20" customFormat="1"/>
    <row r="116" s="20" customFormat="1"/>
    <row r="117" s="20" customFormat="1"/>
    <row r="118" s="20" customFormat="1"/>
    <row r="119" s="20" customFormat="1"/>
    <row r="120" s="20" customFormat="1"/>
    <row r="121" s="20" customFormat="1"/>
    <row r="122" s="20" customFormat="1"/>
    <row r="123" s="20" customFormat="1"/>
    <row r="124" s="20" customFormat="1"/>
    <row r="125" s="20" customFormat="1"/>
    <row r="126" s="20" customFormat="1"/>
    <row r="127" s="20" customFormat="1"/>
    <row r="128" s="20" customFormat="1"/>
    <row r="129" s="20" customFormat="1"/>
    <row r="130" s="20" customFormat="1"/>
    <row r="131" s="20" customFormat="1"/>
    <row r="132" s="20" customFormat="1"/>
    <row r="133" s="20" customFormat="1"/>
    <row r="134" s="20" customFormat="1"/>
    <row r="135" s="20" customFormat="1"/>
    <row r="136" s="20" customFormat="1"/>
    <row r="137" s="20" customFormat="1"/>
    <row r="138" s="20" customFormat="1"/>
    <row r="139" s="20" customFormat="1"/>
    <row r="140" s="20" customFormat="1"/>
    <row r="141" s="20" customFormat="1"/>
    <row r="142" s="20" customFormat="1"/>
    <row r="143" s="20" customFormat="1"/>
    <row r="144" s="20" customFormat="1"/>
    <row r="145" s="20" customFormat="1"/>
    <row r="146" s="20" customFormat="1"/>
    <row r="147" s="20" customFormat="1"/>
    <row r="148" s="20" customFormat="1"/>
    <row r="149" s="20" customFormat="1"/>
    <row r="150" s="20" customFormat="1"/>
    <row r="151" s="20" customFormat="1"/>
    <row r="152" s="20" customFormat="1"/>
    <row r="153" s="20" customFormat="1"/>
    <row r="154" s="20" customFormat="1"/>
    <row r="155" s="20" customFormat="1"/>
    <row r="156" s="20" customFormat="1"/>
    <row r="157" s="20" customFormat="1"/>
    <row r="158" s="20" customFormat="1"/>
    <row r="159" s="20" customFormat="1"/>
    <row r="160" s="20" customFormat="1"/>
    <row r="161" s="20" customFormat="1"/>
    <row r="162" s="20" customFormat="1"/>
    <row r="163" s="20" customFormat="1"/>
    <row r="164" s="20" customFormat="1"/>
    <row r="165" s="20" customFormat="1"/>
    <row r="166" s="20" customFormat="1"/>
    <row r="167" s="20" customFormat="1"/>
    <row r="168" s="20" customFormat="1"/>
    <row r="169" s="20" customFormat="1"/>
    <row r="170" s="20" customFormat="1"/>
    <row r="171" s="20" customFormat="1"/>
    <row r="172" s="20" customFormat="1"/>
    <row r="173" s="20" customFormat="1"/>
    <row r="174" s="20" customFormat="1"/>
    <row r="175" s="20" customFormat="1"/>
    <row r="176" s="20" customFormat="1"/>
    <row r="177" s="20" customFormat="1"/>
    <row r="178" s="20" customFormat="1"/>
    <row r="179" s="20" customFormat="1"/>
    <row r="180" s="20" customFormat="1"/>
    <row r="181" s="20" customFormat="1"/>
    <row r="182" s="20" customFormat="1"/>
    <row r="183" s="20" customFormat="1"/>
    <row r="184" s="20" customFormat="1"/>
    <row r="185" s="20" customFormat="1"/>
    <row r="186" s="20" customFormat="1"/>
    <row r="187" s="20" customFormat="1"/>
    <row r="188" s="20" customFormat="1"/>
    <row r="189" s="20" customFormat="1"/>
    <row r="190" s="20" customFormat="1"/>
    <row r="191" s="20" customFormat="1"/>
    <row r="192" s="20" customFormat="1"/>
    <row r="193" s="20" customFormat="1"/>
    <row r="194" s="20" customFormat="1"/>
    <row r="195" s="20" customFormat="1"/>
    <row r="196" s="20" customFormat="1"/>
    <row r="197" s="20" customFormat="1"/>
    <row r="198" s="20" customFormat="1"/>
    <row r="199" s="20" customFormat="1"/>
    <row r="200" s="20" customFormat="1"/>
    <row r="201" s="20" customFormat="1"/>
    <row r="202" s="20" customFormat="1"/>
    <row r="203" s="20" customFormat="1"/>
    <row r="204" s="20" customFormat="1"/>
    <row r="205" s="20" customFormat="1"/>
    <row r="206" s="20" customFormat="1"/>
    <row r="207" s="20" customFormat="1"/>
    <row r="208" s="20" customFormat="1"/>
    <row r="209" s="20" customFormat="1"/>
    <row r="210" s="20" customFormat="1"/>
    <row r="211" s="20" customFormat="1"/>
    <row r="212" s="20" customFormat="1"/>
    <row r="213" s="20" customFormat="1"/>
    <row r="214" s="20" customFormat="1"/>
    <row r="215" s="20" customFormat="1"/>
    <row r="216" s="20" customFormat="1"/>
    <row r="217" s="20" customFormat="1"/>
    <row r="218" s="20" customFormat="1"/>
    <row r="219" s="20" customFormat="1"/>
    <row r="220" s="20" customFormat="1"/>
    <row r="221" s="20" customFormat="1"/>
    <row r="222" s="20" customFormat="1"/>
    <row r="223" s="20" customFormat="1"/>
    <row r="224" s="20" customFormat="1"/>
    <row r="225" s="20" customFormat="1"/>
    <row r="226" s="20" customFormat="1"/>
    <row r="227" s="20" customFormat="1"/>
  </sheetData>
  <mergeCells count="8">
    <mergeCell ref="C24:E24"/>
    <mergeCell ref="C25:E25"/>
    <mergeCell ref="F21:G21"/>
    <mergeCell ref="D8:E8"/>
    <mergeCell ref="F17:G17"/>
    <mergeCell ref="F18:G18"/>
    <mergeCell ref="D10:E10"/>
    <mergeCell ref="C22:E22"/>
  </mergeCells>
  <dataValidations count="6">
    <dataValidation type="custom" operator="greaterThanOrEqual" allowBlank="1" showInputMessage="1" showErrorMessage="1" error="Résistivité (ρ) MΩ.cm (≥ à 0,05 MΩ.cm)" sqref="F25">
      <formula1>0.05</formula1>
    </dataValidation>
    <dataValidation type="decimal" operator="greaterThanOrEqual" allowBlank="1" showInputMessage="1" showErrorMessage="1" error="Résistivité (ρ) MΩ.cm (≥ à 0,05 MΩ.cm)" sqref="F24">
      <formula1>0.05</formula1>
    </dataValidation>
    <dataValidation type="list" allowBlank="1" showInputMessage="1" showErrorMessage="1" sqref="D8:E8">
      <formula1>Maliste1</formula1>
    </dataValidation>
    <dataValidation type="list" allowBlank="1" showInputMessage="1" showErrorMessage="1" sqref="D10:E10">
      <formula1>MaListe2</formula1>
    </dataValidation>
    <dataValidation type="decimal" allowBlank="1" showInputMessage="1" showErrorMessage="1" error="la valeur doit etre comprise entre 6,7 et 7,2." sqref="D18:D19">
      <formula1>6.7</formula1>
      <formula2>7.2</formula2>
    </dataValidation>
    <dataValidation type="decimal" allowBlank="1" showInputMessage="1" showErrorMessage="1" error="Entrer une valeur entre 4 et 6 % NACL" sqref="F22">
      <formula1>4</formula1>
      <formula2>6</formula2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N39"/>
  <sheetViews>
    <sheetView workbookViewId="0">
      <selection activeCell="E32" sqref="E32"/>
    </sheetView>
  </sheetViews>
  <sheetFormatPr baseColWidth="10" defaultRowHeight="15"/>
  <cols>
    <col min="2" max="2" width="12.85546875" bestFit="1" customWidth="1"/>
    <col min="3" max="3" width="15" bestFit="1" customWidth="1"/>
    <col min="4" max="4" width="26" bestFit="1" customWidth="1"/>
    <col min="5" max="5" width="21" bestFit="1" customWidth="1"/>
    <col min="6" max="6" width="22" bestFit="1" customWidth="1"/>
    <col min="7" max="7" width="21" bestFit="1" customWidth="1"/>
    <col min="8" max="8" width="12.7109375" bestFit="1" customWidth="1"/>
    <col min="10" max="10" width="11.42578125" bestFit="1" customWidth="1"/>
    <col min="12" max="12" width="14.85546875" bestFit="1" customWidth="1"/>
    <col min="13" max="13" width="15" bestFit="1" customWidth="1"/>
  </cols>
  <sheetData>
    <row r="1" spans="1:14">
      <c r="A1" s="6" t="s">
        <v>29</v>
      </c>
      <c r="B1" s="4" t="s">
        <v>30</v>
      </c>
      <c r="C1" s="4" t="s">
        <v>19</v>
      </c>
      <c r="D1" s="4" t="s">
        <v>31</v>
      </c>
      <c r="E1" s="4" t="s">
        <v>20</v>
      </c>
      <c r="F1" s="4" t="s">
        <v>21</v>
      </c>
      <c r="G1" s="4" t="s">
        <v>20</v>
      </c>
      <c r="H1" s="4" t="s">
        <v>22</v>
      </c>
      <c r="I1" s="4" t="s">
        <v>23</v>
      </c>
      <c r="J1" s="4" t="s">
        <v>24</v>
      </c>
      <c r="K1" s="4" t="s">
        <v>25</v>
      </c>
      <c r="L1" s="5" t="s">
        <v>26</v>
      </c>
      <c r="M1" s="5" t="s">
        <v>27</v>
      </c>
      <c r="N1" s="5" t="s">
        <v>28</v>
      </c>
    </row>
    <row r="2" spans="1:14">
      <c r="A2" s="2" t="s">
        <v>32</v>
      </c>
      <c r="B2" s="2" t="s">
        <v>33</v>
      </c>
      <c r="C2" s="2" t="s">
        <v>34</v>
      </c>
      <c r="D2" s="2" t="s">
        <v>35</v>
      </c>
      <c r="E2" s="2" t="s">
        <v>36</v>
      </c>
      <c r="F2" s="2" t="s">
        <v>37</v>
      </c>
      <c r="G2" s="2" t="s">
        <v>38</v>
      </c>
      <c r="H2" s="2" t="s">
        <v>39</v>
      </c>
      <c r="I2" s="2" t="s">
        <v>40</v>
      </c>
      <c r="J2" s="2" t="s">
        <v>41</v>
      </c>
      <c r="K2" s="2" t="s">
        <v>42</v>
      </c>
      <c r="L2" s="2" t="s">
        <v>45</v>
      </c>
      <c r="M2" s="2" t="s">
        <v>44</v>
      </c>
      <c r="N2" s="2" t="s">
        <v>43</v>
      </c>
    </row>
    <row r="3" spans="1:14">
      <c r="A3" s="10">
        <v>41485</v>
      </c>
      <c r="B3" s="1" t="s">
        <v>48</v>
      </c>
      <c r="C3" s="1" t="s">
        <v>15</v>
      </c>
      <c r="D3" s="1"/>
      <c r="E3" s="1"/>
      <c r="F3" s="1"/>
      <c r="G3" s="1"/>
      <c r="H3" s="1"/>
      <c r="I3" s="1"/>
      <c r="J3" s="1"/>
      <c r="K3" s="1"/>
      <c r="L3" s="1">
        <v>15</v>
      </c>
      <c r="M3" s="1"/>
      <c r="N3" s="1"/>
    </row>
    <row r="4" spans="1:14">
      <c r="A4" s="10">
        <v>41486</v>
      </c>
      <c r="B4" s="1" t="s">
        <v>48</v>
      </c>
      <c r="C4" s="1" t="s">
        <v>15</v>
      </c>
      <c r="D4" s="1"/>
      <c r="E4" s="1"/>
      <c r="F4" s="1"/>
      <c r="G4" s="1"/>
      <c r="H4" s="1"/>
      <c r="I4" s="1"/>
      <c r="J4" s="1"/>
      <c r="K4" s="1"/>
      <c r="L4" s="1" t="e">
        <v>#DIV/0!</v>
      </c>
      <c r="M4" s="1">
        <v>5</v>
      </c>
      <c r="N4" s="1"/>
    </row>
    <row r="5" spans="1:14">
      <c r="A5" s="10">
        <v>41486</v>
      </c>
      <c r="B5" s="1" t="s">
        <v>49</v>
      </c>
      <c r="C5" s="1" t="s">
        <v>15</v>
      </c>
      <c r="D5" s="1"/>
      <c r="E5" s="1"/>
      <c r="F5" s="1"/>
      <c r="G5" s="1"/>
      <c r="H5" s="1"/>
      <c r="I5" s="1"/>
      <c r="J5" s="1"/>
      <c r="K5" s="1"/>
      <c r="L5" s="1" t="e">
        <v>#DIV/0!</v>
      </c>
      <c r="M5" s="1">
        <v>6</v>
      </c>
      <c r="N5" s="1">
        <v>0.15</v>
      </c>
    </row>
    <row r="6" spans="1:14">
      <c r="A6" s="10">
        <v>41486</v>
      </c>
      <c r="B6" s="1" t="s">
        <v>48</v>
      </c>
      <c r="C6" s="1" t="s">
        <v>15</v>
      </c>
      <c r="D6" s="1"/>
      <c r="E6" s="1"/>
      <c r="F6" s="1"/>
      <c r="G6" s="1"/>
      <c r="H6" s="1"/>
      <c r="I6" s="1"/>
      <c r="J6" s="1"/>
      <c r="K6" s="1"/>
      <c r="L6" s="1" t="e">
        <v>#DIV/0!</v>
      </c>
      <c r="M6" s="1">
        <v>6</v>
      </c>
      <c r="N6" s="1">
        <v>0.13</v>
      </c>
    </row>
    <row r="7" spans="1:14">
      <c r="A7" s="10">
        <v>41486</v>
      </c>
      <c r="B7" s="1" t="s">
        <v>50</v>
      </c>
      <c r="C7" s="1" t="s">
        <v>15</v>
      </c>
      <c r="D7" s="1"/>
      <c r="E7" s="1"/>
      <c r="F7" s="1"/>
      <c r="G7" s="1"/>
      <c r="H7" s="1"/>
      <c r="I7" s="1"/>
      <c r="J7" s="1"/>
      <c r="K7" s="1"/>
      <c r="L7" s="1" t="e">
        <v>#DIV/0!</v>
      </c>
      <c r="M7" s="1">
        <v>5.8</v>
      </c>
      <c r="N7" s="1">
        <v>0.1</v>
      </c>
    </row>
    <row r="8" spans="1:14">
      <c r="A8" s="10">
        <v>41486</v>
      </c>
      <c r="B8" s="1" t="s">
        <v>48</v>
      </c>
      <c r="C8" s="1" t="s">
        <v>15</v>
      </c>
      <c r="D8" s="1">
        <v>6.8</v>
      </c>
      <c r="E8" s="1">
        <v>35</v>
      </c>
      <c r="F8" s="1">
        <v>7.2</v>
      </c>
      <c r="G8" s="1">
        <v>25</v>
      </c>
      <c r="H8" s="1">
        <v>6.8</v>
      </c>
      <c r="I8" s="1">
        <v>25</v>
      </c>
      <c r="J8" s="1">
        <v>7.1</v>
      </c>
      <c r="K8" s="1">
        <v>25</v>
      </c>
      <c r="L8" s="1">
        <v>6.8</v>
      </c>
      <c r="M8" s="1">
        <v>4.2</v>
      </c>
      <c r="N8" s="1">
        <v>0.3</v>
      </c>
    </row>
    <row r="9" spans="1:14">
      <c r="A9" s="10">
        <v>41487</v>
      </c>
      <c r="B9" s="1" t="s">
        <v>49</v>
      </c>
      <c r="C9" s="1" t="s">
        <v>15</v>
      </c>
      <c r="D9" s="1">
        <v>6.9</v>
      </c>
      <c r="E9" s="1">
        <v>35</v>
      </c>
      <c r="F9" s="1">
        <v>7.1</v>
      </c>
      <c r="G9" s="1">
        <v>35</v>
      </c>
      <c r="H9" s="1">
        <v>6.85</v>
      </c>
      <c r="I9" s="1">
        <v>25</v>
      </c>
      <c r="J9" s="1">
        <v>6.95</v>
      </c>
      <c r="K9" s="1">
        <v>25</v>
      </c>
      <c r="L9" s="1">
        <v>6.85</v>
      </c>
      <c r="M9" s="1">
        <v>5.23</v>
      </c>
      <c r="N9" s="1">
        <v>0.45</v>
      </c>
    </row>
    <row r="10" spans="1:14">
      <c r="A10" s="10">
        <v>41542</v>
      </c>
      <c r="B10" s="1" t="s">
        <v>48</v>
      </c>
      <c r="C10" s="1" t="s">
        <v>15</v>
      </c>
      <c r="D10" s="1">
        <v>7.01</v>
      </c>
      <c r="E10" s="1">
        <v>23</v>
      </c>
      <c r="F10" s="1">
        <v>6.55</v>
      </c>
      <c r="G10" s="1">
        <v>25</v>
      </c>
      <c r="H10" s="1">
        <v>6.8</v>
      </c>
      <c r="I10" s="1">
        <v>22</v>
      </c>
      <c r="J10" s="1">
        <v>6.9</v>
      </c>
      <c r="K10" s="1">
        <v>35</v>
      </c>
      <c r="L10" s="1">
        <v>6.8</v>
      </c>
      <c r="M10" s="1">
        <v>4</v>
      </c>
      <c r="N10" s="1"/>
    </row>
    <row r="11" spans="1:14">
      <c r="A11" s="10">
        <v>41655</v>
      </c>
      <c r="B11" s="1" t="s">
        <v>48</v>
      </c>
      <c r="C11" s="1" t="s">
        <v>16</v>
      </c>
      <c r="D11" s="1"/>
      <c r="E11" s="1"/>
      <c r="F11" s="1"/>
      <c r="G11" s="1"/>
      <c r="H11" s="1"/>
      <c r="I11" s="1"/>
      <c r="J11" s="1"/>
      <c r="K11" s="1"/>
      <c r="L11" s="1">
        <v>0</v>
      </c>
      <c r="M11" s="1">
        <v>5.5</v>
      </c>
      <c r="N11" s="1">
        <v>0</v>
      </c>
    </row>
    <row r="12" spans="1:14">
      <c r="A12" s="10">
        <v>41655</v>
      </c>
      <c r="B12" s="1" t="s">
        <v>50</v>
      </c>
      <c r="C12" s="1" t="s">
        <v>16</v>
      </c>
      <c r="D12" s="1"/>
      <c r="E12" s="1"/>
      <c r="F12" s="1"/>
      <c r="G12" s="1"/>
      <c r="H12" s="1"/>
      <c r="I12" s="1"/>
      <c r="J12" s="1"/>
      <c r="K12" s="1"/>
      <c r="L12" s="1">
        <v>0</v>
      </c>
      <c r="M12" s="1">
        <v>6</v>
      </c>
      <c r="N12" s="1">
        <v>0</v>
      </c>
    </row>
    <row r="13" spans="1:14">
      <c r="A13" s="10">
        <v>41655</v>
      </c>
      <c r="B13" s="1" t="s">
        <v>48</v>
      </c>
      <c r="C13" s="1" t="s">
        <v>16</v>
      </c>
      <c r="D13" s="1"/>
      <c r="E13" s="1"/>
      <c r="F13" s="1"/>
      <c r="G13" s="1"/>
      <c r="H13" s="1"/>
      <c r="I13" s="1"/>
      <c r="J13" s="1"/>
      <c r="K13" s="1"/>
      <c r="L13" s="1">
        <v>0</v>
      </c>
      <c r="M13" s="1">
        <v>5</v>
      </c>
      <c r="N13" s="1">
        <v>0</v>
      </c>
    </row>
    <row r="14" spans="1:14">
      <c r="A14" s="10">
        <v>41655</v>
      </c>
      <c r="B14" s="1" t="s">
        <v>48</v>
      </c>
      <c r="C14" s="1" t="s">
        <v>16</v>
      </c>
      <c r="D14" s="1"/>
      <c r="E14" s="1"/>
      <c r="F14" s="1"/>
      <c r="G14" s="1"/>
      <c r="H14" s="1"/>
      <c r="I14" s="1"/>
      <c r="J14" s="1"/>
      <c r="K14" s="1"/>
      <c r="L14" s="1">
        <v>0</v>
      </c>
      <c r="M14" s="1">
        <v>5.2</v>
      </c>
      <c r="N14" s="1">
        <v>0</v>
      </c>
    </row>
    <row r="15" spans="1:14">
      <c r="A15" s="10">
        <v>41655</v>
      </c>
      <c r="B15" s="1" t="s">
        <v>48</v>
      </c>
      <c r="C15" s="1" t="s">
        <v>16</v>
      </c>
      <c r="D15" s="1"/>
      <c r="E15" s="1"/>
      <c r="F15" s="1"/>
      <c r="G15" s="1"/>
      <c r="H15" s="1"/>
      <c r="I15" s="1"/>
      <c r="J15" s="1"/>
      <c r="K15" s="1"/>
      <c r="L15" s="1">
        <v>0</v>
      </c>
      <c r="M15" s="1"/>
      <c r="N15" s="1">
        <v>0</v>
      </c>
    </row>
    <row r="16" spans="1:14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39" spans="1:14">
      <c r="A39" s="7"/>
      <c r="B39" s="8"/>
      <c r="C39" s="8"/>
      <c r="D39" s="8"/>
      <c r="E39" s="8"/>
      <c r="F39" s="8"/>
      <c r="G39" s="8"/>
      <c r="H39" s="8"/>
      <c r="I39" s="8"/>
      <c r="J39" s="8"/>
      <c r="K39" s="8"/>
      <c r="L39" s="9"/>
      <c r="M39" s="9"/>
      <c r="N39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2:F6"/>
  <sheetViews>
    <sheetView workbookViewId="0">
      <selection activeCell="D5" sqref="D5"/>
    </sheetView>
  </sheetViews>
  <sheetFormatPr baseColWidth="10" defaultRowHeight="15"/>
  <sheetData>
    <row r="2" spans="1:6">
      <c r="A2" t="s">
        <v>14</v>
      </c>
      <c r="B2" t="s">
        <v>48</v>
      </c>
      <c r="C2" t="s">
        <v>15</v>
      </c>
    </row>
    <row r="3" spans="1:6">
      <c r="B3" t="s">
        <v>49</v>
      </c>
      <c r="C3" t="s">
        <v>16</v>
      </c>
    </row>
    <row r="4" spans="1:6">
      <c r="B4" t="s">
        <v>50</v>
      </c>
    </row>
    <row r="6" spans="1:6">
      <c r="F6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Simu</vt:lpstr>
      <vt:lpstr>BDD</vt:lpstr>
      <vt:lpstr>liste</vt:lpstr>
      <vt:lpstr>Brouillards_salins</vt:lpstr>
      <vt:lpstr>Maliste1</vt:lpstr>
      <vt:lpstr>MaListe2</vt:lpstr>
      <vt:lpstr>moyenne_ph</vt:lpstr>
    </vt:vector>
  </TitlesOfParts>
  <Company>Continental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uid25703</dc:creator>
  <cp:lastModifiedBy>uid29909</cp:lastModifiedBy>
  <dcterms:created xsi:type="dcterms:W3CDTF">2012-12-06T16:36:26Z</dcterms:created>
  <dcterms:modified xsi:type="dcterms:W3CDTF">2014-01-16T14:09:27Z</dcterms:modified>
</cp:coreProperties>
</file>