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105" yWindow="-15" windowWidth="11940" windowHeight="5040" tabRatio="834"/>
  </bookViews>
  <sheets>
    <sheet name="Tableau_de_relevé" sheetId="1" r:id="rId1"/>
  </sheets>
  <externalReferences>
    <externalReference r:id="rId2"/>
  </externalReferences>
  <definedNames>
    <definedName name="_xlnm._FilterDatabase" localSheetId="0" hidden="1">Tableau_de_relevé!$A$1:$K$25</definedName>
    <definedName name="abscisse_date_dynamique">OFFSET(Tableau_de_relevé!$A$1,#REF!,,#REF!)</definedName>
    <definedName name="abscisse_taux_manquant_dynamique">OFFSET(#REF!,#REF!,,#REF!)</definedName>
    <definedName name="date_tab1">OFFSET(Tableau_de_relevé!$A$1,1,,COUNTA(Tableau_de_relevé!$A:$A)-1)</definedName>
    <definedName name="date_tab2">OFFSET(#REF!,1,,COUNTA(#REF!)-1)</definedName>
    <definedName name="date_tab3">OFFSET(#REF!,1,,COUNTA(#REF!)-1)</definedName>
    <definedName name="Date_tab4">OFFSET(#REF!,1,,COUNTA(#REF!)-1)</definedName>
    <definedName name="DateDynamique_MER">OFFSET(#REF!,#REF!,,#REF!)</definedName>
    <definedName name="DateDynamique_prep">OFFSET(#REF!,#REF!,,#REF!)</definedName>
    <definedName name="Datesprep">OFFSET('[1]Saisie Préparation'!$A$2,,,COUNTA('[1]Saisie Préparation'!$A:$A)-1,)</definedName>
    <definedName name="ord_CA_dynamique">OFFSET(Tableau_de_relevé!$J$1,#REF!,,#REF!)</definedName>
    <definedName name="ord_cde_dynamique">OFFSET(Tableau_de_relevé!$F$1,#REF!,,#REF!)</definedName>
    <definedName name="ord_PM_dynamique">OFFSET(Tableau_de_relevé!$K$1,#REF!,,#REF!)</definedName>
    <definedName name="ord_taux_manquant">OFFSET(#REF!,#REF!,,#REF!)</definedName>
    <definedName name="prod_Dynamique_MER">OFFSET(DateDynamique_MER,,12)</definedName>
    <definedName name="ProdDynamique_prep">OFFSET(DateDynamique_prep,,12)</definedName>
    <definedName name="tab_saisie_MER">OFFSET(#REF!,,,COUNTA(#REF!),COUNTA(#REF!))</definedName>
    <definedName name="tab_saisie_prep">OFFSET(#REF!,,,COUNTA(#REF!),COUNTA(#REF!))</definedName>
    <definedName name="TEST_date">OFFSET(#REF!,1,,COUNTA(#REF!)-2)</definedName>
    <definedName name="TEST_prod">OFFSET(#REF!,1,,COUNTA(#REF!)-2)</definedName>
    <definedName name="zone">OFFSET([1]Feuil2!$J$6,,,COUNTA([1]Feuil2!$J:$J),COUNTA([1]Feuil2!$J$6:$M$6))</definedName>
    <definedName name="zone_var_miseenrayon">OFFSET('[1]Saisie Mise en Rayon'!$A$1,,,COUNTA('[1]Saisie Mise en Rayon'!$A:$A),COUNTA('[1]Saisie Mise en Rayon'!$1:$1))</definedName>
    <definedName name="zone_var_peparation">OFFSET('[1]Saisie Préparation'!$A$1,,,COUNTA('[1]Saisie Préparation'!$A:$A),COUNTA('[1]Saisie Préparation'!$1:$1))</definedName>
  </definedNames>
  <calcPr calcId="125725"/>
</workbook>
</file>

<file path=xl/calcChain.xml><?xml version="1.0" encoding="utf-8"?>
<calcChain xmlns="http://schemas.openxmlformats.org/spreadsheetml/2006/main">
  <c r="M58" i="1"/>
  <c r="O57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K2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L2"/>
  <c r="M2" s="1"/>
  <c r="L3"/>
  <c r="M3" s="1"/>
  <c r="L4"/>
  <c r="M4" s="1"/>
  <c r="L5"/>
  <c r="M5" s="1"/>
  <c r="L6"/>
  <c r="M6" s="1"/>
  <c r="L7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M19" s="1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54"/>
  <c r="M54" s="1"/>
  <c r="L55"/>
  <c r="M55" s="1"/>
  <c r="L56"/>
  <c r="M56" s="1"/>
  <c r="L57"/>
  <c r="M57" s="1"/>
  <c r="L58"/>
  <c r="L59"/>
  <c r="M59" s="1"/>
  <c r="L60"/>
  <c r="M60" s="1"/>
  <c r="L61"/>
  <c r="M61" s="1"/>
  <c r="L62"/>
  <c r="M62" s="1"/>
  <c r="L63"/>
  <c r="M63" s="1"/>
  <c r="L64"/>
  <c r="M64" s="1"/>
  <c r="L65"/>
  <c r="M65" s="1"/>
  <c r="L66"/>
  <c r="M66" s="1"/>
  <c r="L67"/>
  <c r="M67" s="1"/>
  <c r="L68"/>
  <c r="M68" s="1"/>
  <c r="L69"/>
  <c r="M69" s="1"/>
  <c r="L70"/>
  <c r="M70" s="1"/>
  <c r="L71"/>
  <c r="M71" s="1"/>
  <c r="L72"/>
  <c r="M72" s="1"/>
  <c r="L73"/>
  <c r="M73" s="1"/>
  <c r="L74"/>
  <c r="M74" s="1"/>
  <c r="L75"/>
  <c r="M75" s="1"/>
  <c r="L76"/>
  <c r="M76" s="1"/>
  <c r="L77"/>
  <c r="M77" s="1"/>
  <c r="L78"/>
  <c r="M78" s="1"/>
  <c r="L79"/>
  <c r="M79" s="1"/>
  <c r="L80"/>
  <c r="M80" s="1"/>
  <c r="L81"/>
  <c r="M81" s="1"/>
  <c r="L82"/>
  <c r="M82" s="1"/>
  <c r="L83"/>
  <c r="M83" s="1"/>
  <c r="L84"/>
  <c r="M84" s="1"/>
  <c r="L85"/>
  <c r="M85" s="1"/>
  <c r="L86"/>
  <c r="M86" s="1"/>
  <c r="L87"/>
  <c r="M87" s="1"/>
  <c r="L88"/>
  <c r="M88" s="1"/>
  <c r="L89"/>
  <c r="M89" s="1"/>
  <c r="L90"/>
  <c r="M90" s="1"/>
  <c r="L91"/>
  <c r="M91" s="1"/>
  <c r="L92"/>
  <c r="M92" s="1"/>
  <c r="L93"/>
  <c r="M93" s="1"/>
  <c r="L94"/>
  <c r="M94" s="1"/>
  <c r="L95"/>
  <c r="M95" s="1"/>
  <c r="L96"/>
  <c r="M96" s="1"/>
  <c r="L97"/>
  <c r="M97" s="1"/>
  <c r="L98"/>
  <c r="M98" s="1"/>
  <c r="L99"/>
  <c r="M99" s="1"/>
  <c r="L100"/>
  <c r="M100" s="1"/>
  <c r="L101"/>
  <c r="M101" s="1"/>
  <c r="L102"/>
  <c r="M102" s="1"/>
  <c r="L103"/>
  <c r="M103" s="1"/>
  <c r="L104"/>
  <c r="M104" s="1"/>
  <c r="L105"/>
  <c r="M105" s="1"/>
  <c r="L106"/>
  <c r="M106" s="1"/>
  <c r="L107"/>
  <c r="M107" s="1"/>
  <c r="L108"/>
  <c r="M108" s="1"/>
  <c r="L109"/>
  <c r="M109" s="1"/>
  <c r="L110"/>
  <c r="M110" s="1"/>
  <c r="L111"/>
  <c r="M111" s="1"/>
  <c r="L112"/>
  <c r="M112" s="1"/>
  <c r="L113"/>
  <c r="M113" s="1"/>
  <c r="L114"/>
  <c r="M114" s="1"/>
  <c r="L115"/>
  <c r="M115" s="1"/>
  <c r="L116"/>
  <c r="M116" s="1"/>
  <c r="L117"/>
  <c r="M117" s="1"/>
  <c r="L118"/>
  <c r="M118" s="1"/>
  <c r="L119"/>
  <c r="M119" s="1"/>
  <c r="L120"/>
  <c r="M120" s="1"/>
  <c r="L121"/>
  <c r="M121" s="1"/>
  <c r="L122"/>
  <c r="M122" s="1"/>
  <c r="L123"/>
  <c r="M123" s="1"/>
  <c r="L124"/>
  <c r="M124" s="1"/>
  <c r="L125"/>
  <c r="M125" s="1"/>
  <c r="L126"/>
  <c r="M126" s="1"/>
  <c r="L127"/>
  <c r="M127" s="1"/>
  <c r="L128"/>
  <c r="M128" s="1"/>
  <c r="L129"/>
  <c r="M129" s="1"/>
  <c r="L130"/>
  <c r="M130" s="1"/>
  <c r="L131"/>
  <c r="M131" s="1"/>
  <c r="L132"/>
  <c r="M132" s="1"/>
  <c r="L133"/>
  <c r="M133" s="1"/>
  <c r="L134"/>
  <c r="M134" s="1"/>
  <c r="L135"/>
  <c r="M135" s="1"/>
  <c r="L136"/>
  <c r="M136" s="1"/>
  <c r="L137"/>
  <c r="M137" s="1"/>
  <c r="L138"/>
  <c r="M138" s="1"/>
  <c r="L139"/>
  <c r="M139" s="1"/>
  <c r="L140"/>
  <c r="M140" s="1"/>
  <c r="L141"/>
  <c r="M141" s="1"/>
  <c r="L142"/>
  <c r="M142" s="1"/>
  <c r="L143"/>
  <c r="M143" s="1"/>
  <c r="L144"/>
  <c r="M144" s="1"/>
  <c r="L145"/>
  <c r="M145" s="1"/>
  <c r="L146"/>
  <c r="M146" s="1"/>
  <c r="L147"/>
  <c r="M147" s="1"/>
  <c r="L148"/>
  <c r="M148" s="1"/>
  <c r="L149"/>
  <c r="M149" s="1"/>
  <c r="L150"/>
  <c r="M150" s="1"/>
  <c r="L151"/>
  <c r="M151" s="1"/>
  <c r="L152"/>
  <c r="M152" s="1"/>
  <c r="L153"/>
  <c r="M153" s="1"/>
  <c r="L154"/>
  <c r="M154" s="1"/>
  <c r="L155"/>
  <c r="M155" s="1"/>
  <c r="L156"/>
  <c r="M156" s="1"/>
  <c r="L157"/>
  <c r="M157" s="1"/>
  <c r="L158"/>
  <c r="M158" s="1"/>
  <c r="L159"/>
  <c r="M159" s="1"/>
  <c r="L160"/>
  <c r="M160" s="1"/>
  <c r="L161"/>
  <c r="M161" s="1"/>
  <c r="L162"/>
  <c r="M162" s="1"/>
  <c r="L163"/>
  <c r="M163" s="1"/>
  <c r="L164"/>
  <c r="M164" s="1"/>
  <c r="L165"/>
  <c r="M165" s="1"/>
  <c r="L166"/>
  <c r="M166" s="1"/>
  <c r="L167"/>
  <c r="M167" s="1"/>
  <c r="L168"/>
  <c r="M168" s="1"/>
  <c r="L169"/>
  <c r="M169" s="1"/>
  <c r="L170"/>
  <c r="M170" s="1"/>
  <c r="L171"/>
  <c r="M171" s="1"/>
  <c r="L172"/>
  <c r="M172" s="1"/>
  <c r="L173"/>
  <c r="M173" s="1"/>
  <c r="L174"/>
  <c r="M174" s="1"/>
  <c r="L175"/>
  <c r="M175" s="1"/>
  <c r="L176"/>
  <c r="M176" s="1"/>
  <c r="L177"/>
  <c r="M177" s="1"/>
  <c r="L178"/>
  <c r="M178" s="1"/>
  <c r="L179"/>
  <c r="M179" s="1"/>
  <c r="L180"/>
  <c r="M180" s="1"/>
  <c r="L181"/>
  <c r="M181" s="1"/>
  <c r="L182"/>
  <c r="M182" s="1"/>
  <c r="L183"/>
  <c r="M183" s="1"/>
  <c r="L184"/>
  <c r="M184" s="1"/>
  <c r="L185"/>
  <c r="M185" s="1"/>
  <c r="L186"/>
  <c r="M186" s="1"/>
  <c r="L187"/>
  <c r="M187" s="1"/>
  <c r="L188"/>
  <c r="M188" s="1"/>
  <c r="L189"/>
  <c r="M189" s="1"/>
  <c r="L190"/>
  <c r="M190" s="1"/>
  <c r="L191"/>
  <c r="M191" s="1"/>
  <c r="L192"/>
  <c r="M192" s="1"/>
  <c r="L193"/>
  <c r="M193" s="1"/>
  <c r="L194"/>
  <c r="M194" s="1"/>
  <c r="L195"/>
  <c r="M195" s="1"/>
  <c r="L196"/>
  <c r="M196" s="1"/>
  <c r="L197"/>
  <c r="M197" s="1"/>
  <c r="L198"/>
  <c r="M198" s="1"/>
  <c r="L199"/>
  <c r="M199" s="1"/>
  <c r="L200"/>
  <c r="M200" s="1"/>
  <c r="L201"/>
  <c r="M201" s="1"/>
  <c r="L202"/>
  <c r="M202" s="1"/>
  <c r="L203"/>
  <c r="M203" s="1"/>
  <c r="N2" l="1"/>
  <c r="C203" l="1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 l="1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 l="1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K16"/>
  <c r="C16"/>
  <c r="B16"/>
  <c r="K15" l="1"/>
  <c r="C15"/>
  <c r="B15"/>
  <c r="K14"/>
  <c r="C14"/>
  <c r="B14"/>
  <c r="K13"/>
  <c r="C13"/>
  <c r="B13"/>
  <c r="K12"/>
  <c r="C12"/>
  <c r="B12"/>
  <c r="K11"/>
  <c r="C11"/>
  <c r="B11"/>
  <c r="K10"/>
  <c r="C10"/>
  <c r="B10"/>
  <c r="K9"/>
  <c r="C9"/>
  <c r="B9"/>
  <c r="K8"/>
  <c r="C8"/>
  <c r="B8"/>
  <c r="K7"/>
  <c r="C7"/>
  <c r="B7"/>
  <c r="K6"/>
  <c r="C6"/>
  <c r="B6"/>
  <c r="K5"/>
  <c r="C5"/>
  <c r="B5"/>
  <c r="K4"/>
  <c r="C4"/>
  <c r="B4"/>
  <c r="K3"/>
  <c r="C3"/>
  <c r="B3"/>
  <c r="C2"/>
  <c r="B2"/>
</calcChain>
</file>

<file path=xl/comments1.xml><?xml version="1.0" encoding="utf-8"?>
<comments xmlns="http://schemas.openxmlformats.org/spreadsheetml/2006/main">
  <authors>
    <author>SYSTEMEU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Suivis du planning de commande (back office coursesU)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Suivis du planning de commande (back office coursesU)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Suivis du planning de commande (back office coursesU)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Suivis du planning de commande (back office coursesU)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Suivis des statistiques commerciales (back office coursesU)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Suivis des statistiques commerciales (back office coursesU)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Suivis des statistiques commerciales (back office coursesU)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Tirer les formules</t>
        </r>
      </text>
    </comment>
  </commentList>
</comments>
</file>

<file path=xl/sharedStrings.xml><?xml version="1.0" encoding="utf-8"?>
<sst xmlns="http://schemas.openxmlformats.org/spreadsheetml/2006/main" count="43" uniqueCount="16">
  <si>
    <t>-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</si>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</sst>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#,##0\ &quot;€&quot;"/>
    <numFmt numFmtId="166" formatCode="mmm"/>
    <numFmt numFmtId="167" formatCode="dd/mm"/>
    <numFmt numFmtId="168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Verdana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</cellStyleXfs>
  <cellXfs count="77">
    <xf numFmtId="0" fontId="0" fillId="0" borderId="0" xfId="0"/>
    <xf numFmtId="16" fontId="3" fillId="0" borderId="1" xfId="0" applyNumberFormat="1" applyFont="1" applyBorder="1" applyAlignment="1">
      <alignment horizontal="center" vertical="center"/>
    </xf>
    <xf numFmtId="16" fontId="3" fillId="0" borderId="2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" fontId="2" fillId="0" borderId="1" xfId="0" applyNumberFormat="1" applyFont="1" applyBorder="1" applyAlignment="1">
      <alignment horizontal="center" vertical="center"/>
    </xf>
    <xf numFmtId="9" fontId="0" fillId="0" borderId="0" xfId="2" applyFont="1"/>
    <xf numFmtId="0" fontId="2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166" fontId="0" fillId="0" borderId="0" xfId="0" applyNumberFormat="1"/>
    <xf numFmtId="0" fontId="9" fillId="0" borderId="0" xfId="0" applyFont="1"/>
    <xf numFmtId="167" fontId="2" fillId="0" borderId="2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2" xfId="0" applyNumberFormat="1" applyFont="1" applyFill="1" applyBorder="1" applyAlignment="1">
      <alignment horizontal="center" vertical="center"/>
    </xf>
    <xf numFmtId="168" fontId="0" fillId="0" borderId="1" xfId="0" applyNumberFormat="1" applyBorder="1"/>
    <xf numFmtId="1" fontId="11" fillId="4" borderId="1" xfId="1" applyNumberFormat="1" applyFont="1" applyFill="1" applyBorder="1" applyAlignment="1">
      <alignment horizontal="center" vertical="center"/>
    </xf>
    <xf numFmtId="2" fontId="11" fillId="4" borderId="4" xfId="0" applyNumberFormat="1" applyFont="1" applyFill="1" applyBorder="1" applyAlignment="1">
      <alignment horizontal="center" vertical="center"/>
    </xf>
    <xf numFmtId="1" fontId="11" fillId="4" borderId="4" xfId="0" applyNumberFormat="1" applyFont="1" applyFill="1" applyBorder="1" applyAlignment="1">
      <alignment horizontal="center"/>
    </xf>
    <xf numFmtId="1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1" applyNumberFormat="1" applyFont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164" fontId="6" fillId="0" borderId="1" xfId="1" applyNumberFormat="1" applyFont="1" applyBorder="1" applyAlignment="1" applyProtection="1">
      <alignment vertical="center"/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1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1" applyNumberFormat="1" applyFont="1" applyBorder="1" applyProtection="1"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6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164" fontId="6" fillId="0" borderId="7" xfId="1" applyNumberFormat="1" applyFont="1" applyBorder="1" applyProtection="1"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2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2" fontId="6" fillId="0" borderId="4" xfId="0" applyNumberFormat="1" applyFont="1" applyBorder="1" applyAlignment="1" applyProtection="1">
      <alignment horizontal="center" vertical="center"/>
      <protection locked="0"/>
    </xf>
    <xf numFmtId="164" fontId="10" fillId="0" borderId="1" xfId="1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9" fontId="11" fillId="4" borderId="1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5" xfId="0" applyBorder="1"/>
    <xf numFmtId="1" fontId="11" fillId="4" borderId="4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164" fontId="10" fillId="0" borderId="1" xfId="1" applyNumberFormat="1" applyFont="1" applyBorder="1" applyProtection="1">
      <protection locked="0"/>
    </xf>
    <xf numFmtId="0" fontId="10" fillId="0" borderId="1" xfId="0" applyFont="1" applyBorder="1" applyAlignment="1" applyProtection="1">
      <alignment horizontal="center"/>
      <protection locked="0"/>
    </xf>
    <xf numFmtId="2" fontId="10" fillId="0" borderId="1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" fontId="10" fillId="0" borderId="4" xfId="1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164" fontId="10" fillId="0" borderId="4" xfId="1" applyNumberFormat="1" applyFont="1" applyBorder="1" applyAlignment="1" applyProtection="1">
      <alignment vertical="center"/>
      <protection locked="0"/>
    </xf>
    <xf numFmtId="2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4" xfId="0" applyNumberFormat="1" applyFont="1" applyBorder="1" applyAlignment="1" applyProtection="1">
      <alignment horizontal="center" vertical="center"/>
      <protection locked="0"/>
    </xf>
    <xf numFmtId="1" fontId="10" fillId="0" borderId="1" xfId="1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10" fillId="0" borderId="1" xfId="1" applyNumberFormat="1" applyFont="1" applyBorder="1" applyAlignment="1" applyProtection="1">
      <alignment vertical="center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/>
      <protection locked="0"/>
    </xf>
    <xf numFmtId="165" fontId="10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/>
    <xf numFmtId="0" fontId="3" fillId="0" borderId="1" xfId="0" applyNumberFormat="1" applyFont="1" applyBorder="1" applyAlignment="1">
      <alignment horizontal="center" vertical="center"/>
    </xf>
    <xf numFmtId="164" fontId="0" fillId="0" borderId="1" xfId="1" applyNumberFormat="1" applyFont="1" applyBorder="1" applyAlignment="1" applyProtection="1">
      <alignment vertical="center"/>
      <protection locked="0"/>
    </xf>
    <xf numFmtId="165" fontId="10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7">
    <cellStyle name="Milliers" xfId="1" builtinId="3"/>
    <cellStyle name="Normal" xfId="0" builtinId="0"/>
    <cellStyle name="Normal 2" xfId="3"/>
    <cellStyle name="Normal 3" xfId="4"/>
    <cellStyle name="Normal 4" xfId="5"/>
    <cellStyle name="Normal 5" xfId="6"/>
    <cellStyle name="Pourcentage" xfId="2" builtinId="5"/>
  </cellStyles>
  <dxfs count="15"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numFmt numFmtId="13" formatCode="0%"/>
      <fill>
        <patternFill patternType="none">
          <fgColor indexed="64"/>
          <bgColor rgb="FFFF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rgb="FFFFFFCC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rgb="FFFFFFCC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rgb="FFFFFFCC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/>
        <right style="hair">
          <color indexed="64"/>
        </right>
        <bottom/>
      </border>
    </dxf>
    <dxf>
      <numFmt numFmtId="168" formatCode="#,##0.00\ &quot;€&quot;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" formatCode="0"/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1" formatCode="dd\-mmm"/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7" formatCode="dd/mm"/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FFFFCC"/>
      <color rgb="FF809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0</xdr:row>
      <xdr:rowOff>0</xdr:rowOff>
    </xdr:from>
    <xdr:to>
      <xdr:col>16</xdr:col>
      <xdr:colOff>0</xdr:colOff>
      <xdr:row>0</xdr:row>
      <xdr:rowOff>9525</xdr:rowOff>
    </xdr:to>
    <xdr:pic>
      <xdr:nvPicPr>
        <xdr:cNvPr id="4" name="imgTa_2248079987159053410" descr="http://its.tradelab.fr/?type=imp&amp;cnt=0&amp;location=http%3A%2F%2Fwww.commentcamarche.net%2Fforum%2Faffich-21868542-moyenne-excel-sans-div&amp;ua=Mozilla%2F5.0%20(compatible%3B%20MSIE%209.0%3B%20Windows%20NT%206.1%3B%20Trident%2F5.0%3B%20SLCC2%3B%20.NET%20CLR%202.0.50727%3B%20.NET%20CLR%203.5.30729%3B%20.NET%20CLR%203.0.30729%3B%20Media%20Center%20PC%206.0%3B%20.NET4.0C%3B%20.NET4.0E)&amp;it=1383041009&amp;advid=219698&amp;lineid=704678&amp;cpgid=2229473&amp;aucid=2248079987159053410&amp;plid=1201507&amp;creid=9560507&amp;ecp=8.007&amp;rpce=0.2068&amp;sfq=-1&amp;age=0&amp;gnd=u&amp;pce=0.412316&amp;rurl=commentcamarche.net&amp;bid=0.412316&amp;inv=1465&amp;uuid2=8085612308796544153&amp;uip=195.101.47.62&amp;zip=&amp;afq=0&amp;rmk=0&amp;seg=&amp;city=&amp;state=&amp;seller=1608&amp;site=321097&amp;pub=170629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82925" y="0"/>
          <a:ext cx="9525" cy="952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JEROME/Documents/00.Projets/1.Organistation/CoursesU.com/Point%20de%20vente/Plan%20d'Orgon/10%20Suivi%20d'activit&#233;/Plan%20d'Orgon%20-%20Relev&#233;s%20de%20productivit&#233;%20-%20V131025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Saisie Mise en Rayon"/>
      <sheetName val="Saisie Préparation"/>
      <sheetName val="Synthèse"/>
      <sheetName val="Relevés Divers"/>
      <sheetName val="Remplissage"/>
      <sheetName val="Notes"/>
      <sheetName val="Doc Mise en rayon"/>
      <sheetName val="Doc Préparation"/>
      <sheetName val="Ordre du cheminement"/>
      <sheetName val="Feuil2"/>
    </sheetNames>
    <sheetDataSet>
      <sheetData sheetId="0"/>
      <sheetData sheetId="1">
        <row r="1">
          <cell r="A1" t="str">
            <v xml:space="preserve">
Dates
  </v>
          </cell>
          <cell r="B1" t="str">
            <v>Zones</v>
          </cell>
          <cell r="C1" t="str">
            <v>Heures début</v>
          </cell>
          <cell r="D1" t="str">
            <v>Heures Fin</v>
          </cell>
          <cell r="E1" t="str">
            <v>Colis</v>
          </cell>
          <cell r="F1" t="str">
            <v>Nb. Personne</v>
          </cell>
          <cell r="G1" t="str">
            <v>Personnes</v>
          </cell>
          <cell r="H1" t="str">
            <v>hh:mm Début</v>
          </cell>
          <cell r="I1" t="str">
            <v>hh:mm Fin</v>
          </cell>
          <cell r="J1" t="str">
            <v>Durée</v>
          </cell>
          <cell r="K1" t="str">
            <v>Temps</v>
          </cell>
          <cell r="L1" t="str">
            <v>Temps / Unité</v>
          </cell>
          <cell r="M1" t="str">
            <v>Unité / Heure</v>
          </cell>
          <cell r="N1" t="str">
            <v>Mois</v>
          </cell>
          <cell r="O1" t="str">
            <v>Semaine</v>
          </cell>
        </row>
        <row r="2">
          <cell r="A2">
            <v>41548</v>
          </cell>
        </row>
        <row r="3">
          <cell r="A3">
            <v>41548</v>
          </cell>
        </row>
        <row r="4">
          <cell r="A4">
            <v>41548</v>
          </cell>
        </row>
        <row r="5">
          <cell r="A5">
            <v>41548</v>
          </cell>
        </row>
        <row r="6">
          <cell r="A6">
            <v>41563</v>
          </cell>
        </row>
        <row r="7">
          <cell r="A7">
            <v>41563</v>
          </cell>
        </row>
        <row r="8">
          <cell r="A8">
            <v>41563</v>
          </cell>
        </row>
        <row r="9">
          <cell r="A9">
            <v>41563</v>
          </cell>
        </row>
        <row r="10">
          <cell r="A10">
            <v>41563</v>
          </cell>
        </row>
        <row r="11">
          <cell r="A11">
            <v>41564</v>
          </cell>
        </row>
        <row r="12">
          <cell r="A12">
            <v>41564</v>
          </cell>
        </row>
        <row r="13">
          <cell r="A13">
            <v>41564</v>
          </cell>
        </row>
        <row r="14">
          <cell r="A14">
            <v>41564</v>
          </cell>
        </row>
        <row r="15">
          <cell r="A15">
            <v>41564</v>
          </cell>
        </row>
        <row r="16">
          <cell r="A16">
            <v>41564</v>
          </cell>
        </row>
        <row r="17">
          <cell r="A17">
            <v>41564</v>
          </cell>
        </row>
        <row r="18">
          <cell r="A18">
            <v>41564</v>
          </cell>
        </row>
      </sheetData>
      <sheetData sheetId="2">
        <row r="1">
          <cell r="A1" t="str">
            <v xml:space="preserve">
Dates
  </v>
          </cell>
          <cell r="B1" t="str">
            <v>Heures
Début</v>
          </cell>
          <cell r="C1" t="str">
            <v>Heures
Fin</v>
          </cell>
          <cell r="D1" t="str">
            <v>Articles
 préparés</v>
          </cell>
          <cell r="E1" t="str">
            <v>Produits préparés</v>
          </cell>
          <cell r="F1" t="str">
            <v>Anomalies</v>
          </cell>
          <cell r="G1" t="str">
            <v>Nb. Personnes</v>
          </cell>
          <cell r="H1" t="str">
            <v>Personnes</v>
          </cell>
          <cell r="I1" t="str">
            <v>hh:mm Début</v>
          </cell>
          <cell r="J1" t="str">
            <v>hh:mm Fin</v>
          </cell>
          <cell r="K1" t="str">
            <v>Temps</v>
          </cell>
          <cell r="L1" t="str">
            <v>Temps / Unité</v>
          </cell>
          <cell r="M1" t="str">
            <v>Unité / Heure</v>
          </cell>
          <cell r="N1" t="str">
            <v>Mois</v>
          </cell>
          <cell r="O1" t="str">
            <v>Semaine</v>
          </cell>
          <cell r="P1" t="str">
            <v>Tranche Horaire</v>
          </cell>
        </row>
        <row r="2">
          <cell r="A2">
            <v>41563</v>
          </cell>
        </row>
        <row r="3">
          <cell r="A3">
            <v>41563</v>
          </cell>
        </row>
        <row r="4">
          <cell r="A4">
            <v>41563</v>
          </cell>
        </row>
        <row r="5">
          <cell r="A5">
            <v>41563</v>
          </cell>
        </row>
        <row r="6">
          <cell r="A6">
            <v>41563</v>
          </cell>
        </row>
        <row r="7">
          <cell r="A7">
            <v>41563</v>
          </cell>
        </row>
        <row r="8">
          <cell r="A8">
            <v>41563</v>
          </cell>
        </row>
        <row r="9">
          <cell r="A9">
            <v>41563</v>
          </cell>
        </row>
        <row r="10">
          <cell r="A10">
            <v>41563</v>
          </cell>
        </row>
        <row r="11">
          <cell r="A11">
            <v>41563</v>
          </cell>
        </row>
        <row r="12">
          <cell r="A12">
            <v>41563</v>
          </cell>
        </row>
        <row r="13">
          <cell r="A13">
            <v>41563</v>
          </cell>
        </row>
        <row r="14">
          <cell r="A14">
            <v>41563</v>
          </cell>
        </row>
        <row r="15">
          <cell r="A15">
            <v>41563</v>
          </cell>
        </row>
        <row r="16">
          <cell r="A16">
            <v>41563</v>
          </cell>
        </row>
        <row r="17">
          <cell r="A17">
            <v>41563</v>
          </cell>
        </row>
        <row r="18">
          <cell r="A18">
            <v>41563</v>
          </cell>
        </row>
        <row r="19">
          <cell r="A19">
            <v>41563</v>
          </cell>
        </row>
        <row r="20">
          <cell r="A20">
            <v>41563</v>
          </cell>
        </row>
        <row r="21">
          <cell r="A21">
            <v>41563</v>
          </cell>
        </row>
        <row r="22">
          <cell r="A22">
            <v>41563</v>
          </cell>
        </row>
        <row r="23">
          <cell r="A23">
            <v>41563</v>
          </cell>
        </row>
        <row r="24">
          <cell r="A24">
            <v>41563</v>
          </cell>
        </row>
        <row r="25">
          <cell r="A25">
            <v>41563</v>
          </cell>
        </row>
        <row r="26">
          <cell r="A26">
            <v>41563</v>
          </cell>
        </row>
        <row r="27">
          <cell r="A27">
            <v>41563</v>
          </cell>
        </row>
        <row r="28">
          <cell r="A28">
            <v>41563</v>
          </cell>
        </row>
        <row r="29">
          <cell r="A29">
            <v>41563</v>
          </cell>
        </row>
        <row r="30">
          <cell r="A30">
            <v>41564</v>
          </cell>
        </row>
        <row r="31">
          <cell r="A31">
            <v>41564</v>
          </cell>
        </row>
        <row r="32">
          <cell r="A32">
            <v>41564</v>
          </cell>
        </row>
        <row r="33">
          <cell r="A33">
            <v>41564</v>
          </cell>
        </row>
        <row r="34">
          <cell r="A34">
            <v>41564</v>
          </cell>
        </row>
        <row r="35">
          <cell r="A35">
            <v>41564</v>
          </cell>
        </row>
        <row r="36">
          <cell r="A36">
            <v>41564</v>
          </cell>
        </row>
        <row r="37">
          <cell r="A37">
            <v>41564</v>
          </cell>
        </row>
        <row r="38">
          <cell r="A38">
            <v>41564</v>
          </cell>
        </row>
        <row r="39">
          <cell r="A39">
            <v>41564</v>
          </cell>
        </row>
        <row r="40">
          <cell r="A40">
            <v>41564</v>
          </cell>
        </row>
        <row r="41">
          <cell r="A41">
            <v>41564</v>
          </cell>
        </row>
        <row r="42">
          <cell r="A42">
            <v>41564</v>
          </cell>
        </row>
        <row r="43">
          <cell r="A43">
            <v>41564</v>
          </cell>
        </row>
        <row r="44">
          <cell r="A44">
            <v>41564</v>
          </cell>
        </row>
        <row r="45">
          <cell r="A45">
            <v>41564</v>
          </cell>
        </row>
        <row r="46">
          <cell r="A46">
            <v>41564</v>
          </cell>
        </row>
        <row r="47">
          <cell r="A47">
            <v>41564</v>
          </cell>
        </row>
        <row r="48">
          <cell r="A48">
            <v>41564</v>
          </cell>
        </row>
        <row r="49">
          <cell r="A49">
            <v>41564</v>
          </cell>
        </row>
        <row r="50">
          <cell r="A50">
            <v>41564</v>
          </cell>
        </row>
        <row r="51">
          <cell r="A51">
            <v>41564</v>
          </cell>
        </row>
        <row r="52">
          <cell r="A52">
            <v>41564</v>
          </cell>
        </row>
        <row r="53">
          <cell r="A53">
            <v>41564</v>
          </cell>
        </row>
        <row r="54">
          <cell r="A54">
            <v>41564</v>
          </cell>
        </row>
        <row r="55">
          <cell r="A55">
            <v>41564</v>
          </cell>
        </row>
        <row r="56">
          <cell r="A56">
            <v>41564</v>
          </cell>
        </row>
        <row r="57">
          <cell r="A57">
            <v>41564</v>
          </cell>
        </row>
        <row r="58">
          <cell r="A58">
            <v>41564</v>
          </cell>
        </row>
        <row r="59">
          <cell r="A59">
            <v>41565</v>
          </cell>
        </row>
        <row r="60">
          <cell r="A60">
            <v>41565</v>
          </cell>
        </row>
        <row r="61">
          <cell r="A61">
            <v>41565</v>
          </cell>
        </row>
        <row r="62">
          <cell r="A62">
            <v>41565</v>
          </cell>
        </row>
        <row r="63">
          <cell r="A63">
            <v>41565</v>
          </cell>
        </row>
        <row r="64">
          <cell r="A64">
            <v>41565</v>
          </cell>
        </row>
        <row r="65">
          <cell r="A65">
            <v>41565</v>
          </cell>
        </row>
        <row r="66">
          <cell r="A66">
            <v>41565</v>
          </cell>
        </row>
        <row r="67">
          <cell r="A67">
            <v>41565</v>
          </cell>
        </row>
        <row r="68">
          <cell r="A68">
            <v>41565</v>
          </cell>
        </row>
        <row r="69">
          <cell r="A69">
            <v>41565</v>
          </cell>
        </row>
        <row r="70">
          <cell r="A70">
            <v>41565</v>
          </cell>
        </row>
        <row r="71">
          <cell r="A71">
            <v>41565</v>
          </cell>
        </row>
        <row r="72">
          <cell r="A72">
            <v>41565</v>
          </cell>
        </row>
        <row r="73">
          <cell r="A73">
            <v>41565</v>
          </cell>
        </row>
        <row r="74">
          <cell r="A74">
            <v>41565</v>
          </cell>
        </row>
        <row r="75">
          <cell r="A75">
            <v>41565</v>
          </cell>
        </row>
        <row r="76">
          <cell r="A76">
            <v>41565</v>
          </cell>
        </row>
        <row r="77">
          <cell r="A77">
            <v>41565</v>
          </cell>
        </row>
        <row r="78">
          <cell r="A78">
            <v>41565</v>
          </cell>
        </row>
        <row r="79">
          <cell r="A79">
            <v>41565</v>
          </cell>
        </row>
        <row r="80">
          <cell r="A80">
            <v>41565</v>
          </cell>
        </row>
        <row r="81">
          <cell r="A81">
            <v>41565</v>
          </cell>
        </row>
        <row r="82">
          <cell r="A82">
            <v>41565</v>
          </cell>
        </row>
        <row r="83">
          <cell r="A83">
            <v>41565</v>
          </cell>
        </row>
        <row r="84">
          <cell r="A84">
            <v>41565</v>
          </cell>
        </row>
        <row r="85">
          <cell r="A85">
            <v>41565</v>
          </cell>
        </row>
        <row r="86">
          <cell r="A86">
            <v>41566</v>
          </cell>
        </row>
        <row r="87">
          <cell r="A87">
            <v>41566</v>
          </cell>
        </row>
        <row r="88">
          <cell r="A88">
            <v>41566</v>
          </cell>
        </row>
        <row r="89">
          <cell r="A89">
            <v>41566</v>
          </cell>
        </row>
        <row r="90">
          <cell r="A90">
            <v>41566</v>
          </cell>
        </row>
        <row r="91">
          <cell r="A91">
            <v>41566</v>
          </cell>
        </row>
        <row r="92">
          <cell r="A92">
            <v>41566</v>
          </cell>
        </row>
        <row r="93">
          <cell r="A93">
            <v>41566</v>
          </cell>
        </row>
        <row r="94">
          <cell r="A94">
            <v>41566</v>
          </cell>
        </row>
        <row r="95">
          <cell r="A95">
            <v>41566</v>
          </cell>
        </row>
        <row r="96">
          <cell r="A96">
            <v>41566</v>
          </cell>
        </row>
        <row r="97">
          <cell r="A97">
            <v>41566</v>
          </cell>
        </row>
        <row r="98">
          <cell r="A98">
            <v>41566</v>
          </cell>
        </row>
        <row r="99">
          <cell r="A99">
            <v>41566</v>
          </cell>
        </row>
        <row r="100">
          <cell r="A100">
            <v>41566</v>
          </cell>
        </row>
        <row r="101">
          <cell r="A101">
            <v>41566</v>
          </cell>
        </row>
        <row r="102">
          <cell r="A102">
            <v>41566</v>
          </cell>
        </row>
        <row r="103">
          <cell r="A103">
            <v>41566</v>
          </cell>
        </row>
        <row r="104">
          <cell r="A104">
            <v>41566</v>
          </cell>
        </row>
        <row r="105">
          <cell r="A105">
            <v>41566</v>
          </cell>
        </row>
        <row r="106">
          <cell r="A106">
            <v>41566</v>
          </cell>
        </row>
        <row r="107">
          <cell r="A107">
            <v>41566</v>
          </cell>
        </row>
        <row r="108">
          <cell r="A108">
            <v>41566</v>
          </cell>
        </row>
        <row r="109">
          <cell r="A109">
            <v>41566</v>
          </cell>
        </row>
        <row r="110">
          <cell r="A110">
            <v>41566</v>
          </cell>
        </row>
        <row r="111">
          <cell r="A111">
            <v>41566</v>
          </cell>
        </row>
        <row r="112">
          <cell r="A112">
            <v>41566</v>
          </cell>
        </row>
        <row r="113">
          <cell r="A113">
            <v>41566</v>
          </cell>
        </row>
        <row r="114">
          <cell r="A114">
            <v>41566</v>
          </cell>
        </row>
        <row r="115">
          <cell r="A115">
            <v>41566</v>
          </cell>
        </row>
        <row r="116">
          <cell r="A116">
            <v>41566</v>
          </cell>
        </row>
        <row r="117">
          <cell r="A117">
            <v>41566</v>
          </cell>
        </row>
        <row r="118">
          <cell r="A118">
            <v>41566</v>
          </cell>
        </row>
        <row r="119">
          <cell r="A119">
            <v>41566</v>
          </cell>
        </row>
        <row r="120">
          <cell r="A120">
            <v>41566</v>
          </cell>
        </row>
        <row r="121">
          <cell r="A121">
            <v>41566</v>
          </cell>
        </row>
        <row r="122">
          <cell r="A122">
            <v>41566</v>
          </cell>
        </row>
        <row r="123">
          <cell r="A123">
            <v>41566</v>
          </cell>
        </row>
        <row r="124">
          <cell r="A124">
            <v>41566</v>
          </cell>
        </row>
        <row r="125">
          <cell r="A125">
            <v>41566</v>
          </cell>
        </row>
        <row r="126">
          <cell r="A126">
            <v>41566</v>
          </cell>
        </row>
        <row r="127">
          <cell r="A127">
            <v>41568</v>
          </cell>
        </row>
        <row r="128">
          <cell r="A128">
            <v>41568</v>
          </cell>
        </row>
        <row r="129">
          <cell r="A129">
            <v>41568</v>
          </cell>
        </row>
        <row r="130">
          <cell r="A130">
            <v>41568</v>
          </cell>
        </row>
        <row r="131">
          <cell r="A131">
            <v>41568</v>
          </cell>
        </row>
        <row r="132">
          <cell r="A132">
            <v>41568</v>
          </cell>
        </row>
        <row r="133">
          <cell r="A133">
            <v>41568</v>
          </cell>
        </row>
        <row r="134">
          <cell r="A134">
            <v>41568</v>
          </cell>
        </row>
        <row r="135">
          <cell r="A135">
            <v>41568</v>
          </cell>
        </row>
        <row r="136">
          <cell r="A136">
            <v>41568</v>
          </cell>
        </row>
        <row r="137">
          <cell r="A137">
            <v>41568</v>
          </cell>
        </row>
        <row r="138">
          <cell r="A138">
            <v>41568</v>
          </cell>
        </row>
        <row r="139">
          <cell r="A139">
            <v>41568</v>
          </cell>
        </row>
        <row r="140">
          <cell r="A140">
            <v>41568</v>
          </cell>
        </row>
        <row r="141">
          <cell r="A141">
            <v>41568</v>
          </cell>
        </row>
        <row r="142">
          <cell r="A142">
            <v>41568</v>
          </cell>
        </row>
        <row r="143">
          <cell r="A143">
            <v>41568</v>
          </cell>
        </row>
        <row r="144">
          <cell r="A144">
            <v>41568</v>
          </cell>
        </row>
        <row r="145">
          <cell r="A145">
            <v>41568</v>
          </cell>
        </row>
        <row r="146">
          <cell r="A146">
            <v>41568</v>
          </cell>
        </row>
        <row r="147">
          <cell r="A147">
            <v>41568</v>
          </cell>
        </row>
        <row r="148">
          <cell r="A148">
            <v>41568</v>
          </cell>
        </row>
        <row r="149">
          <cell r="A149">
            <v>41568</v>
          </cell>
        </row>
        <row r="150">
          <cell r="A150">
            <v>41568</v>
          </cell>
        </row>
        <row r="151">
          <cell r="A151">
            <v>41568</v>
          </cell>
        </row>
        <row r="152">
          <cell r="A152">
            <v>41568</v>
          </cell>
        </row>
        <row r="153">
          <cell r="A153">
            <v>41568</v>
          </cell>
        </row>
        <row r="154">
          <cell r="A154">
            <v>41568</v>
          </cell>
        </row>
        <row r="155">
          <cell r="A155">
            <v>41568</v>
          </cell>
        </row>
        <row r="156">
          <cell r="A156">
            <v>41568</v>
          </cell>
        </row>
        <row r="157">
          <cell r="A157">
            <v>41568</v>
          </cell>
        </row>
        <row r="158">
          <cell r="A158">
            <v>41568</v>
          </cell>
        </row>
        <row r="159">
          <cell r="A159">
            <v>41568</v>
          </cell>
        </row>
        <row r="160">
          <cell r="A160">
            <v>41568</v>
          </cell>
        </row>
        <row r="161">
          <cell r="A161">
            <v>41568</v>
          </cell>
        </row>
        <row r="162">
          <cell r="A162">
            <v>41569</v>
          </cell>
        </row>
        <row r="163">
          <cell r="A163">
            <v>41569</v>
          </cell>
        </row>
        <row r="164">
          <cell r="A164">
            <v>41569</v>
          </cell>
        </row>
        <row r="165">
          <cell r="A165">
            <v>41569</v>
          </cell>
        </row>
        <row r="166">
          <cell r="A166">
            <v>41569</v>
          </cell>
        </row>
        <row r="167">
          <cell r="A167">
            <v>41569</v>
          </cell>
        </row>
        <row r="168">
          <cell r="A168">
            <v>41569</v>
          </cell>
        </row>
        <row r="169">
          <cell r="A169">
            <v>41569</v>
          </cell>
        </row>
        <row r="170">
          <cell r="A170">
            <v>41569</v>
          </cell>
        </row>
        <row r="171">
          <cell r="A171">
            <v>41569</v>
          </cell>
        </row>
        <row r="172">
          <cell r="A172">
            <v>41569</v>
          </cell>
        </row>
        <row r="173">
          <cell r="A173">
            <v>41569</v>
          </cell>
        </row>
        <row r="174">
          <cell r="A174">
            <v>41569</v>
          </cell>
        </row>
        <row r="175">
          <cell r="A175">
            <v>41569</v>
          </cell>
        </row>
        <row r="176">
          <cell r="A176">
            <v>41569</v>
          </cell>
        </row>
        <row r="177">
          <cell r="A177">
            <v>41569</v>
          </cell>
        </row>
        <row r="178">
          <cell r="A178">
            <v>41569</v>
          </cell>
        </row>
        <row r="179">
          <cell r="A179">
            <v>41569</v>
          </cell>
        </row>
        <row r="180">
          <cell r="A180">
            <v>41569</v>
          </cell>
        </row>
        <row r="181">
          <cell r="A181">
            <v>41569</v>
          </cell>
        </row>
        <row r="182">
          <cell r="A182">
            <v>41569</v>
          </cell>
        </row>
        <row r="183">
          <cell r="A183">
            <v>41569</v>
          </cell>
        </row>
        <row r="184">
          <cell r="A184">
            <v>41569</v>
          </cell>
        </row>
        <row r="185">
          <cell r="A185">
            <v>41569</v>
          </cell>
        </row>
        <row r="186">
          <cell r="A186">
            <v>41569</v>
          </cell>
        </row>
        <row r="187">
          <cell r="A187">
            <v>41569</v>
          </cell>
        </row>
        <row r="188">
          <cell r="A188">
            <v>41569</v>
          </cell>
        </row>
        <row r="189">
          <cell r="A189">
            <v>41569</v>
          </cell>
        </row>
        <row r="190">
          <cell r="A190">
            <v>41569</v>
          </cell>
        </row>
        <row r="191">
          <cell r="A191">
            <v>41569</v>
          </cell>
        </row>
        <row r="192">
          <cell r="A192">
            <v>41569</v>
          </cell>
        </row>
        <row r="193">
          <cell r="A193">
            <v>41569</v>
          </cell>
        </row>
        <row r="194">
          <cell r="A194">
            <v>41569</v>
          </cell>
        </row>
        <row r="195">
          <cell r="A195">
            <v>41569</v>
          </cell>
        </row>
        <row r="196">
          <cell r="A196">
            <v>41569</v>
          </cell>
        </row>
        <row r="197">
          <cell r="A197">
            <v>41569</v>
          </cell>
        </row>
        <row r="198">
          <cell r="A198">
            <v>41569</v>
          </cell>
        </row>
        <row r="199">
          <cell r="A199">
            <v>41569</v>
          </cell>
        </row>
        <row r="200">
          <cell r="A200">
            <v>41569</v>
          </cell>
        </row>
        <row r="201">
          <cell r="A201">
            <v>41569</v>
          </cell>
        </row>
        <row r="202">
          <cell r="A202">
            <v>41569</v>
          </cell>
        </row>
        <row r="203">
          <cell r="A203">
            <v>41569</v>
          </cell>
        </row>
        <row r="204">
          <cell r="A204">
            <v>41569</v>
          </cell>
        </row>
        <row r="205">
          <cell r="A205">
            <v>41569</v>
          </cell>
        </row>
        <row r="206">
          <cell r="A206">
            <v>41569</v>
          </cell>
        </row>
        <row r="207">
          <cell r="A207">
            <v>41569</v>
          </cell>
        </row>
        <row r="208">
          <cell r="A208">
            <v>41569</v>
          </cell>
        </row>
        <row r="209">
          <cell r="A209">
            <v>41570</v>
          </cell>
        </row>
        <row r="210">
          <cell r="A210">
            <v>41570</v>
          </cell>
        </row>
        <row r="211">
          <cell r="A211">
            <v>41570</v>
          </cell>
        </row>
        <row r="212">
          <cell r="A212">
            <v>41570</v>
          </cell>
        </row>
        <row r="213">
          <cell r="A213">
            <v>41570</v>
          </cell>
        </row>
        <row r="214">
          <cell r="A214">
            <v>41570</v>
          </cell>
        </row>
        <row r="215">
          <cell r="A215">
            <v>41570</v>
          </cell>
        </row>
        <row r="216">
          <cell r="A216">
            <v>41570</v>
          </cell>
        </row>
        <row r="217">
          <cell r="A217">
            <v>41570</v>
          </cell>
        </row>
        <row r="218">
          <cell r="A218">
            <v>41570</v>
          </cell>
        </row>
        <row r="219">
          <cell r="A219">
            <v>41570</v>
          </cell>
        </row>
        <row r="220">
          <cell r="A220">
            <v>41570</v>
          </cell>
        </row>
        <row r="221">
          <cell r="A221">
            <v>41570</v>
          </cell>
        </row>
        <row r="222">
          <cell r="A222">
            <v>41570</v>
          </cell>
        </row>
        <row r="223">
          <cell r="A223">
            <v>41570</v>
          </cell>
        </row>
        <row r="224">
          <cell r="A224">
            <v>41570</v>
          </cell>
        </row>
        <row r="225">
          <cell r="A225">
            <v>41570</v>
          </cell>
        </row>
        <row r="226">
          <cell r="A226">
            <v>41570</v>
          </cell>
        </row>
        <row r="227">
          <cell r="A227">
            <v>41570</v>
          </cell>
        </row>
        <row r="228">
          <cell r="A228">
            <v>41570</v>
          </cell>
        </row>
        <row r="229">
          <cell r="A229">
            <v>41570</v>
          </cell>
        </row>
        <row r="230">
          <cell r="A230">
            <v>41570</v>
          </cell>
        </row>
        <row r="231">
          <cell r="A231">
            <v>41570</v>
          </cell>
        </row>
        <row r="232">
          <cell r="A232">
            <v>41570</v>
          </cell>
        </row>
        <row r="233">
          <cell r="A233">
            <v>41570</v>
          </cell>
        </row>
        <row r="234">
          <cell r="A234">
            <v>41570</v>
          </cell>
        </row>
        <row r="235">
          <cell r="A235">
            <v>41570</v>
          </cell>
        </row>
        <row r="236">
          <cell r="A236">
            <v>41570</v>
          </cell>
        </row>
        <row r="237">
          <cell r="A237">
            <v>41570</v>
          </cell>
        </row>
        <row r="238">
          <cell r="A238">
            <v>41571</v>
          </cell>
        </row>
        <row r="239">
          <cell r="A239">
            <v>41571</v>
          </cell>
        </row>
        <row r="240">
          <cell r="A240">
            <v>41571</v>
          </cell>
        </row>
        <row r="241">
          <cell r="A241">
            <v>41571</v>
          </cell>
        </row>
        <row r="242">
          <cell r="A242">
            <v>41571</v>
          </cell>
        </row>
        <row r="243">
          <cell r="A243">
            <v>41571</v>
          </cell>
        </row>
        <row r="244">
          <cell r="A244">
            <v>41571</v>
          </cell>
        </row>
        <row r="245">
          <cell r="A245">
            <v>41571</v>
          </cell>
        </row>
        <row r="246">
          <cell r="A246">
            <v>41571</v>
          </cell>
        </row>
        <row r="247">
          <cell r="A247">
            <v>41571</v>
          </cell>
        </row>
        <row r="248">
          <cell r="A248">
            <v>41571</v>
          </cell>
        </row>
        <row r="249">
          <cell r="A249">
            <v>41571</v>
          </cell>
        </row>
        <row r="250">
          <cell r="A250">
            <v>41571</v>
          </cell>
        </row>
        <row r="251">
          <cell r="A251">
            <v>41571</v>
          </cell>
        </row>
        <row r="252">
          <cell r="A252">
            <v>41571</v>
          </cell>
        </row>
        <row r="253">
          <cell r="A253">
            <v>41571</v>
          </cell>
        </row>
        <row r="254">
          <cell r="A254">
            <v>41571</v>
          </cell>
        </row>
        <row r="255">
          <cell r="A255">
            <v>41571</v>
          </cell>
        </row>
        <row r="256">
          <cell r="A256">
            <v>41571</v>
          </cell>
        </row>
        <row r="257">
          <cell r="A257">
            <v>41571</v>
          </cell>
        </row>
        <row r="258">
          <cell r="A258">
            <v>41571</v>
          </cell>
        </row>
        <row r="259">
          <cell r="A259">
            <v>41571</v>
          </cell>
        </row>
        <row r="260">
          <cell r="A260">
            <v>41571</v>
          </cell>
        </row>
        <row r="261">
          <cell r="A261">
            <v>41571</v>
          </cell>
        </row>
        <row r="262">
          <cell r="A262">
            <v>41571</v>
          </cell>
        </row>
        <row r="263">
          <cell r="A263">
            <v>41571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J5" t="str">
            <v>Rang Préparation</v>
          </cell>
        </row>
        <row r="6">
          <cell r="J6">
            <v>1</v>
          </cell>
          <cell r="K6">
            <v>2</v>
          </cell>
          <cell r="L6" t="str">
            <v>Joris</v>
          </cell>
          <cell r="M6">
            <v>132.64573991031389</v>
          </cell>
        </row>
        <row r="7">
          <cell r="J7">
            <v>3</v>
          </cell>
        </row>
        <row r="8">
          <cell r="J8">
            <v>2</v>
          </cell>
        </row>
        <row r="9">
          <cell r="J9">
            <v>4</v>
          </cell>
        </row>
        <row r="10">
          <cell r="J10">
            <v>5</v>
          </cell>
        </row>
        <row r="11">
          <cell r="J11">
            <v>7</v>
          </cell>
        </row>
        <row r="12">
          <cell r="J12">
            <v>9</v>
          </cell>
        </row>
        <row r="13">
          <cell r="J13">
            <v>6</v>
          </cell>
        </row>
        <row r="14">
          <cell r="J14">
            <v>8</v>
          </cell>
        </row>
        <row r="15">
          <cell r="J15" t="str">
            <v/>
          </cell>
        </row>
        <row r="16">
          <cell r="J16" t="str">
            <v/>
          </cell>
        </row>
        <row r="17">
          <cell r="J17" t="str">
            <v/>
          </cell>
        </row>
        <row r="18">
          <cell r="J18" t="str">
            <v/>
          </cell>
        </row>
        <row r="19">
          <cell r="J19" t="str">
            <v/>
          </cell>
        </row>
        <row r="20">
          <cell r="J20" t="str">
            <v/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1" displayName="Tableau1" ref="A1:O203" totalsRowShown="0">
  <autoFilter ref="A1:O203">
    <filterColumn colId="11"/>
    <filterColumn colId="12"/>
    <filterColumn colId="13"/>
    <filterColumn colId="14"/>
  </autoFilter>
  <tableColumns count="15">
    <tableColumn id="1" name="A" dataDxfId="14"/>
    <tableColumn id="2" name="b" dataDxfId="13">
      <calculatedColumnFormula>IF(A2&gt;0,TEXT(A2,"jjjj"),"")</calculatedColumnFormula>
    </tableColumn>
    <tableColumn id="3" name="c" dataDxfId="12">
      <calculatedColumnFormula>IF(A2&gt;0,WEEKNUM(A2),"")</calculatedColumnFormula>
    </tableColumn>
    <tableColumn id="4" name="D" dataDxfId="11"/>
    <tableColumn id="5" name="e" dataDxfId="10"/>
    <tableColumn id="6" name="f" dataDxfId="9"/>
    <tableColumn id="10" name="g" dataDxfId="8"/>
    <tableColumn id="9" name="h" dataDxfId="7"/>
    <tableColumn id="13" name="i" dataDxfId="6"/>
    <tableColumn id="14" name="j" dataDxfId="5"/>
    <tableColumn id="15" name="k" dataDxfId="4"/>
    <tableColumn id="17" name="l" dataDxfId="3">
      <calculatedColumnFormula>IF(I2*F2=0,"",I2*F2)</calculatedColumnFormula>
    </tableColumn>
    <tableColumn id="16" name="m" dataDxfId="2"/>
    <tableColumn id="18" name="n" dataDxfId="1"/>
    <tableColumn id="20" name="o" dataDxfId="0">
      <calculatedColumnFormula>IFERROR(Tableau1[[#This Row],[e]]/Tableau1[[#This Row],[f]],"Données manquantes")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R1997"/>
  <sheetViews>
    <sheetView showGridLines="0" tabSelected="1" zoomScale="60" zoomScaleNormal="60" workbookViewId="0">
      <pane ySplit="1" topLeftCell="A2" activePane="bottomLeft" state="frozenSplit"/>
      <selection activeCell="M46" sqref="M46"/>
      <selection pane="bottomLeft" activeCell="F63" sqref="F63"/>
    </sheetView>
  </sheetViews>
  <sheetFormatPr baseColWidth="10" defaultRowHeight="15"/>
  <cols>
    <col min="1" max="1" width="12" bestFit="1" customWidth="1"/>
    <col min="3" max="3" width="15.140625" customWidth="1"/>
    <col min="4" max="4" width="23" style="8" customWidth="1"/>
    <col min="5" max="5" width="19.28515625" style="8" customWidth="1"/>
    <col min="6" max="6" width="27.85546875" style="8" customWidth="1"/>
    <col min="7" max="10" width="20.42578125" style="8" customWidth="1"/>
    <col min="11" max="11" width="12.42578125" customWidth="1"/>
    <col min="12" max="12" width="14.28515625" customWidth="1"/>
    <col min="13" max="13" width="16.140625" customWidth="1"/>
    <col min="14" max="14" width="14.5703125" customWidth="1"/>
    <col min="15" max="15" width="27.85546875" customWidth="1"/>
    <col min="16" max="16" width="16.42578125" customWidth="1"/>
    <col min="17" max="17" width="12" bestFit="1" customWidth="1"/>
  </cols>
  <sheetData>
    <row r="1" spans="1:18" ht="103.5" customHeight="1">
      <c r="A1" s="1" t="s">
        <v>1</v>
      </c>
      <c r="B1" s="2" t="s">
        <v>2</v>
      </c>
      <c r="C1" s="18" t="s">
        <v>3</v>
      </c>
      <c r="D1" s="19" t="s">
        <v>4</v>
      </c>
      <c r="E1" s="20" t="s">
        <v>5</v>
      </c>
      <c r="F1" s="21" t="s">
        <v>6</v>
      </c>
      <c r="G1" s="22" t="s">
        <v>7</v>
      </c>
      <c r="H1" s="23" t="s">
        <v>8</v>
      </c>
      <c r="I1" s="22" t="s">
        <v>9</v>
      </c>
      <c r="J1" s="22" t="s">
        <v>10</v>
      </c>
      <c r="K1" s="4" t="s">
        <v>11</v>
      </c>
      <c r="L1" s="3" t="s">
        <v>12</v>
      </c>
      <c r="M1" s="4" t="s">
        <v>13</v>
      </c>
      <c r="N1" s="3" t="s">
        <v>14</v>
      </c>
      <c r="O1" s="51" t="s">
        <v>15</v>
      </c>
      <c r="P1" s="52"/>
    </row>
    <row r="2" spans="1:18" ht="21.75" customHeight="1">
      <c r="A2" s="13">
        <v>41550</v>
      </c>
      <c r="B2" s="5" t="str">
        <f>IF(A2&gt;0,TEXT(A2,"jjjj"),"")</f>
        <v>jeudi</v>
      </c>
      <c r="C2" s="73">
        <f>IF(A2&gt;0,WEEKNUM(A2),"")</f>
        <v>40</v>
      </c>
      <c r="D2" s="24">
        <v>15</v>
      </c>
      <c r="E2" s="25">
        <v>46</v>
      </c>
      <c r="F2" s="25">
        <v>80</v>
      </c>
      <c r="G2" s="26">
        <v>2324</v>
      </c>
      <c r="H2" s="25">
        <v>81</v>
      </c>
      <c r="I2" s="27">
        <v>34.5</v>
      </c>
      <c r="J2" s="28">
        <v>6257.92</v>
      </c>
      <c r="K2" s="28">
        <f t="shared" ref="K2:K16" si="0">J2/H2</f>
        <v>77.258271604938273</v>
      </c>
      <c r="L2" s="15">
        <f t="shared" ref="L2:L65" si="1">IF(I2*F2=0,"",I2*F2)</f>
        <v>2760</v>
      </c>
      <c r="M2" s="16">
        <f t="shared" ref="M2:M65" si="2">IFERROR(L2/G2,"")</f>
        <v>1.1876075731497417</v>
      </c>
      <c r="N2" s="17" t="e">
        <f>IF(J2&gt;=0.1,#REF!*47/52/6,"")</f>
        <v>#REF!</v>
      </c>
      <c r="O2" s="50">
        <f>IFERROR(Tableau1[[#This Row],[e]]/Tableau1[[#This Row],[f]],"Données manquantes")</f>
        <v>0.57499999999999996</v>
      </c>
      <c r="P2" s="6"/>
      <c r="Q2" s="9"/>
      <c r="R2" s="10"/>
    </row>
    <row r="3" spans="1:18" ht="21.75" customHeight="1">
      <c r="A3" s="11">
        <v>41551</v>
      </c>
      <c r="B3" s="5" t="str">
        <f t="shared" ref="B3:B38" si="3">IF(A3&gt;0,TEXT(A3,"jjjj"),"")</f>
        <v>vendredi</v>
      </c>
      <c r="C3" s="7">
        <f t="shared" ref="C3:C38" si="4">IF(A3&gt;0,WEEKNUM(A3),"")</f>
        <v>40</v>
      </c>
      <c r="D3" s="24">
        <v>20</v>
      </c>
      <c r="E3" s="25">
        <v>50</v>
      </c>
      <c r="F3" s="25">
        <v>64</v>
      </c>
      <c r="G3" s="26">
        <v>1811</v>
      </c>
      <c r="H3" s="25">
        <v>63</v>
      </c>
      <c r="I3" s="27">
        <v>35.200000000000003</v>
      </c>
      <c r="J3" s="28">
        <v>5253.92</v>
      </c>
      <c r="K3" s="28">
        <f t="shared" si="0"/>
        <v>83.395555555555561</v>
      </c>
      <c r="L3" s="15">
        <f t="shared" si="1"/>
        <v>2252.8000000000002</v>
      </c>
      <c r="M3" s="16">
        <f t="shared" si="2"/>
        <v>1.2439536167863061</v>
      </c>
      <c r="N3" s="17" t="e">
        <f>IF(J3&gt;=0.1,#REF!*47/52/6,"")</f>
        <v>#REF!</v>
      </c>
      <c r="O3" s="50">
        <f>IFERROR(Tableau1[[#This Row],[e]]/Tableau1[[#This Row],[f]],"Données manquantes")</f>
        <v>0.78125</v>
      </c>
      <c r="P3" s="6"/>
      <c r="R3" s="10"/>
    </row>
    <row r="4" spans="1:18" ht="21.75" customHeight="1">
      <c r="A4" s="11">
        <v>41552</v>
      </c>
      <c r="B4" s="5" t="str">
        <f t="shared" si="3"/>
        <v>samedi</v>
      </c>
      <c r="C4" s="7">
        <f t="shared" si="4"/>
        <v>40</v>
      </c>
      <c r="D4" s="25">
        <v>5</v>
      </c>
      <c r="E4" s="25" t="s">
        <v>0</v>
      </c>
      <c r="F4" s="25">
        <v>58</v>
      </c>
      <c r="G4" s="26">
        <v>1776</v>
      </c>
      <c r="H4" s="25">
        <v>58</v>
      </c>
      <c r="I4" s="27">
        <v>36.6</v>
      </c>
      <c r="J4" s="28">
        <v>4771.96</v>
      </c>
      <c r="K4" s="28">
        <f t="shared" si="0"/>
        <v>82.275172413793101</v>
      </c>
      <c r="L4" s="15">
        <f t="shared" si="1"/>
        <v>2122.8000000000002</v>
      </c>
      <c r="M4" s="16">
        <f t="shared" si="2"/>
        <v>1.1952702702702704</v>
      </c>
      <c r="N4" s="17" t="e">
        <f>IF(J4&gt;=0.1,#REF!*47/52/6,"")</f>
        <v>#REF!</v>
      </c>
      <c r="O4" s="50" t="str">
        <f>IFERROR(Tableau1[[#This Row],[e]]/Tableau1[[#This Row],[f]],"Données manquantes")</f>
        <v>Données manquantes</v>
      </c>
      <c r="P4" s="6"/>
      <c r="R4" s="10"/>
    </row>
    <row r="5" spans="1:18" ht="21.75" customHeight="1">
      <c r="A5" s="11">
        <v>41554</v>
      </c>
      <c r="B5" s="5" t="str">
        <f t="shared" si="3"/>
        <v>lundi</v>
      </c>
      <c r="C5" s="73">
        <f t="shared" si="4"/>
        <v>41</v>
      </c>
      <c r="D5" s="25" t="s">
        <v>0</v>
      </c>
      <c r="E5" s="25">
        <v>46</v>
      </c>
      <c r="F5" s="25">
        <v>59</v>
      </c>
      <c r="G5" s="26">
        <v>1702</v>
      </c>
      <c r="H5" s="25">
        <v>59</v>
      </c>
      <c r="I5" s="27">
        <v>34.6</v>
      </c>
      <c r="J5" s="28">
        <v>4691.7</v>
      </c>
      <c r="K5" s="28">
        <f t="shared" si="0"/>
        <v>79.520338983050848</v>
      </c>
      <c r="L5" s="15">
        <f t="shared" si="1"/>
        <v>2041.4</v>
      </c>
      <c r="M5" s="16">
        <f t="shared" si="2"/>
        <v>1.1994124559341952</v>
      </c>
      <c r="N5" s="17" t="e">
        <f>IF(J5&gt;=0.1,#REF!*47/52/6,"")</f>
        <v>#REF!</v>
      </c>
      <c r="O5" s="50">
        <f>IFERROR(Tableau1[[#This Row],[e]]/Tableau1[[#This Row],[f]],"Données manquantes")</f>
        <v>0.77966101694915257</v>
      </c>
      <c r="P5" s="6"/>
      <c r="R5" s="10"/>
    </row>
    <row r="6" spans="1:18" ht="21.75" customHeight="1">
      <c r="A6" s="11">
        <v>41555</v>
      </c>
      <c r="B6" s="5" t="str">
        <f t="shared" si="3"/>
        <v>mardi</v>
      </c>
      <c r="C6" s="7">
        <f t="shared" si="4"/>
        <v>41</v>
      </c>
      <c r="D6" s="29">
        <v>17</v>
      </c>
      <c r="E6" s="25">
        <v>41</v>
      </c>
      <c r="F6" s="25">
        <v>61</v>
      </c>
      <c r="G6" s="26">
        <v>1749</v>
      </c>
      <c r="H6" s="25">
        <v>61</v>
      </c>
      <c r="I6" s="27">
        <v>34.200000000000003</v>
      </c>
      <c r="J6" s="28">
        <v>4638.5200000000004</v>
      </c>
      <c r="K6" s="28">
        <f t="shared" si="0"/>
        <v>76.041311475409842</v>
      </c>
      <c r="L6" s="15">
        <f t="shared" si="1"/>
        <v>2086.2000000000003</v>
      </c>
      <c r="M6" s="16">
        <f t="shared" si="2"/>
        <v>1.1927958833619212</v>
      </c>
      <c r="N6" s="17" t="e">
        <f>IF(J6&gt;=0.1,#REF!*47/52/6,"")</f>
        <v>#REF!</v>
      </c>
      <c r="O6" s="50">
        <f>IFERROR(Tableau1[[#This Row],[e]]/Tableau1[[#This Row],[f]],"Données manquantes")</f>
        <v>0.67213114754098358</v>
      </c>
      <c r="P6" s="6"/>
      <c r="R6" s="10"/>
    </row>
    <row r="7" spans="1:18" ht="21.75" customHeight="1">
      <c r="A7" s="11">
        <v>41556</v>
      </c>
      <c r="B7" s="5" t="str">
        <f t="shared" si="3"/>
        <v>mercredi</v>
      </c>
      <c r="C7" s="7">
        <f t="shared" si="4"/>
        <v>41</v>
      </c>
      <c r="D7" s="29">
        <v>8</v>
      </c>
      <c r="E7" s="25">
        <v>29</v>
      </c>
      <c r="F7" s="25">
        <v>50</v>
      </c>
      <c r="G7" s="26">
        <v>1409</v>
      </c>
      <c r="H7" s="25">
        <v>50</v>
      </c>
      <c r="I7" s="27">
        <v>32.6</v>
      </c>
      <c r="J7" s="28">
        <v>3714.27</v>
      </c>
      <c r="K7" s="28">
        <f t="shared" si="0"/>
        <v>74.285399999999996</v>
      </c>
      <c r="L7" s="15">
        <f t="shared" si="1"/>
        <v>1630</v>
      </c>
      <c r="M7" s="16">
        <f t="shared" si="2"/>
        <v>1.1568488289567069</v>
      </c>
      <c r="N7" s="17" t="e">
        <f>IF(J7&gt;=0.1,#REF!*47/52/6,"")</f>
        <v>#REF!</v>
      </c>
      <c r="O7" s="50">
        <f>IFERROR(Tableau1[[#This Row],[e]]/Tableau1[[#This Row],[f]],"Données manquantes")</f>
        <v>0.57999999999999996</v>
      </c>
      <c r="P7" s="6"/>
      <c r="R7" s="10"/>
    </row>
    <row r="8" spans="1:18" ht="21.75" customHeight="1">
      <c r="A8" s="11">
        <v>41557</v>
      </c>
      <c r="B8" s="5" t="str">
        <f t="shared" si="3"/>
        <v>jeudi</v>
      </c>
      <c r="C8" s="7">
        <f t="shared" si="4"/>
        <v>41</v>
      </c>
      <c r="D8" s="29">
        <v>9</v>
      </c>
      <c r="E8" s="25">
        <v>26</v>
      </c>
      <c r="F8" s="25">
        <v>42</v>
      </c>
      <c r="G8" s="26">
        <v>1133</v>
      </c>
      <c r="H8" s="25">
        <v>42</v>
      </c>
      <c r="I8" s="27">
        <v>35.6</v>
      </c>
      <c r="J8" s="28">
        <v>3611.58</v>
      </c>
      <c r="K8" s="28">
        <f t="shared" si="0"/>
        <v>85.99</v>
      </c>
      <c r="L8" s="15">
        <f t="shared" si="1"/>
        <v>1495.2</v>
      </c>
      <c r="M8" s="16">
        <f t="shared" si="2"/>
        <v>1.3196822594880848</v>
      </c>
      <c r="N8" s="17" t="e">
        <f>IF(J8&gt;=0.1,#REF!*47/52/6,"")</f>
        <v>#REF!</v>
      </c>
      <c r="O8" s="50">
        <f>IFERROR(Tableau1[[#This Row],[e]]/Tableau1[[#This Row],[f]],"Données manquantes")</f>
        <v>0.61904761904761907</v>
      </c>
      <c r="P8" s="6"/>
      <c r="R8" s="10"/>
    </row>
    <row r="9" spans="1:18" ht="21.75" customHeight="1">
      <c r="A9" s="11">
        <v>41558</v>
      </c>
      <c r="B9" s="5" t="str">
        <f t="shared" si="3"/>
        <v>vendredi</v>
      </c>
      <c r="C9" s="7">
        <f t="shared" si="4"/>
        <v>41</v>
      </c>
      <c r="D9" s="29">
        <v>16</v>
      </c>
      <c r="E9" s="25">
        <v>54</v>
      </c>
      <c r="F9" s="25">
        <v>73</v>
      </c>
      <c r="G9" s="26">
        <v>2221</v>
      </c>
      <c r="H9" s="25">
        <v>73</v>
      </c>
      <c r="I9" s="27">
        <v>37.1</v>
      </c>
      <c r="J9" s="28">
        <v>6260.35</v>
      </c>
      <c r="K9" s="28">
        <f t="shared" si="0"/>
        <v>85.7582191780822</v>
      </c>
      <c r="L9" s="15">
        <f t="shared" si="1"/>
        <v>2708.3</v>
      </c>
      <c r="M9" s="16">
        <f t="shared" si="2"/>
        <v>1.2194056731202163</v>
      </c>
      <c r="N9" s="17" t="e">
        <f>IF(J9&gt;=0.1,#REF!*47/52/6,"")</f>
        <v>#REF!</v>
      </c>
      <c r="O9" s="50">
        <f>IFERROR(Tableau1[[#This Row],[e]]/Tableau1[[#This Row],[f]],"Données manquantes")</f>
        <v>0.73972602739726023</v>
      </c>
      <c r="P9" s="6"/>
      <c r="R9" s="10"/>
    </row>
    <row r="10" spans="1:18" ht="21.75" customHeight="1">
      <c r="A10" s="11">
        <v>41559</v>
      </c>
      <c r="B10" s="5" t="str">
        <f t="shared" si="3"/>
        <v>samedi</v>
      </c>
      <c r="C10" s="7">
        <f t="shared" si="4"/>
        <v>41</v>
      </c>
      <c r="D10" s="29">
        <v>14</v>
      </c>
      <c r="E10" s="25">
        <v>51</v>
      </c>
      <c r="F10" s="25">
        <v>83</v>
      </c>
      <c r="G10" s="26">
        <v>2590</v>
      </c>
      <c r="H10" s="25">
        <v>84</v>
      </c>
      <c r="I10" s="27">
        <v>38</v>
      </c>
      <c r="J10" s="28">
        <v>7140.08</v>
      </c>
      <c r="K10" s="28">
        <f t="shared" si="0"/>
        <v>85.000952380952384</v>
      </c>
      <c r="L10" s="15">
        <f t="shared" si="1"/>
        <v>3154</v>
      </c>
      <c r="M10" s="16">
        <f t="shared" si="2"/>
        <v>1.2177606177606177</v>
      </c>
      <c r="N10" s="17" t="e">
        <f>IF(J10&gt;=0.1,#REF!*47/52/6,"")</f>
        <v>#REF!</v>
      </c>
      <c r="O10" s="50">
        <f>IFERROR(Tableau1[[#This Row],[e]]/Tableau1[[#This Row],[f]],"Données manquantes")</f>
        <v>0.61445783132530118</v>
      </c>
      <c r="P10" s="6"/>
      <c r="R10" s="10"/>
    </row>
    <row r="11" spans="1:18" ht="21.75" customHeight="1">
      <c r="A11" s="11">
        <v>41561</v>
      </c>
      <c r="B11" s="5" t="str">
        <f t="shared" si="3"/>
        <v>lundi</v>
      </c>
      <c r="C11" s="73">
        <f t="shared" si="4"/>
        <v>42</v>
      </c>
      <c r="D11" s="25" t="s">
        <v>0</v>
      </c>
      <c r="E11" s="25">
        <v>39</v>
      </c>
      <c r="F11" s="25">
        <v>56</v>
      </c>
      <c r="G11" s="26">
        <v>1385</v>
      </c>
      <c r="H11" s="25">
        <v>55</v>
      </c>
      <c r="I11" s="27">
        <v>29.9</v>
      </c>
      <c r="J11" s="28">
        <v>3506.27</v>
      </c>
      <c r="K11" s="28">
        <f t="shared" si="0"/>
        <v>63.750363636363637</v>
      </c>
      <c r="L11" s="15">
        <f t="shared" si="1"/>
        <v>1674.3999999999999</v>
      </c>
      <c r="M11" s="16">
        <f t="shared" si="2"/>
        <v>1.2089530685920578</v>
      </c>
      <c r="N11" s="17" t="e">
        <f>IF(J11&gt;=0.1,#REF!*47/52/6,"")</f>
        <v>#REF!</v>
      </c>
      <c r="O11" s="50">
        <f>IFERROR(Tableau1[[#This Row],[e]]/Tableau1[[#This Row],[f]],"Données manquantes")</f>
        <v>0.6964285714285714</v>
      </c>
      <c r="P11" s="6"/>
      <c r="R11" s="10"/>
    </row>
    <row r="12" spans="1:18" ht="21.75" customHeight="1">
      <c r="A12" s="11">
        <v>41562</v>
      </c>
      <c r="B12" s="5" t="str">
        <f t="shared" si="3"/>
        <v>mardi</v>
      </c>
      <c r="C12" s="7">
        <f t="shared" si="4"/>
        <v>42</v>
      </c>
      <c r="D12" s="29">
        <v>6</v>
      </c>
      <c r="E12" s="25">
        <v>22</v>
      </c>
      <c r="F12" s="25">
        <v>34</v>
      </c>
      <c r="G12" s="26">
        <v>1054</v>
      </c>
      <c r="H12" s="25">
        <v>35</v>
      </c>
      <c r="I12" s="27">
        <v>36.4</v>
      </c>
      <c r="J12" s="28">
        <v>2890.05</v>
      </c>
      <c r="K12" s="28">
        <f t="shared" si="0"/>
        <v>82.572857142857146</v>
      </c>
      <c r="L12" s="15">
        <f t="shared" si="1"/>
        <v>1237.5999999999999</v>
      </c>
      <c r="M12" s="16">
        <f t="shared" si="2"/>
        <v>1.1741935483870967</v>
      </c>
      <c r="N12" s="17" t="e">
        <f>IF(J12&gt;=0.1,#REF!*47/52/6,"")</f>
        <v>#REF!</v>
      </c>
      <c r="O12" s="50">
        <f>IFERROR(Tableau1[[#This Row],[e]]/Tableau1[[#This Row],[f]],"Données manquantes")</f>
        <v>0.6470588235294118</v>
      </c>
      <c r="P12" s="6"/>
      <c r="R12" s="10"/>
    </row>
    <row r="13" spans="1:18" ht="21.75" customHeight="1">
      <c r="A13" s="11">
        <v>41563</v>
      </c>
      <c r="B13" s="5" t="str">
        <f t="shared" si="3"/>
        <v>mercredi</v>
      </c>
      <c r="C13" s="7">
        <f t="shared" si="4"/>
        <v>42</v>
      </c>
      <c r="D13" s="29">
        <v>7</v>
      </c>
      <c r="E13" s="25">
        <v>25</v>
      </c>
      <c r="F13" s="25">
        <v>44</v>
      </c>
      <c r="G13" s="26">
        <v>1446</v>
      </c>
      <c r="H13" s="25">
        <v>43</v>
      </c>
      <c r="I13" s="27">
        <v>40.299999999999997</v>
      </c>
      <c r="J13" s="28">
        <v>3897.96</v>
      </c>
      <c r="K13" s="28">
        <f t="shared" si="0"/>
        <v>90.650232558139535</v>
      </c>
      <c r="L13" s="15">
        <f t="shared" si="1"/>
        <v>1773.1999999999998</v>
      </c>
      <c r="M13" s="16">
        <f t="shared" si="2"/>
        <v>1.2262793914246195</v>
      </c>
      <c r="N13" s="17" t="e">
        <f>IF(J13&gt;=0.1,#REF!*47/52/6,"")</f>
        <v>#REF!</v>
      </c>
      <c r="O13" s="50">
        <f>IFERROR(Tableau1[[#This Row],[e]]/Tableau1[[#This Row],[f]],"Données manquantes")</f>
        <v>0.56818181818181823</v>
      </c>
      <c r="P13" s="6"/>
      <c r="R13" s="10"/>
    </row>
    <row r="14" spans="1:18" ht="21.75" customHeight="1">
      <c r="A14" s="11">
        <v>41564</v>
      </c>
      <c r="B14" s="5" t="str">
        <f t="shared" si="3"/>
        <v>jeudi</v>
      </c>
      <c r="C14" s="7">
        <f t="shared" si="4"/>
        <v>42</v>
      </c>
      <c r="D14" s="29">
        <v>16</v>
      </c>
      <c r="E14" s="25">
        <v>40</v>
      </c>
      <c r="F14" s="25">
        <v>61</v>
      </c>
      <c r="G14" s="26">
        <v>1543</v>
      </c>
      <c r="H14" s="25">
        <v>62</v>
      </c>
      <c r="I14" s="27">
        <v>29.3</v>
      </c>
      <c r="J14" s="28">
        <v>4332.3900000000003</v>
      </c>
      <c r="K14" s="28">
        <f t="shared" si="0"/>
        <v>69.877258064516141</v>
      </c>
      <c r="L14" s="15">
        <f t="shared" si="1"/>
        <v>1787.3</v>
      </c>
      <c r="M14" s="16">
        <f t="shared" si="2"/>
        <v>1.1583279325988334</v>
      </c>
      <c r="N14" s="17" t="e">
        <f>IF(J14&gt;=0.1,#REF!*47/52/6,"")</f>
        <v>#REF!</v>
      </c>
      <c r="O14" s="50">
        <f>IFERROR(Tableau1[[#This Row],[e]]/Tableau1[[#This Row],[f]],"Données manquantes")</f>
        <v>0.65573770491803274</v>
      </c>
      <c r="P14" s="6"/>
      <c r="R14" s="10"/>
    </row>
    <row r="15" spans="1:18" ht="21.75" customHeight="1">
      <c r="A15" s="11">
        <v>41565</v>
      </c>
      <c r="B15" s="5" t="str">
        <f t="shared" si="3"/>
        <v>vendredi</v>
      </c>
      <c r="C15" s="7">
        <f t="shared" si="4"/>
        <v>42</v>
      </c>
      <c r="D15" s="29">
        <v>15</v>
      </c>
      <c r="E15" s="25">
        <v>47</v>
      </c>
      <c r="F15" s="25">
        <v>70</v>
      </c>
      <c r="G15" s="26">
        <v>2087</v>
      </c>
      <c r="H15" s="25">
        <v>69</v>
      </c>
      <c r="I15" s="27">
        <v>37.299999999999997</v>
      </c>
      <c r="J15" s="28">
        <v>6025.14</v>
      </c>
      <c r="K15" s="28">
        <f t="shared" si="0"/>
        <v>87.320869565217393</v>
      </c>
      <c r="L15" s="15">
        <f t="shared" si="1"/>
        <v>2611</v>
      </c>
      <c r="M15" s="16">
        <f t="shared" si="2"/>
        <v>1.2510781025395303</v>
      </c>
      <c r="N15" s="17" t="e">
        <f>IF(J15&gt;=0.1,#REF!*47/52/6,"")</f>
        <v>#REF!</v>
      </c>
      <c r="O15" s="50">
        <f>IFERROR(Tableau1[[#This Row],[e]]/Tableau1[[#This Row],[f]],"Données manquantes")</f>
        <v>0.67142857142857137</v>
      </c>
      <c r="P15" s="6"/>
      <c r="R15" s="10"/>
    </row>
    <row r="16" spans="1:18" ht="21.75" customHeight="1">
      <c r="A16" s="11">
        <v>41566</v>
      </c>
      <c r="B16" s="5" t="str">
        <f t="shared" si="3"/>
        <v>samedi</v>
      </c>
      <c r="C16" s="7">
        <f t="shared" si="4"/>
        <v>42</v>
      </c>
      <c r="D16" s="29">
        <v>7</v>
      </c>
      <c r="E16" s="25" t="s">
        <v>0</v>
      </c>
      <c r="F16" s="25">
        <v>65</v>
      </c>
      <c r="G16" s="26">
        <v>1795</v>
      </c>
      <c r="H16" s="25">
        <v>66</v>
      </c>
      <c r="I16" s="27">
        <v>31.2</v>
      </c>
      <c r="J16" s="28">
        <v>4690.09</v>
      </c>
      <c r="K16" s="28">
        <f t="shared" si="0"/>
        <v>71.061969696969697</v>
      </c>
      <c r="L16" s="15">
        <f t="shared" si="1"/>
        <v>2028</v>
      </c>
      <c r="M16" s="16">
        <f t="shared" si="2"/>
        <v>1.1298050139275766</v>
      </c>
      <c r="N16" s="17" t="e">
        <f>IF(J16&gt;=0.1,#REF!*47/52/6,"")</f>
        <v>#REF!</v>
      </c>
      <c r="O16" s="50" t="str">
        <f>IFERROR(Tableau1[[#This Row],[e]]/Tableau1[[#This Row],[f]],"Données manquantes")</f>
        <v>Données manquantes</v>
      </c>
      <c r="P16" s="6"/>
      <c r="R16" s="10"/>
    </row>
    <row r="17" spans="1:18" ht="21.75" customHeight="1">
      <c r="A17" s="11">
        <v>41568</v>
      </c>
      <c r="B17" s="5" t="str">
        <f t="shared" si="3"/>
        <v>lundi</v>
      </c>
      <c r="C17" s="73">
        <f t="shared" si="4"/>
        <v>43</v>
      </c>
      <c r="D17" s="25" t="s">
        <v>0</v>
      </c>
      <c r="E17" s="25">
        <v>39</v>
      </c>
      <c r="F17" s="25">
        <v>61</v>
      </c>
      <c r="G17" s="26">
        <v>1739</v>
      </c>
      <c r="H17" s="30">
        <v>60</v>
      </c>
      <c r="I17" s="27">
        <v>34.4</v>
      </c>
      <c r="J17" s="28">
        <v>4555.82</v>
      </c>
      <c r="K17" s="28">
        <v>75.930000000000007</v>
      </c>
      <c r="L17" s="15">
        <f t="shared" si="1"/>
        <v>2098.4</v>
      </c>
      <c r="M17" s="16">
        <f t="shared" si="2"/>
        <v>1.2066705002875215</v>
      </c>
      <c r="N17" s="17" t="e">
        <f>IF(J17&gt;=0.1,#REF!*47/52/6,"")</f>
        <v>#REF!</v>
      </c>
      <c r="O17" s="50">
        <f>IFERROR(Tableau1[[#This Row],[e]]/Tableau1[[#This Row],[f]],"Données manquantes")</f>
        <v>0.63934426229508201</v>
      </c>
      <c r="P17" s="6"/>
      <c r="R17" s="10"/>
    </row>
    <row r="18" spans="1:18" ht="21.75" customHeight="1">
      <c r="A18" s="11">
        <v>41569</v>
      </c>
      <c r="B18" s="5" t="str">
        <f t="shared" si="3"/>
        <v>mardi</v>
      </c>
      <c r="C18" s="7">
        <f t="shared" si="4"/>
        <v>43</v>
      </c>
      <c r="D18" s="25">
        <v>12</v>
      </c>
      <c r="E18" s="30">
        <v>39</v>
      </c>
      <c r="F18" s="30">
        <v>55</v>
      </c>
      <c r="G18" s="26">
        <v>1592</v>
      </c>
      <c r="H18" s="30">
        <v>54</v>
      </c>
      <c r="I18" s="27">
        <v>35.1</v>
      </c>
      <c r="J18" s="28">
        <v>4427.92</v>
      </c>
      <c r="K18" s="28">
        <v>80.510000000000005</v>
      </c>
      <c r="L18" s="15">
        <f t="shared" si="1"/>
        <v>1930.5</v>
      </c>
      <c r="M18" s="16">
        <f t="shared" si="2"/>
        <v>1.2126256281407035</v>
      </c>
      <c r="N18" s="17" t="e">
        <f>IF(J18&gt;=0.1,#REF!*47/52/6,"")</f>
        <v>#REF!</v>
      </c>
      <c r="O18" s="50">
        <f>IFERROR(Tableau1[[#This Row],[e]]/Tableau1[[#This Row],[f]],"Données manquantes")</f>
        <v>0.70909090909090911</v>
      </c>
      <c r="P18" s="6"/>
      <c r="R18" s="10"/>
    </row>
    <row r="19" spans="1:18" ht="21.75" customHeight="1">
      <c r="A19" s="11">
        <v>41570</v>
      </c>
      <c r="B19" s="5" t="str">
        <f t="shared" si="3"/>
        <v>mercredi</v>
      </c>
      <c r="C19" s="7">
        <f t="shared" si="4"/>
        <v>43</v>
      </c>
      <c r="D19" s="25">
        <v>7</v>
      </c>
      <c r="E19" s="30">
        <v>23</v>
      </c>
      <c r="F19" s="30">
        <v>46</v>
      </c>
      <c r="G19" s="26">
        <v>1176</v>
      </c>
      <c r="H19" s="30">
        <v>49</v>
      </c>
      <c r="I19" s="27">
        <v>32.799999999999997</v>
      </c>
      <c r="J19" s="28">
        <v>4063.79</v>
      </c>
      <c r="K19" s="28">
        <v>82.93</v>
      </c>
      <c r="L19" s="15">
        <f t="shared" si="1"/>
        <v>1508.8</v>
      </c>
      <c r="M19" s="16">
        <f t="shared" si="2"/>
        <v>1.2829931972789115</v>
      </c>
      <c r="N19" s="17" t="e">
        <f>IF(J19&gt;=0.1,#REF!*47/52/6,"")</f>
        <v>#REF!</v>
      </c>
      <c r="O19" s="50">
        <f>IFERROR(Tableau1[[#This Row],[e]]/Tableau1[[#This Row],[f]],"Données manquantes")</f>
        <v>0.5</v>
      </c>
      <c r="P19" s="6"/>
      <c r="R19" s="10"/>
    </row>
    <row r="20" spans="1:18" ht="21.75" customHeight="1">
      <c r="A20" s="11">
        <v>41571</v>
      </c>
      <c r="B20" s="5" t="str">
        <f t="shared" si="3"/>
        <v>jeudi</v>
      </c>
      <c r="C20" s="7">
        <f t="shared" si="4"/>
        <v>43</v>
      </c>
      <c r="D20" s="25">
        <v>8</v>
      </c>
      <c r="E20" s="30">
        <v>36</v>
      </c>
      <c r="F20" s="30">
        <v>56</v>
      </c>
      <c r="G20" s="26">
        <v>1524</v>
      </c>
      <c r="H20" s="25">
        <v>53</v>
      </c>
      <c r="I20" s="27">
        <v>34.1</v>
      </c>
      <c r="J20" s="28">
        <v>3919.11</v>
      </c>
      <c r="K20" s="28">
        <v>73.95</v>
      </c>
      <c r="L20" s="15">
        <f t="shared" si="1"/>
        <v>1909.6000000000001</v>
      </c>
      <c r="M20" s="16">
        <f t="shared" si="2"/>
        <v>1.2530183727034121</v>
      </c>
      <c r="N20" s="17" t="e">
        <f>IF(J20&gt;=0.1,#REF!*47/52/6,"")</f>
        <v>#REF!</v>
      </c>
      <c r="O20" s="50">
        <f>IFERROR(Tableau1[[#This Row],[e]]/Tableau1[[#This Row],[f]],"Données manquantes")</f>
        <v>0.6428571428571429</v>
      </c>
      <c r="P20" s="6"/>
      <c r="R20" s="10"/>
    </row>
    <row r="21" spans="1:18" ht="21.75" customHeight="1">
      <c r="A21" s="11">
        <v>41572</v>
      </c>
      <c r="B21" s="5" t="str">
        <f t="shared" si="3"/>
        <v>vendredi</v>
      </c>
      <c r="C21" s="7">
        <f t="shared" si="4"/>
        <v>43</v>
      </c>
      <c r="D21" s="25">
        <v>12</v>
      </c>
      <c r="E21" s="30">
        <v>42</v>
      </c>
      <c r="F21" s="30">
        <v>61</v>
      </c>
      <c r="G21" s="26">
        <v>1785</v>
      </c>
      <c r="H21" s="30">
        <v>63</v>
      </c>
      <c r="I21" s="27">
        <v>35.5</v>
      </c>
      <c r="J21" s="28">
        <v>5024.76</v>
      </c>
      <c r="K21" s="28">
        <v>79.760000000000005</v>
      </c>
      <c r="L21" s="15">
        <f t="shared" si="1"/>
        <v>2165.5</v>
      </c>
      <c r="M21" s="16">
        <f t="shared" si="2"/>
        <v>1.2131652661064425</v>
      </c>
      <c r="N21" s="17" t="e">
        <f>IF(J21&gt;=0.1,#REF!*47/52/6,"")</f>
        <v>#REF!</v>
      </c>
      <c r="O21" s="50">
        <f>IFERROR(Tableau1[[#This Row],[e]]/Tableau1[[#This Row],[f]],"Données manquantes")</f>
        <v>0.68852459016393441</v>
      </c>
      <c r="P21" s="6"/>
      <c r="R21" s="10"/>
    </row>
    <row r="22" spans="1:18" ht="21.75" customHeight="1">
      <c r="A22" s="11">
        <v>41573</v>
      </c>
      <c r="B22" s="5" t="str">
        <f t="shared" si="3"/>
        <v>samedi</v>
      </c>
      <c r="C22" s="7">
        <f t="shared" si="4"/>
        <v>43</v>
      </c>
      <c r="D22" s="30">
        <v>10</v>
      </c>
      <c r="E22" s="30" t="s">
        <v>0</v>
      </c>
      <c r="F22" s="30">
        <v>54</v>
      </c>
      <c r="G22" s="26">
        <v>1514</v>
      </c>
      <c r="H22" s="30">
        <v>54</v>
      </c>
      <c r="I22" s="27">
        <v>34.200000000000003</v>
      </c>
      <c r="J22" s="31">
        <v>4215.72</v>
      </c>
      <c r="K22" s="31">
        <v>78.069999999999993</v>
      </c>
      <c r="L22" s="15">
        <f t="shared" si="1"/>
        <v>1846.8000000000002</v>
      </c>
      <c r="M22" s="16">
        <f t="shared" si="2"/>
        <v>1.2198150594451784</v>
      </c>
      <c r="N22" s="17" t="e">
        <f>IF(J22&gt;=0.1,#REF!*47/52/6,"")</f>
        <v>#REF!</v>
      </c>
      <c r="O22" s="50" t="str">
        <f>IFERROR(Tableau1[[#This Row],[e]]/Tableau1[[#This Row],[f]],"Données manquantes")</f>
        <v>Données manquantes</v>
      </c>
      <c r="P22" s="6"/>
      <c r="R22" s="10"/>
    </row>
    <row r="23" spans="1:18" ht="21.75" customHeight="1">
      <c r="A23" s="11">
        <v>41575</v>
      </c>
      <c r="B23" s="5" t="str">
        <f t="shared" si="3"/>
        <v>lundi</v>
      </c>
      <c r="C23" s="73">
        <f t="shared" si="4"/>
        <v>44</v>
      </c>
      <c r="D23" s="30" t="s">
        <v>0</v>
      </c>
      <c r="E23" s="30">
        <v>28</v>
      </c>
      <c r="F23" s="30">
        <v>55</v>
      </c>
      <c r="G23" s="26">
        <v>1642</v>
      </c>
      <c r="H23" s="30">
        <v>58</v>
      </c>
      <c r="I23" s="27">
        <v>37.1</v>
      </c>
      <c r="J23" s="28">
        <v>4868.22</v>
      </c>
      <c r="K23" s="28">
        <v>83.93</v>
      </c>
      <c r="L23" s="15">
        <f t="shared" si="1"/>
        <v>2040.5</v>
      </c>
      <c r="M23" s="16">
        <f t="shared" si="2"/>
        <v>1.2426918392204629</v>
      </c>
      <c r="N23" s="17" t="e">
        <f>IF(J23&gt;=0.1,#REF!*47/52/6,"")</f>
        <v>#REF!</v>
      </c>
      <c r="O23" s="50">
        <f>IFERROR(Tableau1[[#This Row],[e]]/Tableau1[[#This Row],[f]],"Données manquantes")</f>
        <v>0.50909090909090904</v>
      </c>
      <c r="P23" s="6"/>
      <c r="R23" s="10"/>
    </row>
    <row r="24" spans="1:18" ht="21.75" customHeight="1">
      <c r="A24" s="11">
        <v>41576</v>
      </c>
      <c r="B24" s="5" t="str">
        <f t="shared" si="3"/>
        <v>mardi</v>
      </c>
      <c r="C24" s="7">
        <f t="shared" si="4"/>
        <v>44</v>
      </c>
      <c r="D24" s="32">
        <v>7</v>
      </c>
      <c r="E24" s="33">
        <v>27</v>
      </c>
      <c r="F24" s="33">
        <v>45</v>
      </c>
      <c r="G24" s="34">
        <v>1501</v>
      </c>
      <c r="H24" s="30">
        <v>41</v>
      </c>
      <c r="I24" s="27">
        <v>41.4</v>
      </c>
      <c r="J24" s="28">
        <v>3917.33</v>
      </c>
      <c r="K24" s="28">
        <v>95.54</v>
      </c>
      <c r="L24" s="15">
        <f t="shared" si="1"/>
        <v>1863</v>
      </c>
      <c r="M24" s="16">
        <f t="shared" si="2"/>
        <v>1.2411725516322452</v>
      </c>
      <c r="N24" s="17" t="e">
        <f>IF(J24&gt;=0.1,#REF!*47/52/6,"")</f>
        <v>#REF!</v>
      </c>
      <c r="O24" s="50">
        <f>IFERROR(Tableau1[[#This Row],[e]]/Tableau1[[#This Row],[f]],"Données manquantes")</f>
        <v>0.6</v>
      </c>
      <c r="P24" s="6"/>
      <c r="R24" s="10"/>
    </row>
    <row r="25" spans="1:18" ht="21.75" customHeight="1">
      <c r="A25" s="11">
        <v>41577</v>
      </c>
      <c r="B25" s="5" t="str">
        <f t="shared" si="3"/>
        <v>mercredi</v>
      </c>
      <c r="C25" s="7">
        <f t="shared" si="4"/>
        <v>44</v>
      </c>
      <c r="D25" s="32">
        <v>9</v>
      </c>
      <c r="E25" s="33">
        <v>39</v>
      </c>
      <c r="F25" s="33">
        <v>58</v>
      </c>
      <c r="G25" s="34">
        <v>1956</v>
      </c>
      <c r="H25" s="35">
        <v>58</v>
      </c>
      <c r="I25" s="27">
        <v>42.4</v>
      </c>
      <c r="J25" s="28">
        <v>5636.33</v>
      </c>
      <c r="K25" s="28">
        <v>97.18</v>
      </c>
      <c r="L25" s="15">
        <f t="shared" si="1"/>
        <v>2459.1999999999998</v>
      </c>
      <c r="M25" s="16">
        <f t="shared" si="2"/>
        <v>1.2572597137014314</v>
      </c>
      <c r="N25" s="17" t="e">
        <f>IF(J25&gt;=0.1,#REF!*47/52/6,"")</f>
        <v>#REF!</v>
      </c>
      <c r="O25" s="50">
        <f>IFERROR(Tableau1[[#This Row],[e]]/Tableau1[[#This Row],[f]],"Données manquantes")</f>
        <v>0.67241379310344829</v>
      </c>
      <c r="P25" s="6"/>
      <c r="R25" s="10"/>
    </row>
    <row r="26" spans="1:18" ht="21.75" customHeight="1">
      <c r="A26" s="11">
        <v>41578</v>
      </c>
      <c r="B26" s="5" t="str">
        <f t="shared" si="3"/>
        <v>jeudi</v>
      </c>
      <c r="C26" s="7">
        <f t="shared" si="4"/>
        <v>44</v>
      </c>
      <c r="D26" s="32">
        <v>11</v>
      </c>
      <c r="E26" s="33">
        <v>47</v>
      </c>
      <c r="F26" s="33">
        <v>76</v>
      </c>
      <c r="G26" s="34">
        <v>2025</v>
      </c>
      <c r="H26" s="30">
        <v>78</v>
      </c>
      <c r="I26" s="27">
        <v>31</v>
      </c>
      <c r="J26" s="28">
        <v>5180.16</v>
      </c>
      <c r="K26" s="28">
        <v>67.27</v>
      </c>
      <c r="L26" s="15">
        <f t="shared" si="1"/>
        <v>2356</v>
      </c>
      <c r="M26" s="16">
        <f t="shared" si="2"/>
        <v>1.1634567901234567</v>
      </c>
      <c r="N26" s="17" t="e">
        <f>IF(J26&gt;=0.1,#REF!*47/52/6,"")</f>
        <v>#REF!</v>
      </c>
      <c r="O26" s="50">
        <f>IFERROR(Tableau1[[#This Row],[e]]/Tableau1[[#This Row],[f]],"Données manquantes")</f>
        <v>0.61842105263157898</v>
      </c>
      <c r="P26" s="6"/>
      <c r="R26" s="10"/>
    </row>
    <row r="27" spans="1:18" ht="21.75" customHeight="1">
      <c r="A27" s="11">
        <v>41580</v>
      </c>
      <c r="B27" s="5" t="str">
        <f t="shared" si="3"/>
        <v>samedi</v>
      </c>
      <c r="C27" s="7">
        <f t="shared" si="4"/>
        <v>44</v>
      </c>
      <c r="D27" s="36" t="s">
        <v>0</v>
      </c>
      <c r="E27" s="36" t="s">
        <v>0</v>
      </c>
      <c r="F27" s="36">
        <v>99</v>
      </c>
      <c r="G27" s="34">
        <v>2743</v>
      </c>
      <c r="H27" s="30">
        <v>97</v>
      </c>
      <c r="I27" s="27">
        <v>35</v>
      </c>
      <c r="J27" s="28">
        <v>7951.23</v>
      </c>
      <c r="K27" s="28">
        <v>81.97</v>
      </c>
      <c r="L27" s="15">
        <f t="shared" si="1"/>
        <v>3465</v>
      </c>
      <c r="M27" s="16">
        <f t="shared" si="2"/>
        <v>1.2632154575282537</v>
      </c>
      <c r="N27" s="17" t="e">
        <f>IF(J27&gt;=0.1,#REF!*47/52/6,"")</f>
        <v>#REF!</v>
      </c>
      <c r="O27" s="50" t="str">
        <f>IFERROR(Tableau1[[#This Row],[e]]/Tableau1[[#This Row],[f]],"Données manquantes")</f>
        <v>Données manquantes</v>
      </c>
      <c r="P27" s="6"/>
      <c r="R27" s="10"/>
    </row>
    <row r="28" spans="1:18" ht="21.75" customHeight="1">
      <c r="A28" s="11">
        <v>41582</v>
      </c>
      <c r="B28" s="5" t="str">
        <f t="shared" si="3"/>
        <v>lundi</v>
      </c>
      <c r="C28" s="73">
        <f t="shared" si="4"/>
        <v>45</v>
      </c>
      <c r="D28" s="36" t="s">
        <v>0</v>
      </c>
      <c r="E28" s="36">
        <v>46</v>
      </c>
      <c r="F28" s="36">
        <v>80</v>
      </c>
      <c r="G28" s="34">
        <v>2225</v>
      </c>
      <c r="H28" s="30">
        <v>82</v>
      </c>
      <c r="I28" s="27">
        <v>34</v>
      </c>
      <c r="J28" s="28">
        <v>6161.54</v>
      </c>
      <c r="K28" s="28">
        <v>75.14</v>
      </c>
      <c r="L28" s="15">
        <f t="shared" si="1"/>
        <v>2720</v>
      </c>
      <c r="M28" s="16">
        <f t="shared" si="2"/>
        <v>1.2224719101123596</v>
      </c>
      <c r="N28" s="17" t="e">
        <f>IF(J28&gt;=0.1,#REF!*47/52/6,"")</f>
        <v>#REF!</v>
      </c>
      <c r="O28" s="50">
        <f>IFERROR(Tableau1[[#This Row],[e]]/Tableau1[[#This Row],[f]],"Données manquantes")</f>
        <v>0.57499999999999996</v>
      </c>
      <c r="P28" s="6"/>
    </row>
    <row r="29" spans="1:18" ht="21.75" customHeight="1">
      <c r="A29" s="11">
        <v>41583</v>
      </c>
      <c r="B29" s="5" t="str">
        <f t="shared" si="3"/>
        <v>mardi</v>
      </c>
      <c r="C29" s="7">
        <f t="shared" si="4"/>
        <v>45</v>
      </c>
      <c r="D29" s="37">
        <v>5</v>
      </c>
      <c r="E29" s="38">
        <v>28</v>
      </c>
      <c r="F29" s="38">
        <v>50</v>
      </c>
      <c r="G29" s="39">
        <v>1624</v>
      </c>
      <c r="H29" s="40">
        <v>48</v>
      </c>
      <c r="I29" s="41">
        <v>40.5</v>
      </c>
      <c r="J29" s="42">
        <v>4204.8999999999996</v>
      </c>
      <c r="K29" s="28">
        <v>87.6</v>
      </c>
      <c r="L29" s="15">
        <f t="shared" si="1"/>
        <v>2025</v>
      </c>
      <c r="M29" s="16">
        <f t="shared" si="2"/>
        <v>1.2469211822660098</v>
      </c>
      <c r="N29" s="17" t="e">
        <f>IF(J29&gt;=0.1,#REF!*47/52/6,"")</f>
        <v>#REF!</v>
      </c>
      <c r="O29" s="50">
        <f>IFERROR(Tableau1[[#This Row],[e]]/Tableau1[[#This Row],[f]],"Données manquantes")</f>
        <v>0.56000000000000005</v>
      </c>
      <c r="P29" s="6"/>
    </row>
    <row r="30" spans="1:18" ht="21.75" customHeight="1">
      <c r="A30" s="11">
        <v>41584</v>
      </c>
      <c r="B30" s="5" t="str">
        <f t="shared" si="3"/>
        <v>mercredi</v>
      </c>
      <c r="C30" s="7">
        <f t="shared" si="4"/>
        <v>45</v>
      </c>
      <c r="D30" s="32">
        <v>12</v>
      </c>
      <c r="E30" s="33">
        <v>46</v>
      </c>
      <c r="F30" s="33">
        <v>72</v>
      </c>
      <c r="G30" s="34">
        <v>2030</v>
      </c>
      <c r="H30" s="43">
        <v>72</v>
      </c>
      <c r="I30" s="44">
        <v>34.9</v>
      </c>
      <c r="J30" s="28">
        <v>5786.91</v>
      </c>
      <c r="K30" s="28">
        <v>80.37</v>
      </c>
      <c r="L30" s="15">
        <f t="shared" si="1"/>
        <v>2512.7999999999997</v>
      </c>
      <c r="M30" s="16">
        <f t="shared" si="2"/>
        <v>1.2378325123152707</v>
      </c>
      <c r="N30" s="17" t="e">
        <f>IF(J30&gt;=0.1,#REF!*47/52/6,"")</f>
        <v>#REF!</v>
      </c>
      <c r="O30" s="50">
        <f>IFERROR(Tableau1[[#This Row],[e]]/Tableau1[[#This Row],[f]],"Données manquantes")</f>
        <v>0.63888888888888884</v>
      </c>
      <c r="P30" s="6"/>
    </row>
    <row r="31" spans="1:18" ht="21.75" customHeight="1">
      <c r="A31" s="11">
        <v>41585</v>
      </c>
      <c r="B31" s="5" t="str">
        <f t="shared" si="3"/>
        <v>jeudi</v>
      </c>
      <c r="C31" s="7">
        <f t="shared" si="4"/>
        <v>45</v>
      </c>
      <c r="D31" s="54">
        <v>10</v>
      </c>
      <c r="E31" s="55">
        <v>38</v>
      </c>
      <c r="F31" s="55">
        <v>73</v>
      </c>
      <c r="G31" s="56">
        <v>2013</v>
      </c>
      <c r="H31" s="57">
        <v>73</v>
      </c>
      <c r="I31" s="58">
        <v>33.4</v>
      </c>
      <c r="J31" s="59">
        <v>5607.81</v>
      </c>
      <c r="K31" s="28">
        <v>76.819999999999993</v>
      </c>
      <c r="L31" s="15">
        <f t="shared" si="1"/>
        <v>2438.1999999999998</v>
      </c>
      <c r="M31" s="16">
        <f t="shared" si="2"/>
        <v>1.2112270243417784</v>
      </c>
      <c r="N31" s="17" t="e">
        <f>IF(J31&gt;=0.1,#REF!*47/52/6,"")</f>
        <v>#REF!</v>
      </c>
      <c r="O31" s="50">
        <f>IFERROR(Tableau1[[#This Row],[e]]/Tableau1[[#This Row],[f]],"Données manquantes")</f>
        <v>0.52054794520547942</v>
      </c>
      <c r="P31" s="6"/>
    </row>
    <row r="32" spans="1:18" ht="21.75" customHeight="1">
      <c r="A32" s="11">
        <v>41586</v>
      </c>
      <c r="B32" s="5" t="str">
        <f t="shared" si="3"/>
        <v>vendredi</v>
      </c>
      <c r="C32" s="7">
        <f t="shared" si="4"/>
        <v>45</v>
      </c>
      <c r="D32" s="60" t="s">
        <v>0</v>
      </c>
      <c r="E32" s="61">
        <v>48</v>
      </c>
      <c r="F32" s="61">
        <v>77</v>
      </c>
      <c r="G32" s="62">
        <v>2683</v>
      </c>
      <c r="H32" s="61">
        <v>78</v>
      </c>
      <c r="I32" s="63">
        <v>45.8</v>
      </c>
      <c r="J32" s="64">
        <v>7629.22</v>
      </c>
      <c r="K32" s="28">
        <v>97.81</v>
      </c>
      <c r="L32" s="15">
        <f t="shared" si="1"/>
        <v>3526.6</v>
      </c>
      <c r="M32" s="16">
        <f t="shared" si="2"/>
        <v>1.31442415206858</v>
      </c>
      <c r="N32" s="17" t="e">
        <f>IF(J32&gt;=0.1,#REF!*47/52/6,"")</f>
        <v>#REF!</v>
      </c>
      <c r="O32" s="50">
        <f>IFERROR(Tableau1[[#This Row],[e]]/Tableau1[[#This Row],[f]],"Données manquantes")</f>
        <v>0.62337662337662336</v>
      </c>
      <c r="P32" s="6"/>
    </row>
    <row r="33" spans="1:16" ht="21.75" customHeight="1">
      <c r="A33" s="11">
        <v>41587</v>
      </c>
      <c r="B33" s="5" t="str">
        <f t="shared" si="3"/>
        <v>samedi</v>
      </c>
      <c r="C33" s="7">
        <f t="shared" si="4"/>
        <v>45</v>
      </c>
      <c r="D33" s="65" t="s">
        <v>0</v>
      </c>
      <c r="E33" s="66" t="s">
        <v>0</v>
      </c>
      <c r="F33" s="66">
        <v>78</v>
      </c>
      <c r="G33" s="67">
        <v>2287</v>
      </c>
      <c r="H33" s="66">
        <v>78</v>
      </c>
      <c r="I33" s="58">
        <v>36.9</v>
      </c>
      <c r="J33" s="59">
        <v>6430.54</v>
      </c>
      <c r="K33" s="28">
        <v>82.44</v>
      </c>
      <c r="L33" s="15">
        <f t="shared" si="1"/>
        <v>2878.2</v>
      </c>
      <c r="M33" s="16">
        <f t="shared" si="2"/>
        <v>1.2585045911674682</v>
      </c>
      <c r="N33" s="17" t="e">
        <f>IF(J33&gt;=0.1,#REF!*47/52/6,"")</f>
        <v>#REF!</v>
      </c>
      <c r="O33" s="50" t="str">
        <f>IFERROR(Tableau1[[#This Row],[e]]/Tableau1[[#This Row],[f]],"Données manquantes")</f>
        <v>Données manquantes</v>
      </c>
      <c r="P33" s="6"/>
    </row>
    <row r="34" spans="1:16" ht="21.75" customHeight="1">
      <c r="A34" s="11">
        <v>41590</v>
      </c>
      <c r="B34" s="5" t="str">
        <f t="shared" si="3"/>
        <v>mardi</v>
      </c>
      <c r="C34" s="73">
        <f t="shared" si="4"/>
        <v>46</v>
      </c>
      <c r="D34" s="65" t="s">
        <v>0</v>
      </c>
      <c r="E34" s="55">
        <v>48</v>
      </c>
      <c r="F34" s="55">
        <v>74</v>
      </c>
      <c r="G34" s="56">
        <v>2175</v>
      </c>
      <c r="H34" s="68">
        <v>73</v>
      </c>
      <c r="I34" s="58">
        <v>36.200000000000003</v>
      </c>
      <c r="J34" s="59">
        <v>5827.87</v>
      </c>
      <c r="K34" s="59">
        <v>79.83</v>
      </c>
      <c r="L34" s="15">
        <f t="shared" si="1"/>
        <v>2678.8</v>
      </c>
      <c r="M34" s="16">
        <f t="shared" si="2"/>
        <v>1.231632183908046</v>
      </c>
      <c r="N34" s="17" t="e">
        <f>IF(J34&gt;=0.1,#REF!*47/52/6,"")</f>
        <v>#REF!</v>
      </c>
      <c r="O34" s="50">
        <f>IFERROR(Tableau1[[#This Row],[e]]/Tableau1[[#This Row],[f]],"Données manquantes")</f>
        <v>0.64864864864864868</v>
      </c>
      <c r="P34" s="6"/>
    </row>
    <row r="35" spans="1:16" ht="21.75" customHeight="1">
      <c r="A35" s="11">
        <v>41591</v>
      </c>
      <c r="B35" s="5" t="str">
        <f t="shared" si="3"/>
        <v>mercredi</v>
      </c>
      <c r="C35" s="7">
        <f t="shared" si="4"/>
        <v>46</v>
      </c>
      <c r="D35" s="65">
        <v>2</v>
      </c>
      <c r="E35" s="55">
        <v>32</v>
      </c>
      <c r="F35" s="55">
        <v>66</v>
      </c>
      <c r="G35" s="56">
        <v>1963</v>
      </c>
      <c r="H35" s="66">
        <v>68</v>
      </c>
      <c r="I35" s="58">
        <v>35.5</v>
      </c>
      <c r="J35" s="59">
        <v>5300.6</v>
      </c>
      <c r="K35" s="59">
        <v>77.95</v>
      </c>
      <c r="L35" s="15">
        <f t="shared" si="1"/>
        <v>2343</v>
      </c>
      <c r="M35" s="16">
        <f t="shared" si="2"/>
        <v>1.1935812531839023</v>
      </c>
      <c r="N35" s="17" t="e">
        <f>IF(J35&gt;=0.1,#REF!*47/52/6,"")</f>
        <v>#REF!</v>
      </c>
      <c r="O35" s="50">
        <f>IFERROR(Tableau1[[#This Row],[e]]/Tableau1[[#This Row],[f]],"Données manquantes")</f>
        <v>0.48484848484848486</v>
      </c>
      <c r="P35" s="6"/>
    </row>
    <row r="36" spans="1:16" ht="21.75" customHeight="1">
      <c r="A36" s="11">
        <v>41592</v>
      </c>
      <c r="B36" s="5" t="str">
        <f t="shared" si="3"/>
        <v>jeudi</v>
      </c>
      <c r="C36" s="7">
        <f t="shared" si="4"/>
        <v>46</v>
      </c>
      <c r="D36" s="65">
        <v>5</v>
      </c>
      <c r="E36" s="55">
        <v>35</v>
      </c>
      <c r="F36" s="55">
        <v>58</v>
      </c>
      <c r="G36" s="56">
        <v>1378</v>
      </c>
      <c r="H36" s="66">
        <v>56</v>
      </c>
      <c r="I36" s="58">
        <v>30.1</v>
      </c>
      <c r="J36" s="59">
        <v>3813.21</v>
      </c>
      <c r="K36" s="59">
        <v>68.09</v>
      </c>
      <c r="L36" s="15">
        <f t="shared" si="1"/>
        <v>1745.8000000000002</v>
      </c>
      <c r="M36" s="16">
        <f t="shared" si="2"/>
        <v>1.2669085631349783</v>
      </c>
      <c r="N36" s="17" t="e">
        <f>IF(J36&gt;=0.1,#REF!*47/52/6,"")</f>
        <v>#REF!</v>
      </c>
      <c r="O36" s="50">
        <f>IFERROR(Tableau1[[#This Row],[e]]/Tableau1[[#This Row],[f]],"Données manquantes")</f>
        <v>0.60344827586206895</v>
      </c>
      <c r="P36" s="6"/>
    </row>
    <row r="37" spans="1:16" ht="21.75" customHeight="1">
      <c r="A37" s="11">
        <v>41593</v>
      </c>
      <c r="B37" s="5" t="str">
        <f t="shared" si="3"/>
        <v>vendredi</v>
      </c>
      <c r="C37" s="7">
        <f t="shared" si="4"/>
        <v>46</v>
      </c>
      <c r="D37" s="65">
        <v>12</v>
      </c>
      <c r="E37" s="66">
        <v>55</v>
      </c>
      <c r="F37" s="66">
        <v>83</v>
      </c>
      <c r="G37" s="56">
        <v>2397</v>
      </c>
      <c r="H37" s="66">
        <v>83</v>
      </c>
      <c r="I37" s="58">
        <v>35.4</v>
      </c>
      <c r="J37" s="59">
        <v>6640.47</v>
      </c>
      <c r="K37" s="59">
        <v>80.010000000000005</v>
      </c>
      <c r="L37" s="15">
        <f t="shared" si="1"/>
        <v>2938.2</v>
      </c>
      <c r="M37" s="16">
        <f t="shared" si="2"/>
        <v>1.2257822277847308</v>
      </c>
      <c r="N37" s="17" t="e">
        <f>IF(J37&gt;=0.1,#REF!*47/52/6,"")</f>
        <v>#REF!</v>
      </c>
      <c r="O37" s="50">
        <f>IFERROR(Tableau1[[#This Row],[e]]/Tableau1[[#This Row],[f]],"Données manquantes")</f>
        <v>0.66265060240963858</v>
      </c>
      <c r="P37" s="6"/>
    </row>
    <row r="38" spans="1:16" ht="21.75" customHeight="1">
      <c r="A38" s="11">
        <v>41594</v>
      </c>
      <c r="B38" s="5" t="str">
        <f t="shared" si="3"/>
        <v>samedi</v>
      </c>
      <c r="C38" s="7">
        <f t="shared" si="4"/>
        <v>46</v>
      </c>
      <c r="D38" s="65">
        <v>7</v>
      </c>
      <c r="E38" s="66" t="s">
        <v>0</v>
      </c>
      <c r="F38" s="66">
        <v>84</v>
      </c>
      <c r="G38" s="56">
        <v>2499</v>
      </c>
      <c r="H38" s="66">
        <v>86</v>
      </c>
      <c r="I38" s="58">
        <v>36.200000000000003</v>
      </c>
      <c r="J38" s="59">
        <v>6768.4</v>
      </c>
      <c r="K38" s="59">
        <v>78.7</v>
      </c>
      <c r="L38" s="15">
        <f t="shared" si="1"/>
        <v>3040.8</v>
      </c>
      <c r="M38" s="16">
        <f t="shared" si="2"/>
        <v>1.2168067226890757</v>
      </c>
      <c r="N38" s="17" t="e">
        <f>IF(J38&gt;=0.1,#REF!*47/52/6,"")</f>
        <v>#REF!</v>
      </c>
      <c r="O38" s="50" t="str">
        <f>IFERROR(Tableau1[[#This Row],[e]]/Tableau1[[#This Row],[f]],"Données manquantes")</f>
        <v>Données manquantes</v>
      </c>
      <c r="P38" s="6"/>
    </row>
    <row r="39" spans="1:16" ht="21.75" customHeight="1">
      <c r="A39" s="11">
        <v>41596</v>
      </c>
      <c r="B39" s="5" t="str">
        <f t="shared" ref="B39:B94" si="5">IF(A39&gt;0,TEXT(A39,"jjjj"),"")</f>
        <v>lundi</v>
      </c>
      <c r="C39" s="73">
        <f t="shared" ref="C39:C94" si="6">IF(A39&gt;0,WEEKNUM(A39),"")</f>
        <v>47</v>
      </c>
      <c r="D39" s="69" t="s">
        <v>0</v>
      </c>
      <c r="E39" s="66">
        <v>41</v>
      </c>
      <c r="F39" s="66">
        <v>64</v>
      </c>
      <c r="G39" s="67">
        <v>1836</v>
      </c>
      <c r="H39" s="69">
        <v>65</v>
      </c>
      <c r="I39" s="58">
        <v>35.1</v>
      </c>
      <c r="J39" s="59">
        <v>5117.2700000000004</v>
      </c>
      <c r="K39" s="59">
        <v>78.73</v>
      </c>
      <c r="L39" s="15">
        <f t="shared" si="1"/>
        <v>2246.4</v>
      </c>
      <c r="M39" s="16">
        <f t="shared" si="2"/>
        <v>1.223529411764706</v>
      </c>
      <c r="N39" s="17" t="e">
        <f>IF(J39&gt;=0.1,#REF!*47/52/6,"")</f>
        <v>#REF!</v>
      </c>
      <c r="O39" s="50">
        <f>IFERROR(Tableau1[[#This Row],[e]]/Tableau1[[#This Row],[f]],"Données manquantes")</f>
        <v>0.640625</v>
      </c>
      <c r="P39" s="6"/>
    </row>
    <row r="40" spans="1:16" ht="21.75" customHeight="1">
      <c r="A40" s="11">
        <v>41597</v>
      </c>
      <c r="B40" s="5" t="str">
        <f t="shared" si="5"/>
        <v>mardi</v>
      </c>
      <c r="C40" s="7">
        <f t="shared" si="6"/>
        <v>47</v>
      </c>
      <c r="D40" s="69">
        <v>4</v>
      </c>
      <c r="E40" s="66">
        <v>18</v>
      </c>
      <c r="F40" s="66">
        <v>33</v>
      </c>
      <c r="G40" s="67">
        <v>1110</v>
      </c>
      <c r="H40" s="66">
        <v>39</v>
      </c>
      <c r="I40" s="58">
        <v>34.700000000000003</v>
      </c>
      <c r="J40" s="59">
        <v>3281.11</v>
      </c>
      <c r="K40" s="59">
        <v>84.13</v>
      </c>
      <c r="L40" s="15">
        <f t="shared" si="1"/>
        <v>1145.1000000000001</v>
      </c>
      <c r="M40" s="16">
        <f t="shared" si="2"/>
        <v>1.0316216216216219</v>
      </c>
      <c r="N40" s="17" t="e">
        <f>IF(J40&gt;=0.1,#REF!*47/52/6,"")</f>
        <v>#REF!</v>
      </c>
      <c r="O40" s="50">
        <f>IFERROR(Tableau1[[#This Row],[e]]/Tableau1[[#This Row],[f]],"Données manquantes")</f>
        <v>0.54545454545454541</v>
      </c>
      <c r="P40" s="6"/>
    </row>
    <row r="41" spans="1:16" ht="21.75" customHeight="1">
      <c r="A41" s="11">
        <v>41598</v>
      </c>
      <c r="B41" s="5" t="str">
        <f t="shared" si="5"/>
        <v>mercredi</v>
      </c>
      <c r="C41" s="7">
        <f t="shared" si="6"/>
        <v>47</v>
      </c>
      <c r="D41" s="69">
        <v>4</v>
      </c>
      <c r="E41" s="66">
        <v>29</v>
      </c>
      <c r="F41" s="66">
        <v>61</v>
      </c>
      <c r="G41" s="67">
        <v>1380</v>
      </c>
      <c r="H41" s="66">
        <v>60</v>
      </c>
      <c r="I41" s="58">
        <v>29</v>
      </c>
      <c r="J41" s="59">
        <v>3791.6</v>
      </c>
      <c r="K41" s="59">
        <v>63.19</v>
      </c>
      <c r="L41" s="15">
        <f t="shared" si="1"/>
        <v>1769</v>
      </c>
      <c r="M41" s="16">
        <f t="shared" si="2"/>
        <v>1.2818840579710145</v>
      </c>
      <c r="N41" s="17" t="e">
        <f>IF(J41&gt;=0.1,#REF!*47/52/6,"")</f>
        <v>#REF!</v>
      </c>
      <c r="O41" s="50">
        <f>IFERROR(Tableau1[[#This Row],[e]]/Tableau1[[#This Row],[f]],"Données manquantes")</f>
        <v>0.47540983606557374</v>
      </c>
      <c r="P41" s="6"/>
    </row>
    <row r="42" spans="1:16" ht="21.75" customHeight="1">
      <c r="A42" s="11">
        <v>41599</v>
      </c>
      <c r="B42" s="5" t="str">
        <f t="shared" si="5"/>
        <v>jeudi</v>
      </c>
      <c r="C42" s="7">
        <f t="shared" si="6"/>
        <v>47</v>
      </c>
      <c r="D42" s="69">
        <v>4</v>
      </c>
      <c r="E42" s="66">
        <v>39</v>
      </c>
      <c r="F42" s="66">
        <v>52</v>
      </c>
      <c r="G42" s="67">
        <v>1566</v>
      </c>
      <c r="H42" s="66">
        <v>53</v>
      </c>
      <c r="I42" s="58">
        <v>35</v>
      </c>
      <c r="J42" s="59">
        <v>4592.42</v>
      </c>
      <c r="K42" s="59">
        <v>86.65</v>
      </c>
      <c r="L42" s="15">
        <f t="shared" si="1"/>
        <v>1820</v>
      </c>
      <c r="M42" s="16">
        <f t="shared" si="2"/>
        <v>1.1621966794380587</v>
      </c>
      <c r="N42" s="17" t="e">
        <f>IF(J42&gt;=0.1,#REF!*47/52/6,"")</f>
        <v>#REF!</v>
      </c>
      <c r="O42" s="50">
        <f>IFERROR(Tableau1[[#This Row],[e]]/Tableau1[[#This Row],[f]],"Données manquantes")</f>
        <v>0.75</v>
      </c>
      <c r="P42" s="6"/>
    </row>
    <row r="43" spans="1:16" ht="21.75" customHeight="1">
      <c r="A43" s="11">
        <v>41600</v>
      </c>
      <c r="B43" s="5" t="str">
        <f t="shared" si="5"/>
        <v>vendredi</v>
      </c>
      <c r="C43" s="7">
        <f t="shared" si="6"/>
        <v>47</v>
      </c>
      <c r="D43" s="66">
        <v>8</v>
      </c>
      <c r="E43" s="66">
        <v>36</v>
      </c>
      <c r="F43" s="66">
        <v>64</v>
      </c>
      <c r="G43" s="56">
        <v>1844</v>
      </c>
      <c r="H43" s="66">
        <v>62</v>
      </c>
      <c r="I43" s="58">
        <v>34.9</v>
      </c>
      <c r="J43" s="59">
        <v>5183.3599999999997</v>
      </c>
      <c r="K43" s="59">
        <v>83.6</v>
      </c>
      <c r="L43" s="15">
        <f t="shared" si="1"/>
        <v>2233.6</v>
      </c>
      <c r="M43" s="16">
        <f t="shared" si="2"/>
        <v>1.2112798264642082</v>
      </c>
      <c r="N43" s="17" t="e">
        <f>IF(J43&gt;=0.1,#REF!*47/52/6,"")</f>
        <v>#REF!</v>
      </c>
      <c r="O43" s="50">
        <f>IFERROR(Tableau1[[#This Row],[e]]/Tableau1[[#This Row],[f]],"Données manquantes")</f>
        <v>0.5625</v>
      </c>
      <c r="P43" s="6"/>
    </row>
    <row r="44" spans="1:16" ht="21.75" customHeight="1">
      <c r="A44" s="11">
        <v>41601</v>
      </c>
      <c r="B44" s="5" t="str">
        <f t="shared" si="5"/>
        <v>samedi</v>
      </c>
      <c r="C44" s="7">
        <f t="shared" si="6"/>
        <v>47</v>
      </c>
      <c r="D44" s="66">
        <v>5</v>
      </c>
      <c r="E44" s="66" t="s">
        <v>0</v>
      </c>
      <c r="F44" s="66">
        <v>89</v>
      </c>
      <c r="G44" s="56">
        <v>2378</v>
      </c>
      <c r="H44" s="55">
        <v>89</v>
      </c>
      <c r="I44" s="58">
        <v>33.299999999999997</v>
      </c>
      <c r="J44" s="59">
        <v>6810.42</v>
      </c>
      <c r="K44" s="59">
        <v>76.52</v>
      </c>
      <c r="L44" s="15">
        <f t="shared" si="1"/>
        <v>2963.7</v>
      </c>
      <c r="M44" s="16">
        <f t="shared" si="2"/>
        <v>1.2462994112699748</v>
      </c>
      <c r="N44" s="17" t="e">
        <f>IF(J44&gt;=0.1,#REF!*47/52/6,"")</f>
        <v>#REF!</v>
      </c>
      <c r="O44" s="50" t="str">
        <f>IFERROR(Tableau1[[#This Row],[e]]/Tableau1[[#This Row],[f]],"Données manquantes")</f>
        <v>Données manquantes</v>
      </c>
      <c r="P44" s="6"/>
    </row>
    <row r="45" spans="1:16" ht="21.75" customHeight="1">
      <c r="A45" s="11">
        <v>41603</v>
      </c>
      <c r="B45" s="5" t="str">
        <f t="shared" si="5"/>
        <v>lundi</v>
      </c>
      <c r="C45" s="73">
        <f t="shared" si="6"/>
        <v>48</v>
      </c>
      <c r="D45" s="54" t="s">
        <v>0</v>
      </c>
      <c r="E45" s="55">
        <v>41</v>
      </c>
      <c r="F45" s="55">
        <v>66</v>
      </c>
      <c r="G45" s="56">
        <v>1799</v>
      </c>
      <c r="H45" s="66">
        <v>67</v>
      </c>
      <c r="I45" s="58">
        <v>32.5</v>
      </c>
      <c r="J45" s="59">
        <v>4818.26</v>
      </c>
      <c r="K45" s="59">
        <v>71.91</v>
      </c>
      <c r="L45" s="15">
        <f t="shared" si="1"/>
        <v>2145</v>
      </c>
      <c r="M45" s="16">
        <f t="shared" si="2"/>
        <v>1.1923290717065036</v>
      </c>
      <c r="N45" s="17" t="e">
        <f>IF(J45&gt;=0.1,#REF!*47/52/6,"")</f>
        <v>#REF!</v>
      </c>
      <c r="O45" s="50">
        <f>IFERROR(Tableau1[[#This Row],[e]]/Tableau1[[#This Row],[f]],"Données manquantes")</f>
        <v>0.62121212121212122</v>
      </c>
      <c r="P45" s="6"/>
    </row>
    <row r="46" spans="1:16" ht="21.75" customHeight="1">
      <c r="A46" s="11">
        <v>41604</v>
      </c>
      <c r="B46" s="5" t="str">
        <f t="shared" si="5"/>
        <v>mardi</v>
      </c>
      <c r="C46" s="7">
        <f t="shared" si="6"/>
        <v>48</v>
      </c>
      <c r="D46" s="54">
        <v>6</v>
      </c>
      <c r="E46" s="55">
        <v>27</v>
      </c>
      <c r="F46" s="55">
        <v>46</v>
      </c>
      <c r="G46" s="56">
        <v>1240</v>
      </c>
      <c r="H46" s="66">
        <v>45</v>
      </c>
      <c r="I46" s="58">
        <v>34</v>
      </c>
      <c r="J46" s="59">
        <v>3373.48</v>
      </c>
      <c r="K46" s="59">
        <v>74.97</v>
      </c>
      <c r="L46" s="15">
        <f t="shared" si="1"/>
        <v>1564</v>
      </c>
      <c r="M46" s="16">
        <f t="shared" si="2"/>
        <v>1.2612903225806451</v>
      </c>
      <c r="N46" s="17" t="e">
        <f>IF(J46&gt;=0.1,#REF!*47/52/6,"")</f>
        <v>#REF!</v>
      </c>
      <c r="O46" s="50">
        <f>IFERROR(Tableau1[[#This Row],[e]]/Tableau1[[#This Row],[f]],"Données manquantes")</f>
        <v>0.58695652173913049</v>
      </c>
      <c r="P46" s="6"/>
    </row>
    <row r="47" spans="1:16" ht="21.75" customHeight="1">
      <c r="A47" s="11">
        <v>41605</v>
      </c>
      <c r="B47" s="5" t="str">
        <f t="shared" si="5"/>
        <v>mercredi</v>
      </c>
      <c r="C47" s="7">
        <f t="shared" si="6"/>
        <v>48</v>
      </c>
      <c r="D47" s="66">
        <v>2</v>
      </c>
      <c r="E47" s="66">
        <v>26</v>
      </c>
      <c r="F47" s="66">
        <v>49</v>
      </c>
      <c r="G47" s="56">
        <v>1219</v>
      </c>
      <c r="H47" s="66">
        <v>53</v>
      </c>
      <c r="I47" s="58">
        <v>28.7</v>
      </c>
      <c r="J47" s="59">
        <v>3495.75</v>
      </c>
      <c r="K47" s="59">
        <v>65.959999999999994</v>
      </c>
      <c r="L47" s="15">
        <f t="shared" si="1"/>
        <v>1406.3</v>
      </c>
      <c r="M47" s="16">
        <f t="shared" si="2"/>
        <v>1.1536505332239539</v>
      </c>
      <c r="N47" s="17" t="e">
        <f>IF(J47&gt;=0.1,#REF!*47/52/6,"")</f>
        <v>#REF!</v>
      </c>
      <c r="O47" s="50">
        <f>IFERROR(Tableau1[[#This Row],[e]]/Tableau1[[#This Row],[f]],"Données manquantes")</f>
        <v>0.53061224489795922</v>
      </c>
    </row>
    <row r="48" spans="1:16" ht="21.75" customHeight="1">
      <c r="A48" s="11">
        <v>41606</v>
      </c>
      <c r="B48" s="5" t="str">
        <f t="shared" si="5"/>
        <v>jeudi</v>
      </c>
      <c r="C48" s="7">
        <f t="shared" si="6"/>
        <v>48</v>
      </c>
      <c r="D48" s="66">
        <v>5</v>
      </c>
      <c r="E48" s="66">
        <v>33</v>
      </c>
      <c r="F48" s="66">
        <v>55</v>
      </c>
      <c r="G48" s="67">
        <v>1697</v>
      </c>
      <c r="H48" s="66">
        <v>60</v>
      </c>
      <c r="I48" s="58">
        <v>37.700000000000003</v>
      </c>
      <c r="J48" s="59">
        <v>5157.74</v>
      </c>
      <c r="K48" s="59">
        <v>85.96</v>
      </c>
      <c r="L48" s="15">
        <f t="shared" si="1"/>
        <v>2073.5</v>
      </c>
      <c r="M48" s="16">
        <f t="shared" si="2"/>
        <v>1.2218621096051856</v>
      </c>
      <c r="N48" s="17" t="e">
        <f>IF(J48&gt;=0.1,#REF!*47/52/6,"")</f>
        <v>#REF!</v>
      </c>
      <c r="O48" s="50">
        <f>IFERROR(Tableau1[[#This Row],[e]]/Tableau1[[#This Row],[f]],"Données manquantes")</f>
        <v>0.6</v>
      </c>
    </row>
    <row r="49" spans="1:15" ht="21.75" customHeight="1">
      <c r="A49" s="11">
        <v>41607</v>
      </c>
      <c r="B49" s="5" t="str">
        <f t="shared" si="5"/>
        <v>vendredi</v>
      </c>
      <c r="C49" s="7">
        <f t="shared" si="6"/>
        <v>48</v>
      </c>
      <c r="D49" s="54">
        <v>7</v>
      </c>
      <c r="E49" s="55" t="s">
        <v>0</v>
      </c>
      <c r="F49" s="69">
        <v>70</v>
      </c>
      <c r="G49" s="67">
        <v>2296</v>
      </c>
      <c r="H49" s="66">
        <v>63</v>
      </c>
      <c r="I49" s="58">
        <v>41.7</v>
      </c>
      <c r="J49" s="59">
        <v>6207.21</v>
      </c>
      <c r="K49" s="59">
        <v>98.53</v>
      </c>
      <c r="L49" s="15">
        <f t="shared" si="1"/>
        <v>2919</v>
      </c>
      <c r="M49" s="16">
        <f t="shared" si="2"/>
        <v>1.2713414634146341</v>
      </c>
      <c r="N49" s="17" t="e">
        <f>IF(J49&gt;=0.1,#REF!*47/52/6,"")</f>
        <v>#REF!</v>
      </c>
      <c r="O49" s="50" t="str">
        <f>IFERROR(Tableau1[[#This Row],[e]]/Tableau1[[#This Row],[f]],"Données manquantes")</f>
        <v>Données manquantes</v>
      </c>
    </row>
    <row r="50" spans="1:15" ht="21.75" customHeight="1">
      <c r="A50" s="11">
        <v>41608</v>
      </c>
      <c r="B50" s="5" t="str">
        <f t="shared" si="5"/>
        <v>samedi</v>
      </c>
      <c r="C50" s="7">
        <f t="shared" si="6"/>
        <v>48</v>
      </c>
      <c r="D50" s="65" t="s">
        <v>0</v>
      </c>
      <c r="E50" s="66" t="s">
        <v>0</v>
      </c>
      <c r="F50" s="69">
        <v>79</v>
      </c>
      <c r="G50" s="67">
        <v>2750</v>
      </c>
      <c r="H50" s="66">
        <v>80</v>
      </c>
      <c r="I50" s="58">
        <v>41.42</v>
      </c>
      <c r="J50" s="59">
        <v>7344.32</v>
      </c>
      <c r="K50" s="59">
        <v>91.8</v>
      </c>
      <c r="L50" s="15">
        <f t="shared" si="1"/>
        <v>3272.1800000000003</v>
      </c>
      <c r="M50" s="16">
        <f t="shared" si="2"/>
        <v>1.1898836363636365</v>
      </c>
      <c r="N50" s="17" t="e">
        <f>IF(J50&gt;=0.1,#REF!*47/52/6,"")</f>
        <v>#REF!</v>
      </c>
      <c r="O50" s="50" t="str">
        <f>IFERROR(Tableau1[[#This Row],[e]]/Tableau1[[#This Row],[f]],"Données manquantes")</f>
        <v>Données manquantes</v>
      </c>
    </row>
    <row r="51" spans="1:15" ht="21.75" customHeight="1">
      <c r="A51" s="11">
        <v>41610</v>
      </c>
      <c r="B51" s="5" t="str">
        <f t="shared" si="5"/>
        <v>lundi</v>
      </c>
      <c r="C51" s="73">
        <f t="shared" si="6"/>
        <v>49</v>
      </c>
      <c r="D51" s="65" t="s">
        <v>0</v>
      </c>
      <c r="E51" s="66" t="s">
        <v>0</v>
      </c>
      <c r="F51" s="69">
        <v>66</v>
      </c>
      <c r="G51" s="47">
        <v>1706</v>
      </c>
      <c r="H51" s="66">
        <v>65</v>
      </c>
      <c r="I51" s="58">
        <v>32</v>
      </c>
      <c r="J51" s="70">
        <v>4495.7299999999996</v>
      </c>
      <c r="K51" s="70">
        <v>70.7</v>
      </c>
      <c r="L51" s="15">
        <f t="shared" si="1"/>
        <v>2112</v>
      </c>
      <c r="M51" s="16">
        <f t="shared" si="2"/>
        <v>1.2379835873388043</v>
      </c>
      <c r="N51" s="17" t="e">
        <f>IF(J51&gt;=0.1,#REF!*47/52/6,"")</f>
        <v>#REF!</v>
      </c>
      <c r="O51" s="50" t="str">
        <f>IFERROR(Tableau1[[#This Row],[e]]/Tableau1[[#This Row],[f]],"Données manquantes")</f>
        <v>Données manquantes</v>
      </c>
    </row>
    <row r="52" spans="1:15" ht="21.75" customHeight="1">
      <c r="A52" s="11">
        <v>41611</v>
      </c>
      <c r="B52" s="5" t="str">
        <f t="shared" si="5"/>
        <v>mardi</v>
      </c>
      <c r="C52" s="7">
        <f t="shared" si="6"/>
        <v>49</v>
      </c>
      <c r="D52" s="65">
        <v>9</v>
      </c>
      <c r="E52" s="66">
        <v>36</v>
      </c>
      <c r="F52" s="69">
        <v>50</v>
      </c>
      <c r="G52" s="47">
        <v>1532</v>
      </c>
      <c r="H52" s="66">
        <v>51</v>
      </c>
      <c r="I52" s="58">
        <v>37.799999999999997</v>
      </c>
      <c r="J52" s="70">
        <v>4092.27</v>
      </c>
      <c r="K52" s="70">
        <v>80.239999999999995</v>
      </c>
      <c r="L52" s="15">
        <f t="shared" si="1"/>
        <v>1889.9999999999998</v>
      </c>
      <c r="M52" s="16">
        <f t="shared" si="2"/>
        <v>1.2336814621409919</v>
      </c>
      <c r="N52" s="17" t="e">
        <f>IF(J52&gt;=0.1,#REF!*47/52/6,"")</f>
        <v>#REF!</v>
      </c>
      <c r="O52" s="50">
        <f>IFERROR(Tableau1[[#This Row],[e]]/Tableau1[[#This Row],[f]],"Données manquantes")</f>
        <v>0.72</v>
      </c>
    </row>
    <row r="53" spans="1:15" ht="21.75" customHeight="1">
      <c r="A53" s="11">
        <v>41612</v>
      </c>
      <c r="B53" s="5" t="str">
        <f t="shared" si="5"/>
        <v>mercredi</v>
      </c>
      <c r="C53" s="7">
        <f t="shared" si="6"/>
        <v>49</v>
      </c>
      <c r="D53" s="65">
        <v>4</v>
      </c>
      <c r="E53" s="66">
        <v>34</v>
      </c>
      <c r="F53" s="69">
        <v>55</v>
      </c>
      <c r="G53" s="47">
        <v>1630</v>
      </c>
      <c r="H53" s="66">
        <v>55</v>
      </c>
      <c r="I53" s="58">
        <v>36.700000000000003</v>
      </c>
      <c r="J53" s="70">
        <v>4728.29</v>
      </c>
      <c r="K53" s="70">
        <v>85.97</v>
      </c>
      <c r="L53" s="15">
        <f t="shared" si="1"/>
        <v>2018.5000000000002</v>
      </c>
      <c r="M53" s="16">
        <f t="shared" si="2"/>
        <v>1.2383435582822087</v>
      </c>
      <c r="N53" s="17" t="e">
        <f>IF(J53&gt;=0.1,#REF!*47/52/6,"")</f>
        <v>#REF!</v>
      </c>
      <c r="O53" s="50">
        <f>IFERROR(Tableau1[[#This Row],[e]]/Tableau1[[#This Row],[f]],"Données manquantes")</f>
        <v>0.61818181818181817</v>
      </c>
    </row>
    <row r="54" spans="1:15" ht="21.75" customHeight="1">
      <c r="A54" s="11">
        <v>41613</v>
      </c>
      <c r="B54" s="5" t="str">
        <f t="shared" si="5"/>
        <v>jeudi</v>
      </c>
      <c r="C54" s="7">
        <f t="shared" si="6"/>
        <v>49</v>
      </c>
      <c r="D54" s="69">
        <v>7</v>
      </c>
      <c r="E54" s="66">
        <v>31</v>
      </c>
      <c r="F54" s="69">
        <v>52</v>
      </c>
      <c r="G54" s="47">
        <v>1467</v>
      </c>
      <c r="H54" s="66">
        <v>51</v>
      </c>
      <c r="I54" s="58">
        <v>34</v>
      </c>
      <c r="J54" s="70">
        <v>4011.22</v>
      </c>
      <c r="K54" s="70">
        <v>78.650000000000006</v>
      </c>
      <c r="L54" s="15">
        <f t="shared" si="1"/>
        <v>1768</v>
      </c>
      <c r="M54" s="16">
        <f t="shared" si="2"/>
        <v>1.2051806407634629</v>
      </c>
      <c r="N54" s="17" t="e">
        <f>IF(J54&gt;=0.1,#REF!*47/52/6,"")</f>
        <v>#REF!</v>
      </c>
      <c r="O54" s="50">
        <f>IFERROR(Tableau1[[#This Row],[e]]/Tableau1[[#This Row],[f]],"Données manquantes")</f>
        <v>0.59615384615384615</v>
      </c>
    </row>
    <row r="55" spans="1:15" ht="21.75" customHeight="1">
      <c r="A55" s="11">
        <v>41614</v>
      </c>
      <c r="B55" s="5" t="str">
        <f t="shared" si="5"/>
        <v>vendredi</v>
      </c>
      <c r="C55" s="7">
        <f t="shared" si="6"/>
        <v>49</v>
      </c>
      <c r="D55" s="65">
        <v>6</v>
      </c>
      <c r="E55" s="55">
        <v>49</v>
      </c>
      <c r="F55" s="69">
        <v>75</v>
      </c>
      <c r="G55" s="47">
        <v>2176</v>
      </c>
      <c r="H55" s="66">
        <v>76</v>
      </c>
      <c r="I55" s="58">
        <v>35.4</v>
      </c>
      <c r="J55" s="70">
        <v>6249.97</v>
      </c>
      <c r="K55" s="70">
        <v>82.24</v>
      </c>
      <c r="L55" s="15">
        <f t="shared" si="1"/>
        <v>2655</v>
      </c>
      <c r="M55" s="16">
        <f t="shared" si="2"/>
        <v>1.2201286764705883</v>
      </c>
      <c r="N55" s="17" t="e">
        <f>IF(J55&gt;=0.1,#REF!*47/52/6,"")</f>
        <v>#REF!</v>
      </c>
      <c r="O55" s="50">
        <f>IFERROR(Tableau1[[#This Row],[e]]/Tableau1[[#This Row],[f]],"Données manquantes")</f>
        <v>0.65333333333333332</v>
      </c>
    </row>
    <row r="56" spans="1:15" ht="21.75" customHeight="1">
      <c r="A56" s="11">
        <v>41615</v>
      </c>
      <c r="B56" s="5" t="str">
        <f t="shared" si="5"/>
        <v>samedi</v>
      </c>
      <c r="C56" s="7">
        <f t="shared" si="6"/>
        <v>49</v>
      </c>
      <c r="D56" s="65">
        <v>7</v>
      </c>
      <c r="E56" s="55" t="s">
        <v>0</v>
      </c>
      <c r="F56" s="69">
        <v>86</v>
      </c>
      <c r="G56" s="47">
        <v>2646</v>
      </c>
      <c r="H56" s="66">
        <v>85</v>
      </c>
      <c r="I56" s="58">
        <v>36.6</v>
      </c>
      <c r="J56" s="70">
        <v>7218.89</v>
      </c>
      <c r="K56" s="70">
        <v>84.93</v>
      </c>
      <c r="L56" s="15">
        <f t="shared" si="1"/>
        <v>3147.6</v>
      </c>
      <c r="M56" s="16">
        <f t="shared" si="2"/>
        <v>1.1895691609977324</v>
      </c>
      <c r="N56" s="17" t="e">
        <f>IF(J56&gt;=0.1,#REF!*47/52/6,"")</f>
        <v>#REF!</v>
      </c>
      <c r="O56" s="50" t="str">
        <f>IFERROR(Tableau1[[#This Row],[e]]/Tableau1[[#This Row],[f]],"Données manquantes")</f>
        <v>Données manquantes</v>
      </c>
    </row>
    <row r="57" spans="1:15" ht="21.75" customHeight="1">
      <c r="A57" s="11">
        <v>41617</v>
      </c>
      <c r="B57" s="5" t="str">
        <f t="shared" si="5"/>
        <v>lundi</v>
      </c>
      <c r="C57" s="73">
        <f t="shared" si="6"/>
        <v>50</v>
      </c>
      <c r="D57" s="65" t="s">
        <v>0</v>
      </c>
      <c r="E57" s="66">
        <v>30</v>
      </c>
      <c r="F57" s="69">
        <v>53</v>
      </c>
      <c r="G57" s="47">
        <v>1459</v>
      </c>
      <c r="H57" s="66">
        <v>54</v>
      </c>
      <c r="I57" s="58">
        <v>32.4</v>
      </c>
      <c r="J57" s="70">
        <v>4011.01</v>
      </c>
      <c r="K57" s="70">
        <v>74.28</v>
      </c>
      <c r="L57" s="15">
        <f t="shared" si="1"/>
        <v>1717.1999999999998</v>
      </c>
      <c r="M57" s="16">
        <f t="shared" si="2"/>
        <v>1.1769705277587388</v>
      </c>
      <c r="N57" s="17" t="e">
        <f>IF(J57&gt;=0.1,#REF!*47/52/6,"")</f>
        <v>#REF!</v>
      </c>
      <c r="O57" s="50">
        <f>IFERROR(Tableau1[[#This Row],[e]]/Tableau1[[#This Row],[f]],"Données manquantes")</f>
        <v>0.56603773584905659</v>
      </c>
    </row>
    <row r="58" spans="1:15" ht="21.75" customHeight="1">
      <c r="A58" s="11">
        <v>41618</v>
      </c>
      <c r="B58" s="5" t="str">
        <f t="shared" si="5"/>
        <v>mardi</v>
      </c>
      <c r="C58" s="7">
        <f t="shared" si="6"/>
        <v>50</v>
      </c>
      <c r="D58" s="65">
        <v>4</v>
      </c>
      <c r="E58" s="66">
        <v>20</v>
      </c>
      <c r="F58" s="69">
        <v>45</v>
      </c>
      <c r="G58" s="67">
        <v>1116</v>
      </c>
      <c r="H58" s="66">
        <v>44</v>
      </c>
      <c r="I58" s="58">
        <v>30.5</v>
      </c>
      <c r="J58" s="59">
        <v>2937.29</v>
      </c>
      <c r="K58" s="71">
        <v>66.760000000000005</v>
      </c>
      <c r="L58" s="15">
        <f t="shared" si="1"/>
        <v>1372.5</v>
      </c>
      <c r="M58" s="16">
        <f t="shared" si="2"/>
        <v>1.2298387096774193</v>
      </c>
      <c r="N58" s="53" t="e">
        <f>IF(J58&gt;=0.1,#REF!*47/52/6,"")</f>
        <v>#REF!</v>
      </c>
      <c r="O58" s="50">
        <f>IFERROR(Tableau1[[#This Row],[e]]/Tableau1[[#This Row],[f]],"Données manquantes")</f>
        <v>0.44444444444444442</v>
      </c>
    </row>
    <row r="59" spans="1:15" ht="21.75" customHeight="1">
      <c r="A59" s="11">
        <v>41619</v>
      </c>
      <c r="B59" s="5" t="str">
        <f t="shared" si="5"/>
        <v>mercredi</v>
      </c>
      <c r="C59" s="7">
        <f t="shared" si="6"/>
        <v>50</v>
      </c>
      <c r="D59" s="69">
        <v>6</v>
      </c>
      <c r="E59" s="55">
        <v>26</v>
      </c>
      <c r="F59" s="69">
        <v>44</v>
      </c>
      <c r="G59" s="47">
        <v>1426</v>
      </c>
      <c r="H59" s="66">
        <v>45</v>
      </c>
      <c r="I59" s="58">
        <v>45.6</v>
      </c>
      <c r="J59" s="70">
        <v>4377.8900000000003</v>
      </c>
      <c r="K59" s="75">
        <v>97.29</v>
      </c>
      <c r="L59" s="15">
        <f t="shared" si="1"/>
        <v>2006.4</v>
      </c>
      <c r="M59" s="16">
        <f t="shared" si="2"/>
        <v>1.4070126227208977</v>
      </c>
      <c r="N59" s="17" t="e">
        <f>IF(J59&gt;=0.1,#REF!*47/52/6,"")</f>
        <v>#REF!</v>
      </c>
      <c r="O59" s="50">
        <f>IFERROR(Tableau1[[#This Row],[e]]/Tableau1[[#This Row],[f]],"Données manquantes")</f>
        <v>0.59090909090909094</v>
      </c>
    </row>
    <row r="60" spans="1:15" ht="21.75" customHeight="1">
      <c r="A60" s="11">
        <v>41620</v>
      </c>
      <c r="B60" s="5" t="str">
        <f t="shared" si="5"/>
        <v>jeudi</v>
      </c>
      <c r="C60" s="7">
        <f t="shared" si="6"/>
        <v>50</v>
      </c>
      <c r="D60" s="69">
        <v>4</v>
      </c>
      <c r="E60" s="66">
        <v>30</v>
      </c>
      <c r="F60" s="69">
        <v>55</v>
      </c>
      <c r="G60" s="47">
        <v>1765</v>
      </c>
      <c r="H60" s="66">
        <v>57</v>
      </c>
      <c r="I60" s="58">
        <v>42.5</v>
      </c>
      <c r="J60" s="70">
        <v>5519.58</v>
      </c>
      <c r="K60" s="75">
        <v>96.83</v>
      </c>
      <c r="L60" s="15">
        <f t="shared" si="1"/>
        <v>2337.5</v>
      </c>
      <c r="M60" s="16">
        <f t="shared" si="2"/>
        <v>1.3243626062322946</v>
      </c>
      <c r="N60" s="17" t="e">
        <f>IF(J60&gt;=0.1,#REF!*47/52/6,"")</f>
        <v>#REF!</v>
      </c>
      <c r="O60" s="50">
        <f>IFERROR(Tableau1[[#This Row],[e]]/Tableau1[[#This Row],[f]],"Données manquantes")</f>
        <v>0.54545454545454541</v>
      </c>
    </row>
    <row r="61" spans="1:15" ht="21.75" customHeight="1">
      <c r="A61" s="11">
        <v>41621</v>
      </c>
      <c r="B61" s="5" t="str">
        <f t="shared" si="5"/>
        <v>vendredi</v>
      </c>
      <c r="C61" s="7">
        <f t="shared" si="6"/>
        <v>50</v>
      </c>
      <c r="D61" s="69">
        <v>7</v>
      </c>
      <c r="E61" s="55">
        <v>44</v>
      </c>
      <c r="F61" s="69">
        <v>67</v>
      </c>
      <c r="G61" s="47">
        <v>2025</v>
      </c>
      <c r="H61" s="66">
        <v>65</v>
      </c>
      <c r="I61" s="58">
        <v>37</v>
      </c>
      <c r="J61" s="70">
        <v>5561.28</v>
      </c>
      <c r="K61" s="75">
        <v>85.56</v>
      </c>
      <c r="L61" s="15">
        <f t="shared" si="1"/>
        <v>2479</v>
      </c>
      <c r="M61" s="16">
        <f t="shared" si="2"/>
        <v>1.2241975308641975</v>
      </c>
      <c r="N61" s="17" t="e">
        <f>IF(J61&gt;=0.1,#REF!*47/52/6,"")</f>
        <v>#REF!</v>
      </c>
      <c r="O61" s="50">
        <f>IFERROR(Tableau1[[#This Row],[e]]/Tableau1[[#This Row],[f]],"Données manquantes")</f>
        <v>0.65671641791044777</v>
      </c>
    </row>
    <row r="62" spans="1:15" ht="21.75" customHeight="1">
      <c r="A62" s="11">
        <v>41622</v>
      </c>
      <c r="B62" s="5" t="str">
        <f t="shared" si="5"/>
        <v>samedi</v>
      </c>
      <c r="C62" s="7">
        <f t="shared" si="6"/>
        <v>50</v>
      </c>
      <c r="D62" s="25" t="s">
        <v>0</v>
      </c>
      <c r="E62" s="30" t="s">
        <v>0</v>
      </c>
      <c r="F62" s="25">
        <v>77</v>
      </c>
      <c r="G62" s="74">
        <v>2252</v>
      </c>
      <c r="H62" s="36">
        <v>76</v>
      </c>
      <c r="I62" s="27">
        <v>34.9</v>
      </c>
      <c r="J62" s="48">
        <v>6330.43</v>
      </c>
      <c r="K62" s="76">
        <v>83.3</v>
      </c>
      <c r="L62" s="15">
        <f t="shared" si="1"/>
        <v>2687.2999999999997</v>
      </c>
      <c r="M62" s="16">
        <f t="shared" si="2"/>
        <v>1.1932948490230906</v>
      </c>
      <c r="N62" s="17" t="e">
        <f>IF(J62&gt;=0.1,#REF!*47/52/6,"")</f>
        <v>#REF!</v>
      </c>
      <c r="O62" s="50" t="str">
        <f>IFERROR(Tableau1[[#This Row],[e]]/Tableau1[[#This Row],[f]],"Données manquantes")</f>
        <v>Données manquantes</v>
      </c>
    </row>
    <row r="63" spans="1:15" ht="21.75" customHeight="1">
      <c r="A63" s="11">
        <v>41624</v>
      </c>
      <c r="B63" s="5" t="str">
        <f t="shared" si="5"/>
        <v>lundi</v>
      </c>
      <c r="C63" s="7">
        <f t="shared" si="6"/>
        <v>51</v>
      </c>
      <c r="D63" s="69" t="s">
        <v>0</v>
      </c>
      <c r="E63" s="55">
        <v>24</v>
      </c>
      <c r="F63" s="69">
        <v>48</v>
      </c>
      <c r="G63" s="47"/>
      <c r="H63" s="66"/>
      <c r="I63" s="58"/>
      <c r="J63" s="70"/>
      <c r="K63" s="72"/>
      <c r="L63" s="15" t="str">
        <f t="shared" si="1"/>
        <v/>
      </c>
      <c r="M63" s="16" t="str">
        <f t="shared" si="2"/>
        <v/>
      </c>
      <c r="N63" s="17" t="str">
        <f>IF(J63&gt;=0.1,#REF!*47/52/6,"")</f>
        <v/>
      </c>
      <c r="O63" s="50">
        <f>IFERROR(Tableau1[[#This Row],[e]]/Tableau1[[#This Row],[f]],"Données manquantes")</f>
        <v>0.5</v>
      </c>
    </row>
    <row r="64" spans="1:15" ht="21.75" customHeight="1">
      <c r="A64" s="11">
        <v>41625</v>
      </c>
      <c r="B64" s="5" t="str">
        <f t="shared" si="5"/>
        <v>mardi</v>
      </c>
      <c r="C64" s="7">
        <f t="shared" si="6"/>
        <v>51</v>
      </c>
      <c r="D64" s="30">
        <v>5</v>
      </c>
      <c r="E64" s="30">
        <v>35</v>
      </c>
      <c r="F64" s="30">
        <v>53</v>
      </c>
      <c r="G64" s="49"/>
      <c r="H64" s="49"/>
      <c r="I64" s="27"/>
      <c r="J64" s="48"/>
      <c r="K64" s="14"/>
      <c r="L64" s="15" t="str">
        <f t="shared" si="1"/>
        <v/>
      </c>
      <c r="M64" s="16" t="str">
        <f t="shared" si="2"/>
        <v/>
      </c>
      <c r="N64" s="17" t="str">
        <f>IF(J64&gt;=0.1,#REF!*47/52/6,"")</f>
        <v/>
      </c>
      <c r="O64" s="50">
        <f>IFERROR(Tableau1[[#This Row],[e]]/Tableau1[[#This Row],[f]],"Données manquantes")</f>
        <v>0.660377358490566</v>
      </c>
    </row>
    <row r="65" spans="1:15" ht="21.75" customHeight="1">
      <c r="A65" s="11">
        <v>41626</v>
      </c>
      <c r="B65" s="5" t="str">
        <f t="shared" si="5"/>
        <v>mercredi</v>
      </c>
      <c r="C65" s="7">
        <f t="shared" si="6"/>
        <v>51</v>
      </c>
      <c r="D65" s="69">
        <v>3</v>
      </c>
      <c r="E65" s="55">
        <v>29</v>
      </c>
      <c r="F65" s="69"/>
      <c r="G65" s="47"/>
      <c r="H65" s="66"/>
      <c r="I65" s="58"/>
      <c r="J65" s="70"/>
      <c r="K65" s="72"/>
      <c r="L65" s="15" t="str">
        <f t="shared" si="1"/>
        <v/>
      </c>
      <c r="M65" s="16" t="str">
        <f t="shared" si="2"/>
        <v/>
      </c>
      <c r="N65" s="17" t="str">
        <f>IF(J65&gt;=0.1,#REF!*47/52/6,"")</f>
        <v/>
      </c>
      <c r="O65" s="50" t="str">
        <f>IFERROR(Tableau1[[#This Row],[e]]/Tableau1[[#This Row],[f]],"Données manquantes")</f>
        <v>Données manquantes</v>
      </c>
    </row>
    <row r="66" spans="1:15" ht="21.75" customHeight="1">
      <c r="A66" s="11">
        <v>41627</v>
      </c>
      <c r="B66" s="5" t="str">
        <f t="shared" si="5"/>
        <v>jeudi</v>
      </c>
      <c r="C66" s="7">
        <f t="shared" si="6"/>
        <v>51</v>
      </c>
      <c r="D66" s="32"/>
      <c r="E66" s="33"/>
      <c r="F66" s="30"/>
      <c r="G66" s="49"/>
      <c r="H66" s="49"/>
      <c r="I66" s="27"/>
      <c r="J66" s="48"/>
      <c r="K66" s="14"/>
      <c r="L66" s="15" t="str">
        <f t="shared" ref="L66:L129" si="7">IF(I66*F66=0,"",I66*F66)</f>
        <v/>
      </c>
      <c r="M66" s="16" t="str">
        <f t="shared" ref="M66:M129" si="8">IFERROR(L66/G66,"")</f>
        <v/>
      </c>
      <c r="N66" s="17" t="str">
        <f>IF(J66&gt;=0.1,#REF!*47/52/6,"")</f>
        <v/>
      </c>
      <c r="O66" s="50" t="str">
        <f>IFERROR(Tableau1[[#This Row],[e]]/Tableau1[[#This Row],[f]],"Données manquantes")</f>
        <v>Données manquantes</v>
      </c>
    </row>
    <row r="67" spans="1:15" ht="21.75" customHeight="1">
      <c r="A67" s="11">
        <v>41628</v>
      </c>
      <c r="B67" s="5" t="str">
        <f t="shared" si="5"/>
        <v>vendredi</v>
      </c>
      <c r="C67" s="7">
        <f t="shared" si="6"/>
        <v>51</v>
      </c>
      <c r="D67" s="32"/>
      <c r="E67" s="49"/>
      <c r="F67" s="30"/>
      <c r="G67" s="49"/>
      <c r="H67" s="49"/>
      <c r="I67" s="27"/>
      <c r="J67" s="48"/>
      <c r="K67" s="14"/>
      <c r="L67" s="15" t="str">
        <f t="shared" si="7"/>
        <v/>
      </c>
      <c r="M67" s="16" t="str">
        <f t="shared" si="8"/>
        <v/>
      </c>
      <c r="N67" s="17" t="str">
        <f>IF(J67&gt;=0.1,#REF!*47/52/6,"")</f>
        <v/>
      </c>
      <c r="O67" s="50" t="str">
        <f>IFERROR(Tableau1[[#This Row],[e]]/Tableau1[[#This Row],[f]],"Données manquantes")</f>
        <v>Données manquantes</v>
      </c>
    </row>
    <row r="68" spans="1:15" ht="21.75" customHeight="1">
      <c r="A68" s="11">
        <v>41629</v>
      </c>
      <c r="B68" s="5" t="str">
        <f t="shared" si="5"/>
        <v>samedi</v>
      </c>
      <c r="C68" s="7">
        <f t="shared" si="6"/>
        <v>51</v>
      </c>
      <c r="D68" s="36"/>
      <c r="E68" s="49"/>
      <c r="F68" s="30"/>
      <c r="G68" s="49"/>
      <c r="H68" s="49"/>
      <c r="I68" s="27"/>
      <c r="J68" s="48"/>
      <c r="K68" s="14"/>
      <c r="L68" s="15" t="str">
        <f t="shared" si="7"/>
        <v/>
      </c>
      <c r="M68" s="16" t="str">
        <f t="shared" si="8"/>
        <v/>
      </c>
      <c r="N68" s="17" t="str">
        <f>IF(J68&gt;=0.1,#REF!*47/52/6,"")</f>
        <v/>
      </c>
      <c r="O68" s="50" t="str">
        <f>IFERROR(Tableau1[[#This Row],[e]]/Tableau1[[#This Row],[f]],"Données manquantes")</f>
        <v>Données manquantes</v>
      </c>
    </row>
    <row r="69" spans="1:15" ht="21.75" customHeight="1">
      <c r="A69" s="11">
        <v>41631</v>
      </c>
      <c r="B69" s="5" t="str">
        <f t="shared" si="5"/>
        <v>lundi</v>
      </c>
      <c r="C69" s="73">
        <f t="shared" si="6"/>
        <v>52</v>
      </c>
      <c r="D69" s="32"/>
      <c r="E69" s="49"/>
      <c r="F69" s="33"/>
      <c r="G69" s="49"/>
      <c r="H69" s="49"/>
      <c r="I69" s="27"/>
      <c r="J69" s="48"/>
      <c r="K69" s="14"/>
      <c r="L69" s="15" t="str">
        <f t="shared" si="7"/>
        <v/>
      </c>
      <c r="M69" s="16" t="str">
        <f t="shared" si="8"/>
        <v/>
      </c>
      <c r="N69" s="17" t="str">
        <f>IF(J69&gt;=0.1,#REF!*47/52/6,"")</f>
        <v/>
      </c>
      <c r="O69" s="50" t="str">
        <f>IFERROR(Tableau1[[#This Row],[e]]/Tableau1[[#This Row],[f]],"Données manquantes")</f>
        <v>Données manquantes</v>
      </c>
    </row>
    <row r="70" spans="1:15" ht="21.75" customHeight="1">
      <c r="A70" s="11">
        <v>41632</v>
      </c>
      <c r="B70" s="5" t="str">
        <f t="shared" si="5"/>
        <v>mardi</v>
      </c>
      <c r="C70" s="7">
        <f t="shared" si="6"/>
        <v>52</v>
      </c>
      <c r="D70" s="29"/>
      <c r="E70" s="49"/>
      <c r="F70" s="33"/>
      <c r="G70" s="49"/>
      <c r="H70" s="49"/>
      <c r="I70" s="27"/>
      <c r="J70" s="48"/>
      <c r="K70" s="14"/>
      <c r="L70" s="15" t="str">
        <f t="shared" si="7"/>
        <v/>
      </c>
      <c r="M70" s="16" t="str">
        <f t="shared" si="8"/>
        <v/>
      </c>
      <c r="N70" s="17" t="str">
        <f>IF(J70&gt;=0.1,#REF!*47/52/6,"")</f>
        <v/>
      </c>
      <c r="O70" s="50" t="str">
        <f>IFERROR(Tableau1[[#This Row],[e]]/Tableau1[[#This Row],[f]],"Données manquantes")</f>
        <v>Données manquantes</v>
      </c>
    </row>
    <row r="71" spans="1:15" ht="21.75" customHeight="1">
      <c r="A71" s="11">
        <v>41634</v>
      </c>
      <c r="B71" s="5" t="str">
        <f t="shared" si="5"/>
        <v>jeudi</v>
      </c>
      <c r="C71" s="7">
        <f t="shared" si="6"/>
        <v>52</v>
      </c>
      <c r="D71" s="29"/>
      <c r="E71" s="49"/>
      <c r="F71" s="36"/>
      <c r="G71" s="49"/>
      <c r="H71" s="49"/>
      <c r="I71" s="27"/>
      <c r="J71" s="48"/>
      <c r="K71" s="14"/>
      <c r="L71" s="15" t="str">
        <f t="shared" si="7"/>
        <v/>
      </c>
      <c r="M71" s="16" t="str">
        <f t="shared" si="8"/>
        <v/>
      </c>
      <c r="N71" s="17" t="str">
        <f>IF(J71&gt;=0.1,#REF!*47/52/6,"")</f>
        <v/>
      </c>
      <c r="O71" s="50" t="str">
        <f>IFERROR(Tableau1[[#This Row],[e]]/Tableau1[[#This Row],[f]],"Données manquantes")</f>
        <v>Données manquantes</v>
      </c>
    </row>
    <row r="72" spans="1:15" ht="21.75" customHeight="1">
      <c r="A72" s="11">
        <v>41635</v>
      </c>
      <c r="B72" s="5" t="str">
        <f t="shared" si="5"/>
        <v>vendredi</v>
      </c>
      <c r="C72" s="7">
        <f t="shared" si="6"/>
        <v>52</v>
      </c>
      <c r="D72" s="29"/>
      <c r="E72" s="49"/>
      <c r="F72" s="38"/>
      <c r="G72" s="49"/>
      <c r="H72" s="49"/>
      <c r="I72" s="27"/>
      <c r="J72" s="48"/>
      <c r="K72" s="14"/>
      <c r="L72" s="15" t="str">
        <f t="shared" si="7"/>
        <v/>
      </c>
      <c r="M72" s="16" t="str">
        <f t="shared" si="8"/>
        <v/>
      </c>
      <c r="N72" s="17" t="str">
        <f>IF(J72&gt;=0.1,#REF!*47/52/6,"")</f>
        <v/>
      </c>
      <c r="O72" s="50" t="str">
        <f>IFERROR(Tableau1[[#This Row],[e]]/Tableau1[[#This Row],[f]],"Données manquantes")</f>
        <v>Données manquantes</v>
      </c>
    </row>
    <row r="73" spans="1:15" ht="21.75" customHeight="1">
      <c r="A73" s="11">
        <v>41636</v>
      </c>
      <c r="B73" s="5" t="str">
        <f t="shared" si="5"/>
        <v>samedi</v>
      </c>
      <c r="C73" s="7">
        <f t="shared" si="6"/>
        <v>52</v>
      </c>
      <c r="D73" s="29"/>
      <c r="E73" s="49"/>
      <c r="F73" s="33"/>
      <c r="G73" s="49"/>
      <c r="H73" s="49"/>
      <c r="I73" s="27"/>
      <c r="J73" s="48"/>
      <c r="K73" s="14"/>
      <c r="L73" s="15" t="str">
        <f t="shared" si="7"/>
        <v/>
      </c>
      <c r="M73" s="16" t="str">
        <f t="shared" si="8"/>
        <v/>
      </c>
      <c r="N73" s="17" t="str">
        <f>IF(J73&gt;=0.1,#REF!*47/52/6,"")</f>
        <v/>
      </c>
      <c r="O73" s="50" t="str">
        <f>IFERROR(Tableau1[[#This Row],[e]]/Tableau1[[#This Row],[f]],"Données manquantes")</f>
        <v>Données manquantes</v>
      </c>
    </row>
    <row r="74" spans="1:15" ht="21.75" customHeight="1">
      <c r="A74" s="11">
        <v>41638</v>
      </c>
      <c r="B74" s="5" t="str">
        <f t="shared" si="5"/>
        <v>lundi</v>
      </c>
      <c r="C74" s="73">
        <f t="shared" si="6"/>
        <v>53</v>
      </c>
      <c r="D74" s="29"/>
      <c r="E74" s="49"/>
      <c r="F74" s="45"/>
      <c r="G74" s="49"/>
      <c r="H74" s="49"/>
      <c r="I74" s="27"/>
      <c r="J74" s="48"/>
      <c r="K74" s="14"/>
      <c r="L74" s="15" t="str">
        <f t="shared" si="7"/>
        <v/>
      </c>
      <c r="M74" s="16" t="str">
        <f t="shared" si="8"/>
        <v/>
      </c>
      <c r="N74" s="17" t="str">
        <f>IF(J74&gt;=0.1,#REF!*47/52/6,"")</f>
        <v/>
      </c>
      <c r="O74" s="50" t="str">
        <f>IFERROR(Tableau1[[#This Row],[e]]/Tableau1[[#This Row],[f]],"Données manquantes")</f>
        <v>Données manquantes</v>
      </c>
    </row>
    <row r="75" spans="1:15" ht="21.75" customHeight="1">
      <c r="A75" s="11">
        <v>41639</v>
      </c>
      <c r="B75" s="5" t="str">
        <f t="shared" si="5"/>
        <v>mardi</v>
      </c>
      <c r="C75" s="7">
        <f t="shared" si="6"/>
        <v>53</v>
      </c>
      <c r="D75" s="29"/>
      <c r="E75" s="49"/>
      <c r="F75" s="30"/>
      <c r="G75" s="49"/>
      <c r="H75" s="49"/>
      <c r="I75" s="27"/>
      <c r="J75" s="48"/>
      <c r="K75" s="14"/>
      <c r="L75" s="15" t="str">
        <f t="shared" si="7"/>
        <v/>
      </c>
      <c r="M75" s="16" t="str">
        <f t="shared" si="8"/>
        <v/>
      </c>
      <c r="N75" s="17" t="str">
        <f>IF(J75&gt;=0.1,#REF!*47/52/6,"")</f>
        <v/>
      </c>
      <c r="O75" s="50" t="str">
        <f>IFERROR(Tableau1[[#This Row],[e]]/Tableau1[[#This Row],[f]],"Données manquantes")</f>
        <v>Données manquantes</v>
      </c>
    </row>
    <row r="76" spans="1:15" ht="21.75" customHeight="1">
      <c r="A76" s="11">
        <v>41641</v>
      </c>
      <c r="B76" s="5" t="str">
        <f t="shared" si="5"/>
        <v>jeudi</v>
      </c>
      <c r="C76" s="7">
        <f t="shared" si="6"/>
        <v>1</v>
      </c>
      <c r="D76" s="29"/>
      <c r="E76" s="49"/>
      <c r="F76" s="33"/>
      <c r="G76" s="49"/>
      <c r="H76" s="49"/>
      <c r="I76" s="27"/>
      <c r="J76" s="48"/>
      <c r="K76" s="14"/>
      <c r="L76" s="15" t="str">
        <f t="shared" si="7"/>
        <v/>
      </c>
      <c r="M76" s="16" t="str">
        <f t="shared" si="8"/>
        <v/>
      </c>
      <c r="N76" s="17" t="str">
        <f>IF(J76&gt;=0.1,#REF!*47/52/6,"")</f>
        <v/>
      </c>
      <c r="O76" s="50" t="str">
        <f>IFERROR(Tableau1[[#This Row],[e]]/Tableau1[[#This Row],[f]],"Données manquantes")</f>
        <v>Données manquantes</v>
      </c>
    </row>
    <row r="77" spans="1:15" ht="21.75" customHeight="1">
      <c r="A77" s="11">
        <v>41642</v>
      </c>
      <c r="B77" s="5" t="str">
        <f t="shared" si="5"/>
        <v>vendredi</v>
      </c>
      <c r="C77" s="7">
        <f t="shared" si="6"/>
        <v>1</v>
      </c>
      <c r="D77" s="29"/>
      <c r="E77" s="49"/>
      <c r="F77" s="33"/>
      <c r="G77" s="49"/>
      <c r="H77" s="49"/>
      <c r="I77" s="27"/>
      <c r="J77" s="48"/>
      <c r="K77" s="14"/>
      <c r="L77" s="15" t="str">
        <f t="shared" si="7"/>
        <v/>
      </c>
      <c r="M77" s="16" t="str">
        <f t="shared" si="8"/>
        <v/>
      </c>
      <c r="N77" s="17" t="str">
        <f>IF(J77&gt;=0.1,#REF!*47/52/6,"")</f>
        <v/>
      </c>
      <c r="O77" s="50" t="str">
        <f>IFERROR(Tableau1[[#This Row],[e]]/Tableau1[[#This Row],[f]],"Données manquantes")</f>
        <v>Données manquantes</v>
      </c>
    </row>
    <row r="78" spans="1:15" ht="21.75" customHeight="1">
      <c r="A78" s="11">
        <v>41643</v>
      </c>
      <c r="B78" s="5" t="str">
        <f t="shared" si="5"/>
        <v>samedi</v>
      </c>
      <c r="C78" s="7">
        <f t="shared" si="6"/>
        <v>1</v>
      </c>
      <c r="D78" s="25"/>
      <c r="E78" s="49"/>
      <c r="F78" s="36"/>
      <c r="G78" s="49"/>
      <c r="H78" s="49"/>
      <c r="I78" s="27"/>
      <c r="J78" s="48"/>
      <c r="K78" s="14"/>
      <c r="L78" s="15" t="str">
        <f t="shared" si="7"/>
        <v/>
      </c>
      <c r="M78" s="16" t="str">
        <f t="shared" si="8"/>
        <v/>
      </c>
      <c r="N78" s="17" t="str">
        <f>IF(J78&gt;=0.1,#REF!*47/52/6,"")</f>
        <v/>
      </c>
      <c r="O78" s="50" t="str">
        <f>IFERROR(Tableau1[[#This Row],[e]]/Tableau1[[#This Row],[f]],"Données manquantes")</f>
        <v>Données manquantes</v>
      </c>
    </row>
    <row r="79" spans="1:15" ht="21.75" customHeight="1">
      <c r="A79" s="11">
        <v>41644</v>
      </c>
      <c r="B79" s="5" t="str">
        <f t="shared" si="5"/>
        <v>dimanche</v>
      </c>
      <c r="C79" s="7">
        <f t="shared" si="6"/>
        <v>2</v>
      </c>
      <c r="D79" s="25"/>
      <c r="E79" s="49"/>
      <c r="F79" s="36"/>
      <c r="G79" s="49"/>
      <c r="H79" s="49"/>
      <c r="I79" s="27"/>
      <c r="J79" s="48"/>
      <c r="K79" s="14"/>
      <c r="L79" s="15" t="str">
        <f t="shared" si="7"/>
        <v/>
      </c>
      <c r="M79" s="16" t="str">
        <f t="shared" si="8"/>
        <v/>
      </c>
      <c r="N79" s="17" t="str">
        <f>IF(J79&gt;=0.1,#REF!*47/52/6,"")</f>
        <v/>
      </c>
      <c r="O79" s="50" t="str">
        <f>IFERROR(Tableau1[[#This Row],[e]]/Tableau1[[#This Row],[f]],"Données manquantes")</f>
        <v>Données manquantes</v>
      </c>
    </row>
    <row r="80" spans="1:15" ht="21.75" customHeight="1">
      <c r="A80" s="11">
        <v>41645</v>
      </c>
      <c r="B80" s="5" t="str">
        <f t="shared" si="5"/>
        <v>lundi</v>
      </c>
      <c r="C80" s="7">
        <f t="shared" si="6"/>
        <v>2</v>
      </c>
      <c r="D80" s="25"/>
      <c r="E80" s="49"/>
      <c r="F80" s="30"/>
      <c r="G80" s="49"/>
      <c r="H80" s="49"/>
      <c r="I80" s="27"/>
      <c r="J80" s="48"/>
      <c r="K80" s="14"/>
      <c r="L80" s="15" t="str">
        <f t="shared" si="7"/>
        <v/>
      </c>
      <c r="M80" s="16" t="str">
        <f t="shared" si="8"/>
        <v/>
      </c>
      <c r="N80" s="17" t="str">
        <f>IF(J80&gt;=0.1,#REF!*47/52/6,"")</f>
        <v/>
      </c>
      <c r="O80" s="50" t="str">
        <f>IFERROR(Tableau1[[#This Row],[e]]/Tableau1[[#This Row],[f]],"Données manquantes")</f>
        <v>Données manquantes</v>
      </c>
    </row>
    <row r="81" spans="1:15" ht="21.75" customHeight="1">
      <c r="A81" s="11">
        <v>41646</v>
      </c>
      <c r="B81" s="5" t="str">
        <f t="shared" si="5"/>
        <v>mardi</v>
      </c>
      <c r="C81" s="7">
        <f t="shared" si="6"/>
        <v>2</v>
      </c>
      <c r="D81" s="25"/>
      <c r="E81" s="49"/>
      <c r="F81" s="30"/>
      <c r="G81" s="49"/>
      <c r="H81" s="49"/>
      <c r="I81" s="27"/>
      <c r="J81" s="48"/>
      <c r="K81" s="14"/>
      <c r="L81" s="15" t="str">
        <f t="shared" si="7"/>
        <v/>
      </c>
      <c r="M81" s="16" t="str">
        <f t="shared" si="8"/>
        <v/>
      </c>
      <c r="N81" s="17" t="str">
        <f>IF(J81&gt;=0.1,#REF!*47/52/6,"")</f>
        <v/>
      </c>
      <c r="O81" s="50" t="str">
        <f>IFERROR(Tableau1[[#This Row],[e]]/Tableau1[[#This Row],[f]],"Données manquantes")</f>
        <v>Données manquantes</v>
      </c>
    </row>
    <row r="82" spans="1:15" ht="21.75" customHeight="1">
      <c r="A82" s="11">
        <v>41647</v>
      </c>
      <c r="B82" s="5" t="str">
        <f t="shared" si="5"/>
        <v>mercredi</v>
      </c>
      <c r="C82" s="7">
        <f t="shared" si="6"/>
        <v>2</v>
      </c>
      <c r="D82" s="25"/>
      <c r="E82" s="49"/>
      <c r="F82" s="30"/>
      <c r="G82" s="49"/>
      <c r="H82" s="49"/>
      <c r="I82" s="27"/>
      <c r="J82" s="48"/>
      <c r="K82" s="14"/>
      <c r="L82" s="15" t="str">
        <f t="shared" si="7"/>
        <v/>
      </c>
      <c r="M82" s="16" t="str">
        <f t="shared" si="8"/>
        <v/>
      </c>
      <c r="N82" s="17" t="str">
        <f>IF(J82&gt;=0.1,#REF!*47/52/6,"")</f>
        <v/>
      </c>
      <c r="O82" s="50" t="str">
        <f>IFERROR(Tableau1[[#This Row],[e]]/Tableau1[[#This Row],[f]],"Données manquantes")</f>
        <v>Données manquantes</v>
      </c>
    </row>
    <row r="83" spans="1:15" ht="21.75" customHeight="1">
      <c r="A83" s="12">
        <v>41648</v>
      </c>
      <c r="B83" s="5" t="str">
        <f t="shared" si="5"/>
        <v>jeudi</v>
      </c>
      <c r="C83" s="7">
        <f t="shared" si="6"/>
        <v>2</v>
      </c>
      <c r="D83" s="30"/>
      <c r="E83" s="49"/>
      <c r="F83" s="30"/>
      <c r="G83" s="49"/>
      <c r="H83" s="49"/>
      <c r="I83" s="27"/>
      <c r="J83" s="48"/>
      <c r="K83" s="14"/>
      <c r="L83" s="15" t="str">
        <f t="shared" si="7"/>
        <v/>
      </c>
      <c r="M83" s="16" t="str">
        <f t="shared" si="8"/>
        <v/>
      </c>
      <c r="N83" s="17" t="str">
        <f>IF(J83&gt;=0.1,#REF!*47/52/6,"")</f>
        <v/>
      </c>
      <c r="O83" s="50" t="str">
        <f>IFERROR(Tableau1[[#This Row],[e]]/Tableau1[[#This Row],[f]],"Données manquantes")</f>
        <v>Données manquantes</v>
      </c>
    </row>
    <row r="84" spans="1:15" ht="21.75" customHeight="1">
      <c r="A84" s="12">
        <v>41649</v>
      </c>
      <c r="B84" s="5" t="str">
        <f t="shared" si="5"/>
        <v>vendredi</v>
      </c>
      <c r="C84" s="7">
        <f t="shared" si="6"/>
        <v>2</v>
      </c>
      <c r="D84" s="30"/>
      <c r="E84" s="49"/>
      <c r="F84" s="30"/>
      <c r="G84" s="49"/>
      <c r="H84" s="49"/>
      <c r="I84" s="27"/>
      <c r="J84" s="48"/>
      <c r="K84" s="14"/>
      <c r="L84" s="15" t="str">
        <f t="shared" si="7"/>
        <v/>
      </c>
      <c r="M84" s="16" t="str">
        <f t="shared" si="8"/>
        <v/>
      </c>
      <c r="N84" s="17" t="str">
        <f>IF(J84&gt;=0.1,#REF!*47/52/6,"")</f>
        <v/>
      </c>
      <c r="O84" s="50" t="str">
        <f>IFERROR(Tableau1[[#This Row],[e]]/Tableau1[[#This Row],[f]],"Données manquantes")</f>
        <v>Données manquantes</v>
      </c>
    </row>
    <row r="85" spans="1:15" ht="21.75" customHeight="1">
      <c r="A85" s="12">
        <v>41650</v>
      </c>
      <c r="B85" s="5" t="str">
        <f t="shared" si="5"/>
        <v>samedi</v>
      </c>
      <c r="C85" s="7">
        <f t="shared" si="6"/>
        <v>2</v>
      </c>
      <c r="D85" s="32"/>
      <c r="E85" s="49"/>
      <c r="F85" s="30"/>
      <c r="G85" s="49"/>
      <c r="H85" s="49"/>
      <c r="I85" s="27"/>
      <c r="J85" s="48"/>
      <c r="K85" s="14"/>
      <c r="L85" s="15" t="str">
        <f t="shared" si="7"/>
        <v/>
      </c>
      <c r="M85" s="16" t="str">
        <f t="shared" si="8"/>
        <v/>
      </c>
      <c r="N85" s="17" t="str">
        <f>IF(J85&gt;=0.1,#REF!*47/52/6,"")</f>
        <v/>
      </c>
      <c r="O85" s="50" t="str">
        <f>IFERROR(Tableau1[[#This Row],[e]]/Tableau1[[#This Row],[f]],"Données manquantes")</f>
        <v>Données manquantes</v>
      </c>
    </row>
    <row r="86" spans="1:15" ht="21.75" customHeight="1">
      <c r="A86" s="12">
        <v>41651</v>
      </c>
      <c r="B86" s="5" t="str">
        <f t="shared" si="5"/>
        <v>dimanche</v>
      </c>
      <c r="C86" s="7">
        <f t="shared" si="6"/>
        <v>3</v>
      </c>
      <c r="D86" s="32"/>
      <c r="E86" s="49"/>
      <c r="F86" s="33"/>
      <c r="G86" s="49"/>
      <c r="H86" s="49"/>
      <c r="I86" s="27"/>
      <c r="J86" s="48"/>
      <c r="K86" s="14"/>
      <c r="L86" s="15" t="str">
        <f t="shared" si="7"/>
        <v/>
      </c>
      <c r="M86" s="16" t="str">
        <f t="shared" si="8"/>
        <v/>
      </c>
      <c r="N86" s="17" t="str">
        <f>IF(J86&gt;=0.1,#REF!*47/52/6,"")</f>
        <v/>
      </c>
      <c r="O86" s="50" t="str">
        <f>IFERROR(Tableau1[[#This Row],[e]]/Tableau1[[#This Row],[f]],"Données manquantes")</f>
        <v>Données manquantes</v>
      </c>
    </row>
    <row r="87" spans="1:15" ht="21.75" customHeight="1">
      <c r="A87" s="12">
        <v>41652</v>
      </c>
      <c r="B87" s="5" t="str">
        <f t="shared" si="5"/>
        <v>lundi</v>
      </c>
      <c r="C87" s="7">
        <f t="shared" si="6"/>
        <v>3</v>
      </c>
      <c r="D87" s="32"/>
      <c r="E87" s="49"/>
      <c r="F87" s="33"/>
      <c r="G87" s="49"/>
      <c r="H87" s="49"/>
      <c r="I87" s="27"/>
      <c r="J87" s="48"/>
      <c r="K87" s="14"/>
      <c r="L87" s="15" t="str">
        <f t="shared" si="7"/>
        <v/>
      </c>
      <c r="M87" s="16" t="str">
        <f t="shared" si="8"/>
        <v/>
      </c>
      <c r="N87" s="17" t="str">
        <f>IF(J87&gt;=0.1,#REF!*47/52/6,"")</f>
        <v/>
      </c>
      <c r="O87" s="50" t="str">
        <f>IFERROR(Tableau1[[#This Row],[e]]/Tableau1[[#This Row],[f]],"Données manquantes")</f>
        <v>Données manquantes</v>
      </c>
    </row>
    <row r="88" spans="1:15" ht="21.75" customHeight="1">
      <c r="A88" s="12">
        <v>41653</v>
      </c>
      <c r="B88" s="5" t="str">
        <f t="shared" si="5"/>
        <v>mardi</v>
      </c>
      <c r="C88" s="7">
        <f t="shared" si="6"/>
        <v>3</v>
      </c>
      <c r="D88" s="36"/>
      <c r="E88" s="49"/>
      <c r="F88" s="36"/>
      <c r="G88" s="49"/>
      <c r="H88" s="49"/>
      <c r="I88" s="27"/>
      <c r="J88" s="48"/>
      <c r="K88" s="14"/>
      <c r="L88" s="15" t="str">
        <f t="shared" si="7"/>
        <v/>
      </c>
      <c r="M88" s="16" t="str">
        <f t="shared" si="8"/>
        <v/>
      </c>
      <c r="N88" s="17" t="str">
        <f>IF(J88&gt;=0.1,#REF!*47/52/6,"")</f>
        <v/>
      </c>
      <c r="O88" s="50" t="str">
        <f>IFERROR(Tableau1[[#This Row],[e]]/Tableau1[[#This Row],[f]],"Données manquantes")</f>
        <v>Données manquantes</v>
      </c>
    </row>
    <row r="89" spans="1:15" ht="21.75" customHeight="1">
      <c r="A89" s="12">
        <v>41654</v>
      </c>
      <c r="B89" s="5" t="str">
        <f t="shared" si="5"/>
        <v>mercredi</v>
      </c>
      <c r="C89" s="7">
        <f t="shared" si="6"/>
        <v>3</v>
      </c>
      <c r="D89" s="36"/>
      <c r="E89" s="49"/>
      <c r="F89" s="36"/>
      <c r="G89" s="49"/>
      <c r="H89" s="49"/>
      <c r="I89" s="41"/>
      <c r="J89" s="48"/>
      <c r="K89" s="14"/>
      <c r="L89" s="15" t="str">
        <f t="shared" si="7"/>
        <v/>
      </c>
      <c r="M89" s="16" t="str">
        <f t="shared" si="8"/>
        <v/>
      </c>
      <c r="N89" s="17" t="str">
        <f>IF(J89&gt;=0.1,#REF!*47/52/6,"")</f>
        <v/>
      </c>
      <c r="O89" s="50" t="str">
        <f>IFERROR(Tableau1[[#This Row],[e]]/Tableau1[[#This Row],[f]],"Données manquantes")</f>
        <v>Données manquantes</v>
      </c>
    </row>
    <row r="90" spans="1:15" ht="21.75" customHeight="1">
      <c r="A90" s="12">
        <v>41655</v>
      </c>
      <c r="B90" s="5" t="str">
        <f t="shared" si="5"/>
        <v>jeudi</v>
      </c>
      <c r="C90" s="7">
        <f t="shared" si="6"/>
        <v>3</v>
      </c>
      <c r="D90" s="32"/>
      <c r="E90" s="49"/>
      <c r="F90" s="25"/>
      <c r="G90" s="49"/>
      <c r="H90" s="49"/>
      <c r="I90" s="44"/>
      <c r="J90" s="48"/>
      <c r="K90" s="14"/>
      <c r="L90" s="15" t="str">
        <f t="shared" si="7"/>
        <v/>
      </c>
      <c r="M90" s="16" t="str">
        <f t="shared" si="8"/>
        <v/>
      </c>
      <c r="N90" s="17" t="str">
        <f>IF(J90&gt;=0.1,#REF!*47/52/6,"")</f>
        <v/>
      </c>
      <c r="O90" s="50" t="str">
        <f>IFERROR(Tableau1[[#This Row],[e]]/Tableau1[[#This Row],[f]],"Données manquantes")</f>
        <v>Données manquantes</v>
      </c>
    </row>
    <row r="91" spans="1:15" ht="21.75" customHeight="1">
      <c r="A91" s="12">
        <v>41656</v>
      </c>
      <c r="B91" s="5" t="str">
        <f t="shared" si="5"/>
        <v>vendredi</v>
      </c>
      <c r="C91" s="7">
        <f t="shared" si="6"/>
        <v>3</v>
      </c>
      <c r="D91" s="29"/>
      <c r="E91" s="49"/>
      <c r="F91" s="25"/>
      <c r="G91" s="49"/>
      <c r="H91" s="49"/>
      <c r="I91" s="44"/>
      <c r="J91" s="48"/>
      <c r="K91" s="14"/>
      <c r="L91" s="15" t="str">
        <f t="shared" si="7"/>
        <v/>
      </c>
      <c r="M91" s="16" t="str">
        <f t="shared" si="8"/>
        <v/>
      </c>
      <c r="N91" s="17" t="str">
        <f>IF(J91&gt;=0.1,#REF!*47/52/6,"")</f>
        <v/>
      </c>
      <c r="O91" s="50" t="str">
        <f>IFERROR(Tableau1[[#This Row],[e]]/Tableau1[[#This Row],[f]],"Données manquantes")</f>
        <v>Données manquantes</v>
      </c>
    </row>
    <row r="92" spans="1:15" ht="21.75" customHeight="1">
      <c r="A92" s="12">
        <v>41657</v>
      </c>
      <c r="B92" s="5" t="str">
        <f t="shared" si="5"/>
        <v>samedi</v>
      </c>
      <c r="C92" s="7">
        <f t="shared" si="6"/>
        <v>3</v>
      </c>
      <c r="D92" s="29"/>
      <c r="E92" s="49"/>
      <c r="F92" s="25"/>
      <c r="G92" s="49"/>
      <c r="H92" s="49"/>
      <c r="I92" s="46"/>
      <c r="J92" s="48"/>
      <c r="K92" s="14"/>
      <c r="L92" s="15" t="str">
        <f t="shared" si="7"/>
        <v/>
      </c>
      <c r="M92" s="16" t="str">
        <f t="shared" si="8"/>
        <v/>
      </c>
      <c r="N92" s="17" t="str">
        <f>IF(J92&gt;=0.1,#REF!*47/52/6,"")</f>
        <v/>
      </c>
      <c r="O92" s="50" t="str">
        <f>IFERROR(Tableau1[[#This Row],[e]]/Tableau1[[#This Row],[f]],"Données manquantes")</f>
        <v>Données manquantes</v>
      </c>
    </row>
    <row r="93" spans="1:15" ht="21.75" customHeight="1">
      <c r="A93" s="12">
        <v>41658</v>
      </c>
      <c r="B93" s="5" t="str">
        <f t="shared" si="5"/>
        <v>dimanche</v>
      </c>
      <c r="C93" s="7">
        <f t="shared" si="6"/>
        <v>4</v>
      </c>
      <c r="D93" s="29"/>
      <c r="E93" s="49"/>
      <c r="F93" s="25"/>
      <c r="G93" s="49"/>
      <c r="H93" s="49"/>
      <c r="I93" s="27"/>
      <c r="J93" s="48"/>
      <c r="K93" s="14"/>
      <c r="L93" s="15" t="str">
        <f t="shared" si="7"/>
        <v/>
      </c>
      <c r="M93" s="16" t="str">
        <f t="shared" si="8"/>
        <v/>
      </c>
      <c r="N93" s="17" t="str">
        <f>IF(J93&gt;=0.1,#REF!*47/52/6,"")</f>
        <v/>
      </c>
      <c r="O93" s="50" t="str">
        <f>IFERROR(Tableau1[[#This Row],[e]]/Tableau1[[#This Row],[f]],"Données manquantes")</f>
        <v>Données manquantes</v>
      </c>
    </row>
    <row r="94" spans="1:15" ht="21.75" customHeight="1">
      <c r="A94" s="12">
        <v>41659</v>
      </c>
      <c r="B94" s="5" t="str">
        <f t="shared" si="5"/>
        <v>lundi</v>
      </c>
      <c r="C94" s="7">
        <f t="shared" si="6"/>
        <v>4</v>
      </c>
      <c r="D94" s="29"/>
      <c r="E94" s="49"/>
      <c r="F94" s="25"/>
      <c r="G94" s="49"/>
      <c r="H94" s="49"/>
      <c r="I94" s="27"/>
      <c r="J94" s="48"/>
      <c r="K94" s="14"/>
      <c r="L94" s="15" t="str">
        <f t="shared" si="7"/>
        <v/>
      </c>
      <c r="M94" s="16" t="str">
        <f t="shared" si="8"/>
        <v/>
      </c>
      <c r="N94" s="17" t="str">
        <f>IF(J94&gt;=0.1,#REF!*47/52/6,"")</f>
        <v/>
      </c>
      <c r="O94" s="50" t="str">
        <f>IFERROR(Tableau1[[#This Row],[e]]/Tableau1[[#This Row],[f]],"Données manquantes")</f>
        <v>Données manquantes</v>
      </c>
    </row>
    <row r="95" spans="1:15" ht="21.75" customHeight="1">
      <c r="A95" s="12">
        <v>41660</v>
      </c>
      <c r="B95" s="5" t="str">
        <f t="shared" ref="B95:B158" si="9">IF(A95&gt;0,TEXT(A95,"jjjj"),"")</f>
        <v>mardi</v>
      </c>
      <c r="C95" s="7">
        <f t="shared" ref="C95:C158" si="10">IF(A95&gt;0,WEEKNUM(A95),"")</f>
        <v>4</v>
      </c>
      <c r="D95" s="29"/>
      <c r="E95" s="49"/>
      <c r="F95" s="25"/>
      <c r="G95" s="49"/>
      <c r="H95" s="49"/>
      <c r="I95" s="27"/>
      <c r="J95" s="48"/>
      <c r="K95" s="14"/>
      <c r="L95" s="15" t="str">
        <f t="shared" si="7"/>
        <v/>
      </c>
      <c r="M95" s="16" t="str">
        <f t="shared" si="8"/>
        <v/>
      </c>
      <c r="N95" s="17" t="str">
        <f>IF(J95&gt;=0.1,#REF!*47/52/6,"")</f>
        <v/>
      </c>
      <c r="O95" s="50" t="str">
        <f>IFERROR(Tableau1[[#This Row],[e]]/Tableau1[[#This Row],[f]],"Données manquantes")</f>
        <v>Données manquantes</v>
      </c>
    </row>
    <row r="96" spans="1:15" ht="21.75" customHeight="1">
      <c r="A96" s="12">
        <v>41661</v>
      </c>
      <c r="B96" s="5" t="str">
        <f t="shared" si="9"/>
        <v>mercredi</v>
      </c>
      <c r="C96" s="7">
        <f t="shared" si="10"/>
        <v>4</v>
      </c>
      <c r="D96" s="25"/>
      <c r="E96" s="49"/>
      <c r="F96" s="25"/>
      <c r="G96" s="49"/>
      <c r="H96" s="49"/>
      <c r="I96" s="27"/>
      <c r="J96" s="48"/>
      <c r="K96" s="14"/>
      <c r="L96" s="15" t="str">
        <f t="shared" si="7"/>
        <v/>
      </c>
      <c r="M96" s="16" t="str">
        <f t="shared" si="8"/>
        <v/>
      </c>
      <c r="N96" s="17" t="str">
        <f>IF(J96&gt;=0.1,#REF!*47/52/6,"")</f>
        <v/>
      </c>
      <c r="O96" s="50" t="str">
        <f>IFERROR(Tableau1[[#This Row],[e]]/Tableau1[[#This Row],[f]],"Données manquantes")</f>
        <v>Données manquantes</v>
      </c>
    </row>
    <row r="97" spans="1:15" ht="21.75" customHeight="1">
      <c r="A97" s="12">
        <v>41662</v>
      </c>
      <c r="B97" s="5" t="str">
        <f t="shared" si="9"/>
        <v>jeudi</v>
      </c>
      <c r="C97" s="7">
        <f t="shared" si="10"/>
        <v>4</v>
      </c>
      <c r="D97" s="29"/>
      <c r="E97" s="49"/>
      <c r="F97" s="25"/>
      <c r="G97" s="49"/>
      <c r="H97" s="49"/>
      <c r="I97" s="27"/>
      <c r="J97" s="48"/>
      <c r="K97" s="14"/>
      <c r="L97" s="15" t="str">
        <f t="shared" si="7"/>
        <v/>
      </c>
      <c r="M97" s="16" t="str">
        <f t="shared" si="8"/>
        <v/>
      </c>
      <c r="N97" s="17" t="str">
        <f>IF(J97&gt;=0.1,#REF!*47/52/6,"")</f>
        <v/>
      </c>
      <c r="O97" s="50" t="str">
        <f>IFERROR(Tableau1[[#This Row],[e]]/Tableau1[[#This Row],[f]],"Données manquantes")</f>
        <v>Données manquantes</v>
      </c>
    </row>
    <row r="98" spans="1:15" ht="21.75" customHeight="1">
      <c r="A98" s="12">
        <v>41663</v>
      </c>
      <c r="B98" s="5" t="str">
        <f t="shared" si="9"/>
        <v>vendredi</v>
      </c>
      <c r="C98" s="7">
        <f t="shared" si="10"/>
        <v>4</v>
      </c>
      <c r="D98" s="29"/>
      <c r="E98" s="49"/>
      <c r="F98" s="25"/>
      <c r="G98" s="49"/>
      <c r="H98" s="49"/>
      <c r="I98" s="27"/>
      <c r="J98" s="48"/>
      <c r="K98" s="14"/>
      <c r="L98" s="15" t="str">
        <f t="shared" si="7"/>
        <v/>
      </c>
      <c r="M98" s="16" t="str">
        <f t="shared" si="8"/>
        <v/>
      </c>
      <c r="N98" s="17" t="str">
        <f>IF(J98&gt;=0.1,#REF!*47/52/6,"")</f>
        <v/>
      </c>
      <c r="O98" s="50" t="str">
        <f>IFERROR(Tableau1[[#This Row],[e]]/Tableau1[[#This Row],[f]],"Données manquantes")</f>
        <v>Données manquantes</v>
      </c>
    </row>
    <row r="99" spans="1:15" ht="21.75" customHeight="1">
      <c r="A99" s="12">
        <v>41664</v>
      </c>
      <c r="B99" s="5" t="str">
        <f t="shared" si="9"/>
        <v>samedi</v>
      </c>
      <c r="C99" s="7">
        <f t="shared" si="10"/>
        <v>4</v>
      </c>
      <c r="D99" s="29"/>
      <c r="E99" s="49"/>
      <c r="F99" s="25"/>
      <c r="G99" s="49"/>
      <c r="H99" s="49"/>
      <c r="I99" s="27"/>
      <c r="J99" s="48"/>
      <c r="K99" s="14"/>
      <c r="L99" s="15" t="str">
        <f t="shared" si="7"/>
        <v/>
      </c>
      <c r="M99" s="16" t="str">
        <f t="shared" si="8"/>
        <v/>
      </c>
      <c r="N99" s="17" t="str">
        <f>IF(J99&gt;=0.1,#REF!*47/52/6,"")</f>
        <v/>
      </c>
      <c r="O99" s="50" t="str">
        <f>IFERROR(Tableau1[[#This Row],[e]]/Tableau1[[#This Row],[f]],"Données manquantes")</f>
        <v>Données manquantes</v>
      </c>
    </row>
    <row r="100" spans="1:15" ht="21.75" customHeight="1">
      <c r="A100" s="12">
        <v>41665</v>
      </c>
      <c r="B100" s="5" t="str">
        <f t="shared" si="9"/>
        <v>dimanche</v>
      </c>
      <c r="C100" s="7">
        <f t="shared" si="10"/>
        <v>5</v>
      </c>
      <c r="D100" s="29"/>
      <c r="E100" s="49"/>
      <c r="F100" s="25"/>
      <c r="G100" s="49"/>
      <c r="H100" s="49"/>
      <c r="I100" s="27"/>
      <c r="J100" s="48"/>
      <c r="K100" s="14"/>
      <c r="L100" s="15" t="str">
        <f t="shared" si="7"/>
        <v/>
      </c>
      <c r="M100" s="16" t="str">
        <f t="shared" si="8"/>
        <v/>
      </c>
      <c r="N100" s="17" t="str">
        <f>IF(J100&gt;=0.1,#REF!*47/52/6,"")</f>
        <v/>
      </c>
      <c r="O100" s="50" t="str">
        <f>IFERROR(Tableau1[[#This Row],[e]]/Tableau1[[#This Row],[f]],"Données manquantes")</f>
        <v>Données manquantes</v>
      </c>
    </row>
    <row r="101" spans="1:15" ht="21.75" customHeight="1">
      <c r="A101" s="12">
        <v>41666</v>
      </c>
      <c r="B101" s="5" t="str">
        <f t="shared" si="9"/>
        <v>lundi</v>
      </c>
      <c r="C101" s="7">
        <f t="shared" si="10"/>
        <v>5</v>
      </c>
      <c r="D101" s="29"/>
      <c r="E101" s="49"/>
      <c r="F101" s="25"/>
      <c r="G101" s="49"/>
      <c r="H101" s="49"/>
      <c r="I101" s="27"/>
      <c r="J101" s="48"/>
      <c r="K101" s="14"/>
      <c r="L101" s="15" t="str">
        <f t="shared" si="7"/>
        <v/>
      </c>
      <c r="M101" s="16" t="str">
        <f t="shared" si="8"/>
        <v/>
      </c>
      <c r="N101" s="17" t="str">
        <f>IF(J101&gt;=0.1,#REF!*47/52/6,"")</f>
        <v/>
      </c>
      <c r="O101" s="50" t="str">
        <f>IFERROR(Tableau1[[#This Row],[e]]/Tableau1[[#This Row],[f]],"Données manquantes")</f>
        <v>Données manquantes</v>
      </c>
    </row>
    <row r="102" spans="1:15" ht="21.75" customHeight="1">
      <c r="A102" s="12">
        <v>41667</v>
      </c>
      <c r="B102" s="5" t="str">
        <f t="shared" si="9"/>
        <v>mardi</v>
      </c>
      <c r="C102" s="7">
        <f t="shared" si="10"/>
        <v>5</v>
      </c>
      <c r="D102" s="25"/>
      <c r="E102" s="49"/>
      <c r="F102" s="25"/>
      <c r="G102" s="49"/>
      <c r="H102" s="49"/>
      <c r="I102" s="27"/>
      <c r="J102" s="48"/>
      <c r="K102" s="14"/>
      <c r="L102" s="15" t="str">
        <f t="shared" si="7"/>
        <v/>
      </c>
      <c r="M102" s="16" t="str">
        <f t="shared" si="8"/>
        <v/>
      </c>
      <c r="N102" s="17" t="str">
        <f>IF(J102&gt;=0.1,#REF!*47/52/6,"")</f>
        <v/>
      </c>
      <c r="O102" s="50" t="str">
        <f>IFERROR(Tableau1[[#This Row],[e]]/Tableau1[[#This Row],[f]],"Données manquantes")</f>
        <v>Données manquantes</v>
      </c>
    </row>
    <row r="103" spans="1:15" ht="21.75" customHeight="1">
      <c r="A103" s="12">
        <v>41668</v>
      </c>
      <c r="B103" s="5" t="str">
        <f t="shared" si="9"/>
        <v>mercredi</v>
      </c>
      <c r="C103" s="7">
        <f t="shared" si="10"/>
        <v>5</v>
      </c>
      <c r="D103" s="25"/>
      <c r="E103" s="49"/>
      <c r="F103" s="25"/>
      <c r="G103" s="49"/>
      <c r="H103" s="49"/>
      <c r="I103" s="27"/>
      <c r="J103" s="48"/>
      <c r="K103" s="14"/>
      <c r="L103" s="15" t="str">
        <f t="shared" si="7"/>
        <v/>
      </c>
      <c r="M103" s="16" t="str">
        <f t="shared" si="8"/>
        <v/>
      </c>
      <c r="N103" s="17" t="str">
        <f>IF(J103&gt;=0.1,#REF!*47/52/6,"")</f>
        <v/>
      </c>
      <c r="O103" s="50" t="str">
        <f>IFERROR(Tableau1[[#This Row],[e]]/Tableau1[[#This Row],[f]],"Données manquantes")</f>
        <v>Données manquantes</v>
      </c>
    </row>
    <row r="104" spans="1:15" ht="21.75" customHeight="1">
      <c r="A104" s="12">
        <v>41669</v>
      </c>
      <c r="B104" s="5" t="str">
        <f t="shared" si="9"/>
        <v>jeudi</v>
      </c>
      <c r="C104" s="7">
        <f t="shared" si="10"/>
        <v>5</v>
      </c>
      <c r="D104" s="25"/>
      <c r="E104" s="49"/>
      <c r="F104" s="25"/>
      <c r="G104" s="49"/>
      <c r="H104" s="49"/>
      <c r="I104" s="27"/>
      <c r="J104" s="48"/>
      <c r="K104" s="14"/>
      <c r="L104" s="15" t="str">
        <f t="shared" si="7"/>
        <v/>
      </c>
      <c r="M104" s="16" t="str">
        <f t="shared" si="8"/>
        <v/>
      </c>
      <c r="N104" s="17" t="str">
        <f>IF(J104&gt;=0.1,#REF!*47/52/6,"")</f>
        <v/>
      </c>
      <c r="O104" s="50" t="str">
        <f>IFERROR(Tableau1[[#This Row],[e]]/Tableau1[[#This Row],[f]],"Données manquantes")</f>
        <v>Données manquantes</v>
      </c>
    </row>
    <row r="105" spans="1:15" ht="21.75" customHeight="1">
      <c r="A105" s="12">
        <v>41670</v>
      </c>
      <c r="B105" s="5" t="str">
        <f t="shared" si="9"/>
        <v>vendredi</v>
      </c>
      <c r="C105" s="7">
        <f t="shared" si="10"/>
        <v>5</v>
      </c>
      <c r="D105" s="25"/>
      <c r="E105" s="49"/>
      <c r="F105" s="25"/>
      <c r="G105" s="49"/>
      <c r="H105" s="49"/>
      <c r="I105" s="27"/>
      <c r="J105" s="48"/>
      <c r="K105" s="14"/>
      <c r="L105" s="15" t="str">
        <f t="shared" si="7"/>
        <v/>
      </c>
      <c r="M105" s="16" t="str">
        <f t="shared" si="8"/>
        <v/>
      </c>
      <c r="N105" s="17" t="str">
        <f>IF(J105&gt;=0.1,#REF!*47/52/6,"")</f>
        <v/>
      </c>
      <c r="O105" s="50" t="str">
        <f>IFERROR(Tableau1[[#This Row],[e]]/Tableau1[[#This Row],[f]],"Données manquantes")</f>
        <v>Données manquantes</v>
      </c>
    </row>
    <row r="106" spans="1:15" ht="21.75" customHeight="1">
      <c r="A106" s="12">
        <v>41671</v>
      </c>
      <c r="B106" s="5" t="str">
        <f t="shared" si="9"/>
        <v>samedi</v>
      </c>
      <c r="C106" s="7">
        <f t="shared" si="10"/>
        <v>5</v>
      </c>
      <c r="D106" s="25"/>
      <c r="E106" s="49"/>
      <c r="F106" s="30"/>
      <c r="G106" s="49"/>
      <c r="H106" s="49"/>
      <c r="I106" s="27"/>
      <c r="J106" s="48"/>
      <c r="K106" s="14"/>
      <c r="L106" s="15" t="str">
        <f t="shared" si="7"/>
        <v/>
      </c>
      <c r="M106" s="16" t="str">
        <f t="shared" si="8"/>
        <v/>
      </c>
      <c r="N106" s="17" t="str">
        <f>IF(J106&gt;=0.1,#REF!*47/52/6,"")</f>
        <v/>
      </c>
      <c r="O106" s="50" t="str">
        <f>IFERROR(Tableau1[[#This Row],[e]]/Tableau1[[#This Row],[f]],"Données manquantes")</f>
        <v>Données manquantes</v>
      </c>
    </row>
    <row r="107" spans="1:15" ht="21.75" customHeight="1">
      <c r="A107" s="12">
        <v>41672</v>
      </c>
      <c r="B107" s="5" t="str">
        <f t="shared" si="9"/>
        <v>dimanche</v>
      </c>
      <c r="C107" s="7">
        <f t="shared" si="10"/>
        <v>6</v>
      </c>
      <c r="D107" s="30"/>
      <c r="E107" s="49"/>
      <c r="F107" s="30"/>
      <c r="G107" s="49"/>
      <c r="H107" s="49"/>
      <c r="I107" s="27"/>
      <c r="J107" s="48"/>
      <c r="K107" s="14"/>
      <c r="L107" s="15" t="str">
        <f t="shared" si="7"/>
        <v/>
      </c>
      <c r="M107" s="16" t="str">
        <f t="shared" si="8"/>
        <v/>
      </c>
      <c r="N107" s="17" t="str">
        <f>IF(J107&gt;=0.1,#REF!*47/52/6,"")</f>
        <v/>
      </c>
      <c r="O107" s="50" t="str">
        <f>IFERROR(Tableau1[[#This Row],[e]]/Tableau1[[#This Row],[f]],"Données manquantes")</f>
        <v>Données manquantes</v>
      </c>
    </row>
    <row r="108" spans="1:15" ht="21.75" customHeight="1">
      <c r="A108" s="12">
        <v>41673</v>
      </c>
      <c r="B108" s="5" t="str">
        <f t="shared" si="9"/>
        <v>lundi</v>
      </c>
      <c r="C108" s="7">
        <f t="shared" si="10"/>
        <v>6</v>
      </c>
      <c r="D108" s="30"/>
      <c r="E108" s="49"/>
      <c r="F108" s="30"/>
      <c r="G108" s="49"/>
      <c r="H108" s="49"/>
      <c r="I108" s="27"/>
      <c r="J108" s="48"/>
      <c r="K108" s="14"/>
      <c r="L108" s="15" t="str">
        <f t="shared" si="7"/>
        <v/>
      </c>
      <c r="M108" s="16" t="str">
        <f t="shared" si="8"/>
        <v/>
      </c>
      <c r="N108" s="17" t="str">
        <f>IF(J108&gt;=0.1,#REF!*47/52/6,"")</f>
        <v/>
      </c>
      <c r="O108" s="50" t="str">
        <f>IFERROR(Tableau1[[#This Row],[e]]/Tableau1[[#This Row],[f]],"Données manquantes")</f>
        <v>Données manquantes</v>
      </c>
    </row>
    <row r="109" spans="1:15" ht="21.75" customHeight="1">
      <c r="A109" s="12">
        <v>41674</v>
      </c>
      <c r="B109" s="5" t="str">
        <f t="shared" si="9"/>
        <v>mardi</v>
      </c>
      <c r="C109" s="7">
        <f t="shared" si="10"/>
        <v>6</v>
      </c>
      <c r="D109" s="32"/>
      <c r="E109" s="49"/>
      <c r="F109" s="30"/>
      <c r="G109" s="49"/>
      <c r="H109" s="49"/>
      <c r="I109" s="27"/>
      <c r="J109" s="48"/>
      <c r="K109" s="14"/>
      <c r="L109" s="15" t="str">
        <f t="shared" si="7"/>
        <v/>
      </c>
      <c r="M109" s="16" t="str">
        <f t="shared" si="8"/>
        <v/>
      </c>
      <c r="N109" s="17" t="str">
        <f>IF(J109&gt;=0.1,#REF!*47/52/6,"")</f>
        <v/>
      </c>
      <c r="O109" s="50" t="str">
        <f>IFERROR(Tableau1[[#This Row],[e]]/Tableau1[[#This Row],[f]],"Données manquantes")</f>
        <v>Données manquantes</v>
      </c>
    </row>
    <row r="110" spans="1:15" ht="21.75" customHeight="1">
      <c r="A110" s="12">
        <v>41675</v>
      </c>
      <c r="B110" s="5" t="str">
        <f t="shared" si="9"/>
        <v>mercredi</v>
      </c>
      <c r="C110" s="7">
        <f t="shared" si="10"/>
        <v>6</v>
      </c>
      <c r="D110" s="32"/>
      <c r="E110" s="49"/>
      <c r="F110" s="30"/>
      <c r="G110" s="49"/>
      <c r="H110" s="49"/>
      <c r="I110" s="27"/>
      <c r="J110" s="48"/>
      <c r="K110" s="14"/>
      <c r="L110" s="15" t="str">
        <f t="shared" si="7"/>
        <v/>
      </c>
      <c r="M110" s="16" t="str">
        <f t="shared" si="8"/>
        <v/>
      </c>
      <c r="N110" s="17" t="str">
        <f>IF(J110&gt;=0.1,#REF!*47/52/6,"")</f>
        <v/>
      </c>
      <c r="O110" s="50" t="str">
        <f>IFERROR(Tableau1[[#This Row],[e]]/Tableau1[[#This Row],[f]],"Données manquantes")</f>
        <v>Données manquantes</v>
      </c>
    </row>
    <row r="111" spans="1:15" ht="21.75" customHeight="1">
      <c r="A111" s="12">
        <v>41676</v>
      </c>
      <c r="B111" s="5" t="str">
        <f t="shared" si="9"/>
        <v>jeudi</v>
      </c>
      <c r="C111" s="7">
        <f t="shared" si="10"/>
        <v>6</v>
      </c>
      <c r="D111" s="32"/>
      <c r="E111" s="49"/>
      <c r="F111" s="30"/>
      <c r="G111" s="49"/>
      <c r="H111" s="49"/>
      <c r="I111" s="27"/>
      <c r="J111" s="48"/>
      <c r="K111" s="14"/>
      <c r="L111" s="15" t="str">
        <f t="shared" si="7"/>
        <v/>
      </c>
      <c r="M111" s="16" t="str">
        <f t="shared" si="8"/>
        <v/>
      </c>
      <c r="N111" s="17" t="str">
        <f>IF(J111&gt;=0.1,#REF!*47/52/6,"")</f>
        <v/>
      </c>
      <c r="O111" s="50" t="str">
        <f>IFERROR(Tableau1[[#This Row],[e]]/Tableau1[[#This Row],[f]],"Données manquantes")</f>
        <v>Données manquantes</v>
      </c>
    </row>
    <row r="112" spans="1:15" ht="21.75" customHeight="1">
      <c r="A112" s="12">
        <v>41677</v>
      </c>
      <c r="B112" s="5" t="str">
        <f t="shared" si="9"/>
        <v>vendredi</v>
      </c>
      <c r="C112" s="7">
        <f t="shared" si="10"/>
        <v>6</v>
      </c>
      <c r="D112" s="36"/>
      <c r="E112" s="49"/>
      <c r="F112" s="33"/>
      <c r="G112" s="49"/>
      <c r="H112" s="49"/>
      <c r="I112" s="27"/>
      <c r="J112" s="48"/>
      <c r="K112" s="14"/>
      <c r="L112" s="15" t="str">
        <f t="shared" si="7"/>
        <v/>
      </c>
      <c r="M112" s="16" t="str">
        <f t="shared" si="8"/>
        <v/>
      </c>
      <c r="N112" s="17" t="str">
        <f>IF(J112&gt;=0.1,#REF!*47/52/6,"")</f>
        <v/>
      </c>
      <c r="O112" s="50" t="str">
        <f>IFERROR(Tableau1[[#This Row],[e]]/Tableau1[[#This Row],[f]],"Données manquantes")</f>
        <v>Données manquantes</v>
      </c>
    </row>
    <row r="113" spans="1:15" ht="21.75" customHeight="1">
      <c r="A113" s="12">
        <v>41678</v>
      </c>
      <c r="B113" s="5" t="str">
        <f t="shared" si="9"/>
        <v>samedi</v>
      </c>
      <c r="C113" s="7">
        <f t="shared" si="10"/>
        <v>6</v>
      </c>
      <c r="D113" s="36"/>
      <c r="E113" s="49"/>
      <c r="F113" s="33"/>
      <c r="G113" s="49"/>
      <c r="H113" s="49"/>
      <c r="I113" s="27"/>
      <c r="J113" s="48"/>
      <c r="K113" s="14"/>
      <c r="L113" s="15" t="str">
        <f t="shared" si="7"/>
        <v/>
      </c>
      <c r="M113" s="16" t="str">
        <f t="shared" si="8"/>
        <v/>
      </c>
      <c r="N113" s="17" t="str">
        <f>IF(J113&gt;=0.1,#REF!*47/52/6,"")</f>
        <v/>
      </c>
      <c r="O113" s="50" t="str">
        <f>IFERROR(Tableau1[[#This Row],[e]]/Tableau1[[#This Row],[f]],"Données manquantes")</f>
        <v>Données manquantes</v>
      </c>
    </row>
    <row r="114" spans="1:15" ht="21.75" customHeight="1">
      <c r="A114" s="12">
        <v>41679</v>
      </c>
      <c r="B114" s="5" t="str">
        <f t="shared" si="9"/>
        <v>dimanche</v>
      </c>
      <c r="C114" s="7">
        <f t="shared" si="10"/>
        <v>7</v>
      </c>
      <c r="D114" s="32"/>
      <c r="E114" s="49"/>
      <c r="F114" s="33"/>
      <c r="G114" s="49"/>
      <c r="H114" s="49"/>
      <c r="I114" s="27"/>
      <c r="J114" s="48"/>
      <c r="K114" s="14"/>
      <c r="L114" s="15" t="str">
        <f t="shared" si="7"/>
        <v/>
      </c>
      <c r="M114" s="16" t="str">
        <f t="shared" si="8"/>
        <v/>
      </c>
      <c r="N114" s="17" t="str">
        <f>IF(J114&gt;=0.1,#REF!*47/52/6,"")</f>
        <v/>
      </c>
      <c r="O114" s="50" t="str">
        <f>IFERROR(Tableau1[[#This Row],[e]]/Tableau1[[#This Row],[f]],"Données manquantes")</f>
        <v>Données manquantes</v>
      </c>
    </row>
    <row r="115" spans="1:15" ht="21.75" customHeight="1">
      <c r="A115" s="12">
        <v>41680</v>
      </c>
      <c r="B115" s="5" t="str">
        <f t="shared" si="9"/>
        <v>lundi</v>
      </c>
      <c r="C115" s="7">
        <f t="shared" si="10"/>
        <v>7</v>
      </c>
      <c r="D115" s="29"/>
      <c r="E115" s="49"/>
      <c r="F115" s="36"/>
      <c r="G115" s="49"/>
      <c r="H115" s="49"/>
      <c r="I115" s="27"/>
      <c r="J115" s="48"/>
      <c r="K115" s="14"/>
      <c r="L115" s="15" t="str">
        <f t="shared" si="7"/>
        <v/>
      </c>
      <c r="M115" s="16" t="str">
        <f t="shared" si="8"/>
        <v/>
      </c>
      <c r="N115" s="17" t="str">
        <f>IF(J115&gt;=0.1,#REF!*47/52/6,"")</f>
        <v/>
      </c>
      <c r="O115" s="50" t="str">
        <f>IFERROR(Tableau1[[#This Row],[e]]/Tableau1[[#This Row],[f]],"Données manquantes")</f>
        <v>Données manquantes</v>
      </c>
    </row>
    <row r="116" spans="1:15" ht="21.75" customHeight="1">
      <c r="A116" s="12">
        <v>41681</v>
      </c>
      <c r="B116" s="5" t="str">
        <f t="shared" si="9"/>
        <v>mardi</v>
      </c>
      <c r="C116" s="7">
        <f t="shared" si="10"/>
        <v>7</v>
      </c>
      <c r="D116" s="29"/>
      <c r="E116" s="49"/>
      <c r="F116" s="36"/>
      <c r="G116" s="49"/>
      <c r="H116" s="49"/>
      <c r="I116" s="27"/>
      <c r="J116" s="48"/>
      <c r="K116" s="14"/>
      <c r="L116" s="15" t="str">
        <f t="shared" si="7"/>
        <v/>
      </c>
      <c r="M116" s="16" t="str">
        <f t="shared" si="8"/>
        <v/>
      </c>
      <c r="N116" s="17" t="str">
        <f>IF(J116&gt;=0.1,#REF!*47/52/6,"")</f>
        <v/>
      </c>
      <c r="O116" s="50" t="str">
        <f>IFERROR(Tableau1[[#This Row],[e]]/Tableau1[[#This Row],[f]],"Données manquantes")</f>
        <v>Données manquantes</v>
      </c>
    </row>
    <row r="117" spans="1:15" ht="21.75" customHeight="1">
      <c r="A117" s="12">
        <v>41682</v>
      </c>
      <c r="B117" s="5" t="str">
        <f t="shared" si="9"/>
        <v>mercredi</v>
      </c>
      <c r="C117" s="7">
        <f t="shared" si="10"/>
        <v>7</v>
      </c>
      <c r="D117" s="29"/>
      <c r="E117" s="49"/>
      <c r="F117" s="38"/>
      <c r="G117" s="49"/>
      <c r="H117" s="49"/>
      <c r="I117" s="27"/>
      <c r="J117" s="48"/>
      <c r="K117" s="14"/>
      <c r="L117" s="15" t="str">
        <f t="shared" si="7"/>
        <v/>
      </c>
      <c r="M117" s="16" t="str">
        <f t="shared" si="8"/>
        <v/>
      </c>
      <c r="N117" s="17" t="str">
        <f>IF(J117&gt;=0.1,#REF!*47/52/6,"")</f>
        <v/>
      </c>
      <c r="O117" s="50" t="str">
        <f>IFERROR(Tableau1[[#This Row],[e]]/Tableau1[[#This Row],[f]],"Données manquantes")</f>
        <v>Données manquantes</v>
      </c>
    </row>
    <row r="118" spans="1:15" ht="21.75" customHeight="1">
      <c r="A118" s="12">
        <v>41683</v>
      </c>
      <c r="B118" s="5" t="str">
        <f t="shared" si="9"/>
        <v>jeudi</v>
      </c>
      <c r="C118" s="7">
        <f t="shared" si="10"/>
        <v>7</v>
      </c>
      <c r="D118" s="29"/>
      <c r="E118" s="49"/>
      <c r="F118" s="33"/>
      <c r="G118" s="49"/>
      <c r="H118" s="49"/>
      <c r="I118" s="27"/>
      <c r="J118" s="48"/>
      <c r="K118" s="14"/>
      <c r="L118" s="15" t="str">
        <f t="shared" si="7"/>
        <v/>
      </c>
      <c r="M118" s="16" t="str">
        <f t="shared" si="8"/>
        <v/>
      </c>
      <c r="N118" s="17" t="str">
        <f>IF(J118&gt;=0.1,#REF!*47/52/6,"")</f>
        <v/>
      </c>
      <c r="O118" s="50" t="str">
        <f>IFERROR(Tableau1[[#This Row],[e]]/Tableau1[[#This Row],[f]],"Données manquantes")</f>
        <v>Données manquantes</v>
      </c>
    </row>
    <row r="119" spans="1:15" ht="21.75" customHeight="1">
      <c r="A119" s="12">
        <v>41684</v>
      </c>
      <c r="B119" s="5" t="str">
        <f t="shared" si="9"/>
        <v>vendredi</v>
      </c>
      <c r="C119" s="7">
        <f t="shared" si="10"/>
        <v>7</v>
      </c>
      <c r="D119" s="29"/>
      <c r="E119" s="49"/>
      <c r="F119" s="33"/>
      <c r="G119" s="49"/>
      <c r="H119" s="49"/>
      <c r="I119" s="27"/>
      <c r="J119" s="48"/>
      <c r="K119" s="14"/>
      <c r="L119" s="15" t="str">
        <f t="shared" si="7"/>
        <v/>
      </c>
      <c r="M119" s="16" t="str">
        <f t="shared" si="8"/>
        <v/>
      </c>
      <c r="N119" s="17" t="str">
        <f>IF(J119&gt;=0.1,#REF!*47/52/6,"")</f>
        <v/>
      </c>
      <c r="O119" s="50" t="str">
        <f>IFERROR(Tableau1[[#This Row],[e]]/Tableau1[[#This Row],[f]],"Données manquantes")</f>
        <v>Données manquantes</v>
      </c>
    </row>
    <row r="120" spans="1:15" ht="21.75" customHeight="1">
      <c r="A120" s="12">
        <v>41685</v>
      </c>
      <c r="B120" s="5" t="str">
        <f t="shared" si="9"/>
        <v>samedi</v>
      </c>
      <c r="C120" s="7">
        <f t="shared" si="10"/>
        <v>7</v>
      </c>
      <c r="D120" s="25"/>
      <c r="E120" s="49"/>
      <c r="F120" s="45"/>
      <c r="G120" s="49"/>
      <c r="H120" s="49"/>
      <c r="I120" s="27"/>
      <c r="J120" s="48"/>
      <c r="K120" s="14"/>
      <c r="L120" s="15" t="str">
        <f t="shared" si="7"/>
        <v/>
      </c>
      <c r="M120" s="16" t="str">
        <f t="shared" si="8"/>
        <v/>
      </c>
      <c r="N120" s="17" t="str">
        <f>IF(J120&gt;=0.1,#REF!*47/52/6,"")</f>
        <v/>
      </c>
      <c r="O120" s="50" t="str">
        <f>IFERROR(Tableau1[[#This Row],[e]]/Tableau1[[#This Row],[f]],"Données manquantes")</f>
        <v>Données manquantes</v>
      </c>
    </row>
    <row r="121" spans="1:15" ht="21.75" customHeight="1">
      <c r="A121" s="12">
        <v>41686</v>
      </c>
      <c r="B121" s="5" t="str">
        <f t="shared" si="9"/>
        <v>dimanche</v>
      </c>
      <c r="C121" s="7">
        <f t="shared" si="10"/>
        <v>8</v>
      </c>
      <c r="D121" s="29"/>
      <c r="E121" s="49"/>
      <c r="F121" s="30"/>
      <c r="G121" s="49"/>
      <c r="H121" s="49"/>
      <c r="I121" s="27"/>
      <c r="J121" s="48"/>
      <c r="K121" s="14"/>
      <c r="L121" s="15" t="str">
        <f t="shared" si="7"/>
        <v/>
      </c>
      <c r="M121" s="16" t="str">
        <f t="shared" si="8"/>
        <v/>
      </c>
      <c r="N121" s="17" t="str">
        <f>IF(J121&gt;=0.1,#REF!*47/52/6,"")</f>
        <v/>
      </c>
      <c r="O121" s="50" t="str">
        <f>IFERROR(Tableau1[[#This Row],[e]]/Tableau1[[#This Row],[f]],"Données manquantes")</f>
        <v>Données manquantes</v>
      </c>
    </row>
    <row r="122" spans="1:15" ht="21.75" customHeight="1">
      <c r="A122" s="12">
        <v>41687</v>
      </c>
      <c r="B122" s="5" t="str">
        <f t="shared" si="9"/>
        <v>lundi</v>
      </c>
      <c r="C122" s="7">
        <f t="shared" si="10"/>
        <v>8</v>
      </c>
      <c r="D122" s="29"/>
      <c r="E122" s="49"/>
      <c r="F122" s="33"/>
      <c r="G122" s="49"/>
      <c r="H122" s="49"/>
      <c r="I122" s="27"/>
      <c r="J122" s="48"/>
      <c r="K122" s="14"/>
      <c r="L122" s="15" t="str">
        <f t="shared" si="7"/>
        <v/>
      </c>
      <c r="M122" s="16" t="str">
        <f t="shared" si="8"/>
        <v/>
      </c>
      <c r="N122" s="17" t="str">
        <f>IF(J122&gt;=0.1,#REF!*47/52/6,"")</f>
        <v/>
      </c>
      <c r="O122" s="50" t="str">
        <f>IFERROR(Tableau1[[#This Row],[e]]/Tableau1[[#This Row],[f]],"Données manquantes")</f>
        <v>Données manquantes</v>
      </c>
    </row>
    <row r="123" spans="1:15" ht="21.75" customHeight="1">
      <c r="A123" s="12">
        <v>41688</v>
      </c>
      <c r="B123" s="5" t="str">
        <f t="shared" si="9"/>
        <v>mardi</v>
      </c>
      <c r="C123" s="7">
        <f t="shared" si="10"/>
        <v>8</v>
      </c>
      <c r="D123" s="29"/>
      <c r="E123" s="49"/>
      <c r="F123" s="33"/>
      <c r="G123" s="49"/>
      <c r="H123" s="49"/>
      <c r="I123" s="27"/>
      <c r="J123" s="48"/>
      <c r="K123" s="14"/>
      <c r="L123" s="15" t="str">
        <f t="shared" si="7"/>
        <v/>
      </c>
      <c r="M123" s="16" t="str">
        <f t="shared" si="8"/>
        <v/>
      </c>
      <c r="N123" s="17" t="str">
        <f>IF(J123&gt;=0.1,#REF!*47/52/6,"")</f>
        <v/>
      </c>
      <c r="O123" s="50" t="str">
        <f>IFERROR(Tableau1[[#This Row],[e]]/Tableau1[[#This Row],[f]],"Données manquantes")</f>
        <v>Données manquantes</v>
      </c>
    </row>
    <row r="124" spans="1:15" ht="21.75" customHeight="1">
      <c r="A124" s="12">
        <v>41689</v>
      </c>
      <c r="B124" s="5" t="str">
        <f t="shared" si="9"/>
        <v>mercredi</v>
      </c>
      <c r="C124" s="7">
        <f t="shared" si="10"/>
        <v>8</v>
      </c>
      <c r="D124" s="29"/>
      <c r="E124" s="49"/>
      <c r="F124" s="33"/>
      <c r="G124" s="49"/>
      <c r="H124" s="49"/>
      <c r="I124" s="27"/>
      <c r="J124" s="48"/>
      <c r="K124" s="14"/>
      <c r="L124" s="15" t="str">
        <f t="shared" si="7"/>
        <v/>
      </c>
      <c r="M124" s="16" t="str">
        <f t="shared" si="8"/>
        <v/>
      </c>
      <c r="N124" s="17" t="str">
        <f>IF(J124&gt;=0.1,#REF!*47/52/6,"")</f>
        <v/>
      </c>
      <c r="O124" s="50" t="str">
        <f>IFERROR(Tableau1[[#This Row],[e]]/Tableau1[[#This Row],[f]],"Données manquantes")</f>
        <v>Données manquantes</v>
      </c>
    </row>
    <row r="125" spans="1:15" ht="21.75" customHeight="1">
      <c r="A125" s="12">
        <v>41690</v>
      </c>
      <c r="B125" s="5" t="str">
        <f t="shared" si="9"/>
        <v>jeudi</v>
      </c>
      <c r="C125" s="7">
        <f t="shared" si="10"/>
        <v>8</v>
      </c>
      <c r="D125" s="29"/>
      <c r="E125" s="49"/>
      <c r="F125" s="36"/>
      <c r="G125" s="49"/>
      <c r="H125" s="49"/>
      <c r="I125" s="27"/>
      <c r="J125" s="48"/>
      <c r="K125" s="14"/>
      <c r="L125" s="15" t="str">
        <f t="shared" si="7"/>
        <v/>
      </c>
      <c r="M125" s="16" t="str">
        <f t="shared" si="8"/>
        <v/>
      </c>
      <c r="N125" s="17" t="str">
        <f>IF(J125&gt;=0.1,#REF!*47/52/6,"")</f>
        <v/>
      </c>
      <c r="O125" s="50" t="str">
        <f>IFERROR(Tableau1[[#This Row],[e]]/Tableau1[[#This Row],[f]],"Données manquantes")</f>
        <v>Données manquantes</v>
      </c>
    </row>
    <row r="126" spans="1:15" ht="21.75" customHeight="1">
      <c r="A126" s="12">
        <v>41691</v>
      </c>
      <c r="B126" s="5" t="str">
        <f t="shared" si="9"/>
        <v>vendredi</v>
      </c>
      <c r="C126" s="7">
        <f t="shared" si="10"/>
        <v>8</v>
      </c>
      <c r="D126" s="25"/>
      <c r="E126" s="49"/>
      <c r="F126" s="36"/>
      <c r="G126" s="49"/>
      <c r="H126" s="49"/>
      <c r="I126" s="27"/>
      <c r="J126" s="48"/>
      <c r="K126" s="14"/>
      <c r="L126" s="15" t="str">
        <f t="shared" si="7"/>
        <v/>
      </c>
      <c r="M126" s="16" t="str">
        <f t="shared" si="8"/>
        <v/>
      </c>
      <c r="N126" s="17" t="str">
        <f>IF(J126&gt;=0.1,#REF!*47/52/6,"")</f>
        <v/>
      </c>
      <c r="O126" s="50" t="str">
        <f>IFERROR(Tableau1[[#This Row],[e]]/Tableau1[[#This Row],[f]],"Données manquantes")</f>
        <v>Données manquantes</v>
      </c>
    </row>
    <row r="127" spans="1:15" ht="21.75" customHeight="1">
      <c r="A127" s="12">
        <v>41692</v>
      </c>
      <c r="B127" s="5" t="str">
        <f t="shared" si="9"/>
        <v>samedi</v>
      </c>
      <c r="C127" s="7">
        <f t="shared" si="10"/>
        <v>8</v>
      </c>
      <c r="D127" s="25"/>
      <c r="E127" s="49"/>
      <c r="F127" s="30"/>
      <c r="G127" s="49"/>
      <c r="H127" s="49"/>
      <c r="I127" s="27"/>
      <c r="J127" s="48"/>
      <c r="K127" s="14"/>
      <c r="L127" s="15" t="str">
        <f t="shared" si="7"/>
        <v/>
      </c>
      <c r="M127" s="16" t="str">
        <f t="shared" si="8"/>
        <v/>
      </c>
      <c r="N127" s="17" t="str">
        <f>IF(J127&gt;=0.1,#REF!*47/52/6,"")</f>
        <v/>
      </c>
      <c r="O127" s="50" t="str">
        <f>IFERROR(Tableau1[[#This Row],[e]]/Tableau1[[#This Row],[f]],"Données manquantes")</f>
        <v>Données manquantes</v>
      </c>
    </row>
    <row r="128" spans="1:15" ht="21.75" customHeight="1">
      <c r="A128" s="12">
        <v>41693</v>
      </c>
      <c r="B128" s="5" t="str">
        <f t="shared" si="9"/>
        <v>dimanche</v>
      </c>
      <c r="C128" s="7">
        <f t="shared" si="10"/>
        <v>9</v>
      </c>
      <c r="D128" s="25"/>
      <c r="E128" s="49"/>
      <c r="F128" s="30"/>
      <c r="G128" s="49"/>
      <c r="H128" s="49"/>
      <c r="I128" s="27"/>
      <c r="J128" s="48"/>
      <c r="K128" s="14"/>
      <c r="L128" s="15" t="str">
        <f t="shared" si="7"/>
        <v/>
      </c>
      <c r="M128" s="16" t="str">
        <f t="shared" si="8"/>
        <v/>
      </c>
      <c r="N128" s="17" t="str">
        <f>IF(J128&gt;=0.1,#REF!*47/52/6,"")</f>
        <v/>
      </c>
      <c r="O128" s="50" t="str">
        <f>IFERROR(Tableau1[[#This Row],[e]]/Tableau1[[#This Row],[f]],"Données manquantes")</f>
        <v>Données manquantes</v>
      </c>
    </row>
    <row r="129" spans="1:15" ht="21.75" customHeight="1">
      <c r="A129" s="12">
        <v>41694</v>
      </c>
      <c r="B129" s="5" t="str">
        <f t="shared" si="9"/>
        <v>lundi</v>
      </c>
      <c r="C129" s="7">
        <f t="shared" si="10"/>
        <v>9</v>
      </c>
      <c r="D129" s="25"/>
      <c r="E129" s="49"/>
      <c r="F129" s="30"/>
      <c r="G129" s="49"/>
      <c r="H129" s="49"/>
      <c r="I129" s="27"/>
      <c r="J129" s="48"/>
      <c r="K129" s="14"/>
      <c r="L129" s="15" t="str">
        <f t="shared" si="7"/>
        <v/>
      </c>
      <c r="M129" s="16" t="str">
        <f t="shared" si="8"/>
        <v/>
      </c>
      <c r="N129" s="17" t="str">
        <f>IF(J129&gt;=0.1,#REF!*47/52/6,"")</f>
        <v/>
      </c>
      <c r="O129" s="50" t="str">
        <f>IFERROR(Tableau1[[#This Row],[e]]/Tableau1[[#This Row],[f]],"Données manquantes")</f>
        <v>Données manquantes</v>
      </c>
    </row>
    <row r="130" spans="1:15" ht="21.75" customHeight="1">
      <c r="A130" s="12">
        <v>41695</v>
      </c>
      <c r="B130" s="5" t="str">
        <f t="shared" si="9"/>
        <v>mardi</v>
      </c>
      <c r="C130" s="7">
        <f t="shared" si="10"/>
        <v>9</v>
      </c>
      <c r="D130" s="25"/>
      <c r="E130" s="49"/>
      <c r="F130" s="30"/>
      <c r="G130" s="49"/>
      <c r="H130" s="49"/>
      <c r="I130" s="27"/>
      <c r="J130" s="48"/>
      <c r="K130" s="14"/>
      <c r="L130" s="15" t="str">
        <f t="shared" ref="L130:L193" si="11">IF(I130*F130=0,"",I130*F130)</f>
        <v/>
      </c>
      <c r="M130" s="16" t="str">
        <f t="shared" ref="M130:M193" si="12">IFERROR(L130/G130,"")</f>
        <v/>
      </c>
      <c r="N130" s="17" t="str">
        <f>IF(J130&gt;=0.1,#REF!*47/52/6,"")</f>
        <v/>
      </c>
      <c r="O130" s="50" t="str">
        <f>IFERROR(Tableau1[[#This Row],[e]]/Tableau1[[#This Row],[f]],"Données manquantes")</f>
        <v>Données manquantes</v>
      </c>
    </row>
    <row r="131" spans="1:15" ht="21.75" customHeight="1">
      <c r="A131" s="12">
        <v>41696</v>
      </c>
      <c r="B131" s="5" t="str">
        <f t="shared" si="9"/>
        <v>mercredi</v>
      </c>
      <c r="C131" s="7">
        <f t="shared" si="10"/>
        <v>9</v>
      </c>
      <c r="D131" s="30"/>
      <c r="E131" s="49"/>
      <c r="F131" s="30"/>
      <c r="G131" s="49"/>
      <c r="H131" s="49"/>
      <c r="I131" s="27"/>
      <c r="J131" s="48"/>
      <c r="K131" s="14"/>
      <c r="L131" s="15" t="str">
        <f t="shared" si="11"/>
        <v/>
      </c>
      <c r="M131" s="16" t="str">
        <f t="shared" si="12"/>
        <v/>
      </c>
      <c r="N131" s="17" t="str">
        <f>IF(J131&gt;=0.1,#REF!*47/52/6,"")</f>
        <v/>
      </c>
      <c r="O131" s="50" t="str">
        <f>IFERROR(Tableau1[[#This Row],[e]]/Tableau1[[#This Row],[f]],"Données manquantes")</f>
        <v>Données manquantes</v>
      </c>
    </row>
    <row r="132" spans="1:15" ht="21.75" customHeight="1">
      <c r="A132" s="12">
        <v>41697</v>
      </c>
      <c r="B132" s="5" t="str">
        <f t="shared" si="9"/>
        <v>jeudi</v>
      </c>
      <c r="C132" s="7">
        <f t="shared" si="10"/>
        <v>9</v>
      </c>
      <c r="D132" s="30"/>
      <c r="E132" s="49"/>
      <c r="F132" s="30"/>
      <c r="G132" s="49"/>
      <c r="H132" s="49"/>
      <c r="I132" s="27"/>
      <c r="J132" s="48"/>
      <c r="K132" s="14"/>
      <c r="L132" s="15" t="str">
        <f t="shared" si="11"/>
        <v/>
      </c>
      <c r="M132" s="16" t="str">
        <f t="shared" si="12"/>
        <v/>
      </c>
      <c r="N132" s="17" t="str">
        <f>IF(J132&gt;=0.1,#REF!*47/52/6,"")</f>
        <v/>
      </c>
      <c r="O132" s="50" t="str">
        <f>IFERROR(Tableau1[[#This Row],[e]]/Tableau1[[#This Row],[f]],"Données manquantes")</f>
        <v>Données manquantes</v>
      </c>
    </row>
    <row r="133" spans="1:15" ht="21.75" customHeight="1">
      <c r="A133" s="12">
        <v>41698</v>
      </c>
      <c r="B133" s="5" t="str">
        <f t="shared" si="9"/>
        <v>vendredi</v>
      </c>
      <c r="C133" s="7">
        <f t="shared" si="10"/>
        <v>9</v>
      </c>
      <c r="D133" s="32"/>
      <c r="E133" s="49"/>
      <c r="F133" s="33"/>
      <c r="G133" s="49"/>
      <c r="H133" s="49"/>
      <c r="I133" s="27"/>
      <c r="J133" s="48"/>
      <c r="K133" s="14"/>
      <c r="L133" s="15" t="str">
        <f t="shared" si="11"/>
        <v/>
      </c>
      <c r="M133" s="16" t="str">
        <f t="shared" si="12"/>
        <v/>
      </c>
      <c r="N133" s="17" t="str">
        <f>IF(J133&gt;=0.1,#REF!*47/52/6,"")</f>
        <v/>
      </c>
      <c r="O133" s="50" t="str">
        <f>IFERROR(Tableau1[[#This Row],[e]]/Tableau1[[#This Row],[f]],"Données manquantes")</f>
        <v>Données manquantes</v>
      </c>
    </row>
    <row r="134" spans="1:15" ht="21.75" customHeight="1">
      <c r="A134" s="12">
        <v>41699</v>
      </c>
      <c r="B134" s="5" t="str">
        <f t="shared" si="9"/>
        <v>samedi</v>
      </c>
      <c r="C134" s="7">
        <f t="shared" si="10"/>
        <v>9</v>
      </c>
      <c r="D134" s="32"/>
      <c r="E134" s="49"/>
      <c r="F134" s="33"/>
      <c r="G134" s="49"/>
      <c r="H134" s="49"/>
      <c r="I134" s="27"/>
      <c r="J134" s="48"/>
      <c r="K134" s="14"/>
      <c r="L134" s="15" t="str">
        <f t="shared" si="11"/>
        <v/>
      </c>
      <c r="M134" s="16" t="str">
        <f t="shared" si="12"/>
        <v/>
      </c>
      <c r="N134" s="17" t="str">
        <f>IF(J134&gt;=0.1,#REF!*47/52/6,"")</f>
        <v/>
      </c>
      <c r="O134" s="50" t="str">
        <f>IFERROR(Tableau1[[#This Row],[e]]/Tableau1[[#This Row],[f]],"Données manquantes")</f>
        <v>Données manquantes</v>
      </c>
    </row>
    <row r="135" spans="1:15" ht="21.75" customHeight="1">
      <c r="A135" s="12">
        <v>41700</v>
      </c>
      <c r="B135" s="5" t="str">
        <f t="shared" si="9"/>
        <v>dimanche</v>
      </c>
      <c r="C135" s="7">
        <f t="shared" si="10"/>
        <v>10</v>
      </c>
      <c r="D135" s="32"/>
      <c r="E135" s="49"/>
      <c r="F135" s="36"/>
      <c r="G135" s="49"/>
      <c r="H135" s="49"/>
      <c r="I135" s="27"/>
      <c r="J135" s="48"/>
      <c r="K135" s="14"/>
      <c r="L135" s="15" t="str">
        <f t="shared" si="11"/>
        <v/>
      </c>
      <c r="M135" s="16" t="str">
        <f t="shared" si="12"/>
        <v/>
      </c>
      <c r="N135" s="17" t="str">
        <f>IF(J135&gt;=0.1,#REF!*47/52/6,"")</f>
        <v/>
      </c>
      <c r="O135" s="50" t="str">
        <f>IFERROR(Tableau1[[#This Row],[e]]/Tableau1[[#This Row],[f]],"Données manquantes")</f>
        <v>Données manquantes</v>
      </c>
    </row>
    <row r="136" spans="1:15" ht="21.75" customHeight="1">
      <c r="A136" s="12">
        <v>41701</v>
      </c>
      <c r="B136" s="5" t="str">
        <f t="shared" si="9"/>
        <v>lundi</v>
      </c>
      <c r="C136" s="7">
        <f t="shared" si="10"/>
        <v>10</v>
      </c>
      <c r="D136" s="36"/>
      <c r="E136" s="49"/>
      <c r="F136" s="36"/>
      <c r="G136" s="49"/>
      <c r="H136" s="49"/>
      <c r="I136" s="27"/>
      <c r="J136" s="48"/>
      <c r="K136" s="14"/>
      <c r="L136" s="15" t="str">
        <f t="shared" si="11"/>
        <v/>
      </c>
      <c r="M136" s="16" t="str">
        <f t="shared" si="12"/>
        <v/>
      </c>
      <c r="N136" s="17" t="str">
        <f>IF(J136&gt;=0.1,#REF!*47/52/6,"")</f>
        <v/>
      </c>
      <c r="O136" s="50" t="str">
        <f>IFERROR(Tableau1[[#This Row],[e]]/Tableau1[[#This Row],[f]],"Données manquantes")</f>
        <v>Données manquantes</v>
      </c>
    </row>
    <row r="137" spans="1:15" ht="21.75" customHeight="1">
      <c r="A137" s="12">
        <v>41702</v>
      </c>
      <c r="B137" s="5" t="str">
        <f t="shared" si="9"/>
        <v>mardi</v>
      </c>
      <c r="C137" s="7">
        <f t="shared" si="10"/>
        <v>10</v>
      </c>
      <c r="D137" s="36"/>
      <c r="E137" s="49"/>
      <c r="F137" s="25"/>
      <c r="G137" s="49"/>
      <c r="H137" s="49"/>
      <c r="I137" s="27"/>
      <c r="J137" s="48"/>
      <c r="K137" s="14"/>
      <c r="L137" s="15" t="str">
        <f t="shared" si="11"/>
        <v/>
      </c>
      <c r="M137" s="16" t="str">
        <f t="shared" si="12"/>
        <v/>
      </c>
      <c r="N137" s="17" t="str">
        <f>IF(J137&gt;=0.1,#REF!*47/52/6,"")</f>
        <v/>
      </c>
      <c r="O137" s="50" t="str">
        <f>IFERROR(Tableau1[[#This Row],[e]]/Tableau1[[#This Row],[f]],"Données manquantes")</f>
        <v>Données manquantes</v>
      </c>
    </row>
    <row r="138" spans="1:15" ht="21.75" customHeight="1">
      <c r="A138" s="12">
        <v>41703</v>
      </c>
      <c r="B138" s="5" t="str">
        <f t="shared" si="9"/>
        <v>mercredi</v>
      </c>
      <c r="C138" s="7">
        <f t="shared" si="10"/>
        <v>10</v>
      </c>
      <c r="D138" s="32"/>
      <c r="E138" s="49"/>
      <c r="F138" s="25"/>
      <c r="G138" s="49"/>
      <c r="H138" s="49"/>
      <c r="I138" s="27"/>
      <c r="J138" s="48"/>
      <c r="K138" s="14"/>
      <c r="L138" s="15" t="str">
        <f t="shared" si="11"/>
        <v/>
      </c>
      <c r="M138" s="16" t="str">
        <f t="shared" si="12"/>
        <v/>
      </c>
      <c r="N138" s="17" t="str">
        <f>IF(J138&gt;=0.1,#REF!*47/52/6,"")</f>
        <v/>
      </c>
      <c r="O138" s="50" t="str">
        <f>IFERROR(Tableau1[[#This Row],[e]]/Tableau1[[#This Row],[f]],"Données manquantes")</f>
        <v>Données manquantes</v>
      </c>
    </row>
    <row r="139" spans="1:15" ht="21.75" customHeight="1">
      <c r="A139" s="12">
        <v>41704</v>
      </c>
      <c r="B139" s="5" t="str">
        <f t="shared" si="9"/>
        <v>jeudi</v>
      </c>
      <c r="C139" s="7">
        <f t="shared" si="10"/>
        <v>10</v>
      </c>
      <c r="D139" s="29"/>
      <c r="E139" s="49"/>
      <c r="F139" s="49"/>
      <c r="G139" s="49"/>
      <c r="H139" s="49"/>
      <c r="I139" s="27"/>
      <c r="J139" s="48"/>
      <c r="K139" s="14"/>
      <c r="L139" s="15" t="str">
        <f t="shared" si="11"/>
        <v/>
      </c>
      <c r="M139" s="16" t="str">
        <f t="shared" si="12"/>
        <v/>
      </c>
      <c r="N139" s="17" t="str">
        <f>IF(J139&gt;=0.1,#REF!*47/52/6,"")</f>
        <v/>
      </c>
      <c r="O139" s="50" t="str">
        <f>IFERROR(Tableau1[[#This Row],[e]]/Tableau1[[#This Row],[f]],"Données manquantes")</f>
        <v>Données manquantes</v>
      </c>
    </row>
    <row r="140" spans="1:15" ht="21.75" customHeight="1">
      <c r="A140" s="12">
        <v>41705</v>
      </c>
      <c r="B140" s="5" t="str">
        <f t="shared" si="9"/>
        <v>vendredi</v>
      </c>
      <c r="C140" s="7">
        <f t="shared" si="10"/>
        <v>10</v>
      </c>
      <c r="D140" s="29"/>
      <c r="E140" s="49"/>
      <c r="F140" s="49"/>
      <c r="G140" s="49"/>
      <c r="H140" s="49"/>
      <c r="I140" s="27"/>
      <c r="J140" s="48"/>
      <c r="K140" s="14"/>
      <c r="L140" s="15" t="str">
        <f t="shared" si="11"/>
        <v/>
      </c>
      <c r="M140" s="16" t="str">
        <f t="shared" si="12"/>
        <v/>
      </c>
      <c r="N140" s="17" t="str">
        <f>IF(J140&gt;=0.1,#REF!*47/52/6,"")</f>
        <v/>
      </c>
      <c r="O140" s="50" t="str">
        <f>IFERROR(Tableau1[[#This Row],[e]]/Tableau1[[#This Row],[f]],"Données manquantes")</f>
        <v>Données manquantes</v>
      </c>
    </row>
    <row r="141" spans="1:15" ht="21.75" customHeight="1">
      <c r="A141" s="12">
        <v>41706</v>
      </c>
      <c r="B141" s="5" t="str">
        <f t="shared" si="9"/>
        <v>samedi</v>
      </c>
      <c r="C141" s="7">
        <f t="shared" si="10"/>
        <v>10</v>
      </c>
      <c r="D141" s="29"/>
      <c r="E141" s="49"/>
      <c r="F141" s="49"/>
      <c r="G141" s="49"/>
      <c r="H141" s="49"/>
      <c r="I141" s="27"/>
      <c r="J141" s="48"/>
      <c r="K141" s="14"/>
      <c r="L141" s="15" t="str">
        <f t="shared" si="11"/>
        <v/>
      </c>
      <c r="M141" s="16" t="str">
        <f t="shared" si="12"/>
        <v/>
      </c>
      <c r="N141" s="17" t="str">
        <f>IF(J141&gt;=0.1,#REF!*47/52/6,"")</f>
        <v/>
      </c>
      <c r="O141" s="50" t="str">
        <f>IFERROR(Tableau1[[#This Row],[e]]/Tableau1[[#This Row],[f]],"Données manquantes")</f>
        <v>Données manquantes</v>
      </c>
    </row>
    <row r="142" spans="1:15" ht="21.75" customHeight="1">
      <c r="A142" s="12">
        <v>41707</v>
      </c>
      <c r="B142" s="5" t="str">
        <f t="shared" si="9"/>
        <v>dimanche</v>
      </c>
      <c r="C142" s="7">
        <f t="shared" si="10"/>
        <v>11</v>
      </c>
      <c r="D142" s="29"/>
      <c r="E142" s="49"/>
      <c r="F142" s="49"/>
      <c r="G142" s="49"/>
      <c r="H142" s="49"/>
      <c r="I142" s="27"/>
      <c r="J142" s="48"/>
      <c r="K142" s="14"/>
      <c r="L142" s="15" t="str">
        <f t="shared" si="11"/>
        <v/>
      </c>
      <c r="M142" s="16" t="str">
        <f t="shared" si="12"/>
        <v/>
      </c>
      <c r="N142" s="17" t="str">
        <f>IF(J142&gt;=0.1,#REF!*47/52/6,"")</f>
        <v/>
      </c>
      <c r="O142" s="50" t="str">
        <f>IFERROR(Tableau1[[#This Row],[e]]/Tableau1[[#This Row],[f]],"Données manquantes")</f>
        <v>Données manquantes</v>
      </c>
    </row>
    <row r="143" spans="1:15" ht="21.75" customHeight="1">
      <c r="A143" s="12">
        <v>41708</v>
      </c>
      <c r="B143" s="5" t="str">
        <f t="shared" si="9"/>
        <v>lundi</v>
      </c>
      <c r="C143" s="7">
        <f t="shared" si="10"/>
        <v>11</v>
      </c>
      <c r="D143" s="29"/>
      <c r="E143" s="49"/>
      <c r="F143" s="49"/>
      <c r="G143" s="49"/>
      <c r="H143" s="49"/>
      <c r="I143" s="27"/>
      <c r="J143" s="48"/>
      <c r="K143" s="14"/>
      <c r="L143" s="15" t="str">
        <f t="shared" si="11"/>
        <v/>
      </c>
      <c r="M143" s="16" t="str">
        <f t="shared" si="12"/>
        <v/>
      </c>
      <c r="N143" s="17" t="str">
        <f>IF(J143&gt;=0.1,#REF!*47/52/6,"")</f>
        <v/>
      </c>
      <c r="O143" s="50" t="str">
        <f>IFERROR(Tableau1[[#This Row],[e]]/Tableau1[[#This Row],[f]],"Données manquantes")</f>
        <v>Données manquantes</v>
      </c>
    </row>
    <row r="144" spans="1:15" ht="21.75" customHeight="1">
      <c r="A144" s="12">
        <v>41709</v>
      </c>
      <c r="B144" s="5" t="str">
        <f t="shared" si="9"/>
        <v>mardi</v>
      </c>
      <c r="C144" s="7">
        <f t="shared" si="10"/>
        <v>11</v>
      </c>
      <c r="D144" s="25"/>
      <c r="E144" s="49"/>
      <c r="F144" s="49"/>
      <c r="G144" s="49"/>
      <c r="H144" s="49"/>
      <c r="I144" s="27"/>
      <c r="J144" s="48"/>
      <c r="K144" s="14"/>
      <c r="L144" s="15" t="str">
        <f t="shared" si="11"/>
        <v/>
      </c>
      <c r="M144" s="16" t="str">
        <f t="shared" si="12"/>
        <v/>
      </c>
      <c r="N144" s="17" t="str">
        <f>IF(J144&gt;=0.1,#REF!*47/52/6,"")</f>
        <v/>
      </c>
      <c r="O144" s="50" t="str">
        <f>IFERROR(Tableau1[[#This Row],[e]]/Tableau1[[#This Row],[f]],"Données manquantes")</f>
        <v>Données manquantes</v>
      </c>
    </row>
    <row r="145" spans="1:15" ht="21.75" customHeight="1">
      <c r="A145" s="12">
        <v>41710</v>
      </c>
      <c r="B145" s="5" t="str">
        <f t="shared" si="9"/>
        <v>mercredi</v>
      </c>
      <c r="C145" s="7">
        <f t="shared" si="10"/>
        <v>11</v>
      </c>
      <c r="D145" s="29"/>
      <c r="E145" s="49"/>
      <c r="F145" s="49"/>
      <c r="G145" s="49"/>
      <c r="H145" s="49"/>
      <c r="I145" s="27"/>
      <c r="J145" s="48"/>
      <c r="K145" s="14"/>
      <c r="L145" s="15" t="str">
        <f t="shared" si="11"/>
        <v/>
      </c>
      <c r="M145" s="16" t="str">
        <f t="shared" si="12"/>
        <v/>
      </c>
      <c r="N145" s="17" t="str">
        <f>IF(J145&gt;=0.1,#REF!*47/52/6,"")</f>
        <v/>
      </c>
      <c r="O145" s="50" t="str">
        <f>IFERROR(Tableau1[[#This Row],[e]]/Tableau1[[#This Row],[f]],"Données manquantes")</f>
        <v>Données manquantes</v>
      </c>
    </row>
    <row r="146" spans="1:15" ht="21.75" customHeight="1">
      <c r="A146" s="12">
        <v>41711</v>
      </c>
      <c r="B146" s="5" t="str">
        <f t="shared" si="9"/>
        <v>jeudi</v>
      </c>
      <c r="C146" s="7">
        <f t="shared" si="10"/>
        <v>11</v>
      </c>
      <c r="D146" s="29"/>
      <c r="E146" s="49"/>
      <c r="F146" s="49"/>
      <c r="G146" s="49"/>
      <c r="H146" s="49"/>
      <c r="I146" s="27"/>
      <c r="J146" s="48"/>
      <c r="K146" s="14"/>
      <c r="L146" s="15" t="str">
        <f t="shared" si="11"/>
        <v/>
      </c>
      <c r="M146" s="16" t="str">
        <f t="shared" si="12"/>
        <v/>
      </c>
      <c r="N146" s="17" t="str">
        <f>IF(J146&gt;=0.1,#REF!*47/52/6,"")</f>
        <v/>
      </c>
      <c r="O146" s="50" t="str">
        <f>IFERROR(Tableau1[[#This Row],[e]]/Tableau1[[#This Row],[f]],"Données manquantes")</f>
        <v>Données manquantes</v>
      </c>
    </row>
    <row r="147" spans="1:15" ht="21.75" customHeight="1">
      <c r="A147" s="12">
        <v>41712</v>
      </c>
      <c r="B147" s="5" t="str">
        <f t="shared" si="9"/>
        <v>vendredi</v>
      </c>
      <c r="C147" s="7">
        <f t="shared" si="10"/>
        <v>11</v>
      </c>
      <c r="D147" s="29"/>
      <c r="E147" s="49"/>
      <c r="F147" s="49"/>
      <c r="G147" s="49"/>
      <c r="H147" s="49"/>
      <c r="I147" s="27"/>
      <c r="J147" s="48"/>
      <c r="K147" s="14"/>
      <c r="L147" s="15" t="str">
        <f t="shared" si="11"/>
        <v/>
      </c>
      <c r="M147" s="16" t="str">
        <f t="shared" si="12"/>
        <v/>
      </c>
      <c r="N147" s="17" t="str">
        <f>IF(J147&gt;=0.1,#REF!*47/52/6,"")</f>
        <v/>
      </c>
      <c r="O147" s="50" t="str">
        <f>IFERROR(Tableau1[[#This Row],[e]]/Tableau1[[#This Row],[f]],"Données manquantes")</f>
        <v>Données manquantes</v>
      </c>
    </row>
    <row r="148" spans="1:15" ht="21.75" customHeight="1">
      <c r="A148" s="12">
        <v>41713</v>
      </c>
      <c r="B148" s="5" t="str">
        <f t="shared" si="9"/>
        <v>samedi</v>
      </c>
      <c r="C148" s="7">
        <f t="shared" si="10"/>
        <v>11</v>
      </c>
      <c r="D148" s="29"/>
      <c r="E148" s="49"/>
      <c r="F148" s="49"/>
      <c r="G148" s="49"/>
      <c r="H148" s="49"/>
      <c r="I148" s="27"/>
      <c r="J148" s="48"/>
      <c r="K148" s="14"/>
      <c r="L148" s="15" t="str">
        <f t="shared" si="11"/>
        <v/>
      </c>
      <c r="M148" s="16" t="str">
        <f t="shared" si="12"/>
        <v/>
      </c>
      <c r="N148" s="17" t="str">
        <f>IF(J148&gt;=0.1,#REF!*47/52/6,"")</f>
        <v/>
      </c>
      <c r="O148" s="50" t="str">
        <f>IFERROR(Tableau1[[#This Row],[e]]/Tableau1[[#This Row],[f]],"Données manquantes")</f>
        <v>Données manquantes</v>
      </c>
    </row>
    <row r="149" spans="1:15" ht="21.75" customHeight="1">
      <c r="A149" s="12">
        <v>41714</v>
      </c>
      <c r="B149" s="5" t="str">
        <f t="shared" si="9"/>
        <v>dimanche</v>
      </c>
      <c r="C149" s="7">
        <f t="shared" si="10"/>
        <v>12</v>
      </c>
      <c r="D149" s="29"/>
      <c r="E149" s="49"/>
      <c r="F149" s="49"/>
      <c r="G149" s="49"/>
      <c r="H149" s="49"/>
      <c r="I149" s="27"/>
      <c r="J149" s="48"/>
      <c r="K149" s="14"/>
      <c r="L149" s="15" t="str">
        <f t="shared" si="11"/>
        <v/>
      </c>
      <c r="M149" s="16" t="str">
        <f t="shared" si="12"/>
        <v/>
      </c>
      <c r="N149" s="17" t="str">
        <f>IF(J149&gt;=0.1,#REF!*47/52/6,"")</f>
        <v/>
      </c>
      <c r="O149" s="50" t="str">
        <f>IFERROR(Tableau1[[#This Row],[e]]/Tableau1[[#This Row],[f]],"Données manquantes")</f>
        <v>Données manquantes</v>
      </c>
    </row>
    <row r="150" spans="1:15" ht="21.75" customHeight="1">
      <c r="A150" s="12">
        <v>41715</v>
      </c>
      <c r="B150" s="5" t="str">
        <f t="shared" si="9"/>
        <v>lundi</v>
      </c>
      <c r="C150" s="7">
        <f t="shared" si="10"/>
        <v>12</v>
      </c>
      <c r="D150" s="25"/>
      <c r="E150" s="49"/>
      <c r="F150" s="49"/>
      <c r="G150" s="49"/>
      <c r="H150" s="49"/>
      <c r="I150" s="27"/>
      <c r="J150" s="48"/>
      <c r="K150" s="14"/>
      <c r="L150" s="15" t="str">
        <f t="shared" si="11"/>
        <v/>
      </c>
      <c r="M150" s="16" t="str">
        <f t="shared" si="12"/>
        <v/>
      </c>
      <c r="N150" s="17" t="str">
        <f>IF(J150&gt;=0.1,#REF!*47/52/6,"")</f>
        <v/>
      </c>
      <c r="O150" s="50" t="str">
        <f>IFERROR(Tableau1[[#This Row],[e]]/Tableau1[[#This Row],[f]],"Données manquantes")</f>
        <v>Données manquantes</v>
      </c>
    </row>
    <row r="151" spans="1:15" ht="21.75" customHeight="1">
      <c r="A151" s="12">
        <v>41716</v>
      </c>
      <c r="B151" s="5" t="str">
        <f t="shared" si="9"/>
        <v>mardi</v>
      </c>
      <c r="C151" s="7">
        <f t="shared" si="10"/>
        <v>12</v>
      </c>
      <c r="D151" s="25"/>
      <c r="E151" s="49"/>
      <c r="F151" s="49"/>
      <c r="G151" s="49"/>
      <c r="H151" s="49"/>
      <c r="I151" s="27"/>
      <c r="J151" s="48"/>
      <c r="K151" s="14"/>
      <c r="L151" s="15" t="str">
        <f t="shared" si="11"/>
        <v/>
      </c>
      <c r="M151" s="16" t="str">
        <f t="shared" si="12"/>
        <v/>
      </c>
      <c r="N151" s="17" t="str">
        <f>IF(J151&gt;=0.1,#REF!*47/52/6,"")</f>
        <v/>
      </c>
      <c r="O151" s="50" t="str">
        <f>IFERROR(Tableau1[[#This Row],[e]]/Tableau1[[#This Row],[f]],"Données manquantes")</f>
        <v>Données manquantes</v>
      </c>
    </row>
    <row r="152" spans="1:15" ht="21.75" customHeight="1">
      <c r="A152" s="12">
        <v>41717</v>
      </c>
      <c r="B152" s="5" t="str">
        <f t="shared" si="9"/>
        <v>mercredi</v>
      </c>
      <c r="C152" s="7">
        <f t="shared" si="10"/>
        <v>12</v>
      </c>
      <c r="D152" s="25"/>
      <c r="E152" s="49"/>
      <c r="F152" s="49"/>
      <c r="G152" s="49"/>
      <c r="H152" s="49"/>
      <c r="I152" s="27"/>
      <c r="J152" s="48"/>
      <c r="K152" s="14"/>
      <c r="L152" s="15" t="str">
        <f t="shared" si="11"/>
        <v/>
      </c>
      <c r="M152" s="16" t="str">
        <f t="shared" si="12"/>
        <v/>
      </c>
      <c r="N152" s="17" t="str">
        <f>IF(J152&gt;=0.1,#REF!*47/52/6,"")</f>
        <v/>
      </c>
      <c r="O152" s="50" t="str">
        <f>IFERROR(Tableau1[[#This Row],[e]]/Tableau1[[#This Row],[f]],"Données manquantes")</f>
        <v>Données manquantes</v>
      </c>
    </row>
    <row r="153" spans="1:15" ht="21.75" customHeight="1">
      <c r="A153" s="12">
        <v>41718</v>
      </c>
      <c r="B153" s="5" t="str">
        <f t="shared" si="9"/>
        <v>jeudi</v>
      </c>
      <c r="C153" s="7">
        <f t="shared" si="10"/>
        <v>12</v>
      </c>
      <c r="D153" s="25"/>
      <c r="E153" s="49"/>
      <c r="F153" s="49"/>
      <c r="G153" s="49"/>
      <c r="H153" s="49"/>
      <c r="I153" s="27"/>
      <c r="J153" s="48"/>
      <c r="K153" s="14"/>
      <c r="L153" s="15" t="str">
        <f t="shared" si="11"/>
        <v/>
      </c>
      <c r="M153" s="16" t="str">
        <f t="shared" si="12"/>
        <v/>
      </c>
      <c r="N153" s="17" t="str">
        <f>IF(J153&gt;=0.1,#REF!*47/52/6,"")</f>
        <v/>
      </c>
      <c r="O153" s="50" t="str">
        <f>IFERROR(Tableau1[[#This Row],[e]]/Tableau1[[#This Row],[f]],"Données manquantes")</f>
        <v>Données manquantes</v>
      </c>
    </row>
    <row r="154" spans="1:15" ht="21.75" customHeight="1">
      <c r="A154" s="12">
        <v>41719</v>
      </c>
      <c r="B154" s="5" t="str">
        <f t="shared" si="9"/>
        <v>vendredi</v>
      </c>
      <c r="C154" s="7">
        <f t="shared" si="10"/>
        <v>12</v>
      </c>
      <c r="D154" s="25"/>
      <c r="E154" s="49"/>
      <c r="F154" s="49"/>
      <c r="G154" s="49"/>
      <c r="H154" s="49"/>
      <c r="I154" s="27"/>
      <c r="J154" s="48"/>
      <c r="K154" s="14"/>
      <c r="L154" s="15" t="str">
        <f t="shared" si="11"/>
        <v/>
      </c>
      <c r="M154" s="16" t="str">
        <f t="shared" si="12"/>
        <v/>
      </c>
      <c r="N154" s="17" t="str">
        <f>IF(J154&gt;=0.1,#REF!*47/52/6,"")</f>
        <v/>
      </c>
      <c r="O154" s="50" t="str">
        <f>IFERROR(Tableau1[[#This Row],[e]]/Tableau1[[#This Row],[f]],"Données manquantes")</f>
        <v>Données manquantes</v>
      </c>
    </row>
    <row r="155" spans="1:15" ht="21.75" customHeight="1">
      <c r="A155" s="12">
        <v>41720</v>
      </c>
      <c r="B155" s="5" t="str">
        <f t="shared" si="9"/>
        <v>samedi</v>
      </c>
      <c r="C155" s="7">
        <f t="shared" si="10"/>
        <v>12</v>
      </c>
      <c r="D155" s="30"/>
      <c r="E155" s="49"/>
      <c r="F155" s="49"/>
      <c r="G155" s="49"/>
      <c r="H155" s="49"/>
      <c r="I155" s="41"/>
      <c r="J155" s="48"/>
      <c r="K155" s="14"/>
      <c r="L155" s="15" t="str">
        <f t="shared" si="11"/>
        <v/>
      </c>
      <c r="M155" s="16" t="str">
        <f t="shared" si="12"/>
        <v/>
      </c>
      <c r="N155" s="17" t="str">
        <f>IF(J155&gt;=0.1,#REF!*47/52/6,"")</f>
        <v/>
      </c>
      <c r="O155" s="50" t="str">
        <f>IFERROR(Tableau1[[#This Row],[e]]/Tableau1[[#This Row],[f]],"Données manquantes")</f>
        <v>Données manquantes</v>
      </c>
    </row>
    <row r="156" spans="1:15" ht="21.75" customHeight="1">
      <c r="A156" s="12">
        <v>41721</v>
      </c>
      <c r="B156" s="5" t="str">
        <f t="shared" si="9"/>
        <v>dimanche</v>
      </c>
      <c r="C156" s="7">
        <f t="shared" si="10"/>
        <v>13</v>
      </c>
      <c r="D156" s="30"/>
      <c r="E156" s="49"/>
      <c r="F156" s="49"/>
      <c r="G156" s="49"/>
      <c r="H156" s="49"/>
      <c r="I156" s="44"/>
      <c r="J156" s="48"/>
      <c r="K156" s="14"/>
      <c r="L156" s="15" t="str">
        <f t="shared" si="11"/>
        <v/>
      </c>
      <c r="M156" s="16" t="str">
        <f t="shared" si="12"/>
        <v/>
      </c>
      <c r="N156" s="17" t="str">
        <f>IF(J156&gt;=0.1,#REF!*47/52/6,"")</f>
        <v/>
      </c>
      <c r="O156" s="50" t="str">
        <f>IFERROR(Tableau1[[#This Row],[e]]/Tableau1[[#This Row],[f]],"Données manquantes")</f>
        <v>Données manquantes</v>
      </c>
    </row>
    <row r="157" spans="1:15" ht="21.75" customHeight="1">
      <c r="A157" s="12">
        <v>41722</v>
      </c>
      <c r="B157" s="5" t="str">
        <f t="shared" si="9"/>
        <v>lundi</v>
      </c>
      <c r="C157" s="7">
        <f t="shared" si="10"/>
        <v>13</v>
      </c>
      <c r="D157" s="32"/>
      <c r="E157" s="49"/>
      <c r="F157" s="49"/>
      <c r="G157" s="49"/>
      <c r="H157" s="49"/>
      <c r="I157" s="44"/>
      <c r="J157" s="48"/>
      <c r="K157" s="14"/>
      <c r="L157" s="15" t="str">
        <f t="shared" si="11"/>
        <v/>
      </c>
      <c r="M157" s="16" t="str">
        <f t="shared" si="12"/>
        <v/>
      </c>
      <c r="N157" s="17" t="str">
        <f>IF(J157&gt;=0.1,#REF!*47/52/6,"")</f>
        <v/>
      </c>
      <c r="O157" s="50" t="str">
        <f>IFERROR(Tableau1[[#This Row],[e]]/Tableau1[[#This Row],[f]],"Données manquantes")</f>
        <v>Données manquantes</v>
      </c>
    </row>
    <row r="158" spans="1:15" ht="21.75" customHeight="1">
      <c r="A158" s="12">
        <v>41723</v>
      </c>
      <c r="B158" s="5" t="str">
        <f t="shared" si="9"/>
        <v>mardi</v>
      </c>
      <c r="C158" s="7">
        <f t="shared" si="10"/>
        <v>13</v>
      </c>
      <c r="D158" s="32"/>
      <c r="E158" s="49"/>
      <c r="F158" s="49"/>
      <c r="G158" s="49"/>
      <c r="H158" s="49"/>
      <c r="I158" s="46"/>
      <c r="J158" s="48"/>
      <c r="K158" s="14"/>
      <c r="L158" s="15" t="str">
        <f t="shared" si="11"/>
        <v/>
      </c>
      <c r="M158" s="16" t="str">
        <f t="shared" si="12"/>
        <v/>
      </c>
      <c r="N158" s="17" t="str">
        <f>IF(J158&gt;=0.1,#REF!*47/52/6,"")</f>
        <v/>
      </c>
      <c r="O158" s="50" t="str">
        <f>IFERROR(Tableau1[[#This Row],[e]]/Tableau1[[#This Row],[f]],"Données manquantes")</f>
        <v>Données manquantes</v>
      </c>
    </row>
    <row r="159" spans="1:15" ht="21.75" customHeight="1">
      <c r="A159" s="12">
        <v>41724</v>
      </c>
      <c r="B159" s="5" t="str">
        <f t="shared" ref="B159:B203" si="13">IF(A159&gt;0,TEXT(A159,"jjjj"),"")</f>
        <v>mercredi</v>
      </c>
      <c r="C159" s="7">
        <f t="shared" ref="C159:C203" si="14">IF(A159&gt;0,WEEKNUM(A159),"")</f>
        <v>13</v>
      </c>
      <c r="D159" s="32"/>
      <c r="E159" s="49"/>
      <c r="F159" s="49"/>
      <c r="G159" s="49"/>
      <c r="H159" s="49"/>
      <c r="I159" s="27"/>
      <c r="J159" s="48"/>
      <c r="K159" s="14"/>
      <c r="L159" s="15" t="str">
        <f t="shared" si="11"/>
        <v/>
      </c>
      <c r="M159" s="16" t="str">
        <f t="shared" si="12"/>
        <v/>
      </c>
      <c r="N159" s="17" t="str">
        <f>IF(J159&gt;=0.1,#REF!*47/52/6,"")</f>
        <v/>
      </c>
      <c r="O159" s="50" t="str">
        <f>IFERROR(Tableau1[[#This Row],[e]]/Tableau1[[#This Row],[f]],"Données manquantes")</f>
        <v>Données manquantes</v>
      </c>
    </row>
    <row r="160" spans="1:15" ht="21.75" customHeight="1">
      <c r="A160" s="12">
        <v>41725</v>
      </c>
      <c r="B160" s="5" t="str">
        <f t="shared" si="13"/>
        <v>jeudi</v>
      </c>
      <c r="C160" s="7">
        <f t="shared" si="14"/>
        <v>13</v>
      </c>
      <c r="D160" s="36"/>
      <c r="E160" s="49"/>
      <c r="F160" s="49"/>
      <c r="G160" s="49"/>
      <c r="H160" s="49"/>
      <c r="I160" s="27"/>
      <c r="J160" s="48"/>
      <c r="K160" s="14"/>
      <c r="L160" s="15" t="str">
        <f t="shared" si="11"/>
        <v/>
      </c>
      <c r="M160" s="16" t="str">
        <f t="shared" si="12"/>
        <v/>
      </c>
      <c r="N160" s="17" t="str">
        <f>IF(J160&gt;=0.1,#REF!*47/52/6,"")</f>
        <v/>
      </c>
      <c r="O160" s="50" t="str">
        <f>IFERROR(Tableau1[[#This Row],[e]]/Tableau1[[#This Row],[f]],"Données manquantes")</f>
        <v>Données manquantes</v>
      </c>
    </row>
    <row r="161" spans="1:15" ht="21.75" customHeight="1">
      <c r="A161" s="12">
        <v>41726</v>
      </c>
      <c r="B161" s="5" t="str">
        <f t="shared" si="13"/>
        <v>vendredi</v>
      </c>
      <c r="C161" s="7">
        <f t="shared" si="14"/>
        <v>13</v>
      </c>
      <c r="D161" s="36"/>
      <c r="E161" s="49"/>
      <c r="F161" s="49"/>
      <c r="G161" s="49"/>
      <c r="H161" s="49"/>
      <c r="I161" s="27"/>
      <c r="J161" s="48"/>
      <c r="K161" s="14"/>
      <c r="L161" s="15" t="str">
        <f t="shared" si="11"/>
        <v/>
      </c>
      <c r="M161" s="16" t="str">
        <f t="shared" si="12"/>
        <v/>
      </c>
      <c r="N161" s="17" t="str">
        <f>IF(J161&gt;=0.1,#REF!*47/52/6,"")</f>
        <v/>
      </c>
      <c r="O161" s="50" t="str">
        <f>IFERROR(Tableau1[[#This Row],[e]]/Tableau1[[#This Row],[f]],"Données manquantes")</f>
        <v>Données manquantes</v>
      </c>
    </row>
    <row r="162" spans="1:15" ht="21.75" customHeight="1">
      <c r="A162" s="12">
        <v>41727</v>
      </c>
      <c r="B162" s="5" t="str">
        <f t="shared" si="13"/>
        <v>samedi</v>
      </c>
      <c r="C162" s="7">
        <f t="shared" si="14"/>
        <v>13</v>
      </c>
      <c r="D162" s="32"/>
      <c r="E162" s="49"/>
      <c r="F162" s="49"/>
      <c r="G162" s="49"/>
      <c r="H162" s="49"/>
      <c r="I162" s="27"/>
      <c r="J162" s="48"/>
      <c r="K162" s="14"/>
      <c r="L162" s="15" t="str">
        <f t="shared" si="11"/>
        <v/>
      </c>
      <c r="M162" s="16" t="str">
        <f t="shared" si="12"/>
        <v/>
      </c>
      <c r="N162" s="17" t="str">
        <f>IF(J162&gt;=0.1,#REF!*47/52/6,"")</f>
        <v/>
      </c>
      <c r="O162" s="50" t="str">
        <f>IFERROR(Tableau1[[#This Row],[e]]/Tableau1[[#This Row],[f]],"Données manquantes")</f>
        <v>Données manquantes</v>
      </c>
    </row>
    <row r="163" spans="1:15" ht="21.75" customHeight="1">
      <c r="A163" s="12">
        <v>41728</v>
      </c>
      <c r="B163" s="5" t="str">
        <f t="shared" si="13"/>
        <v>dimanche</v>
      </c>
      <c r="C163" s="7">
        <f t="shared" si="14"/>
        <v>14</v>
      </c>
      <c r="D163" s="29"/>
      <c r="E163" s="49"/>
      <c r="F163" s="49"/>
      <c r="G163" s="49"/>
      <c r="H163" s="49"/>
      <c r="I163" s="27"/>
      <c r="J163" s="48"/>
      <c r="K163" s="14"/>
      <c r="L163" s="15" t="str">
        <f t="shared" si="11"/>
        <v/>
      </c>
      <c r="M163" s="16" t="str">
        <f t="shared" si="12"/>
        <v/>
      </c>
      <c r="N163" s="17" t="str">
        <f>IF(J163&gt;=0.1,#REF!*47/52/6,"")</f>
        <v/>
      </c>
      <c r="O163" s="50" t="str">
        <f>IFERROR(Tableau1[[#This Row],[e]]/Tableau1[[#This Row],[f]],"Données manquantes")</f>
        <v>Données manquantes</v>
      </c>
    </row>
    <row r="164" spans="1:15" ht="21.75" customHeight="1">
      <c r="A164" s="12">
        <v>41729</v>
      </c>
      <c r="B164" s="5" t="str">
        <f t="shared" si="13"/>
        <v>lundi</v>
      </c>
      <c r="C164" s="7">
        <f t="shared" si="14"/>
        <v>14</v>
      </c>
      <c r="D164" s="29"/>
      <c r="E164" s="49"/>
      <c r="F164" s="49"/>
      <c r="G164" s="49"/>
      <c r="H164" s="49"/>
      <c r="I164" s="27"/>
      <c r="J164" s="48"/>
      <c r="K164" s="14"/>
      <c r="L164" s="15" t="str">
        <f t="shared" si="11"/>
        <v/>
      </c>
      <c r="M164" s="16" t="str">
        <f t="shared" si="12"/>
        <v/>
      </c>
      <c r="N164" s="17" t="str">
        <f>IF(J164&gt;=0.1,#REF!*47/52/6,"")</f>
        <v/>
      </c>
      <c r="O164" s="50" t="str">
        <f>IFERROR(Tableau1[[#This Row],[e]]/Tableau1[[#This Row],[f]],"Données manquantes")</f>
        <v>Données manquantes</v>
      </c>
    </row>
    <row r="165" spans="1:15" ht="21.75" customHeight="1">
      <c r="A165" s="12">
        <v>41730</v>
      </c>
      <c r="B165" s="5" t="str">
        <f t="shared" si="13"/>
        <v>mardi</v>
      </c>
      <c r="C165" s="7">
        <f t="shared" si="14"/>
        <v>14</v>
      </c>
      <c r="D165" s="29"/>
      <c r="E165" s="49"/>
      <c r="F165" s="49"/>
      <c r="G165" s="49"/>
      <c r="H165" s="49"/>
      <c r="I165" s="27"/>
      <c r="J165" s="48"/>
      <c r="K165" s="14"/>
      <c r="L165" s="15" t="str">
        <f t="shared" si="11"/>
        <v/>
      </c>
      <c r="M165" s="16" t="str">
        <f t="shared" si="12"/>
        <v/>
      </c>
      <c r="N165" s="17" t="str">
        <f>IF(J165&gt;=0.1,#REF!*47/52/6,"")</f>
        <v/>
      </c>
      <c r="O165" s="50" t="str">
        <f>IFERROR(Tableau1[[#This Row],[e]]/Tableau1[[#This Row],[f]],"Données manquantes")</f>
        <v>Données manquantes</v>
      </c>
    </row>
    <row r="166" spans="1:15" ht="21.75" customHeight="1">
      <c r="A166" s="12">
        <v>41731</v>
      </c>
      <c r="B166" s="5" t="str">
        <f t="shared" si="13"/>
        <v>mercredi</v>
      </c>
      <c r="C166" s="7">
        <f t="shared" si="14"/>
        <v>14</v>
      </c>
      <c r="D166" s="29"/>
      <c r="E166" s="49"/>
      <c r="F166" s="49"/>
      <c r="G166" s="49"/>
      <c r="H166" s="49"/>
      <c r="I166" s="27"/>
      <c r="J166" s="48"/>
      <c r="K166" s="14"/>
      <c r="L166" s="15" t="str">
        <f t="shared" si="11"/>
        <v/>
      </c>
      <c r="M166" s="16" t="str">
        <f t="shared" si="12"/>
        <v/>
      </c>
      <c r="N166" s="17" t="str">
        <f>IF(J166&gt;=0.1,#REF!*47/52/6,"")</f>
        <v/>
      </c>
      <c r="O166" s="50" t="str">
        <f>IFERROR(Tableau1[[#This Row],[e]]/Tableau1[[#This Row],[f]],"Données manquantes")</f>
        <v>Données manquantes</v>
      </c>
    </row>
    <row r="167" spans="1:15" ht="21.75" customHeight="1">
      <c r="A167" s="12">
        <v>41732</v>
      </c>
      <c r="B167" s="5" t="str">
        <f t="shared" si="13"/>
        <v>jeudi</v>
      </c>
      <c r="C167" s="7">
        <f t="shared" si="14"/>
        <v>14</v>
      </c>
      <c r="D167" s="29"/>
      <c r="E167" s="49"/>
      <c r="F167" s="49"/>
      <c r="G167" s="49"/>
      <c r="H167" s="49"/>
      <c r="I167" s="49"/>
      <c r="J167" s="48"/>
      <c r="K167" s="14"/>
      <c r="L167" s="15" t="str">
        <f t="shared" si="11"/>
        <v/>
      </c>
      <c r="M167" s="16" t="str">
        <f t="shared" si="12"/>
        <v/>
      </c>
      <c r="N167" s="17" t="str">
        <f>IF(J167&gt;=0.1,#REF!*47/52/6,"")</f>
        <v/>
      </c>
      <c r="O167" s="50" t="str">
        <f>IFERROR(Tableau1[[#This Row],[e]]/Tableau1[[#This Row],[f]],"Données manquantes")</f>
        <v>Données manquantes</v>
      </c>
    </row>
    <row r="168" spans="1:15" ht="21.75" customHeight="1">
      <c r="A168" s="12">
        <v>41733</v>
      </c>
      <c r="B168" s="5" t="str">
        <f t="shared" si="13"/>
        <v>vendredi</v>
      </c>
      <c r="C168" s="7">
        <f t="shared" si="14"/>
        <v>14</v>
      </c>
      <c r="D168" s="25"/>
      <c r="E168" s="49"/>
      <c r="F168" s="49"/>
      <c r="G168" s="49"/>
      <c r="H168" s="49"/>
      <c r="I168" s="49"/>
      <c r="J168" s="48"/>
      <c r="K168" s="14"/>
      <c r="L168" s="15" t="str">
        <f t="shared" si="11"/>
        <v/>
      </c>
      <c r="M168" s="16" t="str">
        <f t="shared" si="12"/>
        <v/>
      </c>
      <c r="N168" s="17" t="str">
        <f>IF(J168&gt;=0.1,#REF!*47/52/6,"")</f>
        <v/>
      </c>
      <c r="O168" s="50" t="str">
        <f>IFERROR(Tableau1[[#This Row],[e]]/Tableau1[[#This Row],[f]],"Données manquantes")</f>
        <v>Données manquantes</v>
      </c>
    </row>
    <row r="169" spans="1:15" ht="21.75" customHeight="1">
      <c r="A169" s="12">
        <v>41734</v>
      </c>
      <c r="B169" s="5" t="str">
        <f t="shared" si="13"/>
        <v>samedi</v>
      </c>
      <c r="C169" s="7">
        <f t="shared" si="14"/>
        <v>14</v>
      </c>
      <c r="D169" s="29"/>
      <c r="E169" s="49"/>
      <c r="F169" s="49"/>
      <c r="G169" s="49"/>
      <c r="H169" s="49"/>
      <c r="I169" s="49"/>
      <c r="J169" s="48"/>
      <c r="K169" s="14"/>
      <c r="L169" s="15" t="str">
        <f t="shared" si="11"/>
        <v/>
      </c>
      <c r="M169" s="16" t="str">
        <f t="shared" si="12"/>
        <v/>
      </c>
      <c r="N169" s="17" t="str">
        <f>IF(J169&gt;=0.1,#REF!*47/52/6,"")</f>
        <v/>
      </c>
      <c r="O169" s="50" t="str">
        <f>IFERROR(Tableau1[[#This Row],[e]]/Tableau1[[#This Row],[f]],"Données manquantes")</f>
        <v>Données manquantes</v>
      </c>
    </row>
    <row r="170" spans="1:15" ht="21.75" customHeight="1">
      <c r="A170" s="12">
        <v>41735</v>
      </c>
      <c r="B170" s="5" t="str">
        <f t="shared" si="13"/>
        <v>dimanche</v>
      </c>
      <c r="C170" s="7">
        <f t="shared" si="14"/>
        <v>15</v>
      </c>
      <c r="D170" s="29"/>
      <c r="E170" s="49"/>
      <c r="F170" s="49"/>
      <c r="G170" s="49"/>
      <c r="H170" s="49"/>
      <c r="I170" s="49"/>
      <c r="J170" s="48"/>
      <c r="K170" s="14"/>
      <c r="L170" s="15" t="str">
        <f t="shared" si="11"/>
        <v/>
      </c>
      <c r="M170" s="16" t="str">
        <f t="shared" si="12"/>
        <v/>
      </c>
      <c r="N170" s="17" t="str">
        <f>IF(J170&gt;=0.1,#REF!*47/52/6,"")</f>
        <v/>
      </c>
      <c r="O170" s="50" t="str">
        <f>IFERROR(Tableau1[[#This Row],[e]]/Tableau1[[#This Row],[f]],"Données manquantes")</f>
        <v>Données manquantes</v>
      </c>
    </row>
    <row r="171" spans="1:15" ht="21.75" customHeight="1">
      <c r="A171" s="12">
        <v>41736</v>
      </c>
      <c r="B171" s="5" t="str">
        <f t="shared" si="13"/>
        <v>lundi</v>
      </c>
      <c r="C171" s="7">
        <f t="shared" si="14"/>
        <v>15</v>
      </c>
      <c r="D171" s="29"/>
      <c r="E171" s="49"/>
      <c r="F171" s="49"/>
      <c r="G171" s="49"/>
      <c r="H171" s="49"/>
      <c r="I171" s="49"/>
      <c r="J171" s="48"/>
      <c r="K171" s="14"/>
      <c r="L171" s="15" t="str">
        <f t="shared" si="11"/>
        <v/>
      </c>
      <c r="M171" s="16" t="str">
        <f t="shared" si="12"/>
        <v/>
      </c>
      <c r="N171" s="17" t="str">
        <f>IF(J171&gt;=0.1,#REF!*47/52/6,"")</f>
        <v/>
      </c>
      <c r="O171" s="50" t="str">
        <f>IFERROR(Tableau1[[#This Row],[e]]/Tableau1[[#This Row],[f]],"Données manquantes")</f>
        <v>Données manquantes</v>
      </c>
    </row>
    <row r="172" spans="1:15" ht="21.75" customHeight="1">
      <c r="A172" s="12">
        <v>41737</v>
      </c>
      <c r="B172" s="5" t="str">
        <f t="shared" si="13"/>
        <v>mardi</v>
      </c>
      <c r="C172" s="7">
        <f t="shared" si="14"/>
        <v>15</v>
      </c>
      <c r="D172" s="29"/>
      <c r="E172" s="49"/>
      <c r="F172" s="49"/>
      <c r="G172" s="49"/>
      <c r="H172" s="49"/>
      <c r="I172" s="49"/>
      <c r="J172" s="48"/>
      <c r="K172" s="14"/>
      <c r="L172" s="15" t="str">
        <f t="shared" si="11"/>
        <v/>
      </c>
      <c r="M172" s="16" t="str">
        <f t="shared" si="12"/>
        <v/>
      </c>
      <c r="N172" s="17" t="str">
        <f>IF(J172&gt;=0.1,#REF!*47/52/6,"")</f>
        <v/>
      </c>
      <c r="O172" s="50" t="str">
        <f>IFERROR(Tableau1[[#This Row],[e]]/Tableau1[[#This Row],[f]],"Données manquantes")</f>
        <v>Données manquantes</v>
      </c>
    </row>
    <row r="173" spans="1:15" ht="21.75" customHeight="1">
      <c r="A173" s="12">
        <v>41738</v>
      </c>
      <c r="B173" s="5" t="str">
        <f t="shared" si="13"/>
        <v>mercredi</v>
      </c>
      <c r="C173" s="7">
        <f t="shared" si="14"/>
        <v>15</v>
      </c>
      <c r="D173" s="29"/>
      <c r="E173" s="49"/>
      <c r="F173" s="49"/>
      <c r="G173" s="49"/>
      <c r="H173" s="49"/>
      <c r="I173" s="49"/>
      <c r="J173" s="48"/>
      <c r="K173" s="14"/>
      <c r="L173" s="15" t="str">
        <f t="shared" si="11"/>
        <v/>
      </c>
      <c r="M173" s="16" t="str">
        <f t="shared" si="12"/>
        <v/>
      </c>
      <c r="N173" s="17" t="str">
        <f>IF(J173&gt;=0.1,#REF!*47/52/6,"")</f>
        <v/>
      </c>
      <c r="O173" s="50" t="str">
        <f>IFERROR(Tableau1[[#This Row],[e]]/Tableau1[[#This Row],[f]],"Données manquantes")</f>
        <v>Données manquantes</v>
      </c>
    </row>
    <row r="174" spans="1:15" ht="21.75" customHeight="1">
      <c r="A174" s="12">
        <v>41739</v>
      </c>
      <c r="B174" s="5" t="str">
        <f t="shared" si="13"/>
        <v>jeudi</v>
      </c>
      <c r="C174" s="7">
        <f t="shared" si="14"/>
        <v>15</v>
      </c>
      <c r="D174" s="25"/>
      <c r="E174" s="49"/>
      <c r="F174" s="49"/>
      <c r="G174" s="49"/>
      <c r="H174" s="49"/>
      <c r="I174" s="49"/>
      <c r="J174" s="48"/>
      <c r="K174" s="14"/>
      <c r="L174" s="15" t="str">
        <f t="shared" si="11"/>
        <v/>
      </c>
      <c r="M174" s="16" t="str">
        <f t="shared" si="12"/>
        <v/>
      </c>
      <c r="N174" s="17" t="str">
        <f>IF(J174&gt;=0.1,#REF!*47/52/6,"")</f>
        <v/>
      </c>
      <c r="O174" s="50" t="str">
        <f>IFERROR(Tableau1[[#This Row],[e]]/Tableau1[[#This Row],[f]],"Données manquantes")</f>
        <v>Données manquantes</v>
      </c>
    </row>
    <row r="175" spans="1:15" ht="21.75" customHeight="1">
      <c r="A175" s="12">
        <v>41740</v>
      </c>
      <c r="B175" s="5" t="str">
        <f t="shared" si="13"/>
        <v>vendredi</v>
      </c>
      <c r="C175" s="7">
        <f t="shared" si="14"/>
        <v>15</v>
      </c>
      <c r="D175" s="25"/>
      <c r="E175" s="49"/>
      <c r="F175" s="49"/>
      <c r="G175" s="49"/>
      <c r="H175" s="49"/>
      <c r="I175" s="49"/>
      <c r="J175" s="48"/>
      <c r="K175" s="14"/>
      <c r="L175" s="15" t="str">
        <f t="shared" si="11"/>
        <v/>
      </c>
      <c r="M175" s="16" t="str">
        <f t="shared" si="12"/>
        <v/>
      </c>
      <c r="N175" s="17" t="str">
        <f>IF(J175&gt;=0.1,#REF!*47/52/6,"")</f>
        <v/>
      </c>
      <c r="O175" s="50" t="str">
        <f>IFERROR(Tableau1[[#This Row],[e]]/Tableau1[[#This Row],[f]],"Données manquantes")</f>
        <v>Données manquantes</v>
      </c>
    </row>
    <row r="176" spans="1:15" ht="21.75" customHeight="1">
      <c r="A176" s="12">
        <v>41741</v>
      </c>
      <c r="B176" s="5" t="str">
        <f t="shared" si="13"/>
        <v>samedi</v>
      </c>
      <c r="C176" s="7">
        <f t="shared" si="14"/>
        <v>15</v>
      </c>
      <c r="D176" s="25"/>
      <c r="E176" s="49"/>
      <c r="F176" s="49"/>
      <c r="G176" s="49"/>
      <c r="H176" s="49"/>
      <c r="I176" s="49"/>
      <c r="J176" s="48"/>
      <c r="K176" s="14"/>
      <c r="L176" s="15" t="str">
        <f t="shared" si="11"/>
        <v/>
      </c>
      <c r="M176" s="16" t="str">
        <f t="shared" si="12"/>
        <v/>
      </c>
      <c r="N176" s="17" t="str">
        <f>IF(J176&gt;=0.1,#REF!*47/52/6,"")</f>
        <v/>
      </c>
      <c r="O176" s="50" t="str">
        <f>IFERROR(Tableau1[[#This Row],[e]]/Tableau1[[#This Row],[f]],"Données manquantes")</f>
        <v>Données manquantes</v>
      </c>
    </row>
    <row r="177" spans="1:15" ht="21.75" customHeight="1">
      <c r="A177" s="12">
        <v>41742</v>
      </c>
      <c r="B177" s="5" t="str">
        <f t="shared" si="13"/>
        <v>dimanche</v>
      </c>
      <c r="C177" s="7">
        <f t="shared" si="14"/>
        <v>16</v>
      </c>
      <c r="D177" s="25"/>
      <c r="E177" s="49"/>
      <c r="F177" s="49"/>
      <c r="G177" s="49"/>
      <c r="H177" s="49"/>
      <c r="I177" s="49"/>
      <c r="J177" s="48"/>
      <c r="K177" s="14"/>
      <c r="L177" s="15" t="str">
        <f t="shared" si="11"/>
        <v/>
      </c>
      <c r="M177" s="16" t="str">
        <f t="shared" si="12"/>
        <v/>
      </c>
      <c r="N177" s="17" t="str">
        <f>IF(J177&gt;=0.1,#REF!*47/52/6,"")</f>
        <v/>
      </c>
      <c r="O177" s="50" t="str">
        <f>IFERROR(Tableau1[[#This Row],[e]]/Tableau1[[#This Row],[f]],"Données manquantes")</f>
        <v>Données manquantes</v>
      </c>
    </row>
    <row r="178" spans="1:15" ht="21.75" customHeight="1">
      <c r="A178" s="12">
        <v>41743</v>
      </c>
      <c r="B178" s="5" t="str">
        <f t="shared" si="13"/>
        <v>lundi</v>
      </c>
      <c r="C178" s="7">
        <f t="shared" si="14"/>
        <v>16</v>
      </c>
      <c r="D178" s="25"/>
      <c r="E178" s="49"/>
      <c r="F178" s="49"/>
      <c r="G178" s="49"/>
      <c r="H178" s="49"/>
      <c r="I178" s="49"/>
      <c r="J178" s="48"/>
      <c r="K178" s="14"/>
      <c r="L178" s="15" t="str">
        <f t="shared" si="11"/>
        <v/>
      </c>
      <c r="M178" s="16" t="str">
        <f t="shared" si="12"/>
        <v/>
      </c>
      <c r="N178" s="17" t="str">
        <f>IF(J178&gt;=0.1,#REF!*47/52/6,"")</f>
        <v/>
      </c>
      <c r="O178" s="50" t="str">
        <f>IFERROR(Tableau1[[#This Row],[e]]/Tableau1[[#This Row],[f]],"Données manquantes")</f>
        <v>Données manquantes</v>
      </c>
    </row>
    <row r="179" spans="1:15" ht="21.75" customHeight="1">
      <c r="A179" s="12">
        <v>41744</v>
      </c>
      <c r="B179" s="5" t="str">
        <f t="shared" si="13"/>
        <v>mardi</v>
      </c>
      <c r="C179" s="7">
        <f t="shared" si="14"/>
        <v>16</v>
      </c>
      <c r="D179" s="30"/>
      <c r="E179" s="49"/>
      <c r="F179" s="49"/>
      <c r="G179" s="49"/>
      <c r="H179" s="49"/>
      <c r="I179" s="49"/>
      <c r="J179" s="48"/>
      <c r="K179" s="14"/>
      <c r="L179" s="15" t="str">
        <f t="shared" si="11"/>
        <v/>
      </c>
      <c r="M179" s="16" t="str">
        <f t="shared" si="12"/>
        <v/>
      </c>
      <c r="N179" s="17" t="str">
        <f>IF(J179&gt;=0.1,#REF!*47/52/6,"")</f>
        <v/>
      </c>
      <c r="O179" s="50" t="str">
        <f>IFERROR(Tableau1[[#This Row],[e]]/Tableau1[[#This Row],[f]],"Données manquantes")</f>
        <v>Données manquantes</v>
      </c>
    </row>
    <row r="180" spans="1:15" ht="21.75" customHeight="1">
      <c r="A180" s="12">
        <v>41745</v>
      </c>
      <c r="B180" s="5" t="str">
        <f t="shared" si="13"/>
        <v>mercredi</v>
      </c>
      <c r="C180" s="7">
        <f t="shared" si="14"/>
        <v>16</v>
      </c>
      <c r="D180" s="30"/>
      <c r="E180" s="49"/>
      <c r="F180" s="49"/>
      <c r="G180" s="49"/>
      <c r="H180" s="49"/>
      <c r="I180" s="49"/>
      <c r="J180" s="48"/>
      <c r="K180" s="14"/>
      <c r="L180" s="15" t="str">
        <f t="shared" si="11"/>
        <v/>
      </c>
      <c r="M180" s="16" t="str">
        <f t="shared" si="12"/>
        <v/>
      </c>
      <c r="N180" s="17" t="str">
        <f>IF(J180&gt;=0.1,#REF!*47/52/6,"")</f>
        <v/>
      </c>
      <c r="O180" s="50" t="str">
        <f>IFERROR(Tableau1[[#This Row],[e]]/Tableau1[[#This Row],[f]],"Données manquantes")</f>
        <v>Données manquantes</v>
      </c>
    </row>
    <row r="181" spans="1:15" ht="21.75" customHeight="1">
      <c r="A181" s="12">
        <v>41746</v>
      </c>
      <c r="B181" s="5" t="str">
        <f t="shared" si="13"/>
        <v>jeudi</v>
      </c>
      <c r="C181" s="7">
        <f t="shared" si="14"/>
        <v>16</v>
      </c>
      <c r="D181" s="32"/>
      <c r="E181" s="49"/>
      <c r="F181" s="49"/>
      <c r="G181" s="49"/>
      <c r="H181" s="49"/>
      <c r="I181" s="49"/>
      <c r="J181" s="48"/>
      <c r="K181" s="14"/>
      <c r="L181" s="15" t="str">
        <f t="shared" si="11"/>
        <v/>
      </c>
      <c r="M181" s="16" t="str">
        <f t="shared" si="12"/>
        <v/>
      </c>
      <c r="N181" s="17" t="str">
        <f>IF(J181&gt;=0.1,#REF!*47/52/6,"")</f>
        <v/>
      </c>
      <c r="O181" s="50" t="str">
        <f>IFERROR(Tableau1[[#This Row],[e]]/Tableau1[[#This Row],[f]],"Données manquantes")</f>
        <v>Données manquantes</v>
      </c>
    </row>
    <row r="182" spans="1:15" ht="21.75" customHeight="1">
      <c r="A182" s="12">
        <v>41747</v>
      </c>
      <c r="B182" s="5" t="str">
        <f t="shared" si="13"/>
        <v>vendredi</v>
      </c>
      <c r="C182" s="7">
        <f t="shared" si="14"/>
        <v>16</v>
      </c>
      <c r="D182" s="32"/>
      <c r="E182" s="49"/>
      <c r="F182" s="49"/>
      <c r="G182" s="49"/>
      <c r="H182" s="49"/>
      <c r="I182" s="49"/>
      <c r="J182" s="48"/>
      <c r="K182" s="14"/>
      <c r="L182" s="15" t="str">
        <f t="shared" si="11"/>
        <v/>
      </c>
      <c r="M182" s="16" t="str">
        <f t="shared" si="12"/>
        <v/>
      </c>
      <c r="N182" s="17" t="str">
        <f>IF(J182&gt;=0.1,#REF!*47/52/6,"")</f>
        <v/>
      </c>
      <c r="O182" s="50" t="str">
        <f>IFERROR(Tableau1[[#This Row],[e]]/Tableau1[[#This Row],[f]],"Données manquantes")</f>
        <v>Données manquantes</v>
      </c>
    </row>
    <row r="183" spans="1:15" ht="21.75" customHeight="1">
      <c r="A183" s="12">
        <v>41748</v>
      </c>
      <c r="B183" s="5" t="str">
        <f t="shared" si="13"/>
        <v>samedi</v>
      </c>
      <c r="C183" s="7">
        <f t="shared" si="14"/>
        <v>16</v>
      </c>
      <c r="D183" s="32"/>
      <c r="E183" s="49"/>
      <c r="F183" s="49"/>
      <c r="G183" s="49"/>
      <c r="H183" s="49"/>
      <c r="I183" s="49"/>
      <c r="J183" s="48"/>
      <c r="K183" s="14"/>
      <c r="L183" s="15" t="str">
        <f t="shared" si="11"/>
        <v/>
      </c>
      <c r="M183" s="16" t="str">
        <f t="shared" si="12"/>
        <v/>
      </c>
      <c r="N183" s="17" t="str">
        <f>IF(J183&gt;=0.1,#REF!*47/52/6,"")</f>
        <v/>
      </c>
      <c r="O183" s="50" t="str">
        <f>IFERROR(Tableau1[[#This Row],[e]]/Tableau1[[#This Row],[f]],"Données manquantes")</f>
        <v>Données manquantes</v>
      </c>
    </row>
    <row r="184" spans="1:15" ht="21.75" customHeight="1">
      <c r="A184" s="12">
        <v>41749</v>
      </c>
      <c r="B184" s="5" t="str">
        <f t="shared" si="13"/>
        <v>dimanche</v>
      </c>
      <c r="C184" s="7">
        <f t="shared" si="14"/>
        <v>17</v>
      </c>
      <c r="D184" s="36"/>
      <c r="E184" s="49"/>
      <c r="F184" s="49"/>
      <c r="G184" s="49"/>
      <c r="H184" s="49"/>
      <c r="I184" s="49"/>
      <c r="J184" s="48"/>
      <c r="K184" s="14"/>
      <c r="L184" s="15" t="str">
        <f t="shared" si="11"/>
        <v/>
      </c>
      <c r="M184" s="16" t="str">
        <f t="shared" si="12"/>
        <v/>
      </c>
      <c r="N184" s="17" t="str">
        <f>IF(J184&gt;=0.1,#REF!*47/52/6,"")</f>
        <v/>
      </c>
      <c r="O184" s="50" t="str">
        <f>IFERROR(Tableau1[[#This Row],[e]]/Tableau1[[#This Row],[f]],"Données manquantes")</f>
        <v>Données manquantes</v>
      </c>
    </row>
    <row r="185" spans="1:15" ht="21.75" customHeight="1">
      <c r="A185" s="12">
        <v>41750</v>
      </c>
      <c r="B185" s="5" t="str">
        <f t="shared" si="13"/>
        <v>lundi</v>
      </c>
      <c r="C185" s="7">
        <f t="shared" si="14"/>
        <v>17</v>
      </c>
      <c r="D185" s="36"/>
      <c r="E185" s="49"/>
      <c r="F185" s="49"/>
      <c r="G185" s="49"/>
      <c r="H185" s="49"/>
      <c r="I185" s="49"/>
      <c r="J185" s="48"/>
      <c r="K185" s="14"/>
      <c r="L185" s="15" t="str">
        <f t="shared" si="11"/>
        <v/>
      </c>
      <c r="M185" s="16" t="str">
        <f t="shared" si="12"/>
        <v/>
      </c>
      <c r="N185" s="17" t="str">
        <f>IF(J185&gt;=0.1,#REF!*47/52/6,"")</f>
        <v/>
      </c>
      <c r="O185" s="50" t="str">
        <f>IFERROR(Tableau1[[#This Row],[e]]/Tableau1[[#This Row],[f]],"Données manquantes")</f>
        <v>Données manquantes</v>
      </c>
    </row>
    <row r="186" spans="1:15" ht="21.75" customHeight="1">
      <c r="A186" s="12">
        <v>41751</v>
      </c>
      <c r="B186" s="5" t="str">
        <f t="shared" si="13"/>
        <v>mardi</v>
      </c>
      <c r="C186" s="7">
        <f t="shared" si="14"/>
        <v>17</v>
      </c>
      <c r="D186" s="32"/>
      <c r="E186" s="49"/>
      <c r="F186" s="49"/>
      <c r="G186" s="49"/>
      <c r="H186" s="49"/>
      <c r="I186" s="49"/>
      <c r="J186" s="48"/>
      <c r="K186" s="14"/>
      <c r="L186" s="15" t="str">
        <f t="shared" si="11"/>
        <v/>
      </c>
      <c r="M186" s="16" t="str">
        <f t="shared" si="12"/>
        <v/>
      </c>
      <c r="N186" s="17" t="str">
        <f>IF(J186&gt;=0.1,#REF!*47/52/6,"")</f>
        <v/>
      </c>
      <c r="O186" s="50" t="str">
        <f>IFERROR(Tableau1[[#This Row],[e]]/Tableau1[[#This Row],[f]],"Données manquantes")</f>
        <v>Données manquantes</v>
      </c>
    </row>
    <row r="187" spans="1:15" ht="21.75" customHeight="1">
      <c r="A187" s="12">
        <v>41752</v>
      </c>
      <c r="B187" s="5" t="str">
        <f t="shared" si="13"/>
        <v>mercredi</v>
      </c>
      <c r="C187" s="7">
        <f t="shared" si="14"/>
        <v>17</v>
      </c>
      <c r="D187" s="29"/>
      <c r="E187" s="49"/>
      <c r="F187" s="49"/>
      <c r="G187" s="49"/>
      <c r="H187" s="49"/>
      <c r="I187" s="49"/>
      <c r="J187" s="48"/>
      <c r="K187" s="14"/>
      <c r="L187" s="15" t="str">
        <f t="shared" si="11"/>
        <v/>
      </c>
      <c r="M187" s="16" t="str">
        <f t="shared" si="12"/>
        <v/>
      </c>
      <c r="N187" s="17" t="str">
        <f>IF(J187&gt;=0.1,#REF!*47/52/6,"")</f>
        <v/>
      </c>
      <c r="O187" s="50" t="str">
        <f>IFERROR(Tableau1[[#This Row],[e]]/Tableau1[[#This Row],[f]],"Données manquantes")</f>
        <v>Données manquantes</v>
      </c>
    </row>
    <row r="188" spans="1:15" ht="21.75" customHeight="1">
      <c r="A188" s="12">
        <v>41753</v>
      </c>
      <c r="B188" s="5" t="str">
        <f t="shared" si="13"/>
        <v>jeudi</v>
      </c>
      <c r="C188" s="7">
        <f t="shared" si="14"/>
        <v>17</v>
      </c>
      <c r="D188" s="29"/>
      <c r="E188" s="49"/>
      <c r="F188" s="49"/>
      <c r="G188" s="49"/>
      <c r="H188" s="49"/>
      <c r="I188" s="49"/>
      <c r="J188" s="48"/>
      <c r="K188" s="14"/>
      <c r="L188" s="15" t="str">
        <f t="shared" si="11"/>
        <v/>
      </c>
      <c r="M188" s="16" t="str">
        <f t="shared" si="12"/>
        <v/>
      </c>
      <c r="N188" s="17" t="str">
        <f>IF(J188&gt;=0.1,#REF!*47/52/6,"")</f>
        <v/>
      </c>
      <c r="O188" s="50" t="str">
        <f>IFERROR(Tableau1[[#This Row],[e]]/Tableau1[[#This Row],[f]],"Données manquantes")</f>
        <v>Données manquantes</v>
      </c>
    </row>
    <row r="189" spans="1:15" ht="21.75" customHeight="1">
      <c r="A189" s="12">
        <v>41754</v>
      </c>
      <c r="B189" s="5" t="str">
        <f t="shared" si="13"/>
        <v>vendredi</v>
      </c>
      <c r="C189" s="7">
        <f t="shared" si="14"/>
        <v>17</v>
      </c>
      <c r="D189" s="29"/>
      <c r="E189" s="49"/>
      <c r="F189" s="49"/>
      <c r="G189" s="49"/>
      <c r="H189" s="49"/>
      <c r="I189" s="49"/>
      <c r="J189" s="48"/>
      <c r="K189" s="14"/>
      <c r="L189" s="15" t="str">
        <f t="shared" si="11"/>
        <v/>
      </c>
      <c r="M189" s="16" t="str">
        <f t="shared" si="12"/>
        <v/>
      </c>
      <c r="N189" s="17" t="str">
        <f>IF(J189&gt;=0.1,#REF!*47/52/6,"")</f>
        <v/>
      </c>
      <c r="O189" s="50" t="str">
        <f>IFERROR(Tableau1[[#This Row],[e]]/Tableau1[[#This Row],[f]],"Données manquantes")</f>
        <v>Données manquantes</v>
      </c>
    </row>
    <row r="190" spans="1:15" ht="21.75" customHeight="1">
      <c r="A190" s="12">
        <v>41755</v>
      </c>
      <c r="B190" s="5" t="str">
        <f t="shared" si="13"/>
        <v>samedi</v>
      </c>
      <c r="C190" s="7">
        <f t="shared" si="14"/>
        <v>17</v>
      </c>
      <c r="D190" s="29"/>
      <c r="E190" s="49"/>
      <c r="F190" s="49"/>
      <c r="G190" s="49"/>
      <c r="H190" s="49"/>
      <c r="I190" s="49"/>
      <c r="J190" s="48"/>
      <c r="K190" s="14"/>
      <c r="L190" s="15" t="str">
        <f t="shared" si="11"/>
        <v/>
      </c>
      <c r="M190" s="16" t="str">
        <f t="shared" si="12"/>
        <v/>
      </c>
      <c r="N190" s="17" t="str">
        <f>IF(J190&gt;=0.1,#REF!*47/52/6,"")</f>
        <v/>
      </c>
      <c r="O190" s="50" t="str">
        <f>IFERROR(Tableau1[[#This Row],[e]]/Tableau1[[#This Row],[f]],"Données manquantes")</f>
        <v>Données manquantes</v>
      </c>
    </row>
    <row r="191" spans="1:15" ht="21.75" customHeight="1">
      <c r="A191" s="12">
        <v>41756</v>
      </c>
      <c r="B191" s="5" t="str">
        <f t="shared" si="13"/>
        <v>dimanche</v>
      </c>
      <c r="C191" s="7">
        <f t="shared" si="14"/>
        <v>18</v>
      </c>
      <c r="D191" s="29"/>
      <c r="E191" s="49"/>
      <c r="F191" s="49"/>
      <c r="G191" s="49"/>
      <c r="H191" s="49"/>
      <c r="I191" s="49"/>
      <c r="J191" s="48"/>
      <c r="K191" s="14"/>
      <c r="L191" s="15" t="str">
        <f t="shared" si="11"/>
        <v/>
      </c>
      <c r="M191" s="16" t="str">
        <f t="shared" si="12"/>
        <v/>
      </c>
      <c r="N191" s="17" t="str">
        <f>IF(J191&gt;=0.1,#REF!*47/52/6,"")</f>
        <v/>
      </c>
      <c r="O191" s="50" t="str">
        <f>IFERROR(Tableau1[[#This Row],[e]]/Tableau1[[#This Row],[f]],"Données manquantes")</f>
        <v>Données manquantes</v>
      </c>
    </row>
    <row r="192" spans="1:15" ht="21.75" customHeight="1">
      <c r="A192" s="12">
        <v>41757</v>
      </c>
      <c r="B192" s="5" t="str">
        <f t="shared" si="13"/>
        <v>lundi</v>
      </c>
      <c r="C192" s="7">
        <f t="shared" si="14"/>
        <v>18</v>
      </c>
      <c r="D192" s="25"/>
      <c r="E192" s="49"/>
      <c r="F192" s="49"/>
      <c r="G192" s="49"/>
      <c r="H192" s="49"/>
      <c r="I192" s="49"/>
      <c r="J192" s="48"/>
      <c r="K192" s="14"/>
      <c r="L192" s="15" t="str">
        <f t="shared" si="11"/>
        <v/>
      </c>
      <c r="M192" s="16" t="str">
        <f t="shared" si="12"/>
        <v/>
      </c>
      <c r="N192" s="17" t="str">
        <f>IF(J192&gt;=0.1,#REF!*47/52/6,"")</f>
        <v/>
      </c>
      <c r="O192" s="50" t="str">
        <f>IFERROR(Tableau1[[#This Row],[e]]/Tableau1[[#This Row],[f]],"Données manquantes")</f>
        <v>Données manquantes</v>
      </c>
    </row>
    <row r="193" spans="1:15" ht="21.75" customHeight="1">
      <c r="A193" s="12">
        <v>41758</v>
      </c>
      <c r="B193" s="5" t="str">
        <f t="shared" si="13"/>
        <v>mardi</v>
      </c>
      <c r="C193" s="7">
        <f t="shared" si="14"/>
        <v>18</v>
      </c>
      <c r="D193" s="29"/>
      <c r="E193" s="49"/>
      <c r="F193" s="49"/>
      <c r="G193" s="49"/>
      <c r="H193" s="49"/>
      <c r="I193" s="49"/>
      <c r="J193" s="48"/>
      <c r="K193" s="14"/>
      <c r="L193" s="15" t="str">
        <f t="shared" si="11"/>
        <v/>
      </c>
      <c r="M193" s="16" t="str">
        <f t="shared" si="12"/>
        <v/>
      </c>
      <c r="N193" s="17" t="str">
        <f>IF(J193&gt;=0.1,#REF!*47/52/6,"")</f>
        <v/>
      </c>
      <c r="O193" s="50" t="str">
        <f>IFERROR(Tableau1[[#This Row],[e]]/Tableau1[[#This Row],[f]],"Données manquantes")</f>
        <v>Données manquantes</v>
      </c>
    </row>
    <row r="194" spans="1:15" ht="21.75" customHeight="1">
      <c r="A194" s="12">
        <v>41759</v>
      </c>
      <c r="B194" s="5" t="str">
        <f t="shared" si="13"/>
        <v>mercredi</v>
      </c>
      <c r="C194" s="7">
        <f t="shared" si="14"/>
        <v>18</v>
      </c>
      <c r="D194" s="29"/>
      <c r="E194" s="49"/>
      <c r="F194" s="49"/>
      <c r="G194" s="49"/>
      <c r="H194" s="49"/>
      <c r="I194" s="49"/>
      <c r="J194" s="48"/>
      <c r="K194" s="14"/>
      <c r="L194" s="15" t="str">
        <f t="shared" ref="L194:L203" si="15">IF(I194*F194=0,"",I194*F194)</f>
        <v/>
      </c>
      <c r="M194" s="16" t="str">
        <f t="shared" ref="M194:M203" si="16">IFERROR(L194/G194,"")</f>
        <v/>
      </c>
      <c r="N194" s="17" t="str">
        <f>IF(J194&gt;=0.1,#REF!*47/52/6,"")</f>
        <v/>
      </c>
      <c r="O194" s="50" t="str">
        <f>IFERROR(Tableau1[[#This Row],[e]]/Tableau1[[#This Row],[f]],"Données manquantes")</f>
        <v>Données manquantes</v>
      </c>
    </row>
    <row r="195" spans="1:15" ht="21.75" customHeight="1">
      <c r="A195" s="12">
        <v>41760</v>
      </c>
      <c r="B195" s="5" t="str">
        <f t="shared" si="13"/>
        <v>jeudi</v>
      </c>
      <c r="C195" s="7">
        <f t="shared" si="14"/>
        <v>18</v>
      </c>
      <c r="D195" s="29"/>
      <c r="E195" s="49"/>
      <c r="F195" s="49"/>
      <c r="G195" s="49"/>
      <c r="H195" s="49"/>
      <c r="I195" s="49"/>
      <c r="J195" s="48"/>
      <c r="K195" s="14"/>
      <c r="L195" s="15" t="str">
        <f t="shared" si="15"/>
        <v/>
      </c>
      <c r="M195" s="16" t="str">
        <f t="shared" si="16"/>
        <v/>
      </c>
      <c r="N195" s="17" t="str">
        <f>IF(J195&gt;=0.1,#REF!*47/52/6,"")</f>
        <v/>
      </c>
      <c r="O195" s="50" t="str">
        <f>IFERROR(Tableau1[[#This Row],[e]]/Tableau1[[#This Row],[f]],"Données manquantes")</f>
        <v>Données manquantes</v>
      </c>
    </row>
    <row r="196" spans="1:15" ht="21.75" customHeight="1">
      <c r="A196" s="12">
        <v>41761</v>
      </c>
      <c r="B196" s="5" t="str">
        <f t="shared" si="13"/>
        <v>vendredi</v>
      </c>
      <c r="C196" s="7">
        <f t="shared" si="14"/>
        <v>18</v>
      </c>
      <c r="D196" s="29"/>
      <c r="E196" s="49"/>
      <c r="F196" s="49"/>
      <c r="G196" s="49"/>
      <c r="H196" s="49"/>
      <c r="I196" s="49"/>
      <c r="J196" s="48"/>
      <c r="K196" s="14"/>
      <c r="L196" s="15" t="str">
        <f t="shared" si="15"/>
        <v/>
      </c>
      <c r="M196" s="16" t="str">
        <f t="shared" si="16"/>
        <v/>
      </c>
      <c r="N196" s="17" t="str">
        <f>IF(J196&gt;=0.1,#REF!*47/52/6,"")</f>
        <v/>
      </c>
      <c r="O196" s="50" t="str">
        <f>IFERROR(Tableau1[[#This Row],[e]]/Tableau1[[#This Row],[f]],"Données manquantes")</f>
        <v>Données manquantes</v>
      </c>
    </row>
    <row r="197" spans="1:15" ht="21.75" customHeight="1">
      <c r="A197" s="12">
        <v>41762</v>
      </c>
      <c r="B197" s="5" t="str">
        <f t="shared" si="13"/>
        <v>samedi</v>
      </c>
      <c r="C197" s="7">
        <f t="shared" si="14"/>
        <v>18</v>
      </c>
      <c r="D197" s="29"/>
      <c r="E197" s="49"/>
      <c r="F197" s="49"/>
      <c r="G197" s="49"/>
      <c r="H197" s="49"/>
      <c r="I197" s="49"/>
      <c r="J197" s="48"/>
      <c r="K197" s="14"/>
      <c r="L197" s="15" t="str">
        <f t="shared" si="15"/>
        <v/>
      </c>
      <c r="M197" s="16" t="str">
        <f t="shared" si="16"/>
        <v/>
      </c>
      <c r="N197" s="17" t="str">
        <f>IF(J197&gt;=0.1,#REF!*47/52/6,"")</f>
        <v/>
      </c>
      <c r="O197" s="50" t="str">
        <f>IFERROR(Tableau1[[#This Row],[e]]/Tableau1[[#This Row],[f]],"Données manquantes")</f>
        <v>Données manquantes</v>
      </c>
    </row>
    <row r="198" spans="1:15" ht="21.75" customHeight="1">
      <c r="A198" s="12">
        <v>41763</v>
      </c>
      <c r="B198" s="5" t="str">
        <f t="shared" si="13"/>
        <v>dimanche</v>
      </c>
      <c r="C198" s="7">
        <f t="shared" si="14"/>
        <v>19</v>
      </c>
      <c r="D198" s="25"/>
      <c r="E198" s="49"/>
      <c r="F198" s="49"/>
      <c r="G198" s="49"/>
      <c r="H198" s="49"/>
      <c r="I198" s="49"/>
      <c r="J198" s="48"/>
      <c r="K198" s="14"/>
      <c r="L198" s="15" t="str">
        <f t="shared" si="15"/>
        <v/>
      </c>
      <c r="M198" s="16" t="str">
        <f t="shared" si="16"/>
        <v/>
      </c>
      <c r="N198" s="17" t="str">
        <f>IF(J198&gt;=0.1,#REF!*47/52/6,"")</f>
        <v/>
      </c>
      <c r="O198" s="50" t="str">
        <f>IFERROR(Tableau1[[#This Row],[e]]/Tableau1[[#This Row],[f]],"Données manquantes")</f>
        <v>Données manquantes</v>
      </c>
    </row>
    <row r="199" spans="1:15" ht="21.75" customHeight="1">
      <c r="A199" s="12">
        <v>41764</v>
      </c>
      <c r="B199" s="5" t="str">
        <f t="shared" si="13"/>
        <v>lundi</v>
      </c>
      <c r="C199" s="7">
        <f t="shared" si="14"/>
        <v>19</v>
      </c>
      <c r="D199" s="25"/>
      <c r="E199" s="49"/>
      <c r="F199" s="49"/>
      <c r="G199" s="49"/>
      <c r="H199" s="49"/>
      <c r="I199" s="49"/>
      <c r="J199" s="48"/>
      <c r="K199" s="14"/>
      <c r="L199" s="15" t="str">
        <f t="shared" si="15"/>
        <v/>
      </c>
      <c r="M199" s="16" t="str">
        <f t="shared" si="16"/>
        <v/>
      </c>
      <c r="N199" s="17" t="str">
        <f>IF(J199&gt;=0.1,#REF!*47/52/6,"")</f>
        <v/>
      </c>
      <c r="O199" s="50" t="str">
        <f>IFERROR(Tableau1[[#This Row],[e]]/Tableau1[[#This Row],[f]],"Données manquantes")</f>
        <v>Données manquantes</v>
      </c>
    </row>
    <row r="200" spans="1:15" ht="21.75" customHeight="1">
      <c r="A200" s="12">
        <v>41765</v>
      </c>
      <c r="B200" s="5" t="str">
        <f t="shared" si="13"/>
        <v>mardi</v>
      </c>
      <c r="C200" s="7">
        <f t="shared" si="14"/>
        <v>19</v>
      </c>
      <c r="D200" s="25"/>
      <c r="E200" s="49"/>
      <c r="F200" s="49"/>
      <c r="G200" s="49"/>
      <c r="H200" s="49"/>
      <c r="I200" s="49"/>
      <c r="J200" s="48"/>
      <c r="K200" s="14"/>
      <c r="L200" s="15" t="str">
        <f t="shared" si="15"/>
        <v/>
      </c>
      <c r="M200" s="16" t="str">
        <f t="shared" si="16"/>
        <v/>
      </c>
      <c r="N200" s="17" t="str">
        <f>IF(J200&gt;=0.1,#REF!*47/52/6,"")</f>
        <v/>
      </c>
      <c r="O200" s="50" t="str">
        <f>IFERROR(Tableau1[[#This Row],[e]]/Tableau1[[#This Row],[f]],"Données manquantes")</f>
        <v>Données manquantes</v>
      </c>
    </row>
    <row r="201" spans="1:15" ht="21.75" customHeight="1">
      <c r="A201" s="12">
        <v>41766</v>
      </c>
      <c r="B201" s="5" t="str">
        <f t="shared" si="13"/>
        <v>mercredi</v>
      </c>
      <c r="C201" s="7">
        <f t="shared" si="14"/>
        <v>19</v>
      </c>
      <c r="D201" s="25"/>
      <c r="E201" s="49"/>
      <c r="F201" s="49"/>
      <c r="G201" s="49"/>
      <c r="H201" s="49"/>
      <c r="I201" s="49"/>
      <c r="J201" s="48"/>
      <c r="K201" s="14"/>
      <c r="L201" s="15" t="str">
        <f t="shared" si="15"/>
        <v/>
      </c>
      <c r="M201" s="16" t="str">
        <f t="shared" si="16"/>
        <v/>
      </c>
      <c r="N201" s="17" t="str">
        <f>IF(J201&gt;=0.1,#REF!*47/52/6,"")</f>
        <v/>
      </c>
      <c r="O201" s="50" t="str">
        <f>IFERROR(Tableau1[[#This Row],[e]]/Tableau1[[#This Row],[f]],"Données manquantes")</f>
        <v>Données manquantes</v>
      </c>
    </row>
    <row r="202" spans="1:15" ht="21.75" customHeight="1">
      <c r="A202" s="12">
        <v>41767</v>
      </c>
      <c r="B202" s="5" t="str">
        <f t="shared" si="13"/>
        <v>jeudi</v>
      </c>
      <c r="C202" s="7">
        <f t="shared" si="14"/>
        <v>19</v>
      </c>
      <c r="D202" s="25"/>
      <c r="E202" s="49"/>
      <c r="F202" s="49"/>
      <c r="G202" s="49"/>
      <c r="H202" s="49"/>
      <c r="I202" s="49"/>
      <c r="J202" s="48"/>
      <c r="K202" s="14"/>
      <c r="L202" s="15" t="str">
        <f t="shared" si="15"/>
        <v/>
      </c>
      <c r="M202" s="16" t="str">
        <f t="shared" si="16"/>
        <v/>
      </c>
      <c r="N202" s="17" t="str">
        <f>IF(J202&gt;=0.1,#REF!*47/52/6,"")</f>
        <v/>
      </c>
      <c r="O202" s="50" t="str">
        <f>IFERROR(Tableau1[[#This Row],[e]]/Tableau1[[#This Row],[f]],"Données manquantes")</f>
        <v>Données manquantes</v>
      </c>
    </row>
    <row r="203" spans="1:15" ht="21.75" customHeight="1">
      <c r="A203" s="12">
        <v>41768</v>
      </c>
      <c r="B203" s="5" t="str">
        <f t="shared" si="13"/>
        <v>vendredi</v>
      </c>
      <c r="C203" s="7">
        <f t="shared" si="14"/>
        <v>19</v>
      </c>
      <c r="D203" s="30"/>
      <c r="E203" s="49"/>
      <c r="F203" s="49"/>
      <c r="G203" s="49"/>
      <c r="H203" s="49"/>
      <c r="I203" s="49"/>
      <c r="J203" s="48"/>
      <c r="K203" s="14"/>
      <c r="L203" s="15" t="str">
        <f t="shared" si="15"/>
        <v/>
      </c>
      <c r="M203" s="16" t="str">
        <f t="shared" si="16"/>
        <v/>
      </c>
      <c r="N203" s="17" t="str">
        <f>IF(J203&gt;=0.1,#REF!*47/52/6,"")</f>
        <v/>
      </c>
      <c r="O203" s="50" t="str">
        <f>IFERROR(Tableau1[[#This Row],[e]]/Tableau1[[#This Row],[f]],"Données manquantes")</f>
        <v>Données manquantes</v>
      </c>
    </row>
    <row r="204" spans="1:15" ht="21.75" customHeight="1"/>
    <row r="205" spans="1:15" ht="21.75" customHeight="1"/>
    <row r="206" spans="1:15" ht="21.75" customHeight="1"/>
    <row r="207" spans="1:15" ht="21.75" customHeight="1"/>
    <row r="208" spans="1:15" ht="21.75" customHeight="1"/>
    <row r="209" ht="21.75" customHeight="1"/>
    <row r="210" ht="21.75" customHeight="1"/>
    <row r="211" ht="21.75" customHeight="1"/>
    <row r="212" ht="21.75" customHeight="1"/>
    <row r="213" ht="21.75" customHeight="1"/>
    <row r="214" ht="21.75" customHeight="1"/>
    <row r="215" ht="21.75" customHeight="1"/>
    <row r="216" ht="21.75" customHeight="1"/>
    <row r="217" ht="21.75" customHeight="1"/>
    <row r="218" ht="21.75" customHeight="1"/>
    <row r="219" ht="21.75" customHeight="1"/>
    <row r="220" ht="21.75" customHeight="1"/>
    <row r="221" ht="21.75" customHeight="1"/>
    <row r="222" ht="21.75" customHeight="1"/>
    <row r="223" ht="21.75" customHeight="1"/>
    <row r="224" ht="21.75" customHeight="1"/>
    <row r="225" ht="21.75" customHeight="1"/>
    <row r="226" ht="21.75" customHeight="1"/>
    <row r="227" ht="21.75" customHeight="1"/>
    <row r="228" ht="21.75" customHeight="1"/>
    <row r="229" ht="21.75" customHeight="1"/>
    <row r="230" ht="21.75" customHeight="1"/>
    <row r="231" ht="21.75" customHeight="1"/>
    <row r="232" ht="21.75" customHeight="1"/>
    <row r="233" ht="21.75" customHeight="1"/>
    <row r="234" ht="21.75" customHeight="1"/>
    <row r="235" ht="21.75" customHeight="1"/>
    <row r="236" ht="21.75" customHeight="1"/>
    <row r="237" ht="21.75" customHeight="1"/>
    <row r="238" ht="21.75" customHeight="1"/>
    <row r="239" ht="21.75" customHeight="1"/>
    <row r="240" ht="21.75" customHeight="1"/>
    <row r="241" ht="21.75" customHeight="1"/>
    <row r="242" ht="21.75" customHeight="1"/>
    <row r="243" ht="21.75" customHeight="1"/>
    <row r="244" ht="21.75" customHeight="1"/>
    <row r="245" ht="21.75" customHeight="1"/>
    <row r="246" ht="21.75" customHeight="1"/>
    <row r="247" ht="21.75" customHeight="1"/>
    <row r="248" ht="21.75" customHeight="1"/>
    <row r="249" ht="21.75" customHeight="1"/>
    <row r="250" ht="21.75" customHeight="1"/>
    <row r="251" ht="21.75" customHeight="1"/>
    <row r="252" ht="21.75" customHeight="1"/>
    <row r="253" ht="21.75" customHeight="1"/>
    <row r="254" ht="21.75" customHeight="1"/>
    <row r="255" ht="21.75" customHeight="1"/>
    <row r="256" ht="21.75" customHeight="1"/>
    <row r="257" ht="21.75" customHeight="1"/>
    <row r="258" ht="21.75" customHeight="1"/>
    <row r="259" ht="21.75" customHeight="1"/>
    <row r="260" ht="21.75" customHeight="1"/>
    <row r="261" ht="21.75" customHeight="1"/>
    <row r="262" ht="21.75" customHeight="1"/>
    <row r="263" ht="21.75" customHeight="1"/>
    <row r="264" ht="21.75" customHeight="1"/>
    <row r="265" ht="21.75" customHeight="1"/>
    <row r="266" ht="21.75" customHeight="1"/>
    <row r="267" ht="21.75" customHeight="1"/>
    <row r="268" ht="21.75" customHeight="1"/>
    <row r="269" ht="21.75" customHeight="1"/>
    <row r="270" ht="21.75" customHeight="1"/>
    <row r="271" ht="21.75" customHeight="1"/>
    <row r="272" ht="21.75" customHeight="1"/>
    <row r="273" ht="21.75" customHeight="1"/>
    <row r="274" ht="21.75" customHeight="1"/>
    <row r="275" ht="21.75" customHeight="1"/>
    <row r="276" ht="21.75" customHeight="1"/>
    <row r="277" ht="21.75" customHeight="1"/>
    <row r="278" ht="21.75" customHeight="1"/>
    <row r="279" ht="21.75" customHeight="1"/>
    <row r="280" ht="21.75" customHeight="1"/>
    <row r="281" ht="21.75" customHeight="1"/>
    <row r="282" ht="21.75" customHeight="1"/>
    <row r="283" ht="21.75" customHeight="1"/>
    <row r="284" ht="21.75" customHeight="1"/>
    <row r="285" ht="21.75" customHeight="1"/>
    <row r="286" ht="21.75" customHeight="1"/>
    <row r="287" ht="21.75" customHeight="1"/>
    <row r="288" ht="21.75" customHeight="1"/>
    <row r="289" ht="21.75" customHeight="1"/>
    <row r="290" ht="21.75" customHeight="1"/>
    <row r="291" ht="21.75" customHeight="1"/>
    <row r="292" ht="21.75" customHeight="1"/>
    <row r="293" ht="21.75" customHeight="1"/>
    <row r="294" ht="21.75" customHeight="1"/>
    <row r="295" ht="21.75" customHeight="1"/>
    <row r="296" ht="21.75" customHeight="1"/>
    <row r="297" ht="21.75" customHeight="1"/>
    <row r="298" ht="21.75" customHeight="1"/>
    <row r="299" ht="21.75" customHeight="1"/>
    <row r="300" ht="21.75" customHeight="1"/>
    <row r="301" ht="21.75" customHeight="1"/>
    <row r="302" ht="21.75" customHeight="1"/>
    <row r="303" ht="21.75" customHeight="1"/>
    <row r="304" ht="21.75" customHeight="1"/>
    <row r="305" ht="21.75" customHeight="1"/>
    <row r="306" ht="21.75" customHeight="1"/>
    <row r="307" ht="21.75" customHeight="1"/>
    <row r="308" ht="21.75" customHeight="1"/>
    <row r="309" ht="21.75" customHeight="1"/>
    <row r="310" ht="21.75" customHeight="1"/>
    <row r="311" ht="21.75" customHeight="1"/>
    <row r="312" ht="21.75" customHeight="1"/>
    <row r="313" ht="21.75" customHeight="1"/>
    <row r="314" ht="21.75" customHeight="1"/>
    <row r="315" ht="21.75" customHeight="1"/>
    <row r="316" ht="21.75" customHeight="1"/>
    <row r="317" ht="21.75" customHeight="1"/>
    <row r="318" ht="21.75" customHeight="1"/>
    <row r="319" ht="21.75" customHeight="1"/>
    <row r="320" ht="21.75" customHeight="1"/>
    <row r="321" ht="21.75" customHeight="1"/>
    <row r="322" ht="21.75" customHeight="1"/>
    <row r="323" ht="21.75" customHeight="1"/>
    <row r="324" ht="21.75" customHeight="1"/>
    <row r="325" ht="21.75" customHeight="1"/>
    <row r="326" ht="21.75" customHeight="1"/>
    <row r="327" ht="21.75" customHeight="1"/>
    <row r="328" ht="21.75" customHeight="1"/>
    <row r="329" ht="21.75" customHeight="1"/>
    <row r="330" ht="21.75" customHeight="1"/>
    <row r="331" ht="21.75" customHeight="1"/>
    <row r="332" ht="21.75" customHeight="1"/>
    <row r="333" ht="21.75" customHeight="1"/>
    <row r="334" ht="21.75" customHeight="1"/>
    <row r="335" ht="21.75" customHeight="1"/>
    <row r="336" ht="21.75" customHeight="1"/>
    <row r="337" ht="21.75" customHeight="1"/>
    <row r="338" ht="21.75" customHeight="1"/>
    <row r="339" ht="21.75" customHeight="1"/>
    <row r="340" ht="21.75" customHeight="1"/>
    <row r="341" ht="21.75" customHeight="1"/>
    <row r="342" ht="21.75" customHeight="1"/>
    <row r="343" ht="21.75" customHeight="1"/>
    <row r="344" ht="21.75" customHeight="1"/>
    <row r="345" ht="21.75" customHeight="1"/>
    <row r="346" ht="21.75" customHeight="1"/>
    <row r="347" ht="21.75" customHeight="1"/>
    <row r="348" ht="21.75" customHeight="1"/>
    <row r="349" ht="21.75" customHeight="1"/>
    <row r="350" ht="21.75" customHeight="1"/>
    <row r="351" ht="21.75" customHeight="1"/>
    <row r="352" ht="21.75" customHeight="1"/>
    <row r="353" ht="21.75" customHeight="1"/>
    <row r="354" ht="21.75" customHeight="1"/>
    <row r="355" ht="21.75" customHeight="1"/>
    <row r="356" ht="21.75" customHeight="1"/>
    <row r="357" ht="21.75" customHeight="1"/>
    <row r="358" ht="21.75" customHeight="1"/>
    <row r="359" ht="21.75" customHeight="1"/>
    <row r="360" ht="21.75" customHeight="1"/>
    <row r="361" ht="21.75" customHeight="1"/>
    <row r="362" ht="21.75" customHeight="1"/>
    <row r="363" ht="21.75" customHeight="1"/>
    <row r="364" ht="21.75" customHeight="1"/>
    <row r="365" ht="21.75" customHeight="1"/>
    <row r="366" ht="21.75" customHeight="1"/>
    <row r="367" ht="21.75" customHeight="1"/>
    <row r="368" ht="21.75" customHeight="1"/>
    <row r="369" ht="21.75" customHeight="1"/>
    <row r="370" ht="21.75" customHeight="1"/>
    <row r="371" ht="21.75" customHeight="1"/>
    <row r="372" ht="21.75" customHeight="1"/>
    <row r="373" ht="21.75" customHeight="1"/>
    <row r="374" ht="21.75" customHeight="1"/>
    <row r="375" ht="21.75" customHeight="1"/>
    <row r="376" ht="21.75" customHeight="1"/>
    <row r="377" ht="21.75" customHeight="1"/>
    <row r="378" ht="21.75" customHeight="1"/>
    <row r="379" ht="21.75" customHeight="1"/>
    <row r="380" ht="21.75" customHeight="1"/>
    <row r="381" ht="21.75" customHeight="1"/>
    <row r="382" ht="21.75" customHeight="1"/>
    <row r="383" ht="21.75" customHeight="1"/>
    <row r="384" ht="21.75" customHeight="1"/>
    <row r="385" ht="21.75" customHeight="1"/>
    <row r="386" ht="21.75" customHeight="1"/>
    <row r="387" ht="21.75" customHeight="1"/>
    <row r="388" ht="21.75" customHeight="1"/>
    <row r="389" ht="21.75" customHeight="1"/>
    <row r="390" ht="21.75" customHeight="1"/>
    <row r="391" ht="21.75" customHeight="1"/>
    <row r="392" ht="21.75" customHeight="1"/>
    <row r="393" ht="21.75" customHeight="1"/>
    <row r="394" ht="21.75" customHeight="1"/>
    <row r="395" ht="21.75" customHeight="1"/>
    <row r="396" ht="21.75" customHeight="1"/>
    <row r="397" ht="21.75" customHeight="1"/>
    <row r="398" ht="21.75" customHeight="1"/>
    <row r="399" ht="21.75" customHeight="1"/>
    <row r="400" ht="21.75" customHeight="1"/>
    <row r="401" ht="21.75" customHeight="1"/>
    <row r="402" ht="21.75" customHeight="1"/>
    <row r="403" ht="21.75" customHeight="1"/>
    <row r="404" ht="21.75" customHeight="1"/>
    <row r="405" ht="21.75" customHeight="1"/>
    <row r="406" ht="21.75" customHeight="1"/>
    <row r="407" ht="21.75" customHeight="1"/>
    <row r="408" ht="21.75" customHeight="1"/>
    <row r="409" ht="21.75" customHeight="1"/>
    <row r="410" ht="21.75" customHeight="1"/>
    <row r="411" ht="21.75" customHeight="1"/>
    <row r="412" ht="21.75" customHeight="1"/>
    <row r="413" ht="21.75" customHeight="1"/>
    <row r="414" ht="21.75" customHeight="1"/>
    <row r="415" ht="21.75" customHeight="1"/>
    <row r="416" ht="21.75" customHeight="1"/>
    <row r="417" ht="21.75" customHeight="1"/>
    <row r="418" ht="21.75" customHeight="1"/>
    <row r="419" ht="21.75" customHeight="1"/>
    <row r="420" ht="21.75" customHeight="1"/>
    <row r="421" ht="21.75" customHeight="1"/>
    <row r="422" ht="21.75" customHeight="1"/>
    <row r="423" ht="21.75" customHeight="1"/>
    <row r="424" ht="21.75" customHeight="1"/>
    <row r="425" ht="21.75" customHeight="1"/>
    <row r="426" ht="21.75" customHeight="1"/>
    <row r="427" ht="21.75" customHeight="1"/>
    <row r="428" ht="21.75" customHeight="1"/>
    <row r="429" ht="21.75" customHeight="1"/>
    <row r="430" ht="21.75" customHeight="1"/>
    <row r="431" ht="21.75" customHeight="1"/>
    <row r="432" ht="21.75" customHeight="1"/>
    <row r="433" ht="21.75" customHeight="1"/>
    <row r="434" ht="21.75" customHeight="1"/>
    <row r="435" ht="21.75" customHeight="1"/>
    <row r="436" ht="21.75" customHeight="1"/>
    <row r="437" ht="21.75" customHeight="1"/>
    <row r="438" ht="21.75" customHeight="1"/>
    <row r="439" ht="21.75" customHeight="1"/>
    <row r="440" ht="21.75" customHeight="1"/>
    <row r="441" ht="21.75" customHeight="1"/>
    <row r="442" ht="21.75" customHeight="1"/>
    <row r="443" ht="21.75" customHeight="1"/>
    <row r="444" ht="21.75" customHeight="1"/>
    <row r="445" ht="21.75" customHeight="1"/>
    <row r="446" ht="21.75" customHeight="1"/>
    <row r="447" ht="21.75" customHeight="1"/>
    <row r="448" ht="21.75" customHeight="1"/>
    <row r="449" ht="21.75" customHeight="1"/>
    <row r="450" ht="21.75" customHeight="1"/>
    <row r="451" ht="21.75" customHeight="1"/>
    <row r="452" ht="21.75" customHeight="1"/>
    <row r="453" ht="21.75" customHeight="1"/>
    <row r="454" ht="21.75" customHeight="1"/>
    <row r="455" ht="21.75" customHeight="1"/>
    <row r="456" ht="21.75" customHeight="1"/>
    <row r="457" ht="21.75" customHeight="1"/>
    <row r="458" ht="21.75" customHeight="1"/>
    <row r="459" ht="21.75" customHeight="1"/>
    <row r="460" ht="21.75" customHeight="1"/>
    <row r="461" ht="21.75" customHeight="1"/>
    <row r="462" ht="21.75" customHeight="1"/>
    <row r="463" ht="21.75" customHeight="1"/>
    <row r="464" ht="21.75" customHeight="1"/>
    <row r="465" ht="21.75" customHeight="1"/>
    <row r="466" ht="21.75" customHeight="1"/>
    <row r="467" ht="21.75" customHeight="1"/>
    <row r="468" ht="21.75" customHeight="1"/>
    <row r="469" ht="21.75" customHeight="1"/>
    <row r="470" ht="21.75" customHeight="1"/>
    <row r="471" ht="21.75" customHeight="1"/>
    <row r="472" ht="21.75" customHeight="1"/>
    <row r="473" ht="21.75" customHeight="1"/>
    <row r="474" ht="21.75" customHeight="1"/>
    <row r="475" ht="21.75" customHeight="1"/>
    <row r="476" ht="21.75" customHeight="1"/>
    <row r="477" ht="21.75" customHeight="1"/>
    <row r="478" ht="21.75" customHeight="1"/>
    <row r="479" ht="21.75" customHeight="1"/>
    <row r="480" ht="21.75" customHeight="1"/>
    <row r="481" ht="21.75" customHeight="1"/>
    <row r="482" ht="21.75" customHeight="1"/>
    <row r="483" ht="21.75" customHeight="1"/>
    <row r="484" ht="21.75" customHeight="1"/>
    <row r="485" ht="21.75" customHeight="1"/>
    <row r="486" ht="21.75" customHeight="1"/>
    <row r="487" ht="21.75" customHeight="1"/>
    <row r="488" ht="21.75" customHeight="1"/>
    <row r="489" ht="21.75" customHeight="1"/>
    <row r="490" ht="21.75" customHeight="1"/>
    <row r="491" ht="21.75" customHeight="1"/>
    <row r="492" ht="21.75" customHeight="1"/>
    <row r="493" ht="21.75" customHeight="1"/>
    <row r="494" ht="21.75" customHeight="1"/>
    <row r="495" ht="21.75" customHeight="1"/>
    <row r="496" ht="21.75" customHeight="1"/>
    <row r="497" ht="21.75" customHeight="1"/>
    <row r="498" ht="21.75" customHeight="1"/>
    <row r="499" ht="21.75" customHeight="1"/>
    <row r="500" ht="21.75" customHeight="1"/>
    <row r="501" ht="21.75" customHeight="1"/>
    <row r="502" ht="21.75" customHeight="1"/>
    <row r="503" ht="21.75" customHeight="1"/>
    <row r="504" ht="21.75" customHeight="1"/>
    <row r="505" ht="21.75" customHeight="1"/>
    <row r="506" ht="21.75" customHeight="1"/>
    <row r="507" ht="21.75" customHeight="1"/>
    <row r="508" ht="21.75" customHeight="1"/>
    <row r="509" ht="21.75" customHeight="1"/>
    <row r="510" ht="21.75" customHeight="1"/>
    <row r="511" ht="21.75" customHeight="1"/>
    <row r="512" ht="21.75" customHeight="1"/>
    <row r="513" ht="21.75" customHeight="1"/>
    <row r="514" ht="21.75" customHeight="1"/>
    <row r="515" ht="21.75" customHeight="1"/>
    <row r="516" ht="21.75" customHeight="1"/>
    <row r="517" ht="21.75" customHeight="1"/>
    <row r="518" ht="21.75" customHeight="1"/>
    <row r="519" ht="21.75" customHeight="1"/>
    <row r="520" ht="21.75" customHeight="1"/>
    <row r="521" ht="21.75" customHeight="1"/>
    <row r="522" ht="21.75" customHeight="1"/>
    <row r="523" ht="21.75" customHeight="1"/>
    <row r="524" ht="21.75" customHeight="1"/>
    <row r="525" ht="21.75" customHeight="1"/>
    <row r="526" ht="21.75" customHeight="1"/>
    <row r="527" ht="21.75" customHeight="1"/>
    <row r="528" ht="21.75" customHeight="1"/>
    <row r="529" ht="21.75" customHeight="1"/>
    <row r="530" ht="21.75" customHeight="1"/>
    <row r="531" ht="21.75" customHeight="1"/>
    <row r="532" ht="21.75" customHeight="1"/>
    <row r="533" ht="21.75" customHeight="1"/>
    <row r="534" ht="21.75" customHeight="1"/>
    <row r="535" ht="21.75" customHeight="1"/>
    <row r="536" ht="21.75" customHeight="1"/>
    <row r="537" ht="21.75" customHeight="1"/>
    <row r="538" ht="21.75" customHeight="1"/>
    <row r="539" ht="21.75" customHeight="1"/>
    <row r="540" ht="21.75" customHeight="1"/>
    <row r="541" ht="21.75" customHeight="1"/>
    <row r="542" ht="21.75" customHeight="1"/>
    <row r="543" ht="21.75" customHeight="1"/>
    <row r="544" ht="21.75" customHeight="1"/>
    <row r="545" ht="21.75" customHeight="1"/>
    <row r="546" ht="21.75" customHeight="1"/>
    <row r="547" ht="21.75" customHeight="1"/>
    <row r="548" ht="21.75" customHeight="1"/>
    <row r="549" ht="21.75" customHeight="1"/>
    <row r="550" ht="21.75" customHeight="1"/>
    <row r="551" ht="21.75" customHeight="1"/>
    <row r="552" ht="21.75" customHeight="1"/>
    <row r="553" ht="21.75" customHeight="1"/>
    <row r="554" ht="21.75" customHeight="1"/>
    <row r="555" ht="21.75" customHeight="1"/>
    <row r="556" ht="21.75" customHeight="1"/>
    <row r="557" ht="21.75" customHeight="1"/>
    <row r="558" ht="21.75" customHeight="1"/>
    <row r="559" ht="21.75" customHeight="1"/>
    <row r="560" ht="21.75" customHeight="1"/>
    <row r="561" ht="21.75" customHeight="1"/>
    <row r="562" ht="21.75" customHeight="1"/>
    <row r="563" ht="21.75" customHeight="1"/>
    <row r="564" ht="21.75" customHeight="1"/>
    <row r="565" ht="21.75" customHeight="1"/>
    <row r="566" ht="21.75" customHeight="1"/>
    <row r="567" ht="21.75" customHeight="1"/>
    <row r="568" ht="21.75" customHeight="1"/>
    <row r="569" ht="21.75" customHeight="1"/>
    <row r="570" ht="21.75" customHeight="1"/>
    <row r="571" ht="21.75" customHeight="1"/>
    <row r="572" ht="21.75" customHeight="1"/>
    <row r="573" ht="21.75" customHeight="1"/>
    <row r="574" ht="21.75" customHeight="1"/>
    <row r="575" ht="21.75" customHeight="1"/>
    <row r="576" ht="21.75" customHeight="1"/>
    <row r="577" ht="21.75" customHeight="1"/>
    <row r="578" ht="21.75" customHeight="1"/>
    <row r="579" ht="21.75" customHeight="1"/>
    <row r="580" ht="21.75" customHeight="1"/>
    <row r="581" ht="21.75" customHeight="1"/>
    <row r="582" ht="21.75" customHeight="1"/>
    <row r="583" ht="21.75" customHeight="1"/>
    <row r="584" ht="21.75" customHeight="1"/>
    <row r="585" ht="21.75" customHeight="1"/>
    <row r="586" ht="21.75" customHeight="1"/>
    <row r="587" ht="21.75" customHeight="1"/>
    <row r="588" ht="21.75" customHeight="1"/>
    <row r="589" ht="21.75" customHeight="1"/>
    <row r="590" ht="21.75" customHeight="1"/>
    <row r="591" ht="21.75" customHeight="1"/>
    <row r="592" ht="21.75" customHeight="1"/>
    <row r="593" ht="21.75" customHeight="1"/>
    <row r="594" ht="21.75" customHeight="1"/>
    <row r="595" ht="21.75" customHeight="1"/>
    <row r="596" ht="21.75" customHeight="1"/>
    <row r="597" ht="21.75" customHeight="1"/>
    <row r="598" ht="21.75" customHeight="1"/>
    <row r="599" ht="21.75" customHeight="1"/>
    <row r="600" ht="21.75" customHeight="1"/>
    <row r="601" ht="21.75" customHeight="1"/>
    <row r="602" ht="21.75" customHeight="1"/>
    <row r="603" ht="21.75" customHeight="1"/>
    <row r="604" ht="21.75" customHeight="1"/>
    <row r="605" ht="21.75" customHeight="1"/>
    <row r="606" ht="21.75" customHeight="1"/>
    <row r="607" ht="21.75" customHeight="1"/>
    <row r="608" ht="21.75" customHeight="1"/>
    <row r="609" ht="21.75" customHeight="1"/>
    <row r="610" ht="21.75" customHeight="1"/>
    <row r="611" ht="21.75" customHeight="1"/>
    <row r="612" ht="21.75" customHeight="1"/>
    <row r="613" ht="21.75" customHeight="1"/>
    <row r="614" ht="21.75" customHeight="1"/>
    <row r="615" ht="21.75" customHeight="1"/>
    <row r="616" ht="21.75" customHeight="1"/>
    <row r="617" ht="21.75" customHeight="1"/>
    <row r="618" ht="21.75" customHeight="1"/>
    <row r="619" ht="21.75" customHeight="1"/>
    <row r="620" ht="21.75" customHeight="1"/>
    <row r="621" ht="21.75" customHeight="1"/>
    <row r="622" ht="21.75" customHeight="1"/>
    <row r="623" ht="21.75" customHeight="1"/>
    <row r="624" ht="21.75" customHeight="1"/>
    <row r="625" ht="21.75" customHeight="1"/>
    <row r="626" ht="21.75" customHeight="1"/>
    <row r="627" ht="21.75" customHeight="1"/>
    <row r="628" ht="21.75" customHeight="1"/>
    <row r="629" ht="21.75" customHeight="1"/>
    <row r="630" ht="21.75" customHeight="1"/>
    <row r="631" ht="21.75" customHeight="1"/>
    <row r="632" ht="21.75" customHeight="1"/>
    <row r="633" ht="21.75" customHeight="1"/>
    <row r="634" ht="21.75" customHeight="1"/>
    <row r="635" ht="21.75" customHeight="1"/>
    <row r="636" ht="21.75" customHeight="1"/>
    <row r="637" ht="21.75" customHeight="1"/>
    <row r="638" ht="21.75" customHeight="1"/>
    <row r="639" ht="21.75" customHeight="1"/>
    <row r="640" ht="21.75" customHeight="1"/>
    <row r="641" ht="21.75" customHeight="1"/>
    <row r="642" ht="21.75" customHeight="1"/>
    <row r="643" ht="21.75" customHeight="1"/>
    <row r="644" ht="21.75" customHeight="1"/>
    <row r="645" ht="21.75" customHeight="1"/>
    <row r="646" ht="21.75" customHeight="1"/>
    <row r="647" ht="21.75" customHeight="1"/>
    <row r="648" ht="21.75" customHeight="1"/>
    <row r="649" ht="21.75" customHeight="1"/>
    <row r="650" ht="21.75" customHeight="1"/>
    <row r="651" ht="21.75" customHeight="1"/>
    <row r="652" ht="21.75" customHeight="1"/>
    <row r="653" ht="21.75" customHeight="1"/>
    <row r="654" ht="21.75" customHeight="1"/>
    <row r="655" ht="21.75" customHeight="1"/>
    <row r="656" ht="21.75" customHeight="1"/>
    <row r="657" ht="21.75" customHeight="1"/>
    <row r="658" ht="21.75" customHeight="1"/>
    <row r="659" ht="21.75" customHeight="1"/>
    <row r="660" ht="21.75" customHeight="1"/>
    <row r="661" ht="21.75" customHeight="1"/>
    <row r="662" ht="21.75" customHeight="1"/>
    <row r="663" ht="21.75" customHeight="1"/>
    <row r="664" ht="21.75" customHeight="1"/>
    <row r="665" ht="21.75" customHeight="1"/>
    <row r="666" ht="21.75" customHeight="1"/>
    <row r="667" ht="21.75" customHeight="1"/>
    <row r="668" ht="21.75" customHeight="1"/>
    <row r="669" ht="21.75" customHeight="1"/>
    <row r="670" ht="21.75" customHeight="1"/>
    <row r="671" ht="21.75" customHeight="1"/>
    <row r="672" ht="21.75" customHeight="1"/>
    <row r="673" ht="21.75" customHeight="1"/>
    <row r="674" ht="21.75" customHeight="1"/>
    <row r="675" ht="21.75" customHeight="1"/>
    <row r="676" ht="21.75" customHeight="1"/>
    <row r="677" ht="21.75" customHeight="1"/>
    <row r="678" ht="21.75" customHeight="1"/>
    <row r="679" ht="21.75" customHeight="1"/>
    <row r="680" ht="21.75" customHeight="1"/>
    <row r="681" ht="21.75" customHeight="1"/>
    <row r="682" ht="21.75" customHeight="1"/>
    <row r="683" ht="21.75" customHeight="1"/>
    <row r="684" ht="21.75" customHeight="1"/>
    <row r="685" ht="21.75" customHeight="1"/>
    <row r="686" ht="21.75" customHeight="1"/>
    <row r="687" ht="21.75" customHeight="1"/>
    <row r="688" ht="21.75" customHeight="1"/>
    <row r="689" ht="21.75" customHeight="1"/>
    <row r="690" ht="21.75" customHeight="1"/>
    <row r="691" ht="21.75" customHeight="1"/>
    <row r="692" ht="21.75" customHeight="1"/>
    <row r="693" ht="21.75" customHeight="1"/>
    <row r="694" ht="21.75" customHeight="1"/>
    <row r="695" ht="21.75" customHeight="1"/>
    <row r="696" ht="21.75" customHeight="1"/>
    <row r="697" ht="21.75" customHeight="1"/>
    <row r="698" ht="21.75" customHeight="1"/>
    <row r="699" ht="21.75" customHeight="1"/>
    <row r="700" ht="21.75" customHeight="1"/>
    <row r="701" ht="21.75" customHeight="1"/>
    <row r="702" ht="21.75" customHeight="1"/>
    <row r="703" ht="21.75" customHeight="1"/>
    <row r="704" ht="21.75" customHeight="1"/>
    <row r="705" ht="21.75" customHeight="1"/>
    <row r="706" ht="21.75" customHeight="1"/>
    <row r="707" ht="21.75" customHeight="1"/>
    <row r="708" ht="21.75" customHeight="1"/>
    <row r="709" ht="21.75" customHeight="1"/>
    <row r="710" ht="21.75" customHeight="1"/>
    <row r="711" ht="21.75" customHeight="1"/>
    <row r="712" ht="21.75" customHeight="1"/>
    <row r="713" ht="21.75" customHeight="1"/>
    <row r="714" ht="21.75" customHeight="1"/>
    <row r="715" ht="21.75" customHeight="1"/>
    <row r="716" ht="21.75" customHeight="1"/>
    <row r="717" ht="21.75" customHeight="1"/>
    <row r="718" ht="21.75" customHeight="1"/>
    <row r="719" ht="21.75" customHeight="1"/>
    <row r="720" ht="21.75" customHeight="1"/>
    <row r="721" ht="21.75" customHeight="1"/>
    <row r="722" ht="21.75" customHeight="1"/>
    <row r="723" ht="21.75" customHeight="1"/>
    <row r="724" ht="21.75" customHeight="1"/>
    <row r="725" ht="21.75" customHeight="1"/>
    <row r="726" ht="21.75" customHeight="1"/>
    <row r="727" ht="21.75" customHeight="1"/>
    <row r="728" ht="21.75" customHeight="1"/>
    <row r="729" ht="21.75" customHeight="1"/>
    <row r="730" ht="21.75" customHeight="1"/>
    <row r="731" ht="21.75" customHeight="1"/>
    <row r="732" ht="21.75" customHeight="1"/>
    <row r="733" ht="21.75" customHeight="1"/>
    <row r="734" ht="21.75" customHeight="1"/>
    <row r="735" ht="21.75" customHeight="1"/>
    <row r="736" ht="21.75" customHeight="1"/>
    <row r="737" ht="21.75" customHeight="1"/>
    <row r="738" ht="21.75" customHeight="1"/>
    <row r="739" ht="21.75" customHeight="1"/>
    <row r="740" ht="21.75" customHeight="1"/>
    <row r="741" ht="21.75" customHeight="1"/>
    <row r="742" ht="21.75" customHeight="1"/>
    <row r="743" ht="21.75" customHeight="1"/>
    <row r="744" ht="21.75" customHeight="1"/>
    <row r="745" ht="21.75" customHeight="1"/>
    <row r="746" ht="21.75" customHeight="1"/>
    <row r="747" ht="21.75" customHeight="1"/>
    <row r="748" ht="21.75" customHeight="1"/>
    <row r="749" ht="21.75" customHeight="1"/>
    <row r="750" ht="21.75" customHeight="1"/>
    <row r="751" ht="21.75" customHeight="1"/>
    <row r="752" ht="21.75" customHeight="1"/>
    <row r="753" ht="21.75" customHeight="1"/>
    <row r="754" ht="21.75" customHeight="1"/>
    <row r="755" ht="21.75" customHeight="1"/>
    <row r="756" ht="21.75" customHeight="1"/>
    <row r="757" ht="21.75" customHeight="1"/>
    <row r="758" ht="21.75" customHeight="1"/>
    <row r="759" ht="21.75" customHeight="1"/>
    <row r="760" ht="21.75" customHeight="1"/>
    <row r="761" ht="21.75" customHeight="1"/>
    <row r="762" ht="21.75" customHeight="1"/>
    <row r="763" ht="21.75" customHeight="1"/>
    <row r="764" ht="21.75" customHeight="1"/>
    <row r="765" ht="21.75" customHeight="1"/>
    <row r="766" ht="21.75" customHeight="1"/>
    <row r="767" ht="21.75" customHeight="1"/>
    <row r="768" ht="21.75" customHeight="1"/>
    <row r="769" ht="21.75" customHeight="1"/>
    <row r="770" ht="21.75" customHeight="1"/>
    <row r="771" ht="21.75" customHeight="1"/>
    <row r="772" ht="21.75" customHeight="1"/>
    <row r="773" ht="21.75" customHeight="1"/>
    <row r="774" ht="21.75" customHeight="1"/>
    <row r="775" ht="21.75" customHeight="1"/>
    <row r="776" ht="21.75" customHeight="1"/>
    <row r="777" ht="21.75" customHeight="1"/>
    <row r="778" ht="21.75" customHeight="1"/>
    <row r="779" ht="21.75" customHeight="1"/>
    <row r="780" ht="21.75" customHeight="1"/>
    <row r="781" ht="21.75" customHeight="1"/>
    <row r="782" ht="21.75" customHeight="1"/>
    <row r="783" ht="21.75" customHeight="1"/>
    <row r="784" ht="21.75" customHeight="1"/>
    <row r="785" ht="21.75" customHeight="1"/>
    <row r="786" ht="21.75" customHeight="1"/>
    <row r="787" ht="21.75" customHeight="1"/>
    <row r="788" ht="21.75" customHeight="1"/>
    <row r="789" ht="21.75" customHeight="1"/>
    <row r="790" ht="21.75" customHeight="1"/>
    <row r="791" ht="21.75" customHeight="1"/>
    <row r="792" ht="21.75" customHeight="1"/>
    <row r="793" ht="21.75" customHeight="1"/>
    <row r="794" ht="21.75" customHeight="1"/>
    <row r="795" ht="21.75" customHeight="1"/>
    <row r="796" ht="21.75" customHeight="1"/>
    <row r="797" ht="21.75" customHeight="1"/>
    <row r="798" ht="21.75" customHeight="1"/>
    <row r="799" ht="21.75" customHeight="1"/>
    <row r="800" ht="21.75" customHeight="1"/>
    <row r="801" ht="21.75" customHeight="1"/>
    <row r="802" ht="21.75" customHeight="1"/>
    <row r="803" ht="21.75" customHeight="1"/>
    <row r="804" ht="21.75" customHeight="1"/>
    <row r="805" ht="21.75" customHeight="1"/>
    <row r="806" ht="21.75" customHeight="1"/>
    <row r="807" ht="21.75" customHeight="1"/>
    <row r="808" ht="21.75" customHeight="1"/>
    <row r="809" ht="21.75" customHeight="1"/>
    <row r="810" ht="21.75" customHeight="1"/>
    <row r="811" ht="21.75" customHeight="1"/>
    <row r="812" ht="21.75" customHeight="1"/>
    <row r="813" ht="21.75" customHeight="1"/>
    <row r="814" ht="21.75" customHeight="1"/>
    <row r="815" ht="21.75" customHeight="1"/>
    <row r="816" ht="21.75" customHeight="1"/>
    <row r="817" ht="21.75" customHeight="1"/>
    <row r="818" ht="21.75" customHeight="1"/>
    <row r="819" ht="21.75" customHeight="1"/>
    <row r="820" ht="21.75" customHeight="1"/>
    <row r="821" ht="21.75" customHeight="1"/>
    <row r="822" ht="21.75" customHeight="1"/>
    <row r="823" ht="21.75" customHeight="1"/>
    <row r="824" ht="21.75" customHeight="1"/>
    <row r="825" ht="21.75" customHeight="1"/>
    <row r="826" ht="21.75" customHeight="1"/>
    <row r="827" ht="21.75" customHeight="1"/>
    <row r="828" ht="21.75" customHeight="1"/>
    <row r="829" ht="21.75" customHeight="1"/>
    <row r="830" ht="21.75" customHeight="1"/>
    <row r="831" ht="21.75" customHeight="1"/>
    <row r="832" ht="21.75" customHeight="1"/>
    <row r="833" ht="21.75" customHeight="1"/>
    <row r="834" ht="21.75" customHeight="1"/>
    <row r="835" ht="21.75" customHeight="1"/>
    <row r="836" ht="21.75" customHeight="1"/>
    <row r="837" ht="21.75" customHeight="1"/>
    <row r="838" ht="21.75" customHeight="1"/>
    <row r="839" ht="21.75" customHeight="1"/>
    <row r="840" ht="21.75" customHeight="1"/>
    <row r="841" ht="21.75" customHeight="1"/>
    <row r="842" ht="21.75" customHeight="1"/>
    <row r="843" ht="21.75" customHeight="1"/>
    <row r="844" ht="21.75" customHeight="1"/>
    <row r="845" ht="21.75" customHeight="1"/>
    <row r="846" ht="21.75" customHeight="1"/>
    <row r="847" ht="21.75" customHeight="1"/>
    <row r="848" ht="21.75" customHeight="1"/>
    <row r="849" ht="21.75" customHeight="1"/>
    <row r="850" ht="21.75" customHeight="1"/>
    <row r="851" ht="21.75" customHeight="1"/>
    <row r="852" ht="21.75" customHeight="1"/>
    <row r="853" ht="21.75" customHeight="1"/>
    <row r="854" ht="21.75" customHeight="1"/>
    <row r="855" ht="21.75" customHeight="1"/>
    <row r="856" ht="21.75" customHeight="1"/>
    <row r="857" ht="21.75" customHeight="1"/>
    <row r="858" ht="21.75" customHeight="1"/>
    <row r="859" ht="21.75" customHeight="1"/>
    <row r="860" ht="21.75" customHeight="1"/>
    <row r="861" ht="21.75" customHeight="1"/>
    <row r="862" ht="21.75" customHeight="1"/>
    <row r="863" ht="21.75" customHeight="1"/>
    <row r="864" ht="21.75" customHeight="1"/>
    <row r="865" ht="21.75" customHeight="1"/>
    <row r="866" ht="21.75" customHeight="1"/>
    <row r="867" ht="21.75" customHeight="1"/>
    <row r="868" ht="21.75" customHeight="1"/>
    <row r="869" ht="21.75" customHeight="1"/>
    <row r="870" ht="21.75" customHeight="1"/>
    <row r="871" ht="21.75" customHeight="1"/>
    <row r="872" ht="21.75" customHeight="1"/>
    <row r="873" ht="21.75" customHeight="1"/>
    <row r="874" ht="21.75" customHeight="1"/>
    <row r="875" ht="21.75" customHeight="1"/>
    <row r="876" ht="21.75" customHeight="1"/>
    <row r="877" ht="21.75" customHeight="1"/>
    <row r="878" ht="21.75" customHeight="1"/>
    <row r="879" ht="21.75" customHeight="1"/>
    <row r="880" ht="21.75" customHeight="1"/>
    <row r="881" ht="21.75" customHeight="1"/>
    <row r="882" ht="21.75" customHeight="1"/>
    <row r="883" ht="21.75" customHeight="1"/>
    <row r="884" ht="21.75" customHeight="1"/>
    <row r="885" ht="21.75" customHeight="1"/>
    <row r="886" ht="21.75" customHeight="1"/>
    <row r="887" ht="21.75" customHeight="1"/>
    <row r="888" ht="21.75" customHeight="1"/>
    <row r="889" ht="21.75" customHeight="1"/>
    <row r="890" ht="21.75" customHeight="1"/>
    <row r="891" ht="21.75" customHeight="1"/>
    <row r="892" ht="21.75" customHeight="1"/>
    <row r="893" ht="21.75" customHeight="1"/>
    <row r="894" ht="21.75" customHeight="1"/>
    <row r="895" ht="21.75" customHeight="1"/>
    <row r="896" ht="21.75" customHeight="1"/>
    <row r="897" ht="21.75" customHeight="1"/>
    <row r="898" ht="21.75" customHeight="1"/>
    <row r="899" ht="21.75" customHeight="1"/>
    <row r="900" ht="21.75" customHeight="1"/>
    <row r="901" ht="21.75" customHeight="1"/>
    <row r="902" ht="21.75" customHeight="1"/>
    <row r="903" ht="21.75" customHeight="1"/>
    <row r="904" ht="21.75" customHeight="1"/>
    <row r="905" ht="21.75" customHeight="1"/>
    <row r="906" ht="21.75" customHeight="1"/>
    <row r="907" ht="21.75" customHeight="1"/>
    <row r="908" ht="21.75" customHeight="1"/>
    <row r="909" ht="21.75" customHeight="1"/>
    <row r="910" ht="21.75" customHeight="1"/>
    <row r="911" ht="21.75" customHeight="1"/>
    <row r="912" ht="21.75" customHeight="1"/>
    <row r="913" ht="21.75" customHeight="1"/>
    <row r="914" ht="21.75" customHeight="1"/>
    <row r="915" ht="21.75" customHeight="1"/>
    <row r="916" ht="21.75" customHeight="1"/>
    <row r="917" ht="21.75" customHeight="1"/>
    <row r="918" ht="21.75" customHeight="1"/>
    <row r="919" ht="21.75" customHeight="1"/>
    <row r="920" ht="21.75" customHeight="1"/>
    <row r="921" ht="21.75" customHeight="1"/>
    <row r="922" ht="21.75" customHeight="1"/>
    <row r="923" ht="21.75" customHeight="1"/>
    <row r="924" ht="21.75" customHeight="1"/>
    <row r="925" ht="21.75" customHeight="1"/>
    <row r="926" ht="21.75" customHeight="1"/>
    <row r="927" ht="21.75" customHeight="1"/>
    <row r="928" ht="21.75" customHeight="1"/>
    <row r="929" ht="21.75" customHeight="1"/>
    <row r="930" ht="21.75" customHeight="1"/>
    <row r="931" ht="21.75" customHeight="1"/>
    <row r="932" ht="21.75" customHeight="1"/>
    <row r="933" ht="21.75" customHeight="1"/>
    <row r="934" ht="21.75" customHeight="1"/>
    <row r="935" ht="21.75" customHeight="1"/>
    <row r="936" ht="21.75" customHeight="1"/>
    <row r="937" ht="21.75" customHeight="1"/>
    <row r="938" ht="21.75" customHeight="1"/>
    <row r="939" ht="21.75" customHeight="1"/>
    <row r="940" ht="21.75" customHeight="1"/>
    <row r="941" ht="21.75" customHeight="1"/>
    <row r="942" ht="21.75" customHeight="1"/>
    <row r="943" ht="21.75" customHeight="1"/>
    <row r="944" ht="21.75" customHeight="1"/>
    <row r="945" ht="21.75" customHeight="1"/>
    <row r="946" ht="21.75" customHeight="1"/>
    <row r="947" ht="21.75" customHeight="1"/>
    <row r="948" ht="21.75" customHeight="1"/>
    <row r="949" ht="21.75" customHeight="1"/>
    <row r="950" ht="21.75" customHeight="1"/>
    <row r="951" ht="21.75" customHeight="1"/>
    <row r="952" ht="21.75" customHeight="1"/>
    <row r="953" ht="21.75" customHeight="1"/>
    <row r="954" ht="21.75" customHeight="1"/>
    <row r="955" ht="21.75" customHeight="1"/>
    <row r="956" ht="21.75" customHeight="1"/>
    <row r="957" ht="21.75" customHeight="1"/>
    <row r="958" ht="21.75" customHeight="1"/>
    <row r="959" ht="21.75" customHeight="1"/>
    <row r="960" ht="21.75" customHeight="1"/>
    <row r="961" ht="21.75" customHeight="1"/>
    <row r="962" ht="21.75" customHeight="1"/>
    <row r="963" ht="21.75" customHeight="1"/>
    <row r="964" ht="21.75" customHeight="1"/>
    <row r="965" ht="21.75" customHeight="1"/>
    <row r="966" ht="21.75" customHeight="1"/>
    <row r="967" ht="21.75" customHeight="1"/>
    <row r="968" ht="21.75" customHeight="1"/>
    <row r="969" ht="21.75" customHeight="1"/>
    <row r="970" ht="21.75" customHeight="1"/>
    <row r="971" ht="21.75" customHeight="1"/>
    <row r="972" ht="21.75" customHeight="1"/>
    <row r="973" ht="21.75" customHeight="1"/>
    <row r="974" ht="21.75" customHeight="1"/>
    <row r="975" ht="21.75" customHeight="1"/>
    <row r="976" ht="21.75" customHeight="1"/>
    <row r="977" ht="21.75" customHeight="1"/>
    <row r="978" ht="21.75" customHeight="1"/>
    <row r="979" ht="21.75" customHeight="1"/>
    <row r="980" ht="21.75" customHeight="1"/>
    <row r="981" ht="21.75" customHeight="1"/>
    <row r="982" ht="21.75" customHeight="1"/>
    <row r="983" ht="21.75" customHeight="1"/>
    <row r="984" ht="21.75" customHeight="1"/>
    <row r="985" ht="21.75" customHeight="1"/>
    <row r="986" ht="21.75" customHeight="1"/>
    <row r="987" ht="21.75" customHeight="1"/>
    <row r="988" ht="21.75" customHeight="1"/>
    <row r="989" ht="21.75" customHeight="1"/>
    <row r="990" ht="21.75" customHeight="1"/>
    <row r="991" ht="21.75" customHeight="1"/>
    <row r="992" ht="21.75" customHeight="1"/>
    <row r="993" ht="21.75" customHeight="1"/>
    <row r="994" ht="21.75" customHeight="1"/>
    <row r="995" ht="21.75" customHeight="1"/>
    <row r="996" ht="21.75" customHeight="1"/>
    <row r="997" ht="21.75" customHeight="1"/>
    <row r="998" ht="21.75" customHeight="1"/>
    <row r="999" ht="21.75" customHeight="1"/>
    <row r="1000" ht="21.75" customHeight="1"/>
    <row r="1001" ht="21.75" customHeight="1"/>
    <row r="1002" ht="21.75" customHeight="1"/>
    <row r="1003" ht="21.75" customHeight="1"/>
    <row r="1004" ht="21.75" customHeight="1"/>
    <row r="1005" ht="21.75" customHeight="1"/>
    <row r="1006" ht="21.75" customHeight="1"/>
    <row r="1007" ht="21.75" customHeight="1"/>
    <row r="1008" ht="21.75" customHeight="1"/>
    <row r="1009" ht="21.75" customHeight="1"/>
    <row r="1010" ht="21.75" customHeight="1"/>
    <row r="1011" ht="21.75" customHeight="1"/>
    <row r="1012" ht="21.75" customHeight="1"/>
    <row r="1013" ht="21.75" customHeight="1"/>
    <row r="1014" ht="21.75" customHeight="1"/>
    <row r="1015" ht="21.75" customHeight="1"/>
    <row r="1016" ht="21.75" customHeight="1"/>
    <row r="1017" ht="21.75" customHeight="1"/>
    <row r="1018" ht="21.75" customHeight="1"/>
    <row r="1019" ht="21.75" customHeight="1"/>
    <row r="1020" ht="21.75" customHeight="1"/>
    <row r="1021" ht="21.75" customHeight="1"/>
    <row r="1022" ht="21.75" customHeight="1"/>
    <row r="1023" ht="21.75" customHeight="1"/>
    <row r="1024" ht="21.75" customHeight="1"/>
    <row r="1025" ht="21.75" customHeight="1"/>
    <row r="1026" ht="21.75" customHeight="1"/>
    <row r="1027" ht="21.75" customHeight="1"/>
    <row r="1028" ht="21.75" customHeight="1"/>
    <row r="1029" ht="21.75" customHeight="1"/>
    <row r="1030" ht="21.75" customHeight="1"/>
    <row r="1031" ht="21.75" customHeight="1"/>
    <row r="1032" ht="21.75" customHeight="1"/>
    <row r="1033" ht="21.75" customHeight="1"/>
    <row r="1034" ht="21.75" customHeight="1"/>
    <row r="1035" ht="21.75" customHeight="1"/>
    <row r="1036" ht="21.75" customHeight="1"/>
    <row r="1037" ht="21.75" customHeight="1"/>
    <row r="1038" ht="21.75" customHeight="1"/>
    <row r="1039" ht="21.75" customHeight="1"/>
    <row r="1040" ht="21.75" customHeight="1"/>
    <row r="1041" ht="21.75" customHeight="1"/>
    <row r="1042" ht="21.75" customHeight="1"/>
    <row r="1043" ht="21.75" customHeight="1"/>
    <row r="1044" ht="21.75" customHeight="1"/>
    <row r="1045" ht="21.75" customHeight="1"/>
    <row r="1046" ht="21.75" customHeight="1"/>
    <row r="1047" ht="21.75" customHeight="1"/>
    <row r="1048" ht="21.75" customHeight="1"/>
    <row r="1049" ht="21.75" customHeight="1"/>
    <row r="1050" ht="21.75" customHeight="1"/>
    <row r="1051" ht="21.75" customHeight="1"/>
    <row r="1052" ht="21.75" customHeight="1"/>
    <row r="1053" ht="21.75" customHeight="1"/>
    <row r="1054" ht="21.75" customHeight="1"/>
    <row r="1055" ht="21.75" customHeight="1"/>
    <row r="1056" ht="21.75" customHeight="1"/>
    <row r="1057" ht="21.75" customHeight="1"/>
    <row r="1058" ht="21.75" customHeight="1"/>
    <row r="1059" ht="21.75" customHeight="1"/>
    <row r="1060" ht="21.75" customHeight="1"/>
    <row r="1061" ht="21.75" customHeight="1"/>
    <row r="1062" ht="21.75" customHeight="1"/>
    <row r="1063" ht="21.75" customHeight="1"/>
    <row r="1064" ht="21.75" customHeight="1"/>
    <row r="1065" ht="21.75" customHeight="1"/>
    <row r="1066" ht="21.75" customHeight="1"/>
    <row r="1067" ht="21.75" customHeight="1"/>
    <row r="1068" ht="21.75" customHeight="1"/>
    <row r="1069" ht="21.75" customHeight="1"/>
    <row r="1070" ht="21.75" customHeight="1"/>
    <row r="1071" ht="21.75" customHeight="1"/>
    <row r="1072" ht="21.75" customHeight="1"/>
    <row r="1073" ht="21.75" customHeight="1"/>
    <row r="1074" ht="21.75" customHeight="1"/>
    <row r="1075" ht="21.75" customHeight="1"/>
    <row r="1076" ht="21.75" customHeight="1"/>
    <row r="1077" ht="21.75" customHeight="1"/>
    <row r="1078" ht="21.75" customHeight="1"/>
    <row r="1079" ht="21.75" customHeight="1"/>
    <row r="1080" ht="21.75" customHeight="1"/>
    <row r="1081" ht="21.75" customHeight="1"/>
    <row r="1082" ht="21.75" customHeight="1"/>
    <row r="1083" ht="21.75" customHeight="1"/>
    <row r="1084" ht="21.75" customHeight="1"/>
    <row r="1085" ht="21.75" customHeight="1"/>
    <row r="1086" ht="21.75" customHeight="1"/>
    <row r="1087" ht="21.75" customHeight="1"/>
    <row r="1088" ht="21.75" customHeight="1"/>
    <row r="1089" ht="21.75" customHeight="1"/>
    <row r="1090" ht="21.75" customHeight="1"/>
    <row r="1091" ht="21.75" customHeight="1"/>
    <row r="1092" ht="21.75" customHeight="1"/>
    <row r="1093" ht="21.75" customHeight="1"/>
    <row r="1094" ht="21.75" customHeight="1"/>
    <row r="1095" ht="21.75" customHeight="1"/>
    <row r="1096" ht="21.75" customHeight="1"/>
    <row r="1097" ht="21.75" customHeight="1"/>
    <row r="1098" ht="21.75" customHeight="1"/>
    <row r="1099" ht="21.75" customHeight="1"/>
    <row r="1100" ht="21.75" customHeight="1"/>
    <row r="1101" ht="21.75" customHeight="1"/>
    <row r="1102" ht="21.75" customHeight="1"/>
    <row r="1103" ht="21.75" customHeight="1"/>
    <row r="1104" ht="21.75" customHeight="1"/>
    <row r="1105" ht="21.75" customHeight="1"/>
    <row r="1106" ht="21.75" customHeight="1"/>
    <row r="1107" ht="21.75" customHeight="1"/>
    <row r="1108" ht="21.75" customHeight="1"/>
    <row r="1109" ht="21.75" customHeight="1"/>
    <row r="1110" ht="21.75" customHeight="1"/>
    <row r="1111" ht="21.75" customHeight="1"/>
    <row r="1112" ht="21.75" customHeight="1"/>
    <row r="1113" ht="21.75" customHeight="1"/>
    <row r="1114" ht="21.75" customHeight="1"/>
    <row r="1115" ht="21.75" customHeight="1"/>
    <row r="1116" ht="21.75" customHeight="1"/>
    <row r="1117" ht="21.75" customHeight="1"/>
    <row r="1118" ht="21.75" customHeight="1"/>
    <row r="1119" ht="21.75" customHeight="1"/>
    <row r="1120" ht="21.75" customHeight="1"/>
    <row r="1121" ht="21.75" customHeight="1"/>
    <row r="1122" ht="21.75" customHeight="1"/>
    <row r="1123" ht="21.75" customHeight="1"/>
    <row r="1124" ht="21.75" customHeight="1"/>
    <row r="1125" ht="21.75" customHeight="1"/>
    <row r="1126" ht="21.75" customHeight="1"/>
    <row r="1127" ht="21.75" customHeight="1"/>
    <row r="1128" ht="21.75" customHeight="1"/>
    <row r="1129" ht="21.75" customHeight="1"/>
    <row r="1130" ht="21.75" customHeight="1"/>
    <row r="1131" ht="21.75" customHeight="1"/>
    <row r="1132" ht="21.75" customHeight="1"/>
    <row r="1133" ht="21.75" customHeight="1"/>
    <row r="1134" ht="21.75" customHeight="1"/>
    <row r="1135" ht="21.75" customHeight="1"/>
    <row r="1136" ht="21.75" customHeight="1"/>
    <row r="1137" ht="21.75" customHeight="1"/>
    <row r="1138" ht="21.75" customHeight="1"/>
    <row r="1139" ht="21.75" customHeight="1"/>
    <row r="1140" ht="21.75" customHeight="1"/>
    <row r="1141" ht="21.75" customHeight="1"/>
    <row r="1142" ht="21.75" customHeight="1"/>
    <row r="1143" ht="21.75" customHeight="1"/>
    <row r="1144" ht="21.75" customHeight="1"/>
    <row r="1145" ht="21.75" customHeight="1"/>
    <row r="1146" ht="21.75" customHeight="1"/>
    <row r="1147" ht="21.75" customHeight="1"/>
    <row r="1148" ht="21.75" customHeight="1"/>
    <row r="1149" ht="21.75" customHeight="1"/>
    <row r="1150" ht="21.75" customHeight="1"/>
    <row r="1151" ht="21.75" customHeight="1"/>
    <row r="1152" ht="21.75" customHeight="1"/>
    <row r="1153" ht="21.75" customHeight="1"/>
    <row r="1154" ht="21.75" customHeight="1"/>
    <row r="1155" ht="21.75" customHeight="1"/>
    <row r="1156" ht="21.75" customHeight="1"/>
    <row r="1157" ht="21.75" customHeight="1"/>
    <row r="1158" ht="21.75" customHeight="1"/>
    <row r="1159" ht="21.75" customHeight="1"/>
    <row r="1160" ht="21.75" customHeight="1"/>
    <row r="1161" ht="21.75" customHeight="1"/>
    <row r="1162" ht="21.75" customHeight="1"/>
    <row r="1163" ht="21.75" customHeight="1"/>
    <row r="1164" ht="21.75" customHeight="1"/>
    <row r="1165" ht="21.75" customHeight="1"/>
    <row r="1166" ht="21.75" customHeight="1"/>
    <row r="1167" ht="21.75" customHeight="1"/>
    <row r="1168" ht="21.75" customHeight="1"/>
    <row r="1169" ht="21.75" customHeight="1"/>
    <row r="1170" ht="21.75" customHeight="1"/>
    <row r="1171" ht="21.75" customHeight="1"/>
    <row r="1172" ht="21.75" customHeight="1"/>
    <row r="1173" ht="21.75" customHeight="1"/>
    <row r="1174" ht="21.75" customHeight="1"/>
    <row r="1175" ht="21.75" customHeight="1"/>
    <row r="1176" ht="21.75" customHeight="1"/>
    <row r="1177" ht="21.75" customHeight="1"/>
    <row r="1178" ht="21.75" customHeight="1"/>
    <row r="1179" ht="21.75" customHeight="1"/>
    <row r="1180" ht="21.75" customHeight="1"/>
    <row r="1181" ht="21.75" customHeight="1"/>
    <row r="1182" ht="21.75" customHeight="1"/>
    <row r="1183" ht="21.75" customHeight="1"/>
    <row r="1184" ht="21.75" customHeight="1"/>
    <row r="1185" ht="21.75" customHeight="1"/>
    <row r="1186" ht="21.75" customHeight="1"/>
    <row r="1187" ht="21.75" customHeight="1"/>
    <row r="1188" ht="21.75" customHeight="1"/>
    <row r="1189" ht="21.75" customHeight="1"/>
    <row r="1190" ht="21.75" customHeight="1"/>
    <row r="1191" ht="21.75" customHeight="1"/>
    <row r="1192" ht="21.75" customHeight="1"/>
    <row r="1193" ht="21.75" customHeight="1"/>
    <row r="1194" ht="21.75" customHeight="1"/>
    <row r="1195" ht="21.75" customHeight="1"/>
    <row r="1196" ht="21.75" customHeight="1"/>
    <row r="1197" ht="21.75" customHeight="1"/>
    <row r="1198" ht="21.75" customHeight="1"/>
    <row r="1199" ht="21.75" customHeight="1"/>
    <row r="1200" ht="21.75" customHeight="1"/>
    <row r="1201" ht="21.75" customHeight="1"/>
    <row r="1202" ht="21.75" customHeight="1"/>
    <row r="1203" ht="21.75" customHeight="1"/>
    <row r="1204" ht="21.75" customHeight="1"/>
    <row r="1205" ht="21.75" customHeight="1"/>
    <row r="1206" ht="21.75" customHeight="1"/>
    <row r="1207" ht="21.75" customHeight="1"/>
    <row r="1208" ht="21.75" customHeight="1"/>
    <row r="1209" ht="21.75" customHeight="1"/>
    <row r="1210" ht="21.75" customHeight="1"/>
    <row r="1211" ht="21.75" customHeight="1"/>
    <row r="1212" ht="21.75" customHeight="1"/>
    <row r="1213" ht="21.75" customHeight="1"/>
    <row r="1214" ht="21.75" customHeight="1"/>
    <row r="1215" ht="21.75" customHeight="1"/>
    <row r="1216" ht="21.75" customHeight="1"/>
    <row r="1217" ht="21.75" customHeight="1"/>
    <row r="1218" ht="21.75" customHeight="1"/>
    <row r="1219" ht="21.75" customHeight="1"/>
    <row r="1220" ht="21.75" customHeight="1"/>
    <row r="1221" ht="21.75" customHeight="1"/>
    <row r="1222" ht="21.75" customHeight="1"/>
    <row r="1223" ht="21.75" customHeight="1"/>
    <row r="1224" ht="21.75" customHeight="1"/>
    <row r="1225" ht="21.75" customHeight="1"/>
    <row r="1226" ht="21.75" customHeight="1"/>
    <row r="1227" ht="21.75" customHeight="1"/>
    <row r="1228" ht="21.75" customHeight="1"/>
    <row r="1229" ht="21.75" customHeight="1"/>
    <row r="1230" ht="21.75" customHeight="1"/>
    <row r="1231" ht="21.75" customHeight="1"/>
    <row r="1232" ht="21.75" customHeight="1"/>
    <row r="1233" ht="21.75" customHeight="1"/>
    <row r="1234" ht="21.75" customHeight="1"/>
    <row r="1235" ht="21.75" customHeight="1"/>
    <row r="1236" ht="21.75" customHeight="1"/>
    <row r="1237" ht="21.75" customHeight="1"/>
    <row r="1238" ht="21.75" customHeight="1"/>
    <row r="1239" ht="21.75" customHeight="1"/>
    <row r="1240" ht="21.75" customHeight="1"/>
    <row r="1241" ht="21.75" customHeight="1"/>
    <row r="1242" ht="21.75" customHeight="1"/>
    <row r="1243" ht="21.75" customHeight="1"/>
    <row r="1244" ht="21.75" customHeight="1"/>
    <row r="1245" ht="21.75" customHeight="1"/>
    <row r="1246" ht="21.75" customHeight="1"/>
    <row r="1247" ht="21.75" customHeight="1"/>
    <row r="1248" ht="21.75" customHeight="1"/>
    <row r="1249" ht="21.75" customHeight="1"/>
    <row r="1250" ht="21.75" customHeight="1"/>
    <row r="1251" ht="21.75" customHeight="1"/>
    <row r="1252" ht="21.75" customHeight="1"/>
    <row r="1253" ht="21.75" customHeight="1"/>
    <row r="1254" ht="21.75" customHeight="1"/>
    <row r="1255" ht="21.75" customHeight="1"/>
    <row r="1256" ht="21.75" customHeight="1"/>
    <row r="1257" ht="21.75" customHeight="1"/>
    <row r="1258" ht="21.75" customHeight="1"/>
    <row r="1259" ht="21.75" customHeight="1"/>
    <row r="1260" ht="21.75" customHeight="1"/>
    <row r="1261" ht="21.75" customHeight="1"/>
    <row r="1262" ht="21.75" customHeight="1"/>
    <row r="1263" ht="21.75" customHeight="1"/>
    <row r="1264" ht="21.75" customHeight="1"/>
    <row r="1265" ht="21.75" customHeight="1"/>
    <row r="1266" ht="21.75" customHeight="1"/>
    <row r="1267" ht="21.75" customHeight="1"/>
    <row r="1268" ht="21.75" customHeight="1"/>
    <row r="1269" ht="21.75" customHeight="1"/>
    <row r="1270" ht="21.75" customHeight="1"/>
    <row r="1271" ht="21.75" customHeight="1"/>
    <row r="1272" ht="21.75" customHeight="1"/>
    <row r="1273" ht="21.75" customHeight="1"/>
    <row r="1274" ht="21.75" customHeight="1"/>
    <row r="1275" ht="21.75" customHeight="1"/>
    <row r="1276" ht="21.75" customHeight="1"/>
    <row r="1277" ht="21.75" customHeight="1"/>
    <row r="1278" ht="21.75" customHeight="1"/>
    <row r="1279" ht="21.75" customHeight="1"/>
    <row r="1280" ht="21.75" customHeight="1"/>
    <row r="1281" ht="21.75" customHeight="1"/>
    <row r="1282" ht="21.75" customHeight="1"/>
    <row r="1283" ht="21.75" customHeight="1"/>
    <row r="1284" ht="21.75" customHeight="1"/>
    <row r="1285" ht="21.75" customHeight="1"/>
    <row r="1286" ht="21.75" customHeight="1"/>
    <row r="1287" ht="21.75" customHeight="1"/>
    <row r="1288" ht="21.75" customHeight="1"/>
    <row r="1289" ht="21.75" customHeight="1"/>
    <row r="1290" ht="21.75" customHeight="1"/>
    <row r="1291" ht="21.75" customHeight="1"/>
    <row r="1292" ht="21.75" customHeight="1"/>
    <row r="1293" ht="21.75" customHeight="1"/>
    <row r="1294" ht="21.75" customHeight="1"/>
    <row r="1295" ht="21.75" customHeight="1"/>
    <row r="1296" ht="21.75" customHeight="1"/>
    <row r="1297" ht="21.75" customHeight="1"/>
    <row r="1298" ht="21.75" customHeight="1"/>
    <row r="1299" ht="21.75" customHeight="1"/>
    <row r="1300" ht="21.75" customHeight="1"/>
    <row r="1301" ht="21.75" customHeight="1"/>
    <row r="1302" ht="21.75" customHeight="1"/>
    <row r="1303" ht="21.75" customHeight="1"/>
    <row r="1304" ht="21.75" customHeight="1"/>
    <row r="1305" ht="21.75" customHeight="1"/>
    <row r="1306" ht="21.75" customHeight="1"/>
    <row r="1307" ht="21.75" customHeight="1"/>
    <row r="1308" ht="21.75" customHeight="1"/>
    <row r="1309" ht="21.75" customHeight="1"/>
    <row r="1310" ht="21.75" customHeight="1"/>
    <row r="1311" ht="21.75" customHeight="1"/>
    <row r="1312" ht="21.75" customHeight="1"/>
    <row r="1313" ht="21.75" customHeight="1"/>
    <row r="1314" ht="21.75" customHeight="1"/>
    <row r="1315" ht="21.75" customHeight="1"/>
    <row r="1316" ht="21.75" customHeight="1"/>
    <row r="1317" ht="21.75" customHeight="1"/>
    <row r="1318" ht="21.75" customHeight="1"/>
    <row r="1319" ht="21.75" customHeight="1"/>
    <row r="1320" ht="21.75" customHeight="1"/>
    <row r="1321" ht="21.75" customHeight="1"/>
    <row r="1322" ht="21.75" customHeight="1"/>
    <row r="1323" ht="21.75" customHeight="1"/>
    <row r="1324" ht="21.75" customHeight="1"/>
    <row r="1325" ht="21.75" customHeight="1"/>
    <row r="1326" ht="21.75" customHeight="1"/>
    <row r="1327" ht="21.75" customHeight="1"/>
    <row r="1328" ht="21.75" customHeight="1"/>
    <row r="1329" ht="21.75" customHeight="1"/>
    <row r="1330" ht="21.75" customHeight="1"/>
    <row r="1331" ht="21.75" customHeight="1"/>
    <row r="1332" ht="21.75" customHeight="1"/>
    <row r="1333" ht="21.75" customHeight="1"/>
    <row r="1334" ht="21.75" customHeight="1"/>
    <row r="1335" ht="21.75" customHeight="1"/>
    <row r="1336" ht="21.75" customHeight="1"/>
    <row r="1337" ht="21.75" customHeight="1"/>
    <row r="1338" ht="21.75" customHeight="1"/>
    <row r="1339" ht="21.75" customHeight="1"/>
    <row r="1340" ht="21.75" customHeight="1"/>
    <row r="1341" ht="21.75" customHeight="1"/>
    <row r="1342" ht="21.75" customHeight="1"/>
    <row r="1343" ht="21.75" customHeight="1"/>
    <row r="1344" ht="21.75" customHeight="1"/>
    <row r="1345" ht="21.75" customHeight="1"/>
    <row r="1346" ht="21.75" customHeight="1"/>
    <row r="1347" ht="21.75" customHeight="1"/>
    <row r="1348" ht="21.75" customHeight="1"/>
    <row r="1349" ht="21.75" customHeight="1"/>
    <row r="1350" ht="21.75" customHeight="1"/>
    <row r="1351" ht="21.75" customHeight="1"/>
    <row r="1352" ht="21.75" customHeight="1"/>
    <row r="1353" ht="21.75" customHeight="1"/>
    <row r="1354" ht="21.75" customHeight="1"/>
    <row r="1355" ht="21.75" customHeight="1"/>
    <row r="1356" ht="21.75" customHeight="1"/>
    <row r="1357" ht="21.75" customHeight="1"/>
    <row r="1358" ht="21.75" customHeight="1"/>
    <row r="1359" ht="21.75" customHeight="1"/>
    <row r="1360" ht="21.75" customHeight="1"/>
    <row r="1361" ht="21.75" customHeight="1"/>
    <row r="1362" ht="21.75" customHeight="1"/>
    <row r="1363" ht="21.75" customHeight="1"/>
    <row r="1364" ht="21.75" customHeight="1"/>
    <row r="1365" ht="21.75" customHeight="1"/>
    <row r="1366" ht="21.75" customHeight="1"/>
    <row r="1367" ht="21.75" customHeight="1"/>
    <row r="1368" ht="21.75" customHeight="1"/>
    <row r="1369" ht="21.75" customHeight="1"/>
    <row r="1370" ht="21.75" customHeight="1"/>
    <row r="1371" ht="21.75" customHeight="1"/>
    <row r="1372" ht="21.75" customHeight="1"/>
    <row r="1373" ht="21.75" customHeight="1"/>
    <row r="1374" ht="21.75" customHeight="1"/>
    <row r="1375" ht="21.75" customHeight="1"/>
    <row r="1376" ht="21.75" customHeight="1"/>
    <row r="1377" ht="21.75" customHeight="1"/>
    <row r="1378" ht="21.75" customHeight="1"/>
    <row r="1379" ht="21.75" customHeight="1"/>
    <row r="1380" ht="21.75" customHeight="1"/>
    <row r="1381" ht="21.75" customHeight="1"/>
    <row r="1382" ht="21.75" customHeight="1"/>
    <row r="1383" ht="21.75" customHeight="1"/>
    <row r="1384" ht="21.75" customHeight="1"/>
    <row r="1385" ht="21.75" customHeight="1"/>
    <row r="1386" ht="21.75" customHeight="1"/>
    <row r="1387" ht="21.75" customHeight="1"/>
    <row r="1388" ht="21.75" customHeight="1"/>
    <row r="1389" ht="21.75" customHeight="1"/>
    <row r="1390" ht="21.75" customHeight="1"/>
    <row r="1391" ht="21.75" customHeight="1"/>
    <row r="1392" ht="21.75" customHeight="1"/>
    <row r="1393" ht="21.75" customHeight="1"/>
    <row r="1394" ht="21.75" customHeight="1"/>
    <row r="1395" ht="21.75" customHeight="1"/>
    <row r="1396" ht="21.75" customHeight="1"/>
    <row r="1397" ht="21.75" customHeight="1"/>
    <row r="1398" ht="21.75" customHeight="1"/>
    <row r="1399" ht="21.75" customHeight="1"/>
    <row r="1400" ht="21.75" customHeight="1"/>
    <row r="1401" ht="21.75" customHeight="1"/>
    <row r="1402" ht="21.75" customHeight="1"/>
    <row r="1403" ht="21.75" customHeight="1"/>
    <row r="1404" ht="21.75" customHeight="1"/>
    <row r="1405" ht="21.75" customHeight="1"/>
    <row r="1406" ht="21.75" customHeight="1"/>
    <row r="1407" ht="21.75" customHeight="1"/>
    <row r="1408" ht="21.75" customHeight="1"/>
    <row r="1409" ht="21.75" customHeight="1"/>
    <row r="1410" ht="21.75" customHeight="1"/>
    <row r="1411" ht="21.75" customHeight="1"/>
    <row r="1412" ht="21.75" customHeight="1"/>
    <row r="1413" ht="21.75" customHeight="1"/>
    <row r="1414" ht="21.75" customHeight="1"/>
    <row r="1415" ht="21.75" customHeight="1"/>
    <row r="1416" ht="21.75" customHeight="1"/>
    <row r="1417" ht="21.75" customHeight="1"/>
    <row r="1418" ht="21.75" customHeight="1"/>
    <row r="1419" ht="21.75" customHeight="1"/>
    <row r="1420" ht="21.75" customHeight="1"/>
    <row r="1421" ht="21.75" customHeight="1"/>
    <row r="1422" ht="21.75" customHeight="1"/>
    <row r="1423" ht="21.75" customHeight="1"/>
    <row r="1424" ht="21.75" customHeight="1"/>
    <row r="1425" ht="21.75" customHeight="1"/>
    <row r="1426" ht="21.75" customHeight="1"/>
    <row r="1427" ht="21.75" customHeight="1"/>
    <row r="1428" ht="21.75" customHeight="1"/>
    <row r="1429" ht="21.75" customHeight="1"/>
    <row r="1430" ht="21.75" customHeight="1"/>
    <row r="1431" ht="21.75" customHeight="1"/>
    <row r="1432" ht="21.75" customHeight="1"/>
    <row r="1433" ht="21.75" customHeight="1"/>
    <row r="1434" ht="21.75" customHeight="1"/>
    <row r="1435" ht="21.75" customHeight="1"/>
    <row r="1436" ht="21.75" customHeight="1"/>
    <row r="1437" ht="21.75" customHeight="1"/>
    <row r="1438" ht="21.75" customHeight="1"/>
    <row r="1439" ht="21.75" customHeight="1"/>
    <row r="1440" ht="21.75" customHeight="1"/>
    <row r="1441" ht="21.75" customHeight="1"/>
    <row r="1442" ht="21.75" customHeight="1"/>
    <row r="1443" ht="21.75" customHeight="1"/>
    <row r="1444" ht="21.75" customHeight="1"/>
    <row r="1445" ht="21.75" customHeight="1"/>
    <row r="1446" ht="21.75" customHeight="1"/>
    <row r="1447" ht="21.75" customHeight="1"/>
    <row r="1448" ht="21.75" customHeight="1"/>
    <row r="1449" ht="21.75" customHeight="1"/>
    <row r="1450" ht="21.75" customHeight="1"/>
    <row r="1451" ht="21.75" customHeight="1"/>
    <row r="1452" ht="21.75" customHeight="1"/>
    <row r="1453" ht="21.75" customHeight="1"/>
    <row r="1454" ht="21.75" customHeight="1"/>
    <row r="1455" ht="21.75" customHeight="1"/>
    <row r="1456" ht="21.75" customHeight="1"/>
    <row r="1457" ht="21.75" customHeight="1"/>
    <row r="1458" ht="21.75" customHeight="1"/>
    <row r="1459" ht="21.75" customHeight="1"/>
    <row r="1460" ht="21.75" customHeight="1"/>
    <row r="1461" ht="21.75" customHeight="1"/>
    <row r="1462" ht="21.75" customHeight="1"/>
    <row r="1463" ht="21.75" customHeight="1"/>
    <row r="1464" ht="21.75" customHeight="1"/>
    <row r="1465" ht="21.75" customHeight="1"/>
    <row r="1466" ht="21.75" customHeight="1"/>
    <row r="1467" ht="21.75" customHeight="1"/>
    <row r="1468" ht="21.75" customHeight="1"/>
    <row r="1469" ht="21.75" customHeight="1"/>
    <row r="1470" ht="21.75" customHeight="1"/>
    <row r="1471" ht="21.75" customHeight="1"/>
    <row r="1472" ht="21.75" customHeight="1"/>
    <row r="1473" ht="21.75" customHeight="1"/>
    <row r="1474" ht="21.75" customHeight="1"/>
    <row r="1475" ht="21.75" customHeight="1"/>
    <row r="1476" ht="21.75" customHeight="1"/>
    <row r="1477" ht="21.75" customHeight="1"/>
    <row r="1478" ht="21.75" customHeight="1"/>
    <row r="1479" ht="21.75" customHeight="1"/>
    <row r="1480" ht="21.75" customHeight="1"/>
    <row r="1481" ht="21.75" customHeight="1"/>
    <row r="1482" ht="21.75" customHeight="1"/>
    <row r="1483" ht="21.75" customHeight="1"/>
    <row r="1484" ht="21.75" customHeight="1"/>
    <row r="1485" ht="21.75" customHeight="1"/>
    <row r="1486" ht="21.75" customHeight="1"/>
    <row r="1487" ht="21.75" customHeight="1"/>
    <row r="1488" ht="21.75" customHeight="1"/>
    <row r="1489" ht="21.75" customHeight="1"/>
    <row r="1490" ht="21.75" customHeight="1"/>
    <row r="1491" ht="21.75" customHeight="1"/>
    <row r="1492" ht="21.75" customHeight="1"/>
    <row r="1493" ht="21.75" customHeight="1"/>
    <row r="1494" ht="21.75" customHeight="1"/>
    <row r="1495" ht="21.75" customHeight="1"/>
    <row r="1496" ht="21.75" customHeight="1"/>
    <row r="1497" ht="21.75" customHeight="1"/>
    <row r="1498" ht="21.75" customHeight="1"/>
    <row r="1499" ht="21.75" customHeight="1"/>
    <row r="1500" ht="21.75" customHeight="1"/>
    <row r="1501" ht="21.75" customHeight="1"/>
    <row r="1502" ht="21.75" customHeight="1"/>
    <row r="1503" ht="21.75" customHeight="1"/>
    <row r="1504" ht="21.75" customHeight="1"/>
    <row r="1505" ht="21.75" customHeight="1"/>
    <row r="1506" ht="21.75" customHeight="1"/>
    <row r="1507" ht="21.75" customHeight="1"/>
    <row r="1508" ht="21.75" customHeight="1"/>
    <row r="1509" ht="21.75" customHeight="1"/>
    <row r="1510" ht="21.75" customHeight="1"/>
    <row r="1511" ht="21.75" customHeight="1"/>
    <row r="1512" ht="21.75" customHeight="1"/>
    <row r="1513" ht="21.75" customHeight="1"/>
    <row r="1514" ht="21.75" customHeight="1"/>
    <row r="1515" ht="21.75" customHeight="1"/>
    <row r="1516" ht="21.75" customHeight="1"/>
    <row r="1517" ht="21.75" customHeight="1"/>
    <row r="1518" ht="21.75" customHeight="1"/>
    <row r="1519" ht="21.75" customHeight="1"/>
    <row r="1520" ht="21.75" customHeight="1"/>
    <row r="1521" ht="21.75" customHeight="1"/>
    <row r="1522" ht="21.75" customHeight="1"/>
    <row r="1523" ht="21.75" customHeight="1"/>
    <row r="1524" ht="21.75" customHeight="1"/>
    <row r="1525" ht="21.75" customHeight="1"/>
    <row r="1526" ht="21.75" customHeight="1"/>
    <row r="1527" ht="21.75" customHeight="1"/>
    <row r="1528" ht="21.75" customHeight="1"/>
    <row r="1529" ht="21.75" customHeight="1"/>
    <row r="1530" ht="21.75" customHeight="1"/>
    <row r="1531" ht="21.75" customHeight="1"/>
    <row r="1532" ht="21.75" customHeight="1"/>
    <row r="1533" ht="21.75" customHeight="1"/>
    <row r="1534" ht="21.75" customHeight="1"/>
    <row r="1535" ht="21.75" customHeight="1"/>
    <row r="1536" ht="21.75" customHeight="1"/>
    <row r="1537" ht="21.75" customHeight="1"/>
    <row r="1538" ht="21.75" customHeight="1"/>
    <row r="1539" ht="21.75" customHeight="1"/>
    <row r="1540" ht="21.75" customHeight="1"/>
    <row r="1541" ht="21.75" customHeight="1"/>
    <row r="1542" ht="21.75" customHeight="1"/>
    <row r="1543" ht="21.75" customHeight="1"/>
    <row r="1544" ht="21.75" customHeight="1"/>
    <row r="1545" ht="21.75" customHeight="1"/>
    <row r="1546" ht="21.75" customHeight="1"/>
    <row r="1547" ht="21.75" customHeight="1"/>
    <row r="1548" ht="21.75" customHeight="1"/>
    <row r="1549" ht="21.75" customHeight="1"/>
    <row r="1550" ht="21.75" customHeight="1"/>
    <row r="1551" ht="21.75" customHeight="1"/>
    <row r="1552" ht="21.75" customHeight="1"/>
    <row r="1553" ht="21.75" customHeight="1"/>
    <row r="1554" ht="21.75" customHeight="1"/>
    <row r="1555" ht="21.75" customHeight="1"/>
    <row r="1556" ht="21.75" customHeight="1"/>
    <row r="1557" ht="21.75" customHeight="1"/>
    <row r="1558" ht="21.75" customHeight="1"/>
    <row r="1559" ht="21.75" customHeight="1"/>
    <row r="1560" ht="21.75" customHeight="1"/>
    <row r="1561" ht="21.75" customHeight="1"/>
    <row r="1562" ht="21.75" customHeight="1"/>
    <row r="1563" ht="21.75" customHeight="1"/>
    <row r="1564" ht="21.75" customHeight="1"/>
    <row r="1565" ht="21.75" customHeight="1"/>
    <row r="1566" ht="21.75" customHeight="1"/>
    <row r="1567" ht="21.75" customHeight="1"/>
    <row r="1568" ht="21.75" customHeight="1"/>
    <row r="1569" ht="21.75" customHeight="1"/>
    <row r="1570" ht="21.75" customHeight="1"/>
    <row r="1571" ht="21.75" customHeight="1"/>
    <row r="1572" ht="21.75" customHeight="1"/>
    <row r="1573" ht="21.75" customHeight="1"/>
    <row r="1574" ht="21.75" customHeight="1"/>
    <row r="1575" ht="21.75" customHeight="1"/>
    <row r="1576" ht="21.75" customHeight="1"/>
    <row r="1577" ht="21.75" customHeight="1"/>
    <row r="1578" ht="21.75" customHeight="1"/>
    <row r="1579" ht="21.75" customHeight="1"/>
    <row r="1580" ht="21.75" customHeight="1"/>
    <row r="1581" ht="21.75" customHeight="1"/>
    <row r="1582" ht="21.75" customHeight="1"/>
    <row r="1583" ht="21.75" customHeight="1"/>
    <row r="1584" ht="21.75" customHeight="1"/>
    <row r="1585" ht="21.75" customHeight="1"/>
    <row r="1586" ht="21.75" customHeight="1"/>
    <row r="1587" ht="21.75" customHeight="1"/>
    <row r="1588" ht="21.75" customHeight="1"/>
    <row r="1589" ht="21.75" customHeight="1"/>
    <row r="1590" ht="21.75" customHeight="1"/>
    <row r="1591" ht="21.75" customHeight="1"/>
    <row r="1592" ht="21.75" customHeight="1"/>
    <row r="1593" ht="21.75" customHeight="1"/>
    <row r="1594" ht="21.75" customHeight="1"/>
    <row r="1595" ht="21.75" customHeight="1"/>
    <row r="1596" ht="21.75" customHeight="1"/>
    <row r="1597" ht="21.75" customHeight="1"/>
    <row r="1598" ht="21.75" customHeight="1"/>
    <row r="1599" ht="21.75" customHeight="1"/>
    <row r="1600" ht="21.75" customHeight="1"/>
    <row r="1601" ht="21.75" customHeight="1"/>
    <row r="1602" ht="21.75" customHeight="1"/>
    <row r="1603" ht="21.75" customHeight="1"/>
    <row r="1604" ht="21.75" customHeight="1"/>
    <row r="1605" ht="21.75" customHeight="1"/>
    <row r="1606" ht="21.75" customHeight="1"/>
    <row r="1607" ht="21.75" customHeight="1"/>
    <row r="1608" ht="21.75" customHeight="1"/>
    <row r="1609" ht="21.75" customHeight="1"/>
    <row r="1610" ht="21.75" customHeight="1"/>
    <row r="1611" ht="21.75" customHeight="1"/>
    <row r="1612" ht="21.75" customHeight="1"/>
    <row r="1613" ht="21.75" customHeight="1"/>
    <row r="1614" ht="21.75" customHeight="1"/>
    <row r="1615" ht="21.75" customHeight="1"/>
    <row r="1616" ht="21.75" customHeight="1"/>
    <row r="1617" ht="21.75" customHeight="1"/>
    <row r="1618" ht="21.75" customHeight="1"/>
    <row r="1619" ht="21.75" customHeight="1"/>
    <row r="1620" ht="21.75" customHeight="1"/>
    <row r="1621" ht="21.75" customHeight="1"/>
    <row r="1622" ht="21.75" customHeight="1"/>
    <row r="1623" ht="21.75" customHeight="1"/>
    <row r="1624" ht="21.75" customHeight="1"/>
    <row r="1625" ht="21.75" customHeight="1"/>
    <row r="1626" ht="21.75" customHeight="1"/>
    <row r="1627" ht="21.75" customHeight="1"/>
    <row r="1628" ht="21.75" customHeight="1"/>
    <row r="1629" ht="21.75" customHeight="1"/>
    <row r="1630" ht="21.75" customHeight="1"/>
    <row r="1631" ht="21.75" customHeight="1"/>
    <row r="1632" ht="21.75" customHeight="1"/>
    <row r="1633" ht="21.75" customHeight="1"/>
    <row r="1634" ht="21.75" customHeight="1"/>
    <row r="1635" ht="21.75" customHeight="1"/>
    <row r="1636" ht="21.75" customHeight="1"/>
    <row r="1637" ht="21.75" customHeight="1"/>
    <row r="1638" ht="21.75" customHeight="1"/>
    <row r="1639" ht="21.75" customHeight="1"/>
    <row r="1640" ht="21.75" customHeight="1"/>
    <row r="1641" ht="21.75" customHeight="1"/>
    <row r="1642" ht="21.75" customHeight="1"/>
    <row r="1643" ht="21.75" customHeight="1"/>
    <row r="1644" ht="21.75" customHeight="1"/>
    <row r="1645" ht="21.75" customHeight="1"/>
    <row r="1646" ht="21.75" customHeight="1"/>
    <row r="1647" ht="21.75" customHeight="1"/>
    <row r="1648" ht="21.75" customHeight="1"/>
    <row r="1649" ht="21.75" customHeight="1"/>
    <row r="1650" ht="21.75" customHeight="1"/>
    <row r="1651" ht="21.75" customHeight="1"/>
    <row r="1652" ht="21.75" customHeight="1"/>
    <row r="1653" ht="21.75" customHeight="1"/>
    <row r="1654" ht="21.75" customHeight="1"/>
    <row r="1655" ht="21.75" customHeight="1"/>
    <row r="1656" ht="21.75" customHeight="1"/>
    <row r="1657" ht="21.75" customHeight="1"/>
    <row r="1658" ht="21.75" customHeight="1"/>
    <row r="1659" ht="21.75" customHeight="1"/>
    <row r="1660" ht="21.75" customHeight="1"/>
    <row r="1661" ht="21.75" customHeight="1"/>
    <row r="1662" ht="21.75" customHeight="1"/>
    <row r="1663" ht="21.75" customHeight="1"/>
    <row r="1664" ht="21.75" customHeight="1"/>
    <row r="1665" ht="21.75" customHeight="1"/>
    <row r="1666" ht="21.75" customHeight="1"/>
    <row r="1667" ht="21.75" customHeight="1"/>
    <row r="1668" ht="21.75" customHeight="1"/>
    <row r="1669" ht="21.75" customHeight="1"/>
    <row r="1670" ht="21.75" customHeight="1"/>
    <row r="1671" ht="21.75" customHeight="1"/>
    <row r="1672" ht="21.75" customHeight="1"/>
    <row r="1673" ht="21.75" customHeight="1"/>
    <row r="1674" ht="21.75" customHeight="1"/>
    <row r="1675" ht="21.75" customHeight="1"/>
    <row r="1676" ht="21.75" customHeight="1"/>
    <row r="1677" ht="21.75" customHeight="1"/>
    <row r="1678" ht="21.75" customHeight="1"/>
    <row r="1679" ht="21.75" customHeight="1"/>
    <row r="1680" ht="21.75" customHeight="1"/>
    <row r="1681" ht="21.75" customHeight="1"/>
    <row r="1682" ht="21.75" customHeight="1"/>
    <row r="1683" ht="21.75" customHeight="1"/>
    <row r="1684" ht="21.75" customHeight="1"/>
    <row r="1685" ht="21.75" customHeight="1"/>
    <row r="1686" ht="21.75" customHeight="1"/>
    <row r="1687" ht="21.75" customHeight="1"/>
    <row r="1688" ht="21.75" customHeight="1"/>
    <row r="1689" ht="21.75" customHeight="1"/>
    <row r="1690" ht="21.75" customHeight="1"/>
    <row r="1691" ht="21.75" customHeight="1"/>
    <row r="1692" ht="21.75" customHeight="1"/>
    <row r="1693" ht="21.75" customHeight="1"/>
    <row r="1694" ht="21.75" customHeight="1"/>
    <row r="1695" ht="21.75" customHeight="1"/>
    <row r="1696" ht="21.75" customHeight="1"/>
    <row r="1697" ht="21.75" customHeight="1"/>
    <row r="1698" ht="21.75" customHeight="1"/>
    <row r="1699" ht="21.75" customHeight="1"/>
    <row r="1700" ht="21.75" customHeight="1"/>
    <row r="1701" ht="21.75" customHeight="1"/>
    <row r="1702" ht="21.75" customHeight="1"/>
    <row r="1703" ht="21.75" customHeight="1"/>
    <row r="1704" ht="21.75" customHeight="1"/>
    <row r="1705" ht="21.75" customHeight="1"/>
    <row r="1706" ht="21.75" customHeight="1"/>
    <row r="1707" ht="21.75" customHeight="1"/>
    <row r="1708" ht="21.75" customHeight="1"/>
    <row r="1709" ht="21.75" customHeight="1"/>
    <row r="1710" ht="21.75" customHeight="1"/>
    <row r="1711" ht="21.75" customHeight="1"/>
    <row r="1712" ht="21.75" customHeight="1"/>
    <row r="1713" ht="21.75" customHeight="1"/>
    <row r="1714" ht="21.75" customHeight="1"/>
    <row r="1715" ht="21.75" customHeight="1"/>
    <row r="1716" ht="21.75" customHeight="1"/>
    <row r="1717" ht="21.75" customHeight="1"/>
    <row r="1718" ht="21.75" customHeight="1"/>
    <row r="1719" ht="21.75" customHeight="1"/>
    <row r="1720" ht="21.75" customHeight="1"/>
    <row r="1721" ht="21.75" customHeight="1"/>
    <row r="1722" ht="21.75" customHeight="1"/>
    <row r="1723" ht="21.75" customHeight="1"/>
    <row r="1724" ht="21.75" customHeight="1"/>
    <row r="1725" ht="21.75" customHeight="1"/>
    <row r="1726" ht="21.75" customHeight="1"/>
    <row r="1727" ht="21.75" customHeight="1"/>
    <row r="1728" ht="21.75" customHeight="1"/>
    <row r="1729" ht="21.75" customHeight="1"/>
    <row r="1730" ht="21.75" customHeight="1"/>
    <row r="1731" ht="21.75" customHeight="1"/>
    <row r="1732" ht="21.75" customHeight="1"/>
    <row r="1733" ht="21.75" customHeight="1"/>
    <row r="1734" ht="21.75" customHeight="1"/>
    <row r="1735" ht="21.75" customHeight="1"/>
    <row r="1736" ht="21.75" customHeight="1"/>
    <row r="1737" ht="21.75" customHeight="1"/>
    <row r="1738" ht="21.75" customHeight="1"/>
    <row r="1739" ht="21.75" customHeight="1"/>
    <row r="1740" ht="21.75" customHeight="1"/>
    <row r="1741" ht="21.75" customHeight="1"/>
    <row r="1742" ht="21.75" customHeight="1"/>
    <row r="1743" ht="21.75" customHeight="1"/>
    <row r="1744" ht="21.75" customHeight="1"/>
    <row r="1745" ht="21.75" customHeight="1"/>
    <row r="1746" ht="21.75" customHeight="1"/>
    <row r="1747" ht="21.75" customHeight="1"/>
    <row r="1748" ht="21.75" customHeight="1"/>
    <row r="1749" ht="21.75" customHeight="1"/>
    <row r="1750" ht="21.75" customHeight="1"/>
    <row r="1751" ht="21.75" customHeight="1"/>
    <row r="1752" ht="21.75" customHeight="1"/>
    <row r="1753" ht="21.75" customHeight="1"/>
    <row r="1754" ht="21.75" customHeight="1"/>
    <row r="1755" ht="21.75" customHeight="1"/>
    <row r="1756" ht="21.75" customHeight="1"/>
    <row r="1757" ht="21.75" customHeight="1"/>
    <row r="1758" ht="21.75" customHeight="1"/>
    <row r="1759" ht="21.75" customHeight="1"/>
    <row r="1760" ht="21.75" customHeight="1"/>
    <row r="1761" ht="21.75" customHeight="1"/>
    <row r="1762" ht="21.75" customHeight="1"/>
    <row r="1763" ht="21.75" customHeight="1"/>
    <row r="1764" ht="21.75" customHeight="1"/>
    <row r="1765" ht="21.75" customHeight="1"/>
    <row r="1766" ht="21.75" customHeight="1"/>
    <row r="1767" ht="21.75" customHeight="1"/>
    <row r="1768" ht="21.75" customHeight="1"/>
    <row r="1769" ht="21.75" customHeight="1"/>
    <row r="1770" ht="21.75" customHeight="1"/>
    <row r="1771" ht="21.75" customHeight="1"/>
    <row r="1772" ht="21.75" customHeight="1"/>
    <row r="1773" ht="21.75" customHeight="1"/>
    <row r="1774" ht="21.75" customHeight="1"/>
    <row r="1775" ht="21.75" customHeight="1"/>
    <row r="1776" ht="21.75" customHeight="1"/>
    <row r="1777" ht="21.75" customHeight="1"/>
    <row r="1778" ht="21.75" customHeight="1"/>
    <row r="1779" ht="21.75" customHeight="1"/>
    <row r="1780" ht="21.75" customHeight="1"/>
    <row r="1781" ht="21.75" customHeight="1"/>
    <row r="1782" ht="21.75" customHeight="1"/>
    <row r="1783" ht="21.75" customHeight="1"/>
    <row r="1784" ht="21.75" customHeight="1"/>
    <row r="1785" ht="21.75" customHeight="1"/>
    <row r="1786" ht="21.75" customHeight="1"/>
    <row r="1787" ht="21.75" customHeight="1"/>
    <row r="1788" ht="21.75" customHeight="1"/>
    <row r="1789" ht="21.75" customHeight="1"/>
    <row r="1790" ht="21.75" customHeight="1"/>
    <row r="1791" ht="21.75" customHeight="1"/>
    <row r="1792" ht="21.75" customHeight="1"/>
    <row r="1793" ht="21.75" customHeight="1"/>
    <row r="1794" ht="21.75" customHeight="1"/>
    <row r="1795" ht="21.75" customHeight="1"/>
    <row r="1796" ht="21.75" customHeight="1"/>
    <row r="1797" ht="21.75" customHeight="1"/>
    <row r="1798" ht="21.75" customHeight="1"/>
    <row r="1799" ht="21.75" customHeight="1"/>
    <row r="1800" ht="21.75" customHeight="1"/>
    <row r="1801" ht="21.75" customHeight="1"/>
    <row r="1802" ht="21.75" customHeight="1"/>
    <row r="1803" ht="21.75" customHeight="1"/>
    <row r="1804" ht="21.75" customHeight="1"/>
    <row r="1805" ht="21.75" customHeight="1"/>
    <row r="1806" ht="21.75" customHeight="1"/>
    <row r="1807" ht="21.75" customHeight="1"/>
    <row r="1808" ht="21.75" customHeight="1"/>
    <row r="1809" ht="21.75" customHeight="1"/>
    <row r="1810" ht="21.75" customHeight="1"/>
    <row r="1811" ht="21.75" customHeight="1"/>
    <row r="1812" ht="21.75" customHeight="1"/>
    <row r="1813" ht="21.75" customHeight="1"/>
    <row r="1814" ht="21.75" customHeight="1"/>
    <row r="1815" ht="21.75" customHeight="1"/>
    <row r="1816" ht="21.75" customHeight="1"/>
    <row r="1817" ht="21.75" customHeight="1"/>
    <row r="1818" ht="21.75" customHeight="1"/>
    <row r="1819" ht="21.75" customHeight="1"/>
    <row r="1820" ht="21.75" customHeight="1"/>
    <row r="1821" ht="21.75" customHeight="1"/>
    <row r="1822" ht="21.75" customHeight="1"/>
    <row r="1823" ht="21.75" customHeight="1"/>
    <row r="1824" ht="21.75" customHeight="1"/>
    <row r="1825" ht="21.75" customHeight="1"/>
    <row r="1826" ht="21.75" customHeight="1"/>
    <row r="1827" ht="21.75" customHeight="1"/>
    <row r="1828" ht="21.75" customHeight="1"/>
    <row r="1829" ht="21.75" customHeight="1"/>
    <row r="1830" ht="21.75" customHeight="1"/>
    <row r="1831" ht="21.75" customHeight="1"/>
    <row r="1832" ht="21.75" customHeight="1"/>
    <row r="1833" ht="21.75" customHeight="1"/>
    <row r="1834" ht="21.75" customHeight="1"/>
    <row r="1835" ht="21.75" customHeight="1"/>
    <row r="1836" ht="21.75" customHeight="1"/>
    <row r="1837" ht="21.75" customHeight="1"/>
    <row r="1838" ht="21.75" customHeight="1"/>
    <row r="1839" ht="21.75" customHeight="1"/>
    <row r="1840" ht="21.75" customHeight="1"/>
    <row r="1841" ht="21.75" customHeight="1"/>
    <row r="1842" ht="21.75" customHeight="1"/>
    <row r="1843" ht="21.75" customHeight="1"/>
    <row r="1844" ht="21.75" customHeight="1"/>
    <row r="1845" ht="21.75" customHeight="1"/>
    <row r="1846" ht="21.75" customHeight="1"/>
    <row r="1847" ht="21.75" customHeight="1"/>
    <row r="1848" ht="21.75" customHeight="1"/>
    <row r="1849" ht="21.75" customHeight="1"/>
    <row r="1850" ht="21.75" customHeight="1"/>
    <row r="1851" ht="21.75" customHeight="1"/>
    <row r="1852" ht="21.75" customHeight="1"/>
    <row r="1853" ht="21.75" customHeight="1"/>
    <row r="1854" ht="21.75" customHeight="1"/>
    <row r="1855" ht="21.75" customHeight="1"/>
    <row r="1856" ht="21.75" customHeight="1"/>
    <row r="1857" ht="21.75" customHeight="1"/>
    <row r="1858" ht="21.75" customHeight="1"/>
    <row r="1859" ht="21.75" customHeight="1"/>
    <row r="1860" ht="21.75" customHeight="1"/>
    <row r="1861" ht="21.75" customHeight="1"/>
    <row r="1862" ht="21.75" customHeight="1"/>
    <row r="1863" ht="21.75" customHeight="1"/>
    <row r="1864" ht="21.75" customHeight="1"/>
    <row r="1865" ht="21.75" customHeight="1"/>
    <row r="1866" ht="21.75" customHeight="1"/>
    <row r="1867" ht="21.75" customHeight="1"/>
    <row r="1868" ht="21.75" customHeight="1"/>
    <row r="1869" ht="21.75" customHeight="1"/>
    <row r="1870" ht="21.75" customHeight="1"/>
    <row r="1871" ht="21.75" customHeight="1"/>
    <row r="1872" ht="21.75" customHeight="1"/>
    <row r="1873" ht="21.75" customHeight="1"/>
    <row r="1874" ht="21.75" customHeight="1"/>
    <row r="1875" ht="21.75" customHeight="1"/>
    <row r="1876" ht="21.75" customHeight="1"/>
    <row r="1877" ht="21.75" customHeight="1"/>
    <row r="1878" ht="21.75" customHeight="1"/>
    <row r="1879" ht="21.75" customHeight="1"/>
    <row r="1880" ht="21.75" customHeight="1"/>
    <row r="1881" ht="21.75" customHeight="1"/>
    <row r="1882" ht="21.75" customHeight="1"/>
    <row r="1883" ht="21.75" customHeight="1"/>
    <row r="1884" ht="21.75" customHeight="1"/>
    <row r="1885" ht="21.75" customHeight="1"/>
    <row r="1886" ht="21.75" customHeight="1"/>
    <row r="1887" ht="21.75" customHeight="1"/>
    <row r="1888" ht="21.75" customHeight="1"/>
    <row r="1889" ht="21.75" customHeight="1"/>
    <row r="1890" ht="21.75" customHeight="1"/>
    <row r="1891" ht="21.75" customHeight="1"/>
    <row r="1892" ht="21.75" customHeight="1"/>
    <row r="1893" ht="21.75" customHeight="1"/>
    <row r="1894" ht="21.75" customHeight="1"/>
    <row r="1895" ht="21.75" customHeight="1"/>
    <row r="1896" ht="21.75" customHeight="1"/>
    <row r="1897" ht="21.75" customHeight="1"/>
    <row r="1898" ht="21.75" customHeight="1"/>
    <row r="1899" ht="21.75" customHeight="1"/>
    <row r="1900" ht="21.75" customHeight="1"/>
    <row r="1901" ht="21.75" customHeight="1"/>
    <row r="1902" ht="21.75" customHeight="1"/>
    <row r="1903" ht="21.75" customHeight="1"/>
    <row r="1904" ht="21.75" customHeight="1"/>
    <row r="1905" ht="21.75" customHeight="1"/>
    <row r="1906" ht="21.75" customHeight="1"/>
    <row r="1907" ht="21.75" customHeight="1"/>
    <row r="1908" ht="21.75" customHeight="1"/>
    <row r="1909" ht="21.75" customHeight="1"/>
    <row r="1910" ht="21.75" customHeight="1"/>
    <row r="1911" ht="21.75" customHeight="1"/>
    <row r="1912" ht="21.75" customHeight="1"/>
    <row r="1913" ht="21.75" customHeight="1"/>
    <row r="1914" ht="21.75" customHeight="1"/>
    <row r="1915" ht="21.75" customHeight="1"/>
    <row r="1916" ht="21.75" customHeight="1"/>
    <row r="1917" ht="21.75" customHeight="1"/>
    <row r="1918" ht="21.75" customHeight="1"/>
    <row r="1919" ht="21.75" customHeight="1"/>
    <row r="1920" ht="21.75" customHeight="1"/>
    <row r="1921" ht="21.75" customHeight="1"/>
    <row r="1922" ht="21.75" customHeight="1"/>
    <row r="1923" ht="21.75" customHeight="1"/>
    <row r="1924" ht="21.75" customHeight="1"/>
    <row r="1925" ht="21.75" customHeight="1"/>
    <row r="1926" ht="21.75" customHeight="1"/>
    <row r="1927" ht="21.75" customHeight="1"/>
    <row r="1928" ht="21.75" customHeight="1"/>
    <row r="1929" ht="21.75" customHeight="1"/>
    <row r="1930" ht="21.75" customHeight="1"/>
    <row r="1931" ht="21.75" customHeight="1"/>
    <row r="1932" ht="21.75" customHeight="1"/>
    <row r="1933" ht="21.75" customHeight="1"/>
    <row r="1934" ht="21.75" customHeight="1"/>
    <row r="1935" ht="21.75" customHeight="1"/>
    <row r="1936" ht="21.75" customHeight="1"/>
    <row r="1937" ht="21.75" customHeight="1"/>
    <row r="1938" ht="21.75" customHeight="1"/>
    <row r="1939" ht="21.75" customHeight="1"/>
    <row r="1940" ht="21.75" customHeight="1"/>
    <row r="1941" ht="21.75" customHeight="1"/>
    <row r="1942" ht="21.75" customHeight="1"/>
    <row r="1943" ht="21.75" customHeight="1"/>
    <row r="1944" ht="21.75" customHeight="1"/>
    <row r="1945" ht="21.75" customHeight="1"/>
    <row r="1946" ht="21.75" customHeight="1"/>
    <row r="1947" ht="21.75" customHeight="1"/>
    <row r="1948" ht="21.75" customHeight="1"/>
    <row r="1949" ht="21.75" customHeight="1"/>
    <row r="1950" ht="21.75" customHeight="1"/>
    <row r="1951" ht="21.75" customHeight="1"/>
    <row r="1952" ht="21.75" customHeight="1"/>
    <row r="1953" ht="21.75" customHeight="1"/>
    <row r="1954" ht="21.75" customHeight="1"/>
    <row r="1955" ht="21.75" customHeight="1"/>
    <row r="1956" ht="21.75" customHeight="1"/>
    <row r="1957" ht="21.75" customHeight="1"/>
    <row r="1958" ht="21.75" customHeight="1"/>
    <row r="1959" ht="21.75" customHeight="1"/>
    <row r="1960" ht="21.75" customHeight="1"/>
    <row r="1961" ht="21.75" customHeight="1"/>
    <row r="1962" ht="21.75" customHeight="1"/>
    <row r="1963" ht="21.75" customHeight="1"/>
    <row r="1964" ht="21.75" customHeight="1"/>
    <row r="1965" ht="21.75" customHeight="1"/>
    <row r="1966" ht="21.75" customHeight="1"/>
    <row r="1967" ht="21.75" customHeight="1"/>
    <row r="1968" ht="21.75" customHeight="1"/>
    <row r="1969" ht="21.75" customHeight="1"/>
    <row r="1970" ht="21.75" customHeight="1"/>
    <row r="1971" ht="21.75" customHeight="1"/>
    <row r="1972" ht="21.75" customHeight="1"/>
    <row r="1973" ht="21.75" customHeight="1"/>
    <row r="1974" ht="21.75" customHeight="1"/>
    <row r="1975" ht="21.75" customHeight="1"/>
    <row r="1976" ht="21.75" customHeight="1"/>
    <row r="1977" ht="21.75" customHeight="1"/>
    <row r="1978" ht="21.75" customHeight="1"/>
    <row r="1979" ht="21.75" customHeight="1"/>
    <row r="1980" ht="21.75" customHeight="1"/>
    <row r="1981" ht="21.75" customHeight="1"/>
    <row r="1982" ht="21.75" customHeight="1"/>
    <row r="1983" ht="21.75" customHeight="1"/>
    <row r="1984" ht="21.75" customHeight="1"/>
    <row r="1985" ht="21.75" customHeight="1"/>
    <row r="1986" ht="21.75" customHeight="1"/>
    <row r="1987" ht="21.75" customHeight="1"/>
    <row r="1988" ht="21.75" customHeight="1"/>
    <row r="1989" ht="21.75" customHeight="1"/>
    <row r="1990" ht="21.75" customHeight="1"/>
    <row r="1991" ht="21.75" customHeight="1"/>
    <row r="1992" ht="21.75" customHeight="1"/>
    <row r="1993" ht="21.75" customHeight="1"/>
    <row r="1994" ht="21.75" customHeight="1"/>
    <row r="1995" ht="21.75" customHeight="1"/>
    <row r="1996" ht="21.75" customHeight="1"/>
    <row r="1997" ht="21.75" customHeight="1"/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Tableau_de_relevé</vt:lpstr>
    </vt:vector>
  </TitlesOfParts>
  <Company>SYSTEME U CENTRALE REGIONALE SUD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Suivis des indicateurs - PO</dc:title>
  <dc:creator>Adrien Zurcher</dc:creator>
  <cp:lastModifiedBy>SYSTEMEU</cp:lastModifiedBy>
  <cp:lastPrinted>2013-12-17T14:49:27Z</cp:lastPrinted>
  <dcterms:created xsi:type="dcterms:W3CDTF">2013-10-29T15:35:56Z</dcterms:created>
  <dcterms:modified xsi:type="dcterms:W3CDTF">2013-12-18T08:41:21Z</dcterms:modified>
</cp:coreProperties>
</file>