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1180" windowHeight="9600" tabRatio="810" activeTab="1"/>
  </bookViews>
  <sheets>
    <sheet name="MENU" sheetId="17" r:id="rId1"/>
    <sheet name="Tab_gen_AE" sheetId="6" r:id="rId2"/>
    <sheet name="Hiérarchisation_AE" sheetId="19" r:id="rId3"/>
    <sheet name="Sensib_milieux" sheetId="9" r:id="rId4"/>
  </sheets>
  <definedNames>
    <definedName name="_xlnm._FilterDatabase" localSheetId="1" hidden="1">Tab_gen_AE!$A$9:$E$145</definedName>
  </definedNames>
  <calcPr calcId="125725"/>
</workbook>
</file>

<file path=xl/calcChain.xml><?xml version="1.0" encoding="utf-8"?>
<calcChain xmlns="http://schemas.openxmlformats.org/spreadsheetml/2006/main">
  <c r="AV47" i="9"/>
  <c r="F47"/>
  <c r="H47"/>
  <c r="J47"/>
  <c r="L47"/>
  <c r="N47"/>
  <c r="P47"/>
  <c r="R47"/>
  <c r="T47"/>
  <c r="V47"/>
  <c r="X47"/>
  <c r="Z47"/>
  <c r="AB47"/>
  <c r="AD47"/>
  <c r="AF47"/>
  <c r="AH47"/>
  <c r="AJ47"/>
  <c r="AL47"/>
  <c r="AN47"/>
  <c r="AP47"/>
  <c r="AR47"/>
  <c r="AT47"/>
  <c r="D47"/>
  <c r="AU7" l="1"/>
  <c r="AV41"/>
  <c r="AT41"/>
  <c r="AR41"/>
  <c r="AP41"/>
  <c r="AN41"/>
  <c r="AL41"/>
  <c r="AJ41"/>
  <c r="AH41"/>
  <c r="AF41"/>
  <c r="AD41"/>
  <c r="AB41"/>
  <c r="Z41"/>
  <c r="X41"/>
  <c r="V41"/>
  <c r="T41"/>
  <c r="R41"/>
  <c r="P41"/>
  <c r="N41"/>
  <c r="L41"/>
  <c r="J41"/>
  <c r="H41"/>
  <c r="F41"/>
  <c r="AV39"/>
  <c r="AT39"/>
  <c r="AR39"/>
  <c r="AP39"/>
  <c r="AN39"/>
  <c r="AL39"/>
  <c r="AJ39"/>
  <c r="AH39"/>
  <c r="AF39"/>
  <c r="AD39"/>
  <c r="AB39"/>
  <c r="Z39"/>
  <c r="X39"/>
  <c r="V39"/>
  <c r="T39"/>
  <c r="R39"/>
  <c r="P39"/>
  <c r="N39"/>
  <c r="L39"/>
  <c r="J39"/>
  <c r="I6" s="1"/>
  <c r="H39"/>
  <c r="F39"/>
  <c r="AV37"/>
  <c r="AT37"/>
  <c r="AS6" s="1"/>
  <c r="AR37"/>
  <c r="AP37"/>
  <c r="AN37"/>
  <c r="AL37"/>
  <c r="AJ37"/>
  <c r="AH37"/>
  <c r="AF37"/>
  <c r="AD37"/>
  <c r="AB37"/>
  <c r="Z37"/>
  <c r="X37"/>
  <c r="W6" s="1"/>
  <c r="V37"/>
  <c r="T37"/>
  <c r="R37"/>
  <c r="P37"/>
  <c r="N37"/>
  <c r="L37"/>
  <c r="J37"/>
  <c r="H37"/>
  <c r="G6" s="1"/>
  <c r="F37"/>
  <c r="AV33"/>
  <c r="AT33"/>
  <c r="AR33"/>
  <c r="AP33"/>
  <c r="AN33"/>
  <c r="AL33"/>
  <c r="AJ33"/>
  <c r="AH33"/>
  <c r="AF33"/>
  <c r="AD33"/>
  <c r="AB33"/>
  <c r="Z33"/>
  <c r="X33"/>
  <c r="V33"/>
  <c r="T33"/>
  <c r="R33"/>
  <c r="P33"/>
  <c r="N33"/>
  <c r="L33"/>
  <c r="J33"/>
  <c r="H33"/>
  <c r="F33"/>
  <c r="AV31"/>
  <c r="AT31"/>
  <c r="AR31"/>
  <c r="AP31"/>
  <c r="AN31"/>
  <c r="AL31"/>
  <c r="AJ31"/>
  <c r="AH31"/>
  <c r="AF31"/>
  <c r="AD31"/>
  <c r="AB31"/>
  <c r="Z31"/>
  <c r="X31"/>
  <c r="V31"/>
  <c r="T31"/>
  <c r="R31"/>
  <c r="P31"/>
  <c r="N31"/>
  <c r="L31"/>
  <c r="J31"/>
  <c r="H31"/>
  <c r="F31"/>
  <c r="AV30"/>
  <c r="AT30"/>
  <c r="AR30"/>
  <c r="AP30"/>
  <c r="AN30"/>
  <c r="AL30"/>
  <c r="AJ30"/>
  <c r="AH30"/>
  <c r="AF30"/>
  <c r="AD30"/>
  <c r="AB30"/>
  <c r="Z30"/>
  <c r="X30"/>
  <c r="V30"/>
  <c r="T30"/>
  <c r="R30"/>
  <c r="P30"/>
  <c r="N30"/>
  <c r="L30"/>
  <c r="J30"/>
  <c r="H30"/>
  <c r="F30"/>
  <c r="AV26"/>
  <c r="AT26"/>
  <c r="AR26"/>
  <c r="AP26"/>
  <c r="AN26"/>
  <c r="AL26"/>
  <c r="AJ26"/>
  <c r="AH26"/>
  <c r="AF26"/>
  <c r="AD26"/>
  <c r="AB26"/>
  <c r="Z26"/>
  <c r="X26"/>
  <c r="V26"/>
  <c r="T26"/>
  <c r="R26"/>
  <c r="P26"/>
  <c r="N26"/>
  <c r="L26"/>
  <c r="J26"/>
  <c r="H26"/>
  <c r="F26"/>
  <c r="AV24"/>
  <c r="AT24"/>
  <c r="AR24"/>
  <c r="AP24"/>
  <c r="AN24"/>
  <c r="AL24"/>
  <c r="AJ24"/>
  <c r="AH24"/>
  <c r="AF24"/>
  <c r="AD24"/>
  <c r="AB24"/>
  <c r="Z24"/>
  <c r="X24"/>
  <c r="V24"/>
  <c r="T24"/>
  <c r="R24"/>
  <c r="P24"/>
  <c r="N24"/>
  <c r="L24"/>
  <c r="J24"/>
  <c r="H24"/>
  <c r="F24"/>
  <c r="AV22"/>
  <c r="AT22"/>
  <c r="AR22"/>
  <c r="AP22"/>
  <c r="AN22"/>
  <c r="AL22"/>
  <c r="AJ22"/>
  <c r="AH22"/>
  <c r="AF22"/>
  <c r="AD22"/>
  <c r="AB22"/>
  <c r="Z22"/>
  <c r="X22"/>
  <c r="V22"/>
  <c r="T22"/>
  <c r="R22"/>
  <c r="P22"/>
  <c r="N22"/>
  <c r="L22"/>
  <c r="J22"/>
  <c r="H22"/>
  <c r="F22"/>
  <c r="AV21"/>
  <c r="AT21"/>
  <c r="AR21"/>
  <c r="AP21"/>
  <c r="AN21"/>
  <c r="AL21"/>
  <c r="AJ21"/>
  <c r="AH21"/>
  <c r="AF21"/>
  <c r="AD21"/>
  <c r="AB21"/>
  <c r="Z21"/>
  <c r="X21"/>
  <c r="V21"/>
  <c r="T21"/>
  <c r="R21"/>
  <c r="P21"/>
  <c r="N21"/>
  <c r="L21"/>
  <c r="J21"/>
  <c r="H21"/>
  <c r="F21"/>
  <c r="AV20"/>
  <c r="AT20"/>
  <c r="AR20"/>
  <c r="AP20"/>
  <c r="AN20"/>
  <c r="AL20"/>
  <c r="AJ20"/>
  <c r="AH20"/>
  <c r="AF20"/>
  <c r="AD20"/>
  <c r="AB20"/>
  <c r="Z20"/>
  <c r="X20"/>
  <c r="V20"/>
  <c r="T20"/>
  <c r="R20"/>
  <c r="P20"/>
  <c r="N20"/>
  <c r="L20"/>
  <c r="J20"/>
  <c r="H20"/>
  <c r="F20"/>
  <c r="AV16"/>
  <c r="AT16"/>
  <c r="AR16"/>
  <c r="AP16"/>
  <c r="AN16"/>
  <c r="AL16"/>
  <c r="AJ16"/>
  <c r="AH16"/>
  <c r="AF16"/>
  <c r="AD16"/>
  <c r="AB16"/>
  <c r="Z16"/>
  <c r="X16"/>
  <c r="V16"/>
  <c r="T16"/>
  <c r="R16"/>
  <c r="P16"/>
  <c r="N16"/>
  <c r="L16"/>
  <c r="J16"/>
  <c r="H16"/>
  <c r="F16"/>
  <c r="AV15"/>
  <c r="AT15"/>
  <c r="AR15"/>
  <c r="AP15"/>
  <c r="AN15"/>
  <c r="AL15"/>
  <c r="AJ15"/>
  <c r="AH15"/>
  <c r="AF15"/>
  <c r="AD15"/>
  <c r="AB15"/>
  <c r="Z15"/>
  <c r="X15"/>
  <c r="V15"/>
  <c r="T15"/>
  <c r="R15"/>
  <c r="P15"/>
  <c r="N15"/>
  <c r="L15"/>
  <c r="J15"/>
  <c r="H15"/>
  <c r="F15"/>
  <c r="AV14"/>
  <c r="AT14"/>
  <c r="AR14"/>
  <c r="AP14"/>
  <c r="AN14"/>
  <c r="AL14"/>
  <c r="AJ14"/>
  <c r="AH14"/>
  <c r="AF14"/>
  <c r="AD14"/>
  <c r="AB14"/>
  <c r="Z14"/>
  <c r="X14"/>
  <c r="V14"/>
  <c r="T14"/>
  <c r="R14"/>
  <c r="P14"/>
  <c r="N14"/>
  <c r="L14"/>
  <c r="J14"/>
  <c r="H14"/>
  <c r="F14"/>
  <c r="AI6"/>
  <c r="Y6"/>
  <c r="K6"/>
  <c r="AQ6"/>
  <c r="AK6"/>
  <c r="AE6"/>
  <c r="U6"/>
  <c r="O6"/>
  <c r="M6"/>
  <c r="E6"/>
  <c r="S6"/>
  <c r="Q6"/>
  <c r="AU6"/>
  <c r="I7"/>
  <c r="O7"/>
  <c r="Q7"/>
  <c r="W7"/>
  <c r="Y7"/>
  <c r="AA7"/>
  <c r="AE7"/>
  <c r="AM7"/>
  <c r="AA6"/>
  <c r="AG6"/>
  <c r="AM6"/>
  <c r="E7"/>
  <c r="G7"/>
  <c r="M7"/>
  <c r="AC7"/>
  <c r="AK7"/>
  <c r="AS7"/>
  <c r="AC6"/>
  <c r="D37"/>
  <c r="D39"/>
  <c r="AO6"/>
  <c r="D41"/>
  <c r="L6"/>
  <c r="C6"/>
  <c r="D30"/>
  <c r="D31"/>
  <c r="C7"/>
  <c r="K7"/>
  <c r="S7"/>
  <c r="AI7"/>
  <c r="AQ7"/>
  <c r="U7"/>
  <c r="AG7"/>
  <c r="AO7"/>
  <c r="U3" l="1"/>
  <c r="U5"/>
  <c r="AC3"/>
  <c r="AC5"/>
  <c r="AK3"/>
  <c r="AK5"/>
  <c r="AS3"/>
  <c r="AS5"/>
  <c r="S3"/>
  <c r="W4"/>
  <c r="Y3"/>
  <c r="AA3"/>
  <c r="AE4"/>
  <c r="AG3"/>
  <c r="AI3"/>
  <c r="AM4"/>
  <c r="AO3"/>
  <c r="AQ3"/>
  <c r="AU4"/>
  <c r="W3"/>
  <c r="W5"/>
  <c r="AE3"/>
  <c r="AE5"/>
  <c r="AM3"/>
  <c r="AM5"/>
  <c r="AU3"/>
  <c r="AU5"/>
  <c r="Y4"/>
  <c r="AG4"/>
  <c r="AO4"/>
  <c r="S5"/>
  <c r="U4"/>
  <c r="AA5"/>
  <c r="AC4"/>
  <c r="AI5"/>
  <c r="AK4"/>
  <c r="AQ5"/>
  <c r="AS4"/>
  <c r="S4"/>
  <c r="Y5"/>
  <c r="AA4"/>
  <c r="AG5"/>
  <c r="AI4"/>
  <c r="AO5"/>
  <c r="AQ4"/>
  <c r="O5" l="1"/>
  <c r="G5"/>
  <c r="D33"/>
  <c r="D26"/>
  <c r="D24"/>
  <c r="D22"/>
  <c r="D21"/>
  <c r="D20"/>
  <c r="D16"/>
  <c r="D15"/>
  <c r="D14"/>
  <c r="C5" l="1"/>
  <c r="G4"/>
  <c r="E5"/>
  <c r="M5"/>
  <c r="O4"/>
  <c r="E4"/>
  <c r="I4"/>
  <c r="Q4"/>
  <c r="K5"/>
  <c r="M4"/>
  <c r="C4"/>
  <c r="I3"/>
  <c r="I5"/>
  <c r="K4"/>
  <c r="Q5"/>
  <c r="G3"/>
  <c r="K3"/>
  <c r="Q3"/>
  <c r="O3"/>
  <c r="M3"/>
  <c r="E3"/>
  <c r="C3"/>
</calcChain>
</file>

<file path=xl/comments1.xml><?xml version="1.0" encoding="utf-8"?>
<comments xmlns="http://schemas.openxmlformats.org/spreadsheetml/2006/main">
  <authors>
    <author>MLORY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W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E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G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I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K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M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O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Q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S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U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S3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Clos signifie que l'aspect a été supprimé
</t>
        </r>
      </text>
    </comment>
    <comment ref="BH32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Responsable de la mise en œuvre de l'action corrective</t>
        </r>
      </text>
    </comment>
    <comment ref="BI32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Humains, 
Financiers, 
Temps…
</t>
        </r>
      </text>
    </comment>
  </commentList>
</comments>
</file>

<file path=xl/sharedStrings.xml><?xml version="1.0" encoding="utf-8"?>
<sst xmlns="http://schemas.openxmlformats.org/spreadsheetml/2006/main" count="2093" uniqueCount="327">
  <si>
    <t>Activités envisageables</t>
  </si>
  <si>
    <t>Processus</t>
  </si>
  <si>
    <t>01 - Bâtiments, bureaux</t>
  </si>
  <si>
    <t>Bâtiments</t>
  </si>
  <si>
    <t>Bureaux</t>
  </si>
  <si>
    <t>Entretenir les locaux</t>
  </si>
  <si>
    <t>Exploiter les locaux</t>
  </si>
  <si>
    <t>Production d’OM</t>
  </si>
  <si>
    <t>Activités administratives</t>
  </si>
  <si>
    <t>Production de DND</t>
  </si>
  <si>
    <t>Maintenance  matériel informatique</t>
  </si>
  <si>
    <t>Chauffage</t>
  </si>
  <si>
    <t>Climatisation</t>
  </si>
  <si>
    <t>Garantir une température ambiante de travail confortable</t>
  </si>
  <si>
    <t>Epuisement des ressources naturelles</t>
  </si>
  <si>
    <t>Emission de GES</t>
  </si>
  <si>
    <t>Entretenir les installations de climatisation</t>
  </si>
  <si>
    <t>02 - Torréfaction et conditionnement</t>
  </si>
  <si>
    <t>Stockage</t>
  </si>
  <si>
    <t>Torréfaction</t>
  </si>
  <si>
    <t>Conditionnement</t>
  </si>
  <si>
    <t>Stockage café vrac</t>
  </si>
  <si>
    <t>Torréfaction du café vert</t>
  </si>
  <si>
    <t>Production de DIB - Cendres</t>
  </si>
  <si>
    <t>Conditionnement du café torréfié</t>
  </si>
  <si>
    <t>Production de DIB - Carton</t>
  </si>
  <si>
    <t>Production de DIB - Café</t>
  </si>
  <si>
    <t>03 - Dépôt alimentaire</t>
  </si>
  <si>
    <t>Manutention</t>
  </si>
  <si>
    <t>Préparation</t>
  </si>
  <si>
    <t>Préparation des commandes gestionnaires</t>
  </si>
  <si>
    <t xml:space="preserve">Production de DIB - Carton </t>
  </si>
  <si>
    <t>Production de DIB - Films plastiques</t>
  </si>
  <si>
    <t>04 - Stockage matériel</t>
  </si>
  <si>
    <t>05 - Magasin pièces détachées</t>
  </si>
  <si>
    <t>06 - Parc de véhicules</t>
  </si>
  <si>
    <t>Exploitation</t>
  </si>
  <si>
    <t>Exploitation d'un parc de véhicules</t>
  </si>
  <si>
    <t>Nuisances sonores</t>
  </si>
  <si>
    <t xml:space="preserve">Maintenance </t>
  </si>
  <si>
    <t>Approvisionnement</t>
  </si>
  <si>
    <t>Livraison des commandes sur le site par transporteur</t>
  </si>
  <si>
    <t>Maintenance du parc de véhicules</t>
  </si>
  <si>
    <t>Production de DIB</t>
  </si>
  <si>
    <t>Emission de GES (gaz d'échappement)</t>
  </si>
  <si>
    <t>07 - Zone déchets</t>
  </si>
  <si>
    <t xml:space="preserve">Nuisance visuelle </t>
  </si>
  <si>
    <t>Nuisance visuelle</t>
  </si>
  <si>
    <t>Espaces verts</t>
  </si>
  <si>
    <t>Entretenir les espaces verts</t>
  </si>
  <si>
    <t>Nuisances olfactives</t>
  </si>
  <si>
    <t>Exploitation d'une zone déchets</t>
  </si>
  <si>
    <t>Nuisances visuelles</t>
  </si>
  <si>
    <t>Prestataires</t>
  </si>
  <si>
    <t>Enlèvement des déchets par prestataire</t>
  </si>
  <si>
    <t>Entretien d'une zone déchets</t>
  </si>
  <si>
    <t>Rejet d’eaux usées</t>
  </si>
  <si>
    <t>Surfaces imperméabilisées (bitume, toitures)</t>
  </si>
  <si>
    <t>Exploitation de surfaces imperméabilisées</t>
  </si>
  <si>
    <t>Gêne du voisinage</t>
  </si>
  <si>
    <t>Production de biodéchets</t>
  </si>
  <si>
    <t>Gestionnaires</t>
  </si>
  <si>
    <t>Alimentation et entretien DA</t>
  </si>
  <si>
    <t>Production de déchets</t>
  </si>
  <si>
    <t>Production de déchets - cartons et poches plastiques</t>
  </si>
  <si>
    <t xml:space="preserve">08 -  Ateliers </t>
  </si>
  <si>
    <t xml:space="preserve">Production de DIB </t>
  </si>
  <si>
    <t xml:space="preserve">Pollution de l'air </t>
  </si>
  <si>
    <t>Emission de polluants atmosphériques (propulseurs aérosols)</t>
  </si>
  <si>
    <t xml:space="preserve">Rejet d'eaux pluviales </t>
  </si>
  <si>
    <t>Manutention de matériels</t>
  </si>
  <si>
    <t>Consommation d'électricité</t>
  </si>
  <si>
    <t>Consommation d'eau de ville</t>
  </si>
  <si>
    <t>Production d'OM</t>
  </si>
  <si>
    <t>Consommation de gaz naturel</t>
  </si>
  <si>
    <t>Manutention des denrées alimentaires par transpalettes électriques</t>
  </si>
  <si>
    <t>Fuites d'hydrocarbures</t>
  </si>
  <si>
    <t>Entretien des surfaces imperméabilisées</t>
  </si>
  <si>
    <t>Production de DD (boues de séparateurs)</t>
  </si>
  <si>
    <t>Production de biodéchets - périmés, marc</t>
  </si>
  <si>
    <t>Emission de GES (fuites de gaz frigorigène)</t>
  </si>
  <si>
    <t>Production de déchets : bois, palettes, plastiques, papiers</t>
  </si>
  <si>
    <t>Consommation de gasoil</t>
  </si>
  <si>
    <t>DA</t>
  </si>
  <si>
    <t>CHR</t>
  </si>
  <si>
    <t>Gestion</t>
  </si>
  <si>
    <t>Pollution des eaux superficielles (rinçage réseau EP)</t>
  </si>
  <si>
    <t>Rejet d'eaux usées (Réseau EU)</t>
  </si>
  <si>
    <t>Impact</t>
  </si>
  <si>
    <t>Pollution des eaux de surface</t>
  </si>
  <si>
    <t>Surfaces non imperméabilisées</t>
  </si>
  <si>
    <t>Pollution du sol</t>
  </si>
  <si>
    <t>Pollution de l'air</t>
  </si>
  <si>
    <t xml:space="preserve">Infiltration des eaux de rinçage dans le sol </t>
  </si>
  <si>
    <t>Production de DD - aérosols, acides et dégraissants usagés</t>
  </si>
  <si>
    <t>Aspects potentiellement liés</t>
  </si>
  <si>
    <t>Production de D3E informatiques, toners</t>
  </si>
  <si>
    <t>Production de DIB - Plastique</t>
  </si>
  <si>
    <t>Pollution du sol (suivant traitement du déchet)</t>
  </si>
  <si>
    <t>Usage de surfaces non-imperméabilisées comme lieu de stationnement</t>
  </si>
  <si>
    <t>Pollution sol (si parking terre)</t>
  </si>
  <si>
    <t>Pollution eaux de surface (si parking imperméabilisé)</t>
  </si>
  <si>
    <t>Utilisation de papier absorbant</t>
  </si>
  <si>
    <t>Préparation et maintenance des machines</t>
  </si>
  <si>
    <t>OCS</t>
  </si>
  <si>
    <t>Moniteurs</t>
  </si>
  <si>
    <t>Production de déchets - jute</t>
  </si>
  <si>
    <t>Production de déchets : bois, palettes, plastiques, papiers, ferraille</t>
  </si>
  <si>
    <t xml:space="preserve">Production de déchets - Carton </t>
  </si>
  <si>
    <t>Intégration paysagère</t>
  </si>
  <si>
    <t>Emission de polluants atmosphériques</t>
  </si>
  <si>
    <t>Exploiter et entretenir le site sous contrainte de pollution historique</t>
  </si>
  <si>
    <t>Production de déchets particuliers</t>
  </si>
  <si>
    <t>DD</t>
  </si>
  <si>
    <t>Effets sur le paysage et le patrimoine</t>
  </si>
  <si>
    <t>Rejet d'eaux pluviales</t>
  </si>
  <si>
    <t>Exploiter les locaux en marche dégradée</t>
  </si>
  <si>
    <t>Fuite d'eau potable</t>
  </si>
  <si>
    <t>Exploiter les locaux en marche accidentelle (incendie, explosion)</t>
  </si>
  <si>
    <t>Production de tous types de déchets en grande quantité</t>
  </si>
  <si>
    <t xml:space="preserve">Production de déchets </t>
  </si>
  <si>
    <t>Emission de GES, fumées et particules toxiques</t>
  </si>
  <si>
    <t>Fuite accidentelle d'hydrocarbures</t>
  </si>
  <si>
    <t>Fuite accidentelle d'hydrocarbures sur surfaces imperméabilisées</t>
  </si>
  <si>
    <t>Usage de surfaces imperméabilisées comme lieu de stationnement en marche accidentelle</t>
  </si>
  <si>
    <t>Exploitation des surfaces imperméabilisées en marche accidentelle</t>
  </si>
  <si>
    <t>Garantir une température ambiante de travail confortable en marche dégradée</t>
  </si>
  <si>
    <t>Garantir une température ambiante de travail confortable en marche accidentelle</t>
  </si>
  <si>
    <t>Consommation de gaz naturel en grande quantité</t>
  </si>
  <si>
    <t>Emission de GES et autres polluants atmosphériques</t>
  </si>
  <si>
    <t>Garantir une température ambiante de travail confortable en marche dégradée ou accidentelle</t>
  </si>
  <si>
    <t>Emission de GES en grande quantité (volume installation)</t>
  </si>
  <si>
    <t>Torréfaction du café vert en marche dégradée (incident torréfacteur)</t>
  </si>
  <si>
    <t>Gêne du voisinage (toutes nuisances)</t>
  </si>
  <si>
    <t>Livraison des commandes par transporteur ou navette avec fuite de produits dangereux</t>
  </si>
  <si>
    <t>Production de déchets dangereux</t>
  </si>
  <si>
    <t>Déversement sur zone non imperméabilisée</t>
  </si>
  <si>
    <t>Déversement sur zone imperméabilisée - Rejet aux eaux usées</t>
  </si>
  <si>
    <t>Déversement sur zone imperméabilisée - Rejet aux eaux pluviales</t>
  </si>
  <si>
    <t>Exploitation d'un parc de véhicules en marche dégradée ou accidentelle</t>
  </si>
  <si>
    <t>Fuites d'hydrocarbures ou de produits toxiques sur surface imperméabilisée</t>
  </si>
  <si>
    <t>Exploitation d'une zone déchets en marche accidentelle</t>
  </si>
  <si>
    <t>Déversement de déchets liquides dangereux sur sol imperméabilisé</t>
  </si>
  <si>
    <t>Emission de GES et autres polluants atmosphériques (incendie)</t>
  </si>
  <si>
    <t>Préparation et maintenance des machines en marche accidentelle</t>
  </si>
  <si>
    <t>Déversement accidentel de déchets liquides dangereux sur sol imperméabilisé</t>
  </si>
  <si>
    <t>Production de déchets (utilisatation d'absorbant)</t>
  </si>
  <si>
    <t>Préparation et maintenance des moniteurs en marche accidentelle</t>
  </si>
  <si>
    <t>09 - Acteurs itinérants (gestionnaires, commerciaux, techniciens)</t>
  </si>
  <si>
    <t>Air</t>
  </si>
  <si>
    <t>Eaux superficielles</t>
  </si>
  <si>
    <t>Sol</t>
  </si>
  <si>
    <t>AIR</t>
  </si>
  <si>
    <t>Présence de riverains à moins de 500m</t>
  </si>
  <si>
    <t>EAUX SUPERFICIELLES</t>
  </si>
  <si>
    <t>Etendues des surfaces imperméabilisées &gt; 75%</t>
  </si>
  <si>
    <t>Etendues des surfaces imperméabilisées comprise entre 50% et 74%</t>
  </si>
  <si>
    <t>Etendue des surfaces imperméabilisées &lt; 50%</t>
  </si>
  <si>
    <t>Zone inondable ? Vrai/faux</t>
  </si>
  <si>
    <t>Usage des eaux de surfaces en aval du réseaux d'eaux pluviales pour l'agriculture, la pêche ou comme eau de baignade Vrai/Faux</t>
  </si>
  <si>
    <t>SOL</t>
  </si>
  <si>
    <t>Sol imperméable au niveau des zones de stationnement Vrai/Faux</t>
  </si>
  <si>
    <t>Sol imperméable au niveau des zones de circulation Vrai/Faux</t>
  </si>
  <si>
    <t>Présence d'une nappe phréatique à faible profondeur sur le site ou à moins de 100m Vrai/faux</t>
  </si>
  <si>
    <t>Niveau sonore ambiant hors activité site : ZI, ZA, ZC plutôt bruyante VRAI/FAUX</t>
  </si>
  <si>
    <t>LR-Périgny</t>
  </si>
  <si>
    <t>LR-Niort</t>
  </si>
  <si>
    <t>LR-Saintes</t>
  </si>
  <si>
    <t>Po-Poitiers</t>
  </si>
  <si>
    <t>Po-Tours</t>
  </si>
  <si>
    <t>Na-Nantes</t>
  </si>
  <si>
    <t>Na-Angers</t>
  </si>
  <si>
    <t>Catégorie de déchets</t>
  </si>
  <si>
    <t>DND/Inerte</t>
  </si>
  <si>
    <t>Quantité</t>
  </si>
  <si>
    <t>Evolution positive</t>
  </si>
  <si>
    <t>Pas d'évolution significative</t>
  </si>
  <si>
    <t>Evolution négative</t>
  </si>
  <si>
    <t>Filière d'élimination</t>
  </si>
  <si>
    <t>Réemploi</t>
  </si>
  <si>
    <t>Recyclage</t>
  </si>
  <si>
    <t>Valorisation avec récupération d'énergie</t>
  </si>
  <si>
    <t>Incinération</t>
  </si>
  <si>
    <t>Enfouissement</t>
  </si>
  <si>
    <t>Qualité de la filière</t>
  </si>
  <si>
    <t>Parfaitement adaptée</t>
  </si>
  <si>
    <t>Correcte</t>
  </si>
  <si>
    <t>Inadaptée</t>
  </si>
  <si>
    <t>-</t>
  </si>
  <si>
    <t>Valeurs corresp.</t>
  </si>
  <si>
    <t>Nature des polluants émis</t>
  </si>
  <si>
    <t>Gaz d'échappement</t>
  </si>
  <si>
    <t>Rejets de combustion de GN</t>
  </si>
  <si>
    <t>Produits chimiques non-biodégradables</t>
  </si>
  <si>
    <t>Hydrocarbures</t>
  </si>
  <si>
    <t>Eaux usées</t>
  </si>
  <si>
    <t>Nocivité des éléments émis</t>
  </si>
  <si>
    <t>Fréquence</t>
  </si>
  <si>
    <t>Quotidiennement</t>
  </si>
  <si>
    <t>+ d'une fois par mois</t>
  </si>
  <si>
    <t>+ d'une fois par semaine</t>
  </si>
  <si>
    <t>- d'une fois par mois</t>
  </si>
  <si>
    <t>Plaintes et demandes riverains</t>
  </si>
  <si>
    <t>Plusieurs plaintes fondées et documentées dans l'année</t>
  </si>
  <si>
    <t>Une plainte fondée et documentée dans l'année</t>
  </si>
  <si>
    <t>Absence de demandes ou de plaintes</t>
  </si>
  <si>
    <t>Type de ressources</t>
  </si>
  <si>
    <t>Non-renouvelables</t>
  </si>
  <si>
    <t>Protégée (restriction des consommations d'eau au moins un trimestre dans l'année)</t>
  </si>
  <si>
    <t>Renouvelable</t>
  </si>
  <si>
    <t>Evaluation de la sensibilité des milieux par agence</t>
  </si>
  <si>
    <t>LRSY</t>
  </si>
  <si>
    <t>Bordeaux</t>
  </si>
  <si>
    <t>Rennes</t>
  </si>
  <si>
    <t>Toulouse</t>
  </si>
  <si>
    <t>Limoges</t>
  </si>
  <si>
    <t>Brive</t>
  </si>
  <si>
    <t>Issoudun</t>
  </si>
  <si>
    <t>Perigueux</t>
  </si>
  <si>
    <t>IK - Niort</t>
  </si>
  <si>
    <t>IK - LR</t>
  </si>
  <si>
    <t>IK - Poitiers</t>
  </si>
  <si>
    <t>Agence +01</t>
  </si>
  <si>
    <t>Agence +02</t>
  </si>
  <si>
    <t>Agence +03</t>
  </si>
  <si>
    <t>Agence +04</t>
  </si>
  <si>
    <t>LR - Angoulême</t>
  </si>
  <si>
    <t>Récapitulatif des couples Aspect/Impact envisageables pour l'ensemble des agences</t>
  </si>
  <si>
    <t>Topographie - Site localisé dans une cuvette (pb dispersion des polluants)</t>
  </si>
  <si>
    <t>Maîtrise Technique</t>
  </si>
  <si>
    <t>Maîtrise organisa-tionnelle</t>
  </si>
  <si>
    <t>Sensibili-sation personnel</t>
  </si>
  <si>
    <t>Resp. non-définies</t>
  </si>
  <si>
    <t>Equipt. provisoires ou mal adaptés</t>
  </si>
  <si>
    <t>Absence d'équipt. de maîtrise</t>
  </si>
  <si>
    <t>Pers. sensibilisé en interne, consignes partiellement appliquées</t>
  </si>
  <si>
    <t>Pers. non sensibilisé, absence de consignes</t>
  </si>
  <si>
    <t>Pers. sensibilisé, consignes non appliquées</t>
  </si>
  <si>
    <t>Resp. définies</t>
  </si>
  <si>
    <t>Resp. définies et consignes existantes (SO)</t>
  </si>
  <si>
    <t>Equipt. permanents adaptés (SO)</t>
  </si>
  <si>
    <t>Pers. sensibilisé et consignes appliquées (SO)</t>
  </si>
  <si>
    <t>Conforme</t>
  </si>
  <si>
    <t>Non conforme</t>
  </si>
  <si>
    <t>Sensibilité milieu</t>
  </si>
  <si>
    <t>Ressources en eau</t>
  </si>
  <si>
    <t>D3E</t>
  </si>
  <si>
    <t>OM/DIB</t>
  </si>
  <si>
    <t>Préparation DA</t>
  </si>
  <si>
    <t xml:space="preserve"> Mention pour chaque site si la ligne le concerne ou non.</t>
  </si>
  <si>
    <t xml:space="preserve">SITE : </t>
  </si>
  <si>
    <t>Concerné</t>
  </si>
  <si>
    <t>Non concerné</t>
  </si>
  <si>
    <t>DATE CLOTURE</t>
  </si>
  <si>
    <t>ETAT</t>
  </si>
  <si>
    <t>INVESTISSEMENTS</t>
  </si>
  <si>
    <t>RESPONSABLE</t>
  </si>
  <si>
    <t>DATE DECISION</t>
  </si>
  <si>
    <t>ACTION CORRECTIVE</t>
  </si>
  <si>
    <t>POIDS</t>
  </si>
  <si>
    <t>ACTIF/CLOS</t>
  </si>
  <si>
    <t>IMPACTS</t>
  </si>
  <si>
    <t>MODE</t>
  </si>
  <si>
    <t>ACTIVITE</t>
  </si>
  <si>
    <t>SECTEUR</t>
  </si>
  <si>
    <t>AGENCE</t>
  </si>
  <si>
    <t>PLAN D'ACTION</t>
  </si>
  <si>
    <t>CARACTERISATION IMPACTS ENVIRONNEMENTAUX</t>
  </si>
  <si>
    <t>DECHETS</t>
  </si>
  <si>
    <t>EAU</t>
  </si>
  <si>
    <t>Type</t>
  </si>
  <si>
    <t>Organisationnelle</t>
  </si>
  <si>
    <t>Technique</t>
  </si>
  <si>
    <t>Humaine</t>
  </si>
  <si>
    <t>NIVEAU DE MAÎTRISE</t>
  </si>
  <si>
    <t xml:space="preserve">Agences </t>
  </si>
  <si>
    <t>Milieu récepteur : faune, flore, riverains</t>
  </si>
  <si>
    <t>Présence de zone naturelle protégée (ZNIEFF, Natura 2000, etc.) à moins de 1000m</t>
  </si>
  <si>
    <t>Présence d'habitations dans un rayon de 500m VRAI/FAUX</t>
  </si>
  <si>
    <t>MILIEU RECEPTEUR (0,34)</t>
  </si>
  <si>
    <t>Existence d'au moins une restriction sur la consommation d'eau (historique 2ans)</t>
  </si>
  <si>
    <t>Climat - Région chaude et sêche pouvant connaître des alertes pollution de l'air 
(historique 5 ans)</t>
  </si>
  <si>
    <t>Production de déchets "papier"</t>
  </si>
  <si>
    <t>Production de déchets "verre"</t>
  </si>
  <si>
    <t>Production de déchets ménagers recyclables</t>
  </si>
  <si>
    <t>Production de déchets "toner"</t>
  </si>
  <si>
    <t>Production de déchets "néons"</t>
  </si>
  <si>
    <t>Production de déchets "piles"</t>
  </si>
  <si>
    <t>SOL (0,34 ; 0,66)</t>
  </si>
  <si>
    <t>Plaintes et demandes des parties intéressées</t>
  </si>
  <si>
    <t>Existence d'au moins une demande de partie intéressée reçue dans l'année</t>
  </si>
  <si>
    <t>RESSOURCES EN EAU POTABLE (2)</t>
  </si>
  <si>
    <t>Pollution des eaux superficielles</t>
  </si>
  <si>
    <t>Perturbation du milieu récepteur</t>
  </si>
  <si>
    <t>Conformité</t>
  </si>
  <si>
    <t>Entretenir les locaux - Salle de repos/cuisine</t>
  </si>
  <si>
    <t xml:space="preserve">Rejet d'eaux usées  </t>
  </si>
  <si>
    <t>Pollustion des eaux de surface</t>
  </si>
  <si>
    <t>MILIEU RECEPTEUR</t>
  </si>
  <si>
    <t>RESS. NAT.</t>
  </si>
  <si>
    <t>Normal</t>
  </si>
  <si>
    <t>Dégradé</t>
  </si>
  <si>
    <t>PROCESSUS</t>
  </si>
  <si>
    <t>Secteurs envisageables</t>
  </si>
  <si>
    <t>LR-Angouleme</t>
  </si>
  <si>
    <t>Po-Toours</t>
  </si>
  <si>
    <t>IK - La Rochelle</t>
  </si>
  <si>
    <t>ASPECT (Perturbation environnementale)</t>
  </si>
  <si>
    <t>CONF REGL.</t>
  </si>
  <si>
    <t>SENSIB MILIEU</t>
  </si>
  <si>
    <t>Conforme
Non-conforme
SO</t>
  </si>
  <si>
    <t>HIERARCHISATION DES ASPECTS ENVIRONNEMENTAUX</t>
  </si>
  <si>
    <t>DATE OBJECTIF</t>
  </si>
  <si>
    <t>A initier</t>
  </si>
  <si>
    <t>En cours</t>
  </si>
  <si>
    <t>Terminée</t>
  </si>
  <si>
    <t>En retard</t>
  </si>
  <si>
    <t>ANALYSE ENVIRONNEMENTALE GROUPE CAFES MERLING</t>
  </si>
  <si>
    <t>GRAVITE AIR</t>
  </si>
  <si>
    <t>GRAVITE DE L'IMPACT</t>
  </si>
  <si>
    <t>Valeur calculée de l'impact</t>
  </si>
  <si>
    <t>COMMENTAIRES</t>
  </si>
  <si>
    <t>ACTIF CLOS</t>
  </si>
  <si>
    <t>Clos</t>
  </si>
  <si>
    <t xml:space="preserve">Actif </t>
  </si>
  <si>
    <t>ACTIF</t>
  </si>
  <si>
    <t>CLOS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</si>
</sst>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333333"/>
      <name val="Verdana"/>
      <family val="2"/>
    </font>
    <font>
      <sz val="11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Fill="1" applyAlignment="1">
      <alignment wrapText="1"/>
    </xf>
    <xf numFmtId="0" fontId="8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8" fillId="4" borderId="0" xfId="0" applyFont="1" applyFill="1" applyAlignment="1">
      <alignment wrapText="1"/>
    </xf>
    <xf numFmtId="0" fontId="9" fillId="4" borderId="0" xfId="0" applyFont="1" applyFill="1" applyAlignment="1">
      <alignment wrapText="1"/>
    </xf>
    <xf numFmtId="0" fontId="9" fillId="2" borderId="0" xfId="0" quotePrefix="1" applyFont="1" applyFill="1" applyAlignment="1">
      <alignment wrapText="1"/>
    </xf>
    <xf numFmtId="0" fontId="5" fillId="0" borderId="0" xfId="0" applyFont="1"/>
    <xf numFmtId="0" fontId="9" fillId="4" borderId="0" xfId="0" quotePrefix="1" applyFont="1" applyFill="1" applyAlignment="1">
      <alignment wrapText="1"/>
    </xf>
    <xf numFmtId="0" fontId="7" fillId="3" borderId="0" xfId="0" applyFont="1" applyFill="1" applyAlignment="1">
      <alignment horizontal="left" vertical="center"/>
    </xf>
    <xf numFmtId="0" fontId="6" fillId="0" borderId="0" xfId="0" applyFont="1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9" fillId="4" borderId="0" xfId="0" applyFont="1" applyFill="1" applyBorder="1" applyAlignment="1">
      <alignment wrapText="1"/>
    </xf>
    <xf numFmtId="0" fontId="9" fillId="2" borderId="0" xfId="0" applyFont="1" applyFill="1" applyBorder="1" applyAlignment="1">
      <alignment wrapText="1"/>
    </xf>
    <xf numFmtId="0" fontId="5" fillId="0" borderId="0" xfId="0" applyFont="1" applyBorder="1"/>
    <xf numFmtId="0" fontId="12" fillId="0" borderId="0" xfId="0" applyFont="1" applyBorder="1"/>
    <xf numFmtId="0" fontId="1" fillId="5" borderId="0" xfId="0" applyFont="1" applyFill="1" applyAlignment="1">
      <alignment vertical="center" wrapText="1"/>
    </xf>
    <xf numFmtId="0" fontId="6" fillId="5" borderId="0" xfId="0" applyFont="1" applyFill="1"/>
    <xf numFmtId="0" fontId="13" fillId="3" borderId="0" xfId="0" applyFont="1" applyFill="1" applyAlignment="1">
      <alignment horizontal="left" vertical="center"/>
    </xf>
    <xf numFmtId="0" fontId="5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1" fillId="6" borderId="0" xfId="0" applyFont="1" applyFill="1"/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6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7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6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0" borderId="1" xfId="0" applyBorder="1"/>
    <xf numFmtId="0" fontId="6" fillId="7" borderId="0" xfId="0" applyFont="1" applyFill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textRotation="90" wrapText="1"/>
    </xf>
    <xf numFmtId="0" fontId="0" fillId="7" borderId="0" xfId="0" applyFill="1" applyAlignment="1">
      <alignment wrapText="1"/>
    </xf>
    <xf numFmtId="0" fontId="15" fillId="6" borderId="2" xfId="0" applyFont="1" applyFill="1" applyBorder="1" applyAlignment="1">
      <alignment horizontal="center" wrapText="1"/>
    </xf>
    <xf numFmtId="0" fontId="15" fillId="6" borderId="3" xfId="0" applyFont="1" applyFill="1" applyBorder="1" applyAlignment="1">
      <alignment horizontal="center" wrapText="1"/>
    </xf>
    <xf numFmtId="0" fontId="15" fillId="6" borderId="1" xfId="0" applyFont="1" applyFill="1" applyBorder="1" applyAlignment="1">
      <alignment horizontal="center" wrapText="1"/>
    </xf>
    <xf numFmtId="0" fontId="15" fillId="6" borderId="2" xfId="0" applyFont="1" applyFill="1" applyBorder="1" applyAlignment="1">
      <alignment wrapText="1"/>
    </xf>
    <xf numFmtId="0" fontId="0" fillId="6" borderId="8" xfId="0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15" fillId="6" borderId="4" xfId="0" applyFont="1" applyFill="1" applyBorder="1" applyAlignment="1">
      <alignment wrapText="1"/>
    </xf>
    <xf numFmtId="0" fontId="15" fillId="6" borderId="11" xfId="0" applyFont="1" applyFill="1" applyBorder="1" applyAlignment="1">
      <alignment horizontal="center" wrapText="1"/>
    </xf>
    <xf numFmtId="0" fontId="6" fillId="0" borderId="13" xfId="0" applyFont="1" applyBorder="1" applyAlignment="1">
      <alignment vertical="center" wrapText="1"/>
    </xf>
    <xf numFmtId="0" fontId="16" fillId="4" borderId="0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5" fillId="7" borderId="0" xfId="0" applyFont="1" applyFill="1" applyAlignment="1">
      <alignment wrapText="1"/>
    </xf>
    <xf numFmtId="0" fontId="5" fillId="6" borderId="11" xfId="0" applyFont="1" applyFill="1" applyBorder="1" applyAlignment="1">
      <alignment wrapText="1"/>
    </xf>
    <xf numFmtId="0" fontId="5" fillId="6" borderId="0" xfId="0" applyFont="1" applyFill="1" applyBorder="1" applyAlignment="1">
      <alignment wrapText="1"/>
    </xf>
    <xf numFmtId="0" fontId="17" fillId="6" borderId="2" xfId="0" applyFont="1" applyFill="1" applyBorder="1" applyAlignment="1">
      <alignment wrapText="1"/>
    </xf>
    <xf numFmtId="0" fontId="17" fillId="6" borderId="11" xfId="0" applyFont="1" applyFill="1" applyBorder="1" applyAlignment="1">
      <alignment horizontal="center" wrapText="1"/>
    </xf>
    <xf numFmtId="0" fontId="12" fillId="0" borderId="13" xfId="0" applyFont="1" applyBorder="1" applyAlignment="1">
      <alignment vertical="center" wrapText="1"/>
    </xf>
    <xf numFmtId="0" fontId="5" fillId="0" borderId="1" xfId="0" applyFont="1" applyBorder="1"/>
    <xf numFmtId="0" fontId="16" fillId="2" borderId="0" xfId="0" applyFont="1" applyFill="1" applyBorder="1" applyAlignment="1">
      <alignment wrapText="1"/>
    </xf>
    <xf numFmtId="0" fontId="14" fillId="2" borderId="0" xfId="0" quotePrefix="1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18" fillId="2" borderId="0" xfId="0" applyFont="1" applyFill="1" applyBorder="1" applyAlignment="1">
      <alignment wrapText="1"/>
    </xf>
    <xf numFmtId="0" fontId="17" fillId="6" borderId="2" xfId="0" applyFont="1" applyFill="1" applyBorder="1" applyAlignment="1">
      <alignment horizont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textRotation="90" wrapText="1"/>
    </xf>
    <xf numFmtId="0" fontId="6" fillId="0" borderId="0" xfId="0" applyFont="1" applyFill="1" applyBorder="1" applyAlignment="1">
      <alignment horizontal="center"/>
    </xf>
    <xf numFmtId="0" fontId="19" fillId="0" borderId="0" xfId="0" quotePrefix="1" applyFont="1"/>
    <xf numFmtId="0" fontId="15" fillId="6" borderId="2" xfId="0" applyFont="1" applyFill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15" fillId="6" borderId="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 wrapText="1"/>
    </xf>
    <xf numFmtId="0" fontId="15" fillId="6" borderId="6" xfId="0" applyFont="1" applyFill="1" applyBorder="1" applyAlignment="1">
      <alignment wrapText="1"/>
    </xf>
    <xf numFmtId="0" fontId="15" fillId="6" borderId="2" xfId="0" applyFont="1" applyFill="1" applyBorder="1" applyAlignment="1"/>
    <xf numFmtId="0" fontId="15" fillId="6" borderId="1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left" vertical="center"/>
    </xf>
    <xf numFmtId="0" fontId="15" fillId="6" borderId="2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wrapText="1"/>
    </xf>
    <xf numFmtId="0" fontId="15" fillId="6" borderId="12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textRotation="90" wrapText="1"/>
    </xf>
    <xf numFmtId="0" fontId="12" fillId="0" borderId="13" xfId="0" applyFont="1" applyBorder="1" applyAlignment="1">
      <alignment horizontal="center" vertical="center" textRotation="90" wrapText="1"/>
    </xf>
    <xf numFmtId="0" fontId="0" fillId="7" borderId="7" xfId="0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0" fontId="21" fillId="0" borderId="0" xfId="0" applyFont="1" applyFill="1" applyBorder="1" applyAlignment="1">
      <alignment wrapText="1"/>
    </xf>
    <xf numFmtId="0" fontId="0" fillId="7" borderId="9" xfId="0" applyFill="1" applyBorder="1" applyAlignment="1">
      <alignment wrapText="1"/>
    </xf>
    <xf numFmtId="0" fontId="15" fillId="6" borderId="8" xfId="0" applyFont="1" applyFill="1" applyBorder="1" applyAlignment="1">
      <alignment horizontal="center" wrapText="1"/>
    </xf>
    <xf numFmtId="0" fontId="0" fillId="7" borderId="3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15" fillId="6" borderId="2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5" fillId="6" borderId="3" xfId="0" applyFont="1" applyFill="1" applyBorder="1" applyAlignment="1">
      <alignment horizontal="center" wrapText="1"/>
    </xf>
    <xf numFmtId="0" fontId="15" fillId="6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B145"/>
  <sheetViews>
    <sheetView tabSelected="1" topLeftCell="A7" workbookViewId="0">
      <selection activeCell="H8" sqref="H8"/>
    </sheetView>
  </sheetViews>
  <sheetFormatPr baseColWidth="10" defaultRowHeight="15"/>
  <cols>
    <col min="1" max="1" width="25" style="1" customWidth="1"/>
    <col min="2" max="2" width="19.7109375" style="1" customWidth="1"/>
    <col min="3" max="3" width="52.42578125" style="1" customWidth="1"/>
    <col min="4" max="4" width="39.7109375" style="1" customWidth="1"/>
    <col min="5" max="5" width="29" style="1" customWidth="1"/>
    <col min="6" max="6" width="12.28515625" style="25" customWidth="1"/>
    <col min="7" max="28" width="12.28515625" style="26" customWidth="1"/>
    <col min="29" max="16384" width="11.42578125" style="26"/>
  </cols>
  <sheetData>
    <row r="1" spans="1:28" hidden="1">
      <c r="F1" s="41" t="s">
        <v>250</v>
      </c>
    </row>
    <row r="2" spans="1:28" hidden="1">
      <c r="F2" s="41" t="s">
        <v>251</v>
      </c>
    </row>
    <row r="3" spans="1:28" ht="30" hidden="1">
      <c r="F3" s="41" t="s">
        <v>252</v>
      </c>
    </row>
    <row r="4" spans="1:28" hidden="1">
      <c r="F4" s="41" t="s">
        <v>188</v>
      </c>
    </row>
    <row r="5" spans="1:28" hidden="1"/>
    <row r="6" spans="1:28" hidden="1"/>
    <row r="7" spans="1:28" s="9" customFormat="1" ht="28.5" customHeight="1">
      <c r="A7" s="9" t="s">
        <v>227</v>
      </c>
    </row>
    <row r="8" spans="1:28" s="24" customFormat="1" ht="28.5" customHeight="1">
      <c r="A8" s="24" t="s">
        <v>249</v>
      </c>
      <c r="F8" s="24" t="s">
        <v>275</v>
      </c>
    </row>
    <row r="9" spans="1:28" s="27" customFormat="1" ht="30" customHeight="1">
      <c r="A9" s="22" t="s">
        <v>1</v>
      </c>
      <c r="B9" s="22" t="s">
        <v>303</v>
      </c>
      <c r="C9" s="22" t="s">
        <v>0</v>
      </c>
      <c r="D9" s="22" t="s">
        <v>95</v>
      </c>
      <c r="E9" s="22" t="s">
        <v>88</v>
      </c>
      <c r="F9" s="23" t="s">
        <v>165</v>
      </c>
      <c r="G9" s="23" t="s">
        <v>166</v>
      </c>
      <c r="H9" s="23" t="s">
        <v>167</v>
      </c>
      <c r="I9" s="23" t="s">
        <v>304</v>
      </c>
      <c r="J9" s="23" t="s">
        <v>168</v>
      </c>
      <c r="K9" s="23" t="s">
        <v>305</v>
      </c>
      <c r="L9" s="23" t="s">
        <v>170</v>
      </c>
      <c r="M9" s="23" t="s">
        <v>171</v>
      </c>
      <c r="N9" s="23" t="s">
        <v>211</v>
      </c>
      <c r="O9" s="23" t="s">
        <v>212</v>
      </c>
      <c r="P9" s="23" t="s">
        <v>213</v>
      </c>
      <c r="Q9" s="23" t="s">
        <v>214</v>
      </c>
      <c r="R9" s="23" t="s">
        <v>215</v>
      </c>
      <c r="S9" s="23" t="s">
        <v>216</v>
      </c>
      <c r="T9" s="23" t="s">
        <v>217</v>
      </c>
      <c r="U9" s="23" t="s">
        <v>218</v>
      </c>
      <c r="V9" s="23" t="s">
        <v>306</v>
      </c>
      <c r="W9" s="23" t="s">
        <v>219</v>
      </c>
      <c r="X9" s="23" t="s">
        <v>221</v>
      </c>
      <c r="Y9" s="23" t="s">
        <v>222</v>
      </c>
      <c r="Z9" s="23" t="s">
        <v>223</v>
      </c>
      <c r="AA9" s="23" t="s">
        <v>224</v>
      </c>
      <c r="AB9" s="23" t="s">
        <v>225</v>
      </c>
    </row>
    <row r="10" spans="1:28">
      <c r="A10" s="42" t="s">
        <v>2</v>
      </c>
      <c r="B10" s="42" t="s">
        <v>3</v>
      </c>
      <c r="C10" s="43" t="s">
        <v>5</v>
      </c>
      <c r="D10" s="43" t="s">
        <v>56</v>
      </c>
      <c r="E10" s="43" t="s">
        <v>89</v>
      </c>
      <c r="F10" s="44" t="s">
        <v>188</v>
      </c>
      <c r="G10" s="44" t="s">
        <v>188</v>
      </c>
      <c r="H10" s="44" t="s">
        <v>188</v>
      </c>
      <c r="I10" s="44" t="s">
        <v>188</v>
      </c>
      <c r="J10" s="44" t="s">
        <v>188</v>
      </c>
      <c r="K10" s="44" t="s">
        <v>188</v>
      </c>
      <c r="L10" s="44" t="s">
        <v>188</v>
      </c>
      <c r="M10" s="44" t="s">
        <v>188</v>
      </c>
      <c r="N10" s="44" t="s">
        <v>188</v>
      </c>
      <c r="O10" s="44" t="s">
        <v>188</v>
      </c>
      <c r="P10" s="44" t="s">
        <v>188</v>
      </c>
      <c r="Q10" s="44" t="s">
        <v>188</v>
      </c>
      <c r="R10" s="44" t="s">
        <v>188</v>
      </c>
      <c r="S10" s="44" t="s">
        <v>188</v>
      </c>
      <c r="T10" s="44" t="s">
        <v>188</v>
      </c>
      <c r="U10" s="44" t="s">
        <v>188</v>
      </c>
      <c r="V10" s="44" t="s">
        <v>188</v>
      </c>
      <c r="W10" s="44" t="s">
        <v>188</v>
      </c>
      <c r="X10" s="44" t="s">
        <v>188</v>
      </c>
      <c r="Y10" s="44" t="s">
        <v>188</v>
      </c>
      <c r="Z10" s="44" t="s">
        <v>188</v>
      </c>
      <c r="AA10" s="44" t="s">
        <v>188</v>
      </c>
      <c r="AB10" s="44" t="s">
        <v>188</v>
      </c>
    </row>
    <row r="11" spans="1:28">
      <c r="A11" s="42" t="s">
        <v>2</v>
      </c>
      <c r="B11" s="42" t="s">
        <v>3</v>
      </c>
      <c r="C11" s="43" t="s">
        <v>5</v>
      </c>
      <c r="D11" s="43" t="s">
        <v>73</v>
      </c>
      <c r="E11" s="43" t="s">
        <v>63</v>
      </c>
      <c r="F11" s="44" t="s">
        <v>188</v>
      </c>
      <c r="G11" s="44" t="s">
        <v>188</v>
      </c>
      <c r="H11" s="44" t="s">
        <v>188</v>
      </c>
      <c r="I11" s="44" t="s">
        <v>188</v>
      </c>
      <c r="J11" s="44" t="s">
        <v>188</v>
      </c>
      <c r="K11" s="44" t="s">
        <v>188</v>
      </c>
      <c r="L11" s="44" t="s">
        <v>188</v>
      </c>
      <c r="M11" s="44" t="s">
        <v>188</v>
      </c>
      <c r="N11" s="44" t="s">
        <v>188</v>
      </c>
      <c r="O11" s="44" t="s">
        <v>188</v>
      </c>
      <c r="P11" s="44" t="s">
        <v>188</v>
      </c>
      <c r="Q11" s="44" t="s">
        <v>188</v>
      </c>
      <c r="R11" s="44" t="s">
        <v>188</v>
      </c>
      <c r="S11" s="44" t="s">
        <v>188</v>
      </c>
      <c r="T11" s="44" t="s">
        <v>188</v>
      </c>
      <c r="U11" s="44" t="s">
        <v>188</v>
      </c>
      <c r="V11" s="44" t="s">
        <v>188</v>
      </c>
      <c r="W11" s="44" t="s">
        <v>188</v>
      </c>
      <c r="X11" s="44" t="s">
        <v>188</v>
      </c>
      <c r="Y11" s="44" t="s">
        <v>188</v>
      </c>
      <c r="Z11" s="44" t="s">
        <v>188</v>
      </c>
      <c r="AA11" s="44" t="s">
        <v>188</v>
      </c>
      <c r="AB11" s="44" t="s">
        <v>188</v>
      </c>
    </row>
    <row r="12" spans="1:28" ht="24.75">
      <c r="A12" s="42" t="s">
        <v>2</v>
      </c>
      <c r="B12" s="42" t="s">
        <v>3</v>
      </c>
      <c r="C12" s="43" t="s">
        <v>295</v>
      </c>
      <c r="D12" s="43" t="s">
        <v>72</v>
      </c>
      <c r="E12" s="43" t="s">
        <v>14</v>
      </c>
      <c r="F12" s="44" t="s">
        <v>188</v>
      </c>
      <c r="G12" s="44" t="s">
        <v>188</v>
      </c>
      <c r="H12" s="44" t="s">
        <v>188</v>
      </c>
      <c r="I12" s="44" t="s">
        <v>188</v>
      </c>
      <c r="J12" s="44" t="s">
        <v>188</v>
      </c>
      <c r="K12" s="44" t="s">
        <v>188</v>
      </c>
      <c r="L12" s="44" t="s">
        <v>188</v>
      </c>
      <c r="M12" s="44" t="s">
        <v>188</v>
      </c>
      <c r="N12" s="44" t="s">
        <v>188</v>
      </c>
      <c r="O12" s="44" t="s">
        <v>188</v>
      </c>
      <c r="P12" s="44" t="s">
        <v>188</v>
      </c>
      <c r="Q12" s="44" t="s">
        <v>188</v>
      </c>
      <c r="R12" s="44" t="s">
        <v>188</v>
      </c>
      <c r="S12" s="44" t="s">
        <v>188</v>
      </c>
      <c r="T12" s="44" t="s">
        <v>188</v>
      </c>
      <c r="U12" s="44" t="s">
        <v>188</v>
      </c>
      <c r="V12" s="44" t="s">
        <v>188</v>
      </c>
      <c r="W12" s="44" t="s">
        <v>188</v>
      </c>
      <c r="X12" s="44" t="s">
        <v>188</v>
      </c>
      <c r="Y12" s="44" t="s">
        <v>188</v>
      </c>
      <c r="Z12" s="44"/>
      <c r="AA12" s="44" t="s">
        <v>188</v>
      </c>
      <c r="AB12" s="44"/>
    </row>
    <row r="13" spans="1:28">
      <c r="A13" s="42" t="s">
        <v>2</v>
      </c>
      <c r="B13" s="42" t="s">
        <v>3</v>
      </c>
      <c r="C13" s="43" t="s">
        <v>295</v>
      </c>
      <c r="D13" s="43" t="s">
        <v>73</v>
      </c>
      <c r="E13" s="43" t="s">
        <v>63</v>
      </c>
      <c r="F13" s="44" t="s">
        <v>188</v>
      </c>
      <c r="G13" s="44" t="s">
        <v>188</v>
      </c>
      <c r="H13" s="44" t="s">
        <v>188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</row>
    <row r="14" spans="1:28">
      <c r="A14" s="42" t="s">
        <v>2</v>
      </c>
      <c r="B14" s="42" t="s">
        <v>3</v>
      </c>
      <c r="C14" s="43" t="s">
        <v>295</v>
      </c>
      <c r="D14" s="43" t="s">
        <v>296</v>
      </c>
      <c r="E14" s="43" t="s">
        <v>297</v>
      </c>
      <c r="F14" s="44" t="s">
        <v>188</v>
      </c>
      <c r="G14" s="44" t="s">
        <v>188</v>
      </c>
      <c r="H14" s="44" t="s">
        <v>188</v>
      </c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</row>
    <row r="15" spans="1:28">
      <c r="A15" s="42" t="s">
        <v>2</v>
      </c>
      <c r="B15" s="42" t="s">
        <v>3</v>
      </c>
      <c r="C15" s="43" t="s">
        <v>6</v>
      </c>
      <c r="D15" s="43" t="s">
        <v>56</v>
      </c>
      <c r="E15" s="43" t="s">
        <v>89</v>
      </c>
      <c r="F15" s="44" t="s">
        <v>188</v>
      </c>
      <c r="G15" s="44" t="s">
        <v>188</v>
      </c>
      <c r="H15" s="44" t="s">
        <v>188</v>
      </c>
      <c r="I15" s="44" t="s">
        <v>188</v>
      </c>
      <c r="J15" s="44" t="s">
        <v>188</v>
      </c>
      <c r="K15" s="44" t="s">
        <v>188</v>
      </c>
      <c r="L15" s="44" t="s">
        <v>188</v>
      </c>
      <c r="M15" s="44" t="s">
        <v>188</v>
      </c>
      <c r="N15" s="44" t="s">
        <v>188</v>
      </c>
      <c r="O15" s="44" t="s">
        <v>188</v>
      </c>
      <c r="P15" s="44" t="s">
        <v>188</v>
      </c>
      <c r="Q15" s="44" t="s">
        <v>188</v>
      </c>
      <c r="R15" s="44" t="s">
        <v>188</v>
      </c>
      <c r="S15" s="44" t="s">
        <v>188</v>
      </c>
      <c r="T15" s="44" t="s">
        <v>188</v>
      </c>
      <c r="U15" s="44" t="s">
        <v>188</v>
      </c>
      <c r="V15" s="44" t="s">
        <v>188</v>
      </c>
      <c r="W15" s="44" t="s">
        <v>188</v>
      </c>
      <c r="X15" s="44" t="s">
        <v>188</v>
      </c>
      <c r="Y15" s="44" t="s">
        <v>188</v>
      </c>
      <c r="Z15" s="44" t="s">
        <v>188</v>
      </c>
      <c r="AA15" s="44" t="s">
        <v>188</v>
      </c>
      <c r="AB15" s="44" t="s">
        <v>188</v>
      </c>
    </row>
    <row r="16" spans="1:28">
      <c r="A16" s="42" t="s">
        <v>2</v>
      </c>
      <c r="B16" s="42" t="s">
        <v>3</v>
      </c>
      <c r="C16" s="43" t="s">
        <v>6</v>
      </c>
      <c r="D16" s="43" t="s">
        <v>7</v>
      </c>
      <c r="E16" s="43" t="s">
        <v>63</v>
      </c>
      <c r="F16" s="44" t="s">
        <v>188</v>
      </c>
      <c r="G16" s="44" t="s">
        <v>188</v>
      </c>
      <c r="H16" s="44" t="s">
        <v>188</v>
      </c>
      <c r="I16" s="44" t="s">
        <v>188</v>
      </c>
      <c r="J16" s="44" t="s">
        <v>188</v>
      </c>
      <c r="K16" s="44" t="s">
        <v>188</v>
      </c>
      <c r="L16" s="44" t="s">
        <v>188</v>
      </c>
      <c r="M16" s="44" t="s">
        <v>188</v>
      </c>
      <c r="N16" s="44" t="s">
        <v>188</v>
      </c>
      <c r="O16" s="44" t="s">
        <v>188</v>
      </c>
      <c r="P16" s="44" t="s">
        <v>188</v>
      </c>
      <c r="Q16" s="44" t="s">
        <v>188</v>
      </c>
      <c r="R16" s="44" t="s">
        <v>188</v>
      </c>
      <c r="S16" s="44" t="s">
        <v>188</v>
      </c>
      <c r="T16" s="44" t="s">
        <v>188</v>
      </c>
      <c r="U16" s="44" t="s">
        <v>188</v>
      </c>
      <c r="V16" s="44" t="s">
        <v>188</v>
      </c>
      <c r="W16" s="44" t="s">
        <v>188</v>
      </c>
      <c r="X16" s="44" t="s">
        <v>188</v>
      </c>
      <c r="Y16" s="44" t="s">
        <v>188</v>
      </c>
      <c r="Z16" s="44" t="s">
        <v>188</v>
      </c>
      <c r="AA16" s="44" t="s">
        <v>188</v>
      </c>
      <c r="AB16" s="44" t="s">
        <v>188</v>
      </c>
    </row>
    <row r="17" spans="1:28">
      <c r="A17" s="42" t="s">
        <v>2</v>
      </c>
      <c r="B17" s="42" t="s">
        <v>3</v>
      </c>
      <c r="C17" s="43" t="s">
        <v>6</v>
      </c>
      <c r="D17" s="43" t="s">
        <v>284</v>
      </c>
      <c r="E17" s="43" t="s">
        <v>63</v>
      </c>
      <c r="F17" s="44" t="s">
        <v>188</v>
      </c>
      <c r="G17" s="44" t="s">
        <v>188</v>
      </c>
      <c r="H17" s="44" t="s">
        <v>188</v>
      </c>
      <c r="I17" s="44" t="s">
        <v>188</v>
      </c>
      <c r="J17" s="44" t="s">
        <v>188</v>
      </c>
      <c r="K17" s="44" t="s">
        <v>188</v>
      </c>
      <c r="L17" s="44" t="s">
        <v>188</v>
      </c>
      <c r="M17" s="44" t="s">
        <v>188</v>
      </c>
      <c r="N17" s="44" t="s">
        <v>188</v>
      </c>
      <c r="O17" s="44" t="s">
        <v>188</v>
      </c>
      <c r="P17" s="44" t="s">
        <v>188</v>
      </c>
      <c r="Q17" s="44" t="s">
        <v>188</v>
      </c>
      <c r="R17" s="44" t="s">
        <v>188</v>
      </c>
      <c r="S17" s="44" t="s">
        <v>188</v>
      </c>
      <c r="T17" s="44" t="s">
        <v>188</v>
      </c>
      <c r="U17" s="44" t="s">
        <v>188</v>
      </c>
      <c r="V17" s="44" t="s">
        <v>188</v>
      </c>
      <c r="W17" s="44" t="s">
        <v>188</v>
      </c>
      <c r="X17" s="44" t="s">
        <v>188</v>
      </c>
      <c r="Y17" s="44" t="s">
        <v>188</v>
      </c>
      <c r="Z17" s="44" t="s">
        <v>188</v>
      </c>
      <c r="AA17" s="44" t="s">
        <v>188</v>
      </c>
      <c r="AB17" s="44" t="s">
        <v>188</v>
      </c>
    </row>
    <row r="18" spans="1:28">
      <c r="A18" s="42" t="s">
        <v>2</v>
      </c>
      <c r="B18" s="42" t="s">
        <v>3</v>
      </c>
      <c r="C18" s="43" t="s">
        <v>6</v>
      </c>
      <c r="D18" s="43" t="s">
        <v>282</v>
      </c>
      <c r="E18" s="43" t="s">
        <v>63</v>
      </c>
      <c r="F18" s="44" t="s">
        <v>188</v>
      </c>
      <c r="G18" s="44" t="s">
        <v>188</v>
      </c>
      <c r="H18" s="44" t="s">
        <v>188</v>
      </c>
      <c r="I18" s="44" t="s">
        <v>188</v>
      </c>
      <c r="J18" s="44" t="s">
        <v>188</v>
      </c>
      <c r="K18" s="44" t="s">
        <v>188</v>
      </c>
      <c r="L18" s="44" t="s">
        <v>188</v>
      </c>
      <c r="M18" s="44" t="s">
        <v>188</v>
      </c>
      <c r="N18" s="44" t="s">
        <v>188</v>
      </c>
      <c r="O18" s="44" t="s">
        <v>188</v>
      </c>
      <c r="P18" s="44" t="s">
        <v>188</v>
      </c>
      <c r="Q18" s="44" t="s">
        <v>188</v>
      </c>
      <c r="R18" s="44" t="s">
        <v>188</v>
      </c>
      <c r="S18" s="44" t="s">
        <v>188</v>
      </c>
      <c r="T18" s="44" t="s">
        <v>188</v>
      </c>
      <c r="U18" s="44" t="s">
        <v>188</v>
      </c>
      <c r="V18" s="44" t="s">
        <v>188</v>
      </c>
      <c r="W18" s="44" t="s">
        <v>188</v>
      </c>
      <c r="X18" s="44" t="s">
        <v>188</v>
      </c>
      <c r="Y18" s="44" t="s">
        <v>188</v>
      </c>
      <c r="Z18" s="44" t="s">
        <v>188</v>
      </c>
      <c r="AA18" s="44" t="s">
        <v>188</v>
      </c>
      <c r="AB18" s="44" t="s">
        <v>188</v>
      </c>
    </row>
    <row r="19" spans="1:28">
      <c r="A19" s="42" t="s">
        <v>2</v>
      </c>
      <c r="B19" s="42" t="s">
        <v>3</v>
      </c>
      <c r="C19" s="43" t="s">
        <v>6</v>
      </c>
      <c r="D19" s="43" t="s">
        <v>285</v>
      </c>
      <c r="E19" s="43" t="s">
        <v>63</v>
      </c>
      <c r="F19" s="44" t="s">
        <v>188</v>
      </c>
      <c r="G19" s="44" t="s">
        <v>188</v>
      </c>
      <c r="H19" s="44" t="s">
        <v>188</v>
      </c>
      <c r="I19" s="44" t="s">
        <v>188</v>
      </c>
      <c r="J19" s="44" t="s">
        <v>188</v>
      </c>
      <c r="K19" s="44" t="s">
        <v>188</v>
      </c>
      <c r="L19" s="44" t="s">
        <v>188</v>
      </c>
      <c r="M19" s="44" t="s">
        <v>188</v>
      </c>
      <c r="N19" s="44" t="s">
        <v>188</v>
      </c>
      <c r="O19" s="44" t="s">
        <v>188</v>
      </c>
      <c r="P19" s="44" t="s">
        <v>188</v>
      </c>
      <c r="Q19" s="44" t="s">
        <v>188</v>
      </c>
      <c r="R19" s="44" t="s">
        <v>188</v>
      </c>
      <c r="S19" s="44" t="s">
        <v>188</v>
      </c>
      <c r="T19" s="44" t="s">
        <v>188</v>
      </c>
      <c r="U19" s="44" t="s">
        <v>188</v>
      </c>
      <c r="V19" s="44" t="s">
        <v>188</v>
      </c>
      <c r="W19" s="44" t="s">
        <v>188</v>
      </c>
      <c r="X19" s="44" t="s">
        <v>188</v>
      </c>
      <c r="Y19" s="44" t="s">
        <v>188</v>
      </c>
      <c r="Z19" s="44" t="s">
        <v>188</v>
      </c>
      <c r="AA19" s="44" t="s">
        <v>188</v>
      </c>
      <c r="AB19" s="44" t="s">
        <v>188</v>
      </c>
    </row>
    <row r="20" spans="1:28">
      <c r="A20" s="42" t="s">
        <v>2</v>
      </c>
      <c r="B20" s="42" t="s">
        <v>3</v>
      </c>
      <c r="C20" s="43" t="s">
        <v>6</v>
      </c>
      <c r="D20" s="43" t="s">
        <v>287</v>
      </c>
      <c r="E20" s="43" t="s">
        <v>63</v>
      </c>
      <c r="F20" s="44" t="s">
        <v>188</v>
      </c>
      <c r="G20" s="44" t="s">
        <v>188</v>
      </c>
      <c r="H20" s="44" t="s">
        <v>188</v>
      </c>
      <c r="I20" s="44" t="s">
        <v>188</v>
      </c>
      <c r="J20" s="44" t="s">
        <v>188</v>
      </c>
      <c r="K20" s="44" t="s">
        <v>188</v>
      </c>
      <c r="L20" s="44" t="s">
        <v>188</v>
      </c>
      <c r="M20" s="44" t="s">
        <v>188</v>
      </c>
      <c r="N20" s="44" t="s">
        <v>188</v>
      </c>
      <c r="O20" s="44" t="s">
        <v>188</v>
      </c>
      <c r="P20" s="44" t="s">
        <v>188</v>
      </c>
      <c r="Q20" s="44" t="s">
        <v>188</v>
      </c>
      <c r="R20" s="44" t="s">
        <v>188</v>
      </c>
      <c r="S20" s="44" t="s">
        <v>188</v>
      </c>
      <c r="T20" s="44" t="s">
        <v>188</v>
      </c>
      <c r="U20" s="44" t="s">
        <v>188</v>
      </c>
      <c r="V20" s="44" t="s">
        <v>188</v>
      </c>
      <c r="W20" s="44" t="s">
        <v>188</v>
      </c>
      <c r="X20" s="44" t="s">
        <v>188</v>
      </c>
      <c r="Y20" s="44" t="s">
        <v>188</v>
      </c>
      <c r="Z20" s="44" t="s">
        <v>188</v>
      </c>
      <c r="AA20" s="44" t="s">
        <v>188</v>
      </c>
      <c r="AB20" s="44" t="s">
        <v>188</v>
      </c>
    </row>
    <row r="21" spans="1:28">
      <c r="A21" s="42" t="s">
        <v>2</v>
      </c>
      <c r="B21" s="42" t="s">
        <v>3</v>
      </c>
      <c r="C21" s="43" t="s">
        <v>6</v>
      </c>
      <c r="D21" s="43" t="s">
        <v>283</v>
      </c>
      <c r="E21" s="43" t="s">
        <v>63</v>
      </c>
      <c r="F21" s="44" t="s">
        <v>188</v>
      </c>
      <c r="G21" s="44" t="s">
        <v>188</v>
      </c>
      <c r="H21" s="44" t="s">
        <v>188</v>
      </c>
      <c r="I21" s="44" t="s">
        <v>188</v>
      </c>
      <c r="J21" s="44" t="s">
        <v>188</v>
      </c>
      <c r="K21" s="44" t="s">
        <v>188</v>
      </c>
      <c r="L21" s="44" t="s">
        <v>188</v>
      </c>
      <c r="M21" s="44" t="s">
        <v>188</v>
      </c>
      <c r="N21" s="44" t="s">
        <v>188</v>
      </c>
      <c r="O21" s="44" t="s">
        <v>188</v>
      </c>
      <c r="P21" s="44" t="s">
        <v>188</v>
      </c>
      <c r="Q21" s="44" t="s">
        <v>188</v>
      </c>
      <c r="R21" s="44" t="s">
        <v>188</v>
      </c>
      <c r="S21" s="44" t="s">
        <v>188</v>
      </c>
      <c r="T21" s="44" t="s">
        <v>188</v>
      </c>
      <c r="U21" s="44" t="s">
        <v>188</v>
      </c>
      <c r="V21" s="44" t="s">
        <v>188</v>
      </c>
      <c r="W21" s="44" t="s">
        <v>188</v>
      </c>
      <c r="X21" s="44" t="s">
        <v>188</v>
      </c>
      <c r="Y21" s="44" t="s">
        <v>188</v>
      </c>
      <c r="Z21" s="44" t="s">
        <v>188</v>
      </c>
      <c r="AA21" s="44" t="s">
        <v>188</v>
      </c>
      <c r="AB21" s="44" t="s">
        <v>188</v>
      </c>
    </row>
    <row r="22" spans="1:28">
      <c r="A22" s="42" t="s">
        <v>2</v>
      </c>
      <c r="B22" s="42" t="s">
        <v>3</v>
      </c>
      <c r="C22" s="43" t="s">
        <v>6</v>
      </c>
      <c r="D22" s="43" t="s">
        <v>286</v>
      </c>
      <c r="E22" s="43" t="s">
        <v>63</v>
      </c>
      <c r="F22" s="44" t="s">
        <v>188</v>
      </c>
      <c r="G22" s="44" t="s">
        <v>188</v>
      </c>
      <c r="H22" s="44" t="s">
        <v>188</v>
      </c>
      <c r="I22" s="44" t="s">
        <v>188</v>
      </c>
      <c r="J22" s="44" t="s">
        <v>188</v>
      </c>
      <c r="K22" s="44" t="s">
        <v>188</v>
      </c>
      <c r="L22" s="44" t="s">
        <v>188</v>
      </c>
      <c r="M22" s="44" t="s">
        <v>188</v>
      </c>
      <c r="N22" s="44" t="s">
        <v>188</v>
      </c>
      <c r="O22" s="44" t="s">
        <v>188</v>
      </c>
      <c r="P22" s="44" t="s">
        <v>188</v>
      </c>
      <c r="Q22" s="44" t="s">
        <v>188</v>
      </c>
      <c r="R22" s="44" t="s">
        <v>188</v>
      </c>
      <c r="S22" s="44" t="s">
        <v>188</v>
      </c>
      <c r="T22" s="44" t="s">
        <v>188</v>
      </c>
      <c r="U22" s="44" t="s">
        <v>188</v>
      </c>
      <c r="V22" s="44" t="s">
        <v>188</v>
      </c>
      <c r="W22" s="44" t="s">
        <v>188</v>
      </c>
      <c r="X22" s="44" t="s">
        <v>188</v>
      </c>
      <c r="Y22" s="44" t="s">
        <v>188</v>
      </c>
      <c r="Z22" s="44" t="s">
        <v>188</v>
      </c>
      <c r="AA22" s="44" t="s">
        <v>188</v>
      </c>
      <c r="AB22" s="44" t="s">
        <v>188</v>
      </c>
    </row>
    <row r="23" spans="1:28" ht="24.75">
      <c r="A23" s="42" t="s">
        <v>2</v>
      </c>
      <c r="B23" s="42" t="s">
        <v>3</v>
      </c>
      <c r="C23" s="43" t="s">
        <v>6</v>
      </c>
      <c r="D23" s="43" t="s">
        <v>72</v>
      </c>
      <c r="E23" s="43" t="s">
        <v>14</v>
      </c>
      <c r="F23" s="44" t="s">
        <v>188</v>
      </c>
      <c r="G23" s="44" t="s">
        <v>188</v>
      </c>
      <c r="H23" s="44" t="s">
        <v>188</v>
      </c>
      <c r="I23" s="44" t="s">
        <v>188</v>
      </c>
      <c r="J23" s="44" t="s">
        <v>188</v>
      </c>
      <c r="K23" s="44" t="s">
        <v>188</v>
      </c>
      <c r="L23" s="44" t="s">
        <v>188</v>
      </c>
      <c r="M23" s="44" t="s">
        <v>188</v>
      </c>
      <c r="N23" s="44" t="s">
        <v>188</v>
      </c>
      <c r="O23" s="44" t="s">
        <v>188</v>
      </c>
      <c r="P23" s="44" t="s">
        <v>188</v>
      </c>
      <c r="Q23" s="44" t="s">
        <v>188</v>
      </c>
      <c r="R23" s="44" t="s">
        <v>188</v>
      </c>
      <c r="S23" s="44" t="s">
        <v>188</v>
      </c>
      <c r="T23" s="44" t="s">
        <v>188</v>
      </c>
      <c r="U23" s="44" t="s">
        <v>188</v>
      </c>
      <c r="V23" s="44" t="s">
        <v>188</v>
      </c>
      <c r="W23" s="44" t="s">
        <v>188</v>
      </c>
      <c r="X23" s="44" t="s">
        <v>188</v>
      </c>
      <c r="Y23" s="44" t="s">
        <v>188</v>
      </c>
      <c r="Z23" s="44" t="s">
        <v>188</v>
      </c>
      <c r="AA23" s="44" t="s">
        <v>188</v>
      </c>
      <c r="AB23" s="44" t="s">
        <v>188</v>
      </c>
    </row>
    <row r="24" spans="1:28" ht="24.75">
      <c r="A24" s="42" t="s">
        <v>2</v>
      </c>
      <c r="B24" s="42" t="s">
        <v>3</v>
      </c>
      <c r="C24" s="43" t="s">
        <v>6</v>
      </c>
      <c r="D24" s="43" t="s">
        <v>109</v>
      </c>
      <c r="E24" s="43" t="s">
        <v>114</v>
      </c>
      <c r="F24" s="44" t="s">
        <v>188</v>
      </c>
      <c r="G24" s="44" t="s">
        <v>188</v>
      </c>
      <c r="H24" s="44" t="s">
        <v>188</v>
      </c>
      <c r="I24" s="44" t="s">
        <v>188</v>
      </c>
      <c r="J24" s="44" t="s">
        <v>188</v>
      </c>
      <c r="K24" s="44" t="s">
        <v>188</v>
      </c>
      <c r="L24" s="44" t="s">
        <v>188</v>
      </c>
      <c r="M24" s="44" t="s">
        <v>188</v>
      </c>
      <c r="N24" s="44" t="s">
        <v>188</v>
      </c>
      <c r="O24" s="44" t="s">
        <v>188</v>
      </c>
      <c r="P24" s="44" t="s">
        <v>188</v>
      </c>
      <c r="Q24" s="44" t="s">
        <v>188</v>
      </c>
      <c r="R24" s="44" t="s">
        <v>188</v>
      </c>
      <c r="S24" s="44" t="s">
        <v>188</v>
      </c>
      <c r="T24" s="44" t="s">
        <v>188</v>
      </c>
      <c r="U24" s="44" t="s">
        <v>188</v>
      </c>
      <c r="V24" s="44" t="s">
        <v>188</v>
      </c>
      <c r="W24" s="44" t="s">
        <v>188</v>
      </c>
      <c r="X24" s="44" t="s">
        <v>188</v>
      </c>
      <c r="Y24" s="44" t="s">
        <v>188</v>
      </c>
      <c r="Z24" s="44" t="s">
        <v>188</v>
      </c>
      <c r="AA24" s="44" t="s">
        <v>188</v>
      </c>
      <c r="AB24" s="44" t="s">
        <v>188</v>
      </c>
    </row>
    <row r="25" spans="1:28">
      <c r="A25" s="42" t="s">
        <v>2</v>
      </c>
      <c r="B25" s="42" t="s">
        <v>3</v>
      </c>
      <c r="C25" s="43" t="s">
        <v>6</v>
      </c>
      <c r="D25" s="43" t="s">
        <v>46</v>
      </c>
      <c r="E25" s="43" t="s">
        <v>59</v>
      </c>
      <c r="F25" s="44" t="s">
        <v>188</v>
      </c>
      <c r="G25" s="44" t="s">
        <v>188</v>
      </c>
      <c r="H25" s="44" t="s">
        <v>188</v>
      </c>
      <c r="I25" s="44" t="s">
        <v>188</v>
      </c>
      <c r="J25" s="44" t="s">
        <v>188</v>
      </c>
      <c r="K25" s="44" t="s">
        <v>188</v>
      </c>
      <c r="L25" s="44" t="s">
        <v>188</v>
      </c>
      <c r="M25" s="44" t="s">
        <v>188</v>
      </c>
      <c r="N25" s="44" t="s">
        <v>188</v>
      </c>
      <c r="O25" s="44" t="s">
        <v>188</v>
      </c>
      <c r="P25" s="44" t="s">
        <v>188</v>
      </c>
      <c r="Q25" s="44" t="s">
        <v>188</v>
      </c>
      <c r="R25" s="44" t="s">
        <v>188</v>
      </c>
      <c r="S25" s="44" t="s">
        <v>188</v>
      </c>
      <c r="T25" s="44" t="s">
        <v>188</v>
      </c>
      <c r="U25" s="44" t="s">
        <v>188</v>
      </c>
      <c r="V25" s="44" t="s">
        <v>188</v>
      </c>
      <c r="W25" s="44" t="s">
        <v>188</v>
      </c>
      <c r="X25" s="44" t="s">
        <v>188</v>
      </c>
      <c r="Y25" s="44" t="s">
        <v>188</v>
      </c>
      <c r="Z25" s="44" t="s">
        <v>188</v>
      </c>
      <c r="AA25" s="44" t="s">
        <v>188</v>
      </c>
      <c r="AB25" s="44" t="s">
        <v>188</v>
      </c>
    </row>
    <row r="26" spans="1:28">
      <c r="A26" s="42" t="s">
        <v>2</v>
      </c>
      <c r="B26" s="42" t="s">
        <v>3</v>
      </c>
      <c r="C26" s="42" t="s">
        <v>116</v>
      </c>
      <c r="D26" s="42" t="s">
        <v>117</v>
      </c>
      <c r="E26" s="42" t="s">
        <v>14</v>
      </c>
      <c r="F26" s="44" t="s">
        <v>188</v>
      </c>
      <c r="G26" s="44" t="s">
        <v>188</v>
      </c>
      <c r="H26" s="44" t="s">
        <v>188</v>
      </c>
      <c r="I26" s="44" t="s">
        <v>188</v>
      </c>
      <c r="J26" s="44" t="s">
        <v>188</v>
      </c>
      <c r="K26" s="44" t="s">
        <v>188</v>
      </c>
      <c r="L26" s="44" t="s">
        <v>188</v>
      </c>
      <c r="M26" s="44" t="s">
        <v>188</v>
      </c>
      <c r="N26" s="44" t="s">
        <v>188</v>
      </c>
      <c r="O26" s="44" t="s">
        <v>188</v>
      </c>
      <c r="P26" s="44" t="s">
        <v>188</v>
      </c>
      <c r="Q26" s="44" t="s">
        <v>188</v>
      </c>
      <c r="R26" s="44" t="s">
        <v>188</v>
      </c>
      <c r="S26" s="44" t="s">
        <v>188</v>
      </c>
      <c r="T26" s="44" t="s">
        <v>188</v>
      </c>
      <c r="U26" s="44" t="s">
        <v>188</v>
      </c>
      <c r="V26" s="44" t="s">
        <v>188</v>
      </c>
      <c r="W26" s="44" t="s">
        <v>188</v>
      </c>
      <c r="X26" s="44" t="s">
        <v>188</v>
      </c>
      <c r="Y26" s="44" t="s">
        <v>188</v>
      </c>
      <c r="Z26" s="44" t="s">
        <v>188</v>
      </c>
      <c r="AA26" s="44" t="s">
        <v>188</v>
      </c>
      <c r="AB26" s="44" t="s">
        <v>188</v>
      </c>
    </row>
    <row r="27" spans="1:28" ht="24.75">
      <c r="A27" s="42" t="s">
        <v>2</v>
      </c>
      <c r="B27" s="42" t="s">
        <v>3</v>
      </c>
      <c r="C27" s="42" t="s">
        <v>118</v>
      </c>
      <c r="D27" s="42" t="s">
        <v>119</v>
      </c>
      <c r="E27" s="42" t="s">
        <v>120</v>
      </c>
      <c r="F27" s="44" t="s">
        <v>188</v>
      </c>
      <c r="G27" s="44" t="s">
        <v>188</v>
      </c>
      <c r="H27" s="44" t="s">
        <v>188</v>
      </c>
      <c r="I27" s="44" t="s">
        <v>188</v>
      </c>
      <c r="J27" s="44" t="s">
        <v>188</v>
      </c>
      <c r="K27" s="44" t="s">
        <v>188</v>
      </c>
      <c r="L27" s="44" t="s">
        <v>188</v>
      </c>
      <c r="M27" s="44" t="s">
        <v>188</v>
      </c>
      <c r="N27" s="44" t="s">
        <v>188</v>
      </c>
      <c r="O27" s="44" t="s">
        <v>188</v>
      </c>
      <c r="P27" s="44" t="s">
        <v>188</v>
      </c>
      <c r="Q27" s="44" t="s">
        <v>188</v>
      </c>
      <c r="R27" s="44" t="s">
        <v>188</v>
      </c>
      <c r="S27" s="44" t="s">
        <v>188</v>
      </c>
      <c r="T27" s="44" t="s">
        <v>188</v>
      </c>
      <c r="U27" s="44" t="s">
        <v>188</v>
      </c>
      <c r="V27" s="44" t="s">
        <v>188</v>
      </c>
      <c r="W27" s="44" t="s">
        <v>188</v>
      </c>
      <c r="X27" s="44" t="s">
        <v>188</v>
      </c>
      <c r="Y27" s="44" t="s">
        <v>188</v>
      </c>
      <c r="Z27" s="44" t="s">
        <v>188</v>
      </c>
      <c r="AA27" s="44" t="s">
        <v>188</v>
      </c>
      <c r="AB27" s="44" t="s">
        <v>188</v>
      </c>
    </row>
    <row r="28" spans="1:28" ht="31.5" customHeight="1">
      <c r="A28" s="42" t="s">
        <v>2</v>
      </c>
      <c r="B28" s="42" t="s">
        <v>3</v>
      </c>
      <c r="C28" s="42" t="s">
        <v>118</v>
      </c>
      <c r="D28" s="42" t="s">
        <v>121</v>
      </c>
      <c r="E28" s="42" t="s">
        <v>92</v>
      </c>
      <c r="F28" s="44" t="s">
        <v>188</v>
      </c>
      <c r="G28" s="44" t="s">
        <v>188</v>
      </c>
      <c r="H28" s="44" t="s">
        <v>188</v>
      </c>
      <c r="I28" s="44" t="s">
        <v>188</v>
      </c>
      <c r="J28" s="44" t="s">
        <v>188</v>
      </c>
      <c r="K28" s="44" t="s">
        <v>188</v>
      </c>
      <c r="L28" s="44" t="s">
        <v>188</v>
      </c>
      <c r="M28" s="44" t="s">
        <v>188</v>
      </c>
      <c r="N28" s="44" t="s">
        <v>188</v>
      </c>
      <c r="O28" s="44" t="s">
        <v>188</v>
      </c>
      <c r="P28" s="44" t="s">
        <v>188</v>
      </c>
      <c r="Q28" s="44" t="s">
        <v>188</v>
      </c>
      <c r="R28" s="44" t="s">
        <v>188</v>
      </c>
      <c r="S28" s="44" t="s">
        <v>188</v>
      </c>
      <c r="T28" s="44" t="s">
        <v>188</v>
      </c>
      <c r="U28" s="44" t="s">
        <v>188</v>
      </c>
      <c r="V28" s="44" t="s">
        <v>188</v>
      </c>
      <c r="W28" s="44" t="s">
        <v>188</v>
      </c>
      <c r="X28" s="44" t="s">
        <v>188</v>
      </c>
      <c r="Y28" s="44" t="s">
        <v>188</v>
      </c>
      <c r="Z28" s="44" t="s">
        <v>188</v>
      </c>
      <c r="AA28" s="44" t="s">
        <v>188</v>
      </c>
      <c r="AB28" s="44" t="s">
        <v>188</v>
      </c>
    </row>
    <row r="29" spans="1:28" ht="30" customHeight="1">
      <c r="A29" s="42" t="s">
        <v>2</v>
      </c>
      <c r="B29" s="42" t="s">
        <v>3</v>
      </c>
      <c r="C29" s="42" t="s">
        <v>118</v>
      </c>
      <c r="D29" s="42" t="s">
        <v>121</v>
      </c>
      <c r="E29" s="42" t="s">
        <v>91</v>
      </c>
      <c r="F29" s="44" t="s">
        <v>188</v>
      </c>
      <c r="G29" s="44" t="s">
        <v>188</v>
      </c>
      <c r="H29" s="44" t="s">
        <v>188</v>
      </c>
      <c r="I29" s="44" t="s">
        <v>188</v>
      </c>
      <c r="J29" s="44" t="s">
        <v>188</v>
      </c>
      <c r="K29" s="44" t="s">
        <v>188</v>
      </c>
      <c r="L29" s="44" t="s">
        <v>188</v>
      </c>
      <c r="M29" s="44" t="s">
        <v>188</v>
      </c>
      <c r="N29" s="44" t="s">
        <v>188</v>
      </c>
      <c r="O29" s="44" t="s">
        <v>188</v>
      </c>
      <c r="P29" s="44" t="s">
        <v>188</v>
      </c>
      <c r="Q29" s="44" t="s">
        <v>188</v>
      </c>
      <c r="R29" s="44" t="s">
        <v>188</v>
      </c>
      <c r="S29" s="44" t="s">
        <v>188</v>
      </c>
      <c r="T29" s="44" t="s">
        <v>188</v>
      </c>
      <c r="U29" s="44" t="s">
        <v>188</v>
      </c>
      <c r="V29" s="44" t="s">
        <v>188</v>
      </c>
      <c r="W29" s="44" t="s">
        <v>188</v>
      </c>
      <c r="X29" s="44" t="s">
        <v>188</v>
      </c>
      <c r="Y29" s="44" t="s">
        <v>188</v>
      </c>
      <c r="Z29" s="44" t="s">
        <v>188</v>
      </c>
      <c r="AA29" s="44" t="s">
        <v>188</v>
      </c>
      <c r="AB29" s="44" t="s">
        <v>188</v>
      </c>
    </row>
    <row r="30" spans="1:28" ht="28.5" customHeight="1">
      <c r="A30" s="42" t="s">
        <v>2</v>
      </c>
      <c r="B30" s="42" t="s">
        <v>3</v>
      </c>
      <c r="C30" s="42" t="s">
        <v>118</v>
      </c>
      <c r="D30" s="42" t="s">
        <v>121</v>
      </c>
      <c r="E30" s="42" t="s">
        <v>89</v>
      </c>
      <c r="F30" s="44" t="s">
        <v>188</v>
      </c>
      <c r="G30" s="44" t="s">
        <v>188</v>
      </c>
      <c r="H30" s="44" t="s">
        <v>188</v>
      </c>
      <c r="I30" s="44" t="s">
        <v>188</v>
      </c>
      <c r="J30" s="44" t="s">
        <v>188</v>
      </c>
      <c r="K30" s="44" t="s">
        <v>188</v>
      </c>
      <c r="L30" s="44" t="s">
        <v>188</v>
      </c>
      <c r="M30" s="44" t="s">
        <v>188</v>
      </c>
      <c r="N30" s="44" t="s">
        <v>188</v>
      </c>
      <c r="O30" s="44" t="s">
        <v>188</v>
      </c>
      <c r="P30" s="44" t="s">
        <v>188</v>
      </c>
      <c r="Q30" s="44" t="s">
        <v>188</v>
      </c>
      <c r="R30" s="44" t="s">
        <v>188</v>
      </c>
      <c r="S30" s="44" t="s">
        <v>188</v>
      </c>
      <c r="T30" s="44" t="s">
        <v>188</v>
      </c>
      <c r="U30" s="44" t="s">
        <v>188</v>
      </c>
      <c r="V30" s="44" t="s">
        <v>188</v>
      </c>
      <c r="W30" s="44" t="s">
        <v>188</v>
      </c>
      <c r="X30" s="44" t="s">
        <v>188</v>
      </c>
      <c r="Y30" s="44" t="s">
        <v>188</v>
      </c>
      <c r="Z30" s="44" t="s">
        <v>188</v>
      </c>
      <c r="AA30" s="44" t="s">
        <v>188</v>
      </c>
      <c r="AB30" s="44" t="s">
        <v>188</v>
      </c>
    </row>
    <row r="31" spans="1:28" ht="29.25" customHeight="1">
      <c r="A31" s="42" t="s">
        <v>2</v>
      </c>
      <c r="B31" s="42" t="s">
        <v>3</v>
      </c>
      <c r="C31" s="42" t="s">
        <v>118</v>
      </c>
      <c r="D31" s="42" t="s">
        <v>121</v>
      </c>
      <c r="E31" s="42" t="s">
        <v>59</v>
      </c>
      <c r="F31" s="44" t="s">
        <v>188</v>
      </c>
      <c r="G31" s="44" t="s">
        <v>188</v>
      </c>
      <c r="H31" s="44" t="s">
        <v>188</v>
      </c>
      <c r="I31" s="44" t="s">
        <v>188</v>
      </c>
      <c r="J31" s="44" t="s">
        <v>188</v>
      </c>
      <c r="K31" s="44" t="s">
        <v>188</v>
      </c>
      <c r="L31" s="44" t="s">
        <v>188</v>
      </c>
      <c r="M31" s="44" t="s">
        <v>188</v>
      </c>
      <c r="N31" s="44" t="s">
        <v>188</v>
      </c>
      <c r="O31" s="44" t="s">
        <v>188</v>
      </c>
      <c r="P31" s="44" t="s">
        <v>188</v>
      </c>
      <c r="Q31" s="44" t="s">
        <v>188</v>
      </c>
      <c r="R31" s="44" t="s">
        <v>188</v>
      </c>
      <c r="S31" s="44" t="s">
        <v>188</v>
      </c>
      <c r="T31" s="44" t="s">
        <v>188</v>
      </c>
      <c r="U31" s="44" t="s">
        <v>188</v>
      </c>
      <c r="V31" s="44" t="s">
        <v>188</v>
      </c>
      <c r="W31" s="44" t="s">
        <v>188</v>
      </c>
      <c r="X31" s="44" t="s">
        <v>188</v>
      </c>
      <c r="Y31" s="44" t="s">
        <v>188</v>
      </c>
      <c r="Z31" s="44" t="s">
        <v>188</v>
      </c>
      <c r="AA31" s="44" t="s">
        <v>188</v>
      </c>
      <c r="AB31" s="44" t="s">
        <v>188</v>
      </c>
    </row>
    <row r="32" spans="1:28" ht="24.75">
      <c r="A32" s="42" t="s">
        <v>2</v>
      </c>
      <c r="B32" s="42" t="s">
        <v>3</v>
      </c>
      <c r="C32" s="43" t="s">
        <v>111</v>
      </c>
      <c r="D32" s="43" t="s">
        <v>112</v>
      </c>
      <c r="E32" s="43" t="s">
        <v>63</v>
      </c>
      <c r="F32" s="44" t="s">
        <v>188</v>
      </c>
      <c r="G32" s="44" t="s">
        <v>188</v>
      </c>
      <c r="H32" s="44" t="s">
        <v>188</v>
      </c>
      <c r="I32" s="44" t="s">
        <v>188</v>
      </c>
      <c r="J32" s="44" t="s">
        <v>188</v>
      </c>
      <c r="K32" s="44" t="s">
        <v>188</v>
      </c>
      <c r="L32" s="44" t="s">
        <v>188</v>
      </c>
      <c r="M32" s="44" t="s">
        <v>188</v>
      </c>
      <c r="N32" s="44" t="s">
        <v>188</v>
      </c>
      <c r="O32" s="44" t="s">
        <v>188</v>
      </c>
      <c r="P32" s="44" t="s">
        <v>188</v>
      </c>
      <c r="Q32" s="44" t="s">
        <v>188</v>
      </c>
      <c r="R32" s="44" t="s">
        <v>188</v>
      </c>
      <c r="S32" s="44" t="s">
        <v>188</v>
      </c>
      <c r="T32" s="44" t="s">
        <v>188</v>
      </c>
      <c r="U32" s="44" t="s">
        <v>188</v>
      </c>
      <c r="V32" s="44" t="s">
        <v>188</v>
      </c>
      <c r="W32" s="44" t="s">
        <v>188</v>
      </c>
      <c r="X32" s="44" t="s">
        <v>188</v>
      </c>
      <c r="Y32" s="44" t="s">
        <v>188</v>
      </c>
      <c r="Z32" s="44" t="s">
        <v>188</v>
      </c>
      <c r="AA32" s="44" t="s">
        <v>188</v>
      </c>
      <c r="AB32" s="44" t="s">
        <v>188</v>
      </c>
    </row>
    <row r="33" spans="1:28" ht="24.75">
      <c r="A33" s="42" t="s">
        <v>2</v>
      </c>
      <c r="B33" s="42" t="s">
        <v>3</v>
      </c>
      <c r="C33" s="43" t="s">
        <v>111</v>
      </c>
      <c r="D33" s="43" t="s">
        <v>115</v>
      </c>
      <c r="E33" s="43" t="s">
        <v>91</v>
      </c>
      <c r="F33" s="44" t="s">
        <v>188</v>
      </c>
      <c r="G33" s="44" t="s">
        <v>188</v>
      </c>
      <c r="H33" s="44" t="s">
        <v>188</v>
      </c>
      <c r="I33" s="44" t="s">
        <v>188</v>
      </c>
      <c r="J33" s="44" t="s">
        <v>188</v>
      </c>
      <c r="K33" s="44" t="s">
        <v>188</v>
      </c>
      <c r="L33" s="44" t="s">
        <v>188</v>
      </c>
      <c r="M33" s="44" t="s">
        <v>188</v>
      </c>
      <c r="N33" s="44" t="s">
        <v>188</v>
      </c>
      <c r="O33" s="44" t="s">
        <v>188</v>
      </c>
      <c r="P33" s="44" t="s">
        <v>188</v>
      </c>
      <c r="Q33" s="44" t="s">
        <v>188</v>
      </c>
      <c r="R33" s="44" t="s">
        <v>188</v>
      </c>
      <c r="S33" s="44" t="s">
        <v>188</v>
      </c>
      <c r="T33" s="44" t="s">
        <v>188</v>
      </c>
      <c r="U33" s="44" t="s">
        <v>188</v>
      </c>
      <c r="V33" s="44" t="s">
        <v>188</v>
      </c>
      <c r="W33" s="44" t="s">
        <v>188</v>
      </c>
      <c r="X33" s="44" t="s">
        <v>188</v>
      </c>
      <c r="Y33" s="44" t="s">
        <v>188</v>
      </c>
      <c r="Z33" s="44" t="s">
        <v>188</v>
      </c>
      <c r="AA33" s="44" t="s">
        <v>188</v>
      </c>
      <c r="AB33" s="44" t="s">
        <v>188</v>
      </c>
    </row>
    <row r="34" spans="1:28" ht="24.75">
      <c r="A34" s="42" t="s">
        <v>2</v>
      </c>
      <c r="B34" s="42" t="s">
        <v>3</v>
      </c>
      <c r="C34" s="43" t="s">
        <v>111</v>
      </c>
      <c r="D34" s="43" t="s">
        <v>115</v>
      </c>
      <c r="E34" s="43" t="s">
        <v>89</v>
      </c>
      <c r="F34" s="44" t="s">
        <v>188</v>
      </c>
      <c r="G34" s="44" t="s">
        <v>188</v>
      </c>
      <c r="H34" s="44" t="s">
        <v>188</v>
      </c>
      <c r="I34" s="44" t="s">
        <v>188</v>
      </c>
      <c r="J34" s="44" t="s">
        <v>188</v>
      </c>
      <c r="K34" s="44" t="s">
        <v>188</v>
      </c>
      <c r="L34" s="44" t="s">
        <v>188</v>
      </c>
      <c r="M34" s="44" t="s">
        <v>188</v>
      </c>
      <c r="N34" s="44" t="s">
        <v>188</v>
      </c>
      <c r="O34" s="44" t="s">
        <v>188</v>
      </c>
      <c r="P34" s="44" t="s">
        <v>188</v>
      </c>
      <c r="Q34" s="44" t="s">
        <v>188</v>
      </c>
      <c r="R34" s="44" t="s">
        <v>188</v>
      </c>
      <c r="S34" s="44" t="s">
        <v>188</v>
      </c>
      <c r="T34" s="44" t="s">
        <v>188</v>
      </c>
      <c r="U34" s="44" t="s">
        <v>188</v>
      </c>
      <c r="V34" s="44" t="s">
        <v>188</v>
      </c>
      <c r="W34" s="44" t="s">
        <v>188</v>
      </c>
      <c r="X34" s="44" t="s">
        <v>188</v>
      </c>
      <c r="Y34" s="44" t="s">
        <v>188</v>
      </c>
      <c r="Z34" s="44" t="s">
        <v>188</v>
      </c>
      <c r="AA34" s="44" t="s">
        <v>188</v>
      </c>
      <c r="AB34" s="44" t="s">
        <v>188</v>
      </c>
    </row>
    <row r="35" spans="1:28" ht="36.75">
      <c r="A35" s="42" t="s">
        <v>2</v>
      </c>
      <c r="B35" s="42" t="s">
        <v>57</v>
      </c>
      <c r="C35" s="43" t="s">
        <v>58</v>
      </c>
      <c r="D35" s="43" t="s">
        <v>76</v>
      </c>
      <c r="E35" s="43" t="s">
        <v>91</v>
      </c>
      <c r="F35" s="44" t="s">
        <v>188</v>
      </c>
      <c r="G35" s="44" t="s">
        <v>188</v>
      </c>
      <c r="H35" s="44" t="s">
        <v>188</v>
      </c>
      <c r="I35" s="44" t="s">
        <v>188</v>
      </c>
      <c r="J35" s="44" t="s">
        <v>188</v>
      </c>
      <c r="K35" s="44" t="s">
        <v>188</v>
      </c>
      <c r="L35" s="44" t="s">
        <v>188</v>
      </c>
      <c r="M35" s="44" t="s">
        <v>188</v>
      </c>
      <c r="N35" s="44" t="s">
        <v>188</v>
      </c>
      <c r="O35" s="44" t="s">
        <v>188</v>
      </c>
      <c r="P35" s="44" t="s">
        <v>188</v>
      </c>
      <c r="Q35" s="44" t="s">
        <v>188</v>
      </c>
      <c r="R35" s="44" t="s">
        <v>188</v>
      </c>
      <c r="S35" s="44" t="s">
        <v>188</v>
      </c>
      <c r="T35" s="44" t="s">
        <v>188</v>
      </c>
      <c r="U35" s="44" t="s">
        <v>188</v>
      </c>
      <c r="V35" s="44" t="s">
        <v>188</v>
      </c>
      <c r="W35" s="44" t="s">
        <v>188</v>
      </c>
      <c r="X35" s="44" t="s">
        <v>188</v>
      </c>
      <c r="Y35" s="44" t="s">
        <v>188</v>
      </c>
      <c r="Z35" s="44" t="s">
        <v>188</v>
      </c>
      <c r="AA35" s="44" t="s">
        <v>188</v>
      </c>
      <c r="AB35" s="44" t="s">
        <v>188</v>
      </c>
    </row>
    <row r="36" spans="1:28" ht="36.75">
      <c r="A36" s="42" t="s">
        <v>2</v>
      </c>
      <c r="B36" s="42" t="s">
        <v>57</v>
      </c>
      <c r="C36" s="43" t="s">
        <v>58</v>
      </c>
      <c r="D36" s="43" t="s">
        <v>76</v>
      </c>
      <c r="E36" s="43" t="s">
        <v>89</v>
      </c>
      <c r="F36" s="44" t="s">
        <v>188</v>
      </c>
      <c r="G36" s="44" t="s">
        <v>188</v>
      </c>
      <c r="H36" s="44" t="s">
        <v>188</v>
      </c>
      <c r="I36" s="44" t="s">
        <v>188</v>
      </c>
      <c r="J36" s="44" t="s">
        <v>188</v>
      </c>
      <c r="K36" s="44" t="s">
        <v>188</v>
      </c>
      <c r="L36" s="44" t="s">
        <v>188</v>
      </c>
      <c r="M36" s="44" t="s">
        <v>188</v>
      </c>
      <c r="N36" s="44" t="s">
        <v>188</v>
      </c>
      <c r="O36" s="44" t="s">
        <v>188</v>
      </c>
      <c r="P36" s="44" t="s">
        <v>188</v>
      </c>
      <c r="Q36" s="44" t="s">
        <v>188</v>
      </c>
      <c r="R36" s="44" t="s">
        <v>188</v>
      </c>
      <c r="S36" s="44" t="s">
        <v>188</v>
      </c>
      <c r="T36" s="44" t="s">
        <v>188</v>
      </c>
      <c r="U36" s="44" t="s">
        <v>188</v>
      </c>
      <c r="V36" s="44" t="s">
        <v>188</v>
      </c>
      <c r="W36" s="44" t="s">
        <v>188</v>
      </c>
      <c r="X36" s="44" t="s">
        <v>188</v>
      </c>
      <c r="Y36" s="44" t="s">
        <v>188</v>
      </c>
      <c r="Z36" s="44" t="s">
        <v>188</v>
      </c>
      <c r="AA36" s="44" t="s">
        <v>188</v>
      </c>
      <c r="AB36" s="44" t="s">
        <v>188</v>
      </c>
    </row>
    <row r="37" spans="1:28" ht="36.75">
      <c r="A37" s="42" t="s">
        <v>2</v>
      </c>
      <c r="B37" s="42" t="s">
        <v>57</v>
      </c>
      <c r="C37" s="43" t="s">
        <v>58</v>
      </c>
      <c r="D37" s="43" t="s">
        <v>69</v>
      </c>
      <c r="E37" s="43" t="s">
        <v>91</v>
      </c>
      <c r="F37" s="44" t="s">
        <v>188</v>
      </c>
      <c r="G37" s="44" t="s">
        <v>188</v>
      </c>
      <c r="H37" s="44" t="s">
        <v>188</v>
      </c>
      <c r="I37" s="44" t="s">
        <v>188</v>
      </c>
      <c r="J37" s="44" t="s">
        <v>188</v>
      </c>
      <c r="K37" s="44" t="s">
        <v>188</v>
      </c>
      <c r="L37" s="44" t="s">
        <v>188</v>
      </c>
      <c r="M37" s="44" t="s">
        <v>188</v>
      </c>
      <c r="N37" s="44" t="s">
        <v>188</v>
      </c>
      <c r="O37" s="44" t="s">
        <v>188</v>
      </c>
      <c r="P37" s="44" t="s">
        <v>188</v>
      </c>
      <c r="Q37" s="44" t="s">
        <v>188</v>
      </c>
      <c r="R37" s="44" t="s">
        <v>188</v>
      </c>
      <c r="S37" s="44" t="s">
        <v>188</v>
      </c>
      <c r="T37" s="44" t="s">
        <v>188</v>
      </c>
      <c r="U37" s="44" t="s">
        <v>188</v>
      </c>
      <c r="V37" s="44" t="s">
        <v>188</v>
      </c>
      <c r="W37" s="44" t="s">
        <v>188</v>
      </c>
      <c r="X37" s="44" t="s">
        <v>188</v>
      </c>
      <c r="Y37" s="44" t="s">
        <v>188</v>
      </c>
      <c r="Z37" s="44" t="s">
        <v>188</v>
      </c>
      <c r="AA37" s="44" t="s">
        <v>188</v>
      </c>
      <c r="AB37" s="44" t="s">
        <v>188</v>
      </c>
    </row>
    <row r="38" spans="1:28" ht="36.75">
      <c r="A38" s="42" t="s">
        <v>2</v>
      </c>
      <c r="B38" s="42" t="s">
        <v>57</v>
      </c>
      <c r="C38" s="43" t="s">
        <v>58</v>
      </c>
      <c r="D38" s="43" t="s">
        <v>69</v>
      </c>
      <c r="E38" s="43" t="s">
        <v>89</v>
      </c>
      <c r="F38" s="44" t="s">
        <v>188</v>
      </c>
      <c r="G38" s="44" t="s">
        <v>188</v>
      </c>
      <c r="H38" s="44" t="s">
        <v>188</v>
      </c>
      <c r="I38" s="44" t="s">
        <v>188</v>
      </c>
      <c r="J38" s="44" t="s">
        <v>188</v>
      </c>
      <c r="K38" s="44" t="s">
        <v>188</v>
      </c>
      <c r="L38" s="44" t="s">
        <v>188</v>
      </c>
      <c r="M38" s="44" t="s">
        <v>188</v>
      </c>
      <c r="N38" s="44" t="s">
        <v>188</v>
      </c>
      <c r="O38" s="44" t="s">
        <v>188</v>
      </c>
      <c r="P38" s="44" t="s">
        <v>188</v>
      </c>
      <c r="Q38" s="44" t="s">
        <v>188</v>
      </c>
      <c r="R38" s="44" t="s">
        <v>188</v>
      </c>
      <c r="S38" s="44" t="s">
        <v>188</v>
      </c>
      <c r="T38" s="44" t="s">
        <v>188</v>
      </c>
      <c r="U38" s="44" t="s">
        <v>188</v>
      </c>
      <c r="V38" s="44" t="s">
        <v>188</v>
      </c>
      <c r="W38" s="44" t="s">
        <v>188</v>
      </c>
      <c r="X38" s="44" t="s">
        <v>188</v>
      </c>
      <c r="Y38" s="44" t="s">
        <v>188</v>
      </c>
      <c r="Z38" s="44" t="s">
        <v>188</v>
      </c>
      <c r="AA38" s="44" t="s">
        <v>188</v>
      </c>
      <c r="AB38" s="44" t="s">
        <v>188</v>
      </c>
    </row>
    <row r="39" spans="1:28" ht="36.75">
      <c r="A39" s="42" t="s">
        <v>2</v>
      </c>
      <c r="B39" s="42" t="s">
        <v>57</v>
      </c>
      <c r="C39" s="42" t="s">
        <v>125</v>
      </c>
      <c r="D39" s="42" t="s">
        <v>123</v>
      </c>
      <c r="E39" s="42" t="s">
        <v>91</v>
      </c>
      <c r="F39" s="44" t="s">
        <v>188</v>
      </c>
      <c r="G39" s="44" t="s">
        <v>188</v>
      </c>
      <c r="H39" s="44" t="s">
        <v>188</v>
      </c>
      <c r="I39" s="44" t="s">
        <v>188</v>
      </c>
      <c r="J39" s="44" t="s">
        <v>188</v>
      </c>
      <c r="K39" s="44" t="s">
        <v>188</v>
      </c>
      <c r="L39" s="44" t="s">
        <v>188</v>
      </c>
      <c r="M39" s="44" t="s">
        <v>188</v>
      </c>
      <c r="N39" s="44" t="s">
        <v>188</v>
      </c>
      <c r="O39" s="44" t="s">
        <v>188</v>
      </c>
      <c r="P39" s="44" t="s">
        <v>188</v>
      </c>
      <c r="Q39" s="44" t="s">
        <v>188</v>
      </c>
      <c r="R39" s="44" t="s">
        <v>188</v>
      </c>
      <c r="S39" s="44" t="s">
        <v>188</v>
      </c>
      <c r="T39" s="44" t="s">
        <v>188</v>
      </c>
      <c r="U39" s="44" t="s">
        <v>188</v>
      </c>
      <c r="V39" s="44" t="s">
        <v>188</v>
      </c>
      <c r="W39" s="44" t="s">
        <v>188</v>
      </c>
      <c r="X39" s="44" t="s">
        <v>188</v>
      </c>
      <c r="Y39" s="44" t="s">
        <v>188</v>
      </c>
      <c r="Z39" s="44" t="s">
        <v>188</v>
      </c>
      <c r="AA39" s="44" t="s">
        <v>188</v>
      </c>
      <c r="AB39" s="44" t="s">
        <v>188</v>
      </c>
    </row>
    <row r="40" spans="1:28" ht="36.75">
      <c r="A40" s="42" t="s">
        <v>2</v>
      </c>
      <c r="B40" s="42" t="s">
        <v>57</v>
      </c>
      <c r="C40" s="42" t="s">
        <v>125</v>
      </c>
      <c r="D40" s="42" t="s">
        <v>123</v>
      </c>
      <c r="E40" s="42" t="s">
        <v>89</v>
      </c>
      <c r="F40" s="44" t="s">
        <v>188</v>
      </c>
      <c r="G40" s="44" t="s">
        <v>188</v>
      </c>
      <c r="H40" s="44" t="s">
        <v>188</v>
      </c>
      <c r="I40" s="44" t="s">
        <v>188</v>
      </c>
      <c r="J40" s="44" t="s">
        <v>188</v>
      </c>
      <c r="K40" s="44" t="s">
        <v>188</v>
      </c>
      <c r="L40" s="44" t="s">
        <v>188</v>
      </c>
      <c r="M40" s="44" t="s">
        <v>188</v>
      </c>
      <c r="N40" s="44" t="s">
        <v>188</v>
      </c>
      <c r="O40" s="44" t="s">
        <v>188</v>
      </c>
      <c r="P40" s="44" t="s">
        <v>188</v>
      </c>
      <c r="Q40" s="44" t="s">
        <v>188</v>
      </c>
      <c r="R40" s="44" t="s">
        <v>188</v>
      </c>
      <c r="S40" s="44" t="s">
        <v>188</v>
      </c>
      <c r="T40" s="44" t="s">
        <v>188</v>
      </c>
      <c r="U40" s="44" t="s">
        <v>188</v>
      </c>
      <c r="V40" s="44" t="s">
        <v>188</v>
      </c>
      <c r="W40" s="44" t="s">
        <v>188</v>
      </c>
      <c r="X40" s="44" t="s">
        <v>188</v>
      </c>
      <c r="Y40" s="44" t="s">
        <v>188</v>
      </c>
      <c r="Z40" s="44" t="s">
        <v>188</v>
      </c>
      <c r="AA40" s="44" t="s">
        <v>188</v>
      </c>
      <c r="AB40" s="44" t="s">
        <v>188</v>
      </c>
    </row>
    <row r="41" spans="1:28" ht="36.75">
      <c r="A41" s="42" t="s">
        <v>2</v>
      </c>
      <c r="B41" s="42" t="s">
        <v>57</v>
      </c>
      <c r="C41" s="42" t="s">
        <v>125</v>
      </c>
      <c r="D41" s="42" t="s">
        <v>123</v>
      </c>
      <c r="E41" s="42" t="s">
        <v>120</v>
      </c>
      <c r="F41" s="44" t="s">
        <v>188</v>
      </c>
      <c r="G41" s="44" t="s">
        <v>188</v>
      </c>
      <c r="H41" s="44" t="s">
        <v>188</v>
      </c>
      <c r="I41" s="44" t="s">
        <v>188</v>
      </c>
      <c r="J41" s="44" t="s">
        <v>188</v>
      </c>
      <c r="K41" s="44" t="s">
        <v>188</v>
      </c>
      <c r="L41" s="44" t="s">
        <v>188</v>
      </c>
      <c r="M41" s="44" t="s">
        <v>188</v>
      </c>
      <c r="N41" s="44" t="s">
        <v>188</v>
      </c>
      <c r="O41" s="44" t="s">
        <v>188</v>
      </c>
      <c r="P41" s="44" t="s">
        <v>188</v>
      </c>
      <c r="Q41" s="44" t="s">
        <v>188</v>
      </c>
      <c r="R41" s="44" t="s">
        <v>188</v>
      </c>
      <c r="S41" s="44" t="s">
        <v>188</v>
      </c>
      <c r="T41" s="44" t="s">
        <v>188</v>
      </c>
      <c r="U41" s="44" t="s">
        <v>188</v>
      </c>
      <c r="V41" s="44" t="s">
        <v>188</v>
      </c>
      <c r="W41" s="44" t="s">
        <v>188</v>
      </c>
      <c r="X41" s="44" t="s">
        <v>188</v>
      </c>
      <c r="Y41" s="44" t="s">
        <v>188</v>
      </c>
      <c r="Z41" s="44" t="s">
        <v>188</v>
      </c>
      <c r="AA41" s="44" t="s">
        <v>188</v>
      </c>
      <c r="AB41" s="44" t="s">
        <v>188</v>
      </c>
    </row>
    <row r="42" spans="1:28" ht="36.75">
      <c r="A42" s="42" t="s">
        <v>2</v>
      </c>
      <c r="B42" s="42" t="s">
        <v>57</v>
      </c>
      <c r="C42" s="43" t="s">
        <v>77</v>
      </c>
      <c r="D42" s="43" t="s">
        <v>78</v>
      </c>
      <c r="E42" s="43" t="s">
        <v>98</v>
      </c>
      <c r="F42" s="44" t="s">
        <v>188</v>
      </c>
      <c r="G42" s="44" t="s">
        <v>188</v>
      </c>
      <c r="H42" s="44" t="s">
        <v>188</v>
      </c>
      <c r="I42" s="44" t="s">
        <v>188</v>
      </c>
      <c r="J42" s="44" t="s">
        <v>188</v>
      </c>
      <c r="K42" s="44" t="s">
        <v>188</v>
      </c>
      <c r="L42" s="44" t="s">
        <v>188</v>
      </c>
      <c r="M42" s="44" t="s">
        <v>188</v>
      </c>
      <c r="N42" s="44" t="s">
        <v>188</v>
      </c>
      <c r="O42" s="44" t="s">
        <v>188</v>
      </c>
      <c r="P42" s="44" t="s">
        <v>188</v>
      </c>
      <c r="Q42" s="44" t="s">
        <v>188</v>
      </c>
      <c r="R42" s="44" t="s">
        <v>188</v>
      </c>
      <c r="S42" s="44" t="s">
        <v>188</v>
      </c>
      <c r="T42" s="44" t="s">
        <v>188</v>
      </c>
      <c r="U42" s="44" t="s">
        <v>188</v>
      </c>
      <c r="V42" s="44" t="s">
        <v>188</v>
      </c>
      <c r="W42" s="44" t="s">
        <v>188</v>
      </c>
      <c r="X42" s="44" t="s">
        <v>188</v>
      </c>
      <c r="Y42" s="44" t="s">
        <v>188</v>
      </c>
      <c r="Z42" s="44" t="s">
        <v>188</v>
      </c>
      <c r="AA42" s="44" t="s">
        <v>188</v>
      </c>
      <c r="AB42" s="44" t="s">
        <v>188</v>
      </c>
    </row>
    <row r="43" spans="1:28" ht="36.75">
      <c r="A43" s="42" t="s">
        <v>2</v>
      </c>
      <c r="B43" s="42" t="s">
        <v>57</v>
      </c>
      <c r="C43" s="43" t="s">
        <v>77</v>
      </c>
      <c r="D43" s="43" t="s">
        <v>78</v>
      </c>
      <c r="E43" s="43" t="s">
        <v>63</v>
      </c>
      <c r="F43" s="44" t="s">
        <v>188</v>
      </c>
      <c r="G43" s="44" t="s">
        <v>188</v>
      </c>
      <c r="H43" s="44" t="s">
        <v>188</v>
      </c>
      <c r="I43" s="44" t="s">
        <v>188</v>
      </c>
      <c r="J43" s="44" t="s">
        <v>188</v>
      </c>
      <c r="K43" s="44" t="s">
        <v>188</v>
      </c>
      <c r="L43" s="44" t="s">
        <v>188</v>
      </c>
      <c r="M43" s="44" t="s">
        <v>188</v>
      </c>
      <c r="N43" s="44" t="s">
        <v>188</v>
      </c>
      <c r="O43" s="44" t="s">
        <v>188</v>
      </c>
      <c r="P43" s="44" t="s">
        <v>188</v>
      </c>
      <c r="Q43" s="44" t="s">
        <v>188</v>
      </c>
      <c r="R43" s="44" t="s">
        <v>188</v>
      </c>
      <c r="S43" s="44" t="s">
        <v>188</v>
      </c>
      <c r="T43" s="44" t="s">
        <v>188</v>
      </c>
      <c r="U43" s="44" t="s">
        <v>188</v>
      </c>
      <c r="V43" s="44" t="s">
        <v>188</v>
      </c>
      <c r="W43" s="44" t="s">
        <v>188</v>
      </c>
      <c r="X43" s="44" t="s">
        <v>188</v>
      </c>
      <c r="Y43" s="44" t="s">
        <v>188</v>
      </c>
      <c r="Z43" s="44" t="s">
        <v>188</v>
      </c>
      <c r="AA43" s="44" t="s">
        <v>188</v>
      </c>
      <c r="AB43" s="44" t="s">
        <v>188</v>
      </c>
    </row>
    <row r="44" spans="1:28" ht="24.75">
      <c r="A44" s="42" t="s">
        <v>2</v>
      </c>
      <c r="B44" s="42" t="s">
        <v>90</v>
      </c>
      <c r="C44" s="43" t="s">
        <v>99</v>
      </c>
      <c r="D44" s="43" t="s">
        <v>76</v>
      </c>
      <c r="E44" s="43" t="s">
        <v>91</v>
      </c>
      <c r="F44" s="44" t="s">
        <v>188</v>
      </c>
      <c r="G44" s="44" t="s">
        <v>188</v>
      </c>
      <c r="H44" s="44" t="s">
        <v>188</v>
      </c>
      <c r="I44" s="44" t="s">
        <v>188</v>
      </c>
      <c r="J44" s="44" t="s">
        <v>188</v>
      </c>
      <c r="K44" s="44" t="s">
        <v>188</v>
      </c>
      <c r="L44" s="44" t="s">
        <v>188</v>
      </c>
      <c r="M44" s="44" t="s">
        <v>188</v>
      </c>
      <c r="N44" s="44" t="s">
        <v>188</v>
      </c>
      <c r="O44" s="44" t="s">
        <v>188</v>
      </c>
      <c r="P44" s="44" t="s">
        <v>188</v>
      </c>
      <c r="Q44" s="44" t="s">
        <v>188</v>
      </c>
      <c r="R44" s="44" t="s">
        <v>188</v>
      </c>
      <c r="S44" s="44" t="s">
        <v>188</v>
      </c>
      <c r="T44" s="44" t="s">
        <v>188</v>
      </c>
      <c r="U44" s="44" t="s">
        <v>188</v>
      </c>
      <c r="V44" s="44" t="s">
        <v>188</v>
      </c>
      <c r="W44" s="44" t="s">
        <v>188</v>
      </c>
      <c r="X44" s="44" t="s">
        <v>188</v>
      </c>
      <c r="Y44" s="44" t="s">
        <v>188</v>
      </c>
      <c r="Z44" s="44" t="s">
        <v>188</v>
      </c>
      <c r="AA44" s="44" t="s">
        <v>188</v>
      </c>
      <c r="AB44" s="44" t="s">
        <v>188</v>
      </c>
    </row>
    <row r="45" spans="1:28" ht="24.75">
      <c r="A45" s="42" t="s">
        <v>2</v>
      </c>
      <c r="B45" s="42" t="s">
        <v>90</v>
      </c>
      <c r="C45" s="42" t="s">
        <v>124</v>
      </c>
      <c r="D45" s="42" t="s">
        <v>122</v>
      </c>
      <c r="E45" s="42" t="s">
        <v>91</v>
      </c>
      <c r="F45" s="44" t="s">
        <v>188</v>
      </c>
      <c r="G45" s="44" t="s">
        <v>188</v>
      </c>
      <c r="H45" s="44" t="s">
        <v>188</v>
      </c>
      <c r="I45" s="44" t="s">
        <v>188</v>
      </c>
      <c r="J45" s="44" t="s">
        <v>188</v>
      </c>
      <c r="K45" s="44" t="s">
        <v>188</v>
      </c>
      <c r="L45" s="44" t="s">
        <v>188</v>
      </c>
      <c r="M45" s="44" t="s">
        <v>188</v>
      </c>
      <c r="N45" s="44" t="s">
        <v>188</v>
      </c>
      <c r="O45" s="44" t="s">
        <v>188</v>
      </c>
      <c r="P45" s="44" t="s">
        <v>188</v>
      </c>
      <c r="Q45" s="44" t="s">
        <v>188</v>
      </c>
      <c r="R45" s="44" t="s">
        <v>188</v>
      </c>
      <c r="S45" s="44" t="s">
        <v>188</v>
      </c>
      <c r="T45" s="44" t="s">
        <v>188</v>
      </c>
      <c r="U45" s="44" t="s">
        <v>188</v>
      </c>
      <c r="V45" s="44" t="s">
        <v>188</v>
      </c>
      <c r="W45" s="44" t="s">
        <v>188</v>
      </c>
      <c r="X45" s="44" t="s">
        <v>188</v>
      </c>
      <c r="Y45" s="44" t="s">
        <v>188</v>
      </c>
      <c r="Z45" s="44" t="s">
        <v>188</v>
      </c>
      <c r="AA45" s="44" t="s">
        <v>188</v>
      </c>
      <c r="AB45" s="44" t="s">
        <v>188</v>
      </c>
    </row>
    <row r="46" spans="1:28">
      <c r="A46" s="42" t="s">
        <v>2</v>
      </c>
      <c r="B46" s="42" t="s">
        <v>4</v>
      </c>
      <c r="C46" s="43" t="s">
        <v>8</v>
      </c>
      <c r="D46" s="43" t="s">
        <v>9</v>
      </c>
      <c r="E46" s="43" t="s">
        <v>63</v>
      </c>
      <c r="F46" s="44" t="s">
        <v>188</v>
      </c>
      <c r="G46" s="44" t="s">
        <v>188</v>
      </c>
      <c r="H46" s="44" t="s">
        <v>188</v>
      </c>
      <c r="I46" s="44" t="s">
        <v>188</v>
      </c>
      <c r="J46" s="44" t="s">
        <v>188</v>
      </c>
      <c r="K46" s="44" t="s">
        <v>188</v>
      </c>
      <c r="L46" s="44" t="s">
        <v>188</v>
      </c>
      <c r="M46" s="44" t="s">
        <v>188</v>
      </c>
      <c r="N46" s="44" t="s">
        <v>188</v>
      </c>
      <c r="O46" s="44" t="s">
        <v>188</v>
      </c>
      <c r="P46" s="44" t="s">
        <v>188</v>
      </c>
      <c r="Q46" s="44" t="s">
        <v>188</v>
      </c>
      <c r="R46" s="44" t="s">
        <v>188</v>
      </c>
      <c r="S46" s="44" t="s">
        <v>188</v>
      </c>
      <c r="T46" s="44" t="s">
        <v>188</v>
      </c>
      <c r="U46" s="44" t="s">
        <v>188</v>
      </c>
      <c r="V46" s="44" t="s">
        <v>188</v>
      </c>
      <c r="W46" s="44" t="s">
        <v>188</v>
      </c>
      <c r="X46" s="44" t="s">
        <v>188</v>
      </c>
      <c r="Y46" s="44" t="s">
        <v>188</v>
      </c>
      <c r="Z46" s="44" t="s">
        <v>188</v>
      </c>
      <c r="AA46" s="44" t="s">
        <v>188</v>
      </c>
      <c r="AB46" s="44" t="s">
        <v>188</v>
      </c>
    </row>
    <row r="47" spans="1:28">
      <c r="A47" s="42" t="s">
        <v>2</v>
      </c>
      <c r="B47" s="42" t="s">
        <v>4</v>
      </c>
      <c r="C47" s="43" t="s">
        <v>8</v>
      </c>
      <c r="D47" s="43" t="s">
        <v>73</v>
      </c>
      <c r="E47" s="43" t="s">
        <v>63</v>
      </c>
      <c r="F47" s="44" t="s">
        <v>188</v>
      </c>
      <c r="G47" s="44" t="s">
        <v>188</v>
      </c>
      <c r="H47" s="44" t="s">
        <v>188</v>
      </c>
      <c r="I47" s="44" t="s">
        <v>188</v>
      </c>
      <c r="J47" s="44" t="s">
        <v>188</v>
      </c>
      <c r="K47" s="44" t="s">
        <v>188</v>
      </c>
      <c r="L47" s="44" t="s">
        <v>188</v>
      </c>
      <c r="M47" s="44" t="s">
        <v>188</v>
      </c>
      <c r="N47" s="44" t="s">
        <v>188</v>
      </c>
      <c r="O47" s="44" t="s">
        <v>188</v>
      </c>
      <c r="P47" s="44" t="s">
        <v>188</v>
      </c>
      <c r="Q47" s="44" t="s">
        <v>188</v>
      </c>
      <c r="R47" s="44" t="s">
        <v>188</v>
      </c>
      <c r="S47" s="44" t="s">
        <v>188</v>
      </c>
      <c r="T47" s="44" t="s">
        <v>188</v>
      </c>
      <c r="U47" s="44" t="s">
        <v>188</v>
      </c>
      <c r="V47" s="44" t="s">
        <v>188</v>
      </c>
      <c r="W47" s="44" t="s">
        <v>188</v>
      </c>
      <c r="X47" s="44" t="s">
        <v>188</v>
      </c>
      <c r="Y47" s="44" t="s">
        <v>188</v>
      </c>
      <c r="Z47" s="44" t="s">
        <v>188</v>
      </c>
      <c r="AA47" s="44" t="s">
        <v>188</v>
      </c>
      <c r="AB47" s="44" t="s">
        <v>188</v>
      </c>
    </row>
    <row r="48" spans="1:28">
      <c r="A48" s="42" t="s">
        <v>2</v>
      </c>
      <c r="B48" s="42" t="s">
        <v>4</v>
      </c>
      <c r="C48" s="43" t="s">
        <v>10</v>
      </c>
      <c r="D48" s="43" t="s">
        <v>96</v>
      </c>
      <c r="E48" s="43" t="s">
        <v>63</v>
      </c>
      <c r="F48" s="44" t="s">
        <v>188</v>
      </c>
      <c r="G48" s="44" t="s">
        <v>188</v>
      </c>
      <c r="H48" s="44" t="s">
        <v>188</v>
      </c>
      <c r="I48" s="44" t="s">
        <v>188</v>
      </c>
      <c r="J48" s="44" t="s">
        <v>188</v>
      </c>
      <c r="K48" s="44" t="s">
        <v>188</v>
      </c>
      <c r="L48" s="44" t="s">
        <v>188</v>
      </c>
      <c r="M48" s="44" t="s">
        <v>188</v>
      </c>
      <c r="N48" s="44" t="s">
        <v>188</v>
      </c>
      <c r="O48" s="44" t="s">
        <v>188</v>
      </c>
      <c r="P48" s="44" t="s">
        <v>188</v>
      </c>
      <c r="Q48" s="44" t="s">
        <v>188</v>
      </c>
      <c r="R48" s="44" t="s">
        <v>188</v>
      </c>
      <c r="S48" s="44" t="s">
        <v>188</v>
      </c>
      <c r="T48" s="44" t="s">
        <v>188</v>
      </c>
      <c r="U48" s="44" t="s">
        <v>188</v>
      </c>
      <c r="V48" s="44" t="s">
        <v>188</v>
      </c>
      <c r="W48" s="44" t="s">
        <v>188</v>
      </c>
      <c r="X48" s="44" t="s">
        <v>188</v>
      </c>
      <c r="Y48" s="44" t="s">
        <v>188</v>
      </c>
      <c r="Z48" s="44" t="s">
        <v>188</v>
      </c>
      <c r="AA48" s="44" t="s">
        <v>188</v>
      </c>
      <c r="AB48" s="44" t="s">
        <v>188</v>
      </c>
    </row>
    <row r="49" spans="1:28" ht="24.75">
      <c r="A49" s="42" t="s">
        <v>2</v>
      </c>
      <c r="B49" s="42" t="s">
        <v>11</v>
      </c>
      <c r="C49" s="43" t="s">
        <v>13</v>
      </c>
      <c r="D49" s="43" t="s">
        <v>74</v>
      </c>
      <c r="E49" s="43" t="s">
        <v>14</v>
      </c>
      <c r="F49" s="44" t="s">
        <v>188</v>
      </c>
      <c r="G49" s="44" t="s">
        <v>188</v>
      </c>
      <c r="H49" s="44" t="s">
        <v>188</v>
      </c>
      <c r="I49" s="44" t="s">
        <v>188</v>
      </c>
      <c r="J49" s="44" t="s">
        <v>188</v>
      </c>
      <c r="K49" s="44" t="s">
        <v>188</v>
      </c>
      <c r="L49" s="44" t="s">
        <v>188</v>
      </c>
      <c r="M49" s="44" t="s">
        <v>188</v>
      </c>
      <c r="N49" s="44" t="s">
        <v>188</v>
      </c>
      <c r="O49" s="44" t="s">
        <v>188</v>
      </c>
      <c r="P49" s="44" t="s">
        <v>188</v>
      </c>
      <c r="Q49" s="44" t="s">
        <v>188</v>
      </c>
      <c r="R49" s="44" t="s">
        <v>188</v>
      </c>
      <c r="S49" s="44" t="s">
        <v>188</v>
      </c>
      <c r="T49" s="44" t="s">
        <v>188</v>
      </c>
      <c r="U49" s="44" t="s">
        <v>188</v>
      </c>
      <c r="V49" s="44" t="s">
        <v>188</v>
      </c>
      <c r="W49" s="44" t="s">
        <v>188</v>
      </c>
      <c r="X49" s="44" t="s">
        <v>188</v>
      </c>
      <c r="Y49" s="44" t="s">
        <v>188</v>
      </c>
      <c r="Z49" s="44" t="s">
        <v>188</v>
      </c>
      <c r="AA49" s="44" t="s">
        <v>188</v>
      </c>
      <c r="AB49" s="44" t="s">
        <v>188</v>
      </c>
    </row>
    <row r="50" spans="1:28" ht="24.75">
      <c r="A50" s="42" t="s">
        <v>2</v>
      </c>
      <c r="B50" s="42" t="s">
        <v>11</v>
      </c>
      <c r="C50" s="42" t="s">
        <v>126</v>
      </c>
      <c r="D50" s="42" t="s">
        <v>128</v>
      </c>
      <c r="E50" s="42" t="s">
        <v>14</v>
      </c>
      <c r="F50" s="44" t="s">
        <v>188</v>
      </c>
      <c r="G50" s="44" t="s">
        <v>188</v>
      </c>
      <c r="H50" s="44" t="s">
        <v>188</v>
      </c>
      <c r="I50" s="44" t="s">
        <v>188</v>
      </c>
      <c r="J50" s="44" t="s">
        <v>188</v>
      </c>
      <c r="K50" s="44" t="s">
        <v>188</v>
      </c>
      <c r="L50" s="44" t="s">
        <v>188</v>
      </c>
      <c r="M50" s="44" t="s">
        <v>188</v>
      </c>
      <c r="N50" s="44" t="s">
        <v>188</v>
      </c>
      <c r="O50" s="44" t="s">
        <v>188</v>
      </c>
      <c r="P50" s="44" t="s">
        <v>188</v>
      </c>
      <c r="Q50" s="44" t="s">
        <v>188</v>
      </c>
      <c r="R50" s="44" t="s">
        <v>188</v>
      </c>
      <c r="S50" s="44" t="s">
        <v>188</v>
      </c>
      <c r="T50" s="44" t="s">
        <v>188</v>
      </c>
      <c r="U50" s="44" t="s">
        <v>188</v>
      </c>
      <c r="V50" s="44" t="s">
        <v>188</v>
      </c>
      <c r="W50" s="44" t="s">
        <v>188</v>
      </c>
      <c r="X50" s="44" t="s">
        <v>188</v>
      </c>
      <c r="Y50" s="44" t="s">
        <v>188</v>
      </c>
      <c r="Z50" s="44" t="s">
        <v>188</v>
      </c>
      <c r="AA50" s="44" t="s">
        <v>188</v>
      </c>
      <c r="AB50" s="44" t="s">
        <v>188</v>
      </c>
    </row>
    <row r="51" spans="1:28" ht="24.75">
      <c r="A51" s="42" t="s">
        <v>2</v>
      </c>
      <c r="B51" s="42" t="s">
        <v>11</v>
      </c>
      <c r="C51" s="42" t="s">
        <v>127</v>
      </c>
      <c r="D51" s="42" t="s">
        <v>129</v>
      </c>
      <c r="E51" s="42" t="s">
        <v>67</v>
      </c>
      <c r="F51" s="44" t="s">
        <v>188</v>
      </c>
      <c r="G51" s="44" t="s">
        <v>188</v>
      </c>
      <c r="H51" s="44" t="s">
        <v>188</v>
      </c>
      <c r="I51" s="44" t="s">
        <v>188</v>
      </c>
      <c r="J51" s="44" t="s">
        <v>188</v>
      </c>
      <c r="K51" s="44" t="s">
        <v>188</v>
      </c>
      <c r="L51" s="44" t="s">
        <v>188</v>
      </c>
      <c r="M51" s="44" t="s">
        <v>188</v>
      </c>
      <c r="N51" s="44" t="s">
        <v>188</v>
      </c>
      <c r="O51" s="44" t="s">
        <v>188</v>
      </c>
      <c r="P51" s="44" t="s">
        <v>188</v>
      </c>
      <c r="Q51" s="44" t="s">
        <v>188</v>
      </c>
      <c r="R51" s="44" t="s">
        <v>188</v>
      </c>
      <c r="S51" s="44" t="s">
        <v>188</v>
      </c>
      <c r="T51" s="44" t="s">
        <v>188</v>
      </c>
      <c r="U51" s="44" t="s">
        <v>188</v>
      </c>
      <c r="V51" s="44" t="s">
        <v>188</v>
      </c>
      <c r="W51" s="44" t="s">
        <v>188</v>
      </c>
      <c r="X51" s="44" t="s">
        <v>188</v>
      </c>
      <c r="Y51" s="44" t="s">
        <v>188</v>
      </c>
      <c r="Z51" s="44" t="s">
        <v>188</v>
      </c>
      <c r="AA51" s="44" t="s">
        <v>188</v>
      </c>
      <c r="AB51" s="44" t="s">
        <v>188</v>
      </c>
    </row>
    <row r="52" spans="1:28" ht="24.75">
      <c r="A52" s="42" t="s">
        <v>2</v>
      </c>
      <c r="B52" s="42" t="s">
        <v>12</v>
      </c>
      <c r="C52" s="43" t="s">
        <v>13</v>
      </c>
      <c r="D52" s="43" t="s">
        <v>71</v>
      </c>
      <c r="E52" s="43" t="s">
        <v>14</v>
      </c>
      <c r="F52" s="44" t="s">
        <v>188</v>
      </c>
      <c r="G52" s="44" t="s">
        <v>188</v>
      </c>
      <c r="H52" s="44" t="s">
        <v>188</v>
      </c>
      <c r="I52" s="44" t="s">
        <v>188</v>
      </c>
      <c r="J52" s="44" t="s">
        <v>188</v>
      </c>
      <c r="K52" s="44" t="s">
        <v>188</v>
      </c>
      <c r="L52" s="44" t="s">
        <v>188</v>
      </c>
      <c r="M52" s="44" t="s">
        <v>188</v>
      </c>
      <c r="N52" s="44" t="s">
        <v>188</v>
      </c>
      <c r="O52" s="44" t="s">
        <v>188</v>
      </c>
      <c r="P52" s="44" t="s">
        <v>188</v>
      </c>
      <c r="Q52" s="44" t="s">
        <v>188</v>
      </c>
      <c r="R52" s="44" t="s">
        <v>188</v>
      </c>
      <c r="S52" s="44" t="s">
        <v>188</v>
      </c>
      <c r="T52" s="44" t="s">
        <v>188</v>
      </c>
      <c r="U52" s="44" t="s">
        <v>188</v>
      </c>
      <c r="V52" s="44" t="s">
        <v>188</v>
      </c>
      <c r="W52" s="44" t="s">
        <v>188</v>
      </c>
      <c r="X52" s="44" t="s">
        <v>188</v>
      </c>
      <c r="Y52" s="44" t="s">
        <v>188</v>
      </c>
      <c r="Z52" s="44" t="s">
        <v>188</v>
      </c>
      <c r="AA52" s="44" t="s">
        <v>188</v>
      </c>
      <c r="AB52" s="44" t="s">
        <v>188</v>
      </c>
    </row>
    <row r="53" spans="1:28" ht="24.75">
      <c r="A53" s="42" t="s">
        <v>2</v>
      </c>
      <c r="B53" s="42" t="s">
        <v>12</v>
      </c>
      <c r="C53" s="42" t="s">
        <v>130</v>
      </c>
      <c r="D53" s="42" t="s">
        <v>131</v>
      </c>
      <c r="E53" s="42" t="s">
        <v>67</v>
      </c>
      <c r="F53" s="44" t="s">
        <v>188</v>
      </c>
      <c r="G53" s="44" t="s">
        <v>188</v>
      </c>
      <c r="H53" s="44" t="s">
        <v>188</v>
      </c>
      <c r="I53" s="44" t="s">
        <v>188</v>
      </c>
      <c r="J53" s="44" t="s">
        <v>188</v>
      </c>
      <c r="K53" s="44" t="s">
        <v>188</v>
      </c>
      <c r="L53" s="44" t="s">
        <v>188</v>
      </c>
      <c r="M53" s="44" t="s">
        <v>188</v>
      </c>
      <c r="N53" s="44" t="s">
        <v>188</v>
      </c>
      <c r="O53" s="44" t="s">
        <v>188</v>
      </c>
      <c r="P53" s="44" t="s">
        <v>188</v>
      </c>
      <c r="Q53" s="44" t="s">
        <v>188</v>
      </c>
      <c r="R53" s="44" t="s">
        <v>188</v>
      </c>
      <c r="S53" s="44" t="s">
        <v>188</v>
      </c>
      <c r="T53" s="44" t="s">
        <v>188</v>
      </c>
      <c r="U53" s="44" t="s">
        <v>188</v>
      </c>
      <c r="V53" s="44" t="s">
        <v>188</v>
      </c>
      <c r="W53" s="44" t="s">
        <v>188</v>
      </c>
      <c r="X53" s="44" t="s">
        <v>188</v>
      </c>
      <c r="Y53" s="44" t="s">
        <v>188</v>
      </c>
      <c r="Z53" s="44" t="s">
        <v>188</v>
      </c>
      <c r="AA53" s="44" t="s">
        <v>188</v>
      </c>
      <c r="AB53" s="44" t="s">
        <v>188</v>
      </c>
    </row>
    <row r="54" spans="1:28">
      <c r="A54" s="42" t="s">
        <v>2</v>
      </c>
      <c r="B54" s="42" t="s">
        <v>12</v>
      </c>
      <c r="C54" s="43" t="s">
        <v>16</v>
      </c>
      <c r="D54" s="43" t="s">
        <v>15</v>
      </c>
      <c r="E54" s="43" t="s">
        <v>92</v>
      </c>
      <c r="F54" s="44" t="s">
        <v>188</v>
      </c>
      <c r="G54" s="44" t="s">
        <v>188</v>
      </c>
      <c r="H54" s="44" t="s">
        <v>188</v>
      </c>
      <c r="I54" s="44" t="s">
        <v>188</v>
      </c>
      <c r="J54" s="44" t="s">
        <v>188</v>
      </c>
      <c r="K54" s="44" t="s">
        <v>188</v>
      </c>
      <c r="L54" s="44" t="s">
        <v>188</v>
      </c>
      <c r="M54" s="44" t="s">
        <v>188</v>
      </c>
      <c r="N54" s="44" t="s">
        <v>188</v>
      </c>
      <c r="O54" s="44" t="s">
        <v>188</v>
      </c>
      <c r="P54" s="44" t="s">
        <v>188</v>
      </c>
      <c r="Q54" s="44" t="s">
        <v>188</v>
      </c>
      <c r="R54" s="44" t="s">
        <v>188</v>
      </c>
      <c r="S54" s="44" t="s">
        <v>188</v>
      </c>
      <c r="T54" s="44" t="s">
        <v>188</v>
      </c>
      <c r="U54" s="44" t="s">
        <v>188</v>
      </c>
      <c r="V54" s="44" t="s">
        <v>188</v>
      </c>
      <c r="W54" s="44" t="s">
        <v>188</v>
      </c>
      <c r="X54" s="44" t="s">
        <v>188</v>
      </c>
      <c r="Y54" s="44" t="s">
        <v>188</v>
      </c>
      <c r="Z54" s="44" t="s">
        <v>188</v>
      </c>
      <c r="AA54" s="44" t="s">
        <v>188</v>
      </c>
      <c r="AB54" s="44" t="s">
        <v>188</v>
      </c>
    </row>
    <row r="55" spans="1:28">
      <c r="A55" s="42" t="s">
        <v>2</v>
      </c>
      <c r="B55" s="42" t="s">
        <v>48</v>
      </c>
      <c r="C55" s="43" t="s">
        <v>49</v>
      </c>
      <c r="D55" s="43" t="s">
        <v>60</v>
      </c>
      <c r="E55" s="43" t="s">
        <v>63</v>
      </c>
      <c r="F55" s="44" t="s">
        <v>188</v>
      </c>
      <c r="G55" s="44" t="s">
        <v>188</v>
      </c>
      <c r="H55" s="44" t="s">
        <v>188</v>
      </c>
      <c r="I55" s="44" t="s">
        <v>188</v>
      </c>
      <c r="J55" s="44" t="s">
        <v>188</v>
      </c>
      <c r="K55" s="44" t="s">
        <v>188</v>
      </c>
      <c r="L55" s="44" t="s">
        <v>188</v>
      </c>
      <c r="M55" s="44" t="s">
        <v>188</v>
      </c>
      <c r="N55" s="44" t="s">
        <v>188</v>
      </c>
      <c r="O55" s="44" t="s">
        <v>188</v>
      </c>
      <c r="P55" s="44" t="s">
        <v>188</v>
      </c>
      <c r="Q55" s="44" t="s">
        <v>188</v>
      </c>
      <c r="R55" s="44" t="s">
        <v>188</v>
      </c>
      <c r="S55" s="44" t="s">
        <v>188</v>
      </c>
      <c r="T55" s="44" t="s">
        <v>188</v>
      </c>
      <c r="U55" s="44" t="s">
        <v>188</v>
      </c>
      <c r="V55" s="44" t="s">
        <v>188</v>
      </c>
      <c r="W55" s="44" t="s">
        <v>188</v>
      </c>
      <c r="X55" s="44" t="s">
        <v>188</v>
      </c>
      <c r="Y55" s="44" t="s">
        <v>188</v>
      </c>
      <c r="Z55" s="44" t="s">
        <v>188</v>
      </c>
      <c r="AA55" s="44" t="s">
        <v>188</v>
      </c>
      <c r="AB55" s="44" t="s">
        <v>188</v>
      </c>
    </row>
    <row r="56" spans="1:28" ht="24.75">
      <c r="A56" s="42" t="s">
        <v>17</v>
      </c>
      <c r="B56" s="42" t="s">
        <v>18</v>
      </c>
      <c r="C56" s="43" t="s">
        <v>21</v>
      </c>
      <c r="D56" s="43" t="s">
        <v>106</v>
      </c>
      <c r="E56" s="43" t="s">
        <v>63</v>
      </c>
      <c r="F56" s="44" t="s">
        <v>188</v>
      </c>
      <c r="G56" s="44" t="s">
        <v>188</v>
      </c>
      <c r="H56" s="44" t="s">
        <v>188</v>
      </c>
      <c r="I56" s="44" t="s">
        <v>188</v>
      </c>
      <c r="J56" s="44" t="s">
        <v>188</v>
      </c>
      <c r="K56" s="44" t="s">
        <v>188</v>
      </c>
      <c r="L56" s="44" t="s">
        <v>188</v>
      </c>
      <c r="M56" s="44" t="s">
        <v>188</v>
      </c>
      <c r="N56" s="44" t="s">
        <v>188</v>
      </c>
      <c r="O56" s="44" t="s">
        <v>188</v>
      </c>
      <c r="P56" s="44" t="s">
        <v>188</v>
      </c>
      <c r="Q56" s="44" t="s">
        <v>188</v>
      </c>
      <c r="R56" s="44" t="s">
        <v>188</v>
      </c>
      <c r="S56" s="44" t="s">
        <v>188</v>
      </c>
      <c r="T56" s="44" t="s">
        <v>188</v>
      </c>
      <c r="U56" s="44" t="s">
        <v>188</v>
      </c>
      <c r="V56" s="44" t="s">
        <v>188</v>
      </c>
      <c r="W56" s="44" t="s">
        <v>188</v>
      </c>
      <c r="X56" s="44" t="s">
        <v>188</v>
      </c>
      <c r="Y56" s="44" t="s">
        <v>188</v>
      </c>
      <c r="Z56" s="44" t="s">
        <v>188</v>
      </c>
      <c r="AA56" s="44" t="s">
        <v>188</v>
      </c>
      <c r="AB56" s="44" t="s">
        <v>188</v>
      </c>
    </row>
    <row r="57" spans="1:28" ht="24.75">
      <c r="A57" s="42" t="s">
        <v>17</v>
      </c>
      <c r="B57" s="42" t="s">
        <v>19</v>
      </c>
      <c r="C57" s="43" t="s">
        <v>22</v>
      </c>
      <c r="D57" s="43" t="s">
        <v>74</v>
      </c>
      <c r="E57" s="43" t="s">
        <v>14</v>
      </c>
      <c r="F57" s="44" t="s">
        <v>188</v>
      </c>
      <c r="G57" s="44" t="s">
        <v>188</v>
      </c>
      <c r="H57" s="44" t="s">
        <v>188</v>
      </c>
      <c r="I57" s="44" t="s">
        <v>188</v>
      </c>
      <c r="J57" s="44" t="s">
        <v>188</v>
      </c>
      <c r="K57" s="44" t="s">
        <v>188</v>
      </c>
      <c r="L57" s="44" t="s">
        <v>188</v>
      </c>
      <c r="M57" s="44" t="s">
        <v>188</v>
      </c>
      <c r="N57" s="44" t="s">
        <v>188</v>
      </c>
      <c r="O57" s="44" t="s">
        <v>188</v>
      </c>
      <c r="P57" s="44" t="s">
        <v>188</v>
      </c>
      <c r="Q57" s="44" t="s">
        <v>188</v>
      </c>
      <c r="R57" s="44" t="s">
        <v>188</v>
      </c>
      <c r="S57" s="44" t="s">
        <v>188</v>
      </c>
      <c r="T57" s="44" t="s">
        <v>188</v>
      </c>
      <c r="U57" s="44" t="s">
        <v>188</v>
      </c>
      <c r="V57" s="44" t="s">
        <v>188</v>
      </c>
      <c r="W57" s="44" t="s">
        <v>188</v>
      </c>
      <c r="X57" s="44" t="s">
        <v>188</v>
      </c>
      <c r="Y57" s="44" t="s">
        <v>188</v>
      </c>
      <c r="Z57" s="44" t="s">
        <v>188</v>
      </c>
      <c r="AA57" s="44" t="s">
        <v>188</v>
      </c>
      <c r="AB57" s="44" t="s">
        <v>188</v>
      </c>
    </row>
    <row r="58" spans="1:28" ht="24.75">
      <c r="A58" s="42" t="s">
        <v>17</v>
      </c>
      <c r="B58" s="42" t="s">
        <v>19</v>
      </c>
      <c r="C58" s="43" t="s">
        <v>22</v>
      </c>
      <c r="D58" s="43" t="s">
        <v>110</v>
      </c>
      <c r="E58" s="43" t="s">
        <v>92</v>
      </c>
      <c r="F58" s="44" t="s">
        <v>188</v>
      </c>
      <c r="G58" s="44" t="s">
        <v>188</v>
      </c>
      <c r="H58" s="44" t="s">
        <v>188</v>
      </c>
      <c r="I58" s="44" t="s">
        <v>188</v>
      </c>
      <c r="J58" s="44" t="s">
        <v>188</v>
      </c>
      <c r="K58" s="44" t="s">
        <v>188</v>
      </c>
      <c r="L58" s="44" t="s">
        <v>188</v>
      </c>
      <c r="M58" s="44" t="s">
        <v>188</v>
      </c>
      <c r="N58" s="44" t="s">
        <v>188</v>
      </c>
      <c r="O58" s="44" t="s">
        <v>188</v>
      </c>
      <c r="P58" s="44" t="s">
        <v>188</v>
      </c>
      <c r="Q58" s="44" t="s">
        <v>188</v>
      </c>
      <c r="R58" s="44" t="s">
        <v>188</v>
      </c>
      <c r="S58" s="44" t="s">
        <v>188</v>
      </c>
      <c r="T58" s="44" t="s">
        <v>188</v>
      </c>
      <c r="U58" s="44" t="s">
        <v>188</v>
      </c>
      <c r="V58" s="44" t="s">
        <v>188</v>
      </c>
      <c r="W58" s="44" t="s">
        <v>188</v>
      </c>
      <c r="X58" s="44" t="s">
        <v>188</v>
      </c>
      <c r="Y58" s="44" t="s">
        <v>188</v>
      </c>
      <c r="Z58" s="44" t="s">
        <v>188</v>
      </c>
      <c r="AA58" s="44" t="s">
        <v>188</v>
      </c>
      <c r="AB58" s="44" t="s">
        <v>188</v>
      </c>
    </row>
    <row r="59" spans="1:28" ht="36.75">
      <c r="A59" s="42" t="s">
        <v>17</v>
      </c>
      <c r="B59" s="42" t="s">
        <v>19</v>
      </c>
      <c r="C59" s="43" t="s">
        <v>22</v>
      </c>
      <c r="D59" s="43" t="s">
        <v>23</v>
      </c>
      <c r="E59" s="43" t="s">
        <v>63</v>
      </c>
      <c r="F59" s="45"/>
      <c r="G59" s="45"/>
      <c r="H59" s="45"/>
      <c r="I59" s="45"/>
      <c r="J59" s="45"/>
      <c r="K59" s="45"/>
      <c r="L59" s="45"/>
      <c r="M59" s="45" t="s">
        <v>166</v>
      </c>
      <c r="N59" s="45" t="s">
        <v>2</v>
      </c>
      <c r="O59" s="45" t="s">
        <v>3</v>
      </c>
      <c r="P59" s="45" t="s">
        <v>6</v>
      </c>
      <c r="Q59" s="45" t="s">
        <v>286</v>
      </c>
      <c r="R59" s="45" t="s">
        <v>63</v>
      </c>
      <c r="S59" s="45" t="s">
        <v>325</v>
      </c>
      <c r="T59" s="45"/>
      <c r="U59" s="45"/>
      <c r="V59" s="45"/>
      <c r="W59" s="45"/>
      <c r="X59" s="45"/>
      <c r="Y59" s="45"/>
      <c r="Z59" s="45"/>
      <c r="AA59" s="45"/>
      <c r="AB59" s="45"/>
    </row>
    <row r="60" spans="1:28" ht="36.75">
      <c r="A60" s="42" t="s">
        <v>17</v>
      </c>
      <c r="B60" s="42" t="s">
        <v>19</v>
      </c>
      <c r="C60" s="43" t="s">
        <v>22</v>
      </c>
      <c r="D60" s="43" t="s">
        <v>38</v>
      </c>
      <c r="E60" s="43" t="s">
        <v>59</v>
      </c>
      <c r="F60" s="45"/>
      <c r="G60" s="45"/>
      <c r="H60" s="45"/>
      <c r="I60" s="45"/>
      <c r="J60" s="45"/>
      <c r="K60" s="45"/>
      <c r="L60" s="45"/>
      <c r="M60" s="45" t="s">
        <v>165</v>
      </c>
      <c r="N60" s="45" t="s">
        <v>2</v>
      </c>
      <c r="O60" s="45" t="s">
        <v>3</v>
      </c>
      <c r="P60" s="45" t="s">
        <v>6</v>
      </c>
      <c r="Q60" s="45" t="s">
        <v>72</v>
      </c>
      <c r="R60" s="45" t="s">
        <v>14</v>
      </c>
      <c r="S60" s="45" t="s">
        <v>325</v>
      </c>
      <c r="T60" s="45"/>
      <c r="U60" s="45"/>
      <c r="V60" s="45"/>
      <c r="W60" s="45"/>
      <c r="X60" s="45"/>
      <c r="Y60" s="45"/>
      <c r="Z60" s="45"/>
      <c r="AA60" s="45"/>
      <c r="AB60" s="45"/>
    </row>
    <row r="61" spans="1:28" ht="36.75">
      <c r="A61" s="42" t="s">
        <v>17</v>
      </c>
      <c r="B61" s="42" t="s">
        <v>19</v>
      </c>
      <c r="C61" s="43" t="s">
        <v>22</v>
      </c>
      <c r="D61" s="43" t="s">
        <v>47</v>
      </c>
      <c r="E61" s="43" t="s">
        <v>59</v>
      </c>
      <c r="F61" s="45"/>
      <c r="G61" s="45"/>
      <c r="H61" s="45"/>
      <c r="I61" s="45"/>
      <c r="J61" s="45"/>
      <c r="K61" s="45"/>
      <c r="L61" s="45"/>
      <c r="M61" s="45" t="s">
        <v>165</v>
      </c>
      <c r="N61" s="45" t="s">
        <v>2</v>
      </c>
      <c r="O61" s="45" t="s">
        <v>3</v>
      </c>
      <c r="P61" s="45" t="s">
        <v>6</v>
      </c>
      <c r="Q61" s="45" t="s">
        <v>109</v>
      </c>
      <c r="R61" s="45" t="s">
        <v>114</v>
      </c>
      <c r="S61" s="45" t="s">
        <v>325</v>
      </c>
      <c r="T61" s="45"/>
      <c r="U61" s="45"/>
      <c r="V61" s="45"/>
      <c r="W61" s="45"/>
      <c r="X61" s="45"/>
      <c r="Y61" s="45"/>
      <c r="Z61" s="45"/>
      <c r="AA61" s="45"/>
      <c r="AB61" s="45"/>
    </row>
    <row r="62" spans="1:28" ht="36.75">
      <c r="A62" s="42" t="s">
        <v>17</v>
      </c>
      <c r="B62" s="42" t="s">
        <v>19</v>
      </c>
      <c r="C62" s="43" t="s">
        <v>22</v>
      </c>
      <c r="D62" s="43" t="s">
        <v>50</v>
      </c>
      <c r="E62" s="43" t="s">
        <v>59</v>
      </c>
      <c r="F62" s="45"/>
      <c r="G62" s="45"/>
      <c r="H62" s="45"/>
      <c r="I62" s="45"/>
      <c r="J62" s="45"/>
      <c r="K62" s="45"/>
      <c r="L62" s="45"/>
      <c r="M62" s="45" t="s">
        <v>166</v>
      </c>
      <c r="N62" s="45" t="s">
        <v>2</v>
      </c>
      <c r="O62" s="45" t="s">
        <v>3</v>
      </c>
      <c r="P62" s="45" t="s">
        <v>6</v>
      </c>
      <c r="Q62" s="45" t="s">
        <v>109</v>
      </c>
      <c r="R62" s="45" t="s">
        <v>114</v>
      </c>
      <c r="S62" s="45" t="s">
        <v>325</v>
      </c>
      <c r="T62" s="45"/>
      <c r="U62" s="45"/>
      <c r="V62" s="45"/>
      <c r="W62" s="45"/>
      <c r="X62" s="45"/>
      <c r="Y62" s="45"/>
      <c r="Z62" s="45"/>
      <c r="AA62" s="45"/>
      <c r="AB62" s="45"/>
    </row>
    <row r="63" spans="1:28" ht="24.75">
      <c r="A63" s="42" t="s">
        <v>17</v>
      </c>
      <c r="B63" s="42" t="s">
        <v>19</v>
      </c>
      <c r="C63" s="42" t="s">
        <v>132</v>
      </c>
      <c r="D63" s="42" t="s">
        <v>110</v>
      </c>
      <c r="E63" s="42" t="s">
        <v>92</v>
      </c>
      <c r="F63" s="45"/>
      <c r="G63" s="45"/>
      <c r="H63" s="45"/>
      <c r="I63" s="45"/>
      <c r="J63" s="45"/>
      <c r="K63" s="45"/>
      <c r="L63" s="45"/>
      <c r="M63" s="45" t="s">
        <v>166</v>
      </c>
      <c r="N63" s="45" t="s">
        <v>2</v>
      </c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</row>
    <row r="64" spans="1:28" ht="48.75">
      <c r="A64" s="42" t="s">
        <v>17</v>
      </c>
      <c r="B64" s="42" t="s">
        <v>19</v>
      </c>
      <c r="C64" s="42" t="s">
        <v>132</v>
      </c>
      <c r="D64" s="42" t="s">
        <v>110</v>
      </c>
      <c r="E64" s="42" t="s">
        <v>133</v>
      </c>
      <c r="F64" s="45"/>
      <c r="G64" s="45"/>
      <c r="H64" s="45"/>
      <c r="I64" s="45"/>
      <c r="J64" s="45"/>
      <c r="K64" s="45"/>
      <c r="L64" s="45"/>
      <c r="M64" s="45" t="s">
        <v>166</v>
      </c>
      <c r="N64" s="45" t="s">
        <v>2</v>
      </c>
      <c r="O64" s="45" t="s">
        <v>3</v>
      </c>
      <c r="P64" s="45" t="s">
        <v>295</v>
      </c>
      <c r="Q64" s="45" t="s">
        <v>73</v>
      </c>
      <c r="R64" s="45" t="s">
        <v>63</v>
      </c>
      <c r="S64" s="45" t="s">
        <v>326</v>
      </c>
      <c r="T64" s="45"/>
      <c r="U64" s="45"/>
      <c r="V64" s="45"/>
      <c r="W64" s="45"/>
      <c r="X64" s="45"/>
      <c r="Y64" s="45"/>
      <c r="Z64" s="45"/>
      <c r="AA64" s="45"/>
      <c r="AB64" s="45"/>
    </row>
    <row r="65" spans="1:28" ht="24.75">
      <c r="A65" s="42" t="s">
        <v>17</v>
      </c>
      <c r="B65" s="42" t="s">
        <v>20</v>
      </c>
      <c r="C65" s="43" t="s">
        <v>24</v>
      </c>
      <c r="D65" s="43" t="s">
        <v>25</v>
      </c>
      <c r="E65" s="43" t="s">
        <v>63</v>
      </c>
      <c r="F65" s="45"/>
      <c r="G65" s="45"/>
      <c r="H65" s="45"/>
      <c r="I65" s="45"/>
      <c r="J65" s="45"/>
      <c r="K65" s="45"/>
      <c r="L65" s="45"/>
      <c r="M65" s="45" t="s">
        <v>166</v>
      </c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</row>
    <row r="66" spans="1:28" ht="24.75">
      <c r="A66" s="42" t="s">
        <v>17</v>
      </c>
      <c r="B66" s="42" t="s">
        <v>20</v>
      </c>
      <c r="C66" s="43" t="s">
        <v>24</v>
      </c>
      <c r="D66" s="43" t="s">
        <v>97</v>
      </c>
      <c r="E66" s="43" t="s">
        <v>63</v>
      </c>
      <c r="F66" s="45"/>
      <c r="G66" s="45"/>
      <c r="H66" s="45"/>
      <c r="I66" s="45"/>
      <c r="J66" s="45"/>
      <c r="K66" s="45"/>
      <c r="L66" s="45"/>
      <c r="M66" s="45" t="s">
        <v>165</v>
      </c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</row>
    <row r="67" spans="1:28" ht="24.75">
      <c r="A67" s="42" t="s">
        <v>17</v>
      </c>
      <c r="B67" s="42" t="s">
        <v>20</v>
      </c>
      <c r="C67" s="43" t="s">
        <v>24</v>
      </c>
      <c r="D67" s="43" t="s">
        <v>26</v>
      </c>
      <c r="E67" s="43" t="s">
        <v>63</v>
      </c>
      <c r="F67" s="45"/>
      <c r="G67" s="45"/>
      <c r="H67" s="45"/>
      <c r="I67" s="45"/>
      <c r="J67" s="45"/>
      <c r="K67" s="45"/>
      <c r="L67" s="45"/>
      <c r="M67" s="45" t="s">
        <v>165</v>
      </c>
      <c r="N67" s="45" t="s">
        <v>2</v>
      </c>
      <c r="O67" s="45" t="s">
        <v>3</v>
      </c>
      <c r="P67" s="45" t="s">
        <v>6</v>
      </c>
      <c r="Q67" s="45" t="s">
        <v>7</v>
      </c>
      <c r="R67" s="45" t="s">
        <v>63</v>
      </c>
      <c r="S67" s="45" t="s">
        <v>325</v>
      </c>
      <c r="T67" s="45"/>
      <c r="U67" s="45"/>
      <c r="V67" s="45"/>
      <c r="W67" s="45"/>
      <c r="X67" s="45"/>
      <c r="Y67" s="45"/>
      <c r="Z67" s="45"/>
      <c r="AA67" s="45"/>
      <c r="AB67" s="45"/>
    </row>
    <row r="68" spans="1:28">
      <c r="A68" s="42" t="s">
        <v>27</v>
      </c>
      <c r="B68" s="42" t="s">
        <v>29</v>
      </c>
      <c r="C68" s="43" t="s">
        <v>30</v>
      </c>
      <c r="D68" s="43" t="s">
        <v>60</v>
      </c>
      <c r="E68" s="43" t="s">
        <v>63</v>
      </c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</row>
    <row r="69" spans="1:28">
      <c r="A69" s="42" t="s">
        <v>27</v>
      </c>
      <c r="B69" s="42" t="s">
        <v>29</v>
      </c>
      <c r="C69" s="43" t="s">
        <v>30</v>
      </c>
      <c r="D69" s="43" t="s">
        <v>31</v>
      </c>
      <c r="E69" s="43" t="s">
        <v>63</v>
      </c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</row>
    <row r="70" spans="1:28">
      <c r="A70" s="42" t="s">
        <v>27</v>
      </c>
      <c r="B70" s="42" t="s">
        <v>29</v>
      </c>
      <c r="C70" s="43" t="s">
        <v>30</v>
      </c>
      <c r="D70" s="43" t="s">
        <v>32</v>
      </c>
      <c r="E70" s="43" t="s">
        <v>63</v>
      </c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</row>
    <row r="71" spans="1:28" ht="24.75">
      <c r="A71" s="42" t="s">
        <v>27</v>
      </c>
      <c r="B71" s="42" t="s">
        <v>28</v>
      </c>
      <c r="C71" s="43" t="s">
        <v>75</v>
      </c>
      <c r="D71" s="43" t="s">
        <v>71</v>
      </c>
      <c r="E71" s="43" t="s">
        <v>14</v>
      </c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</row>
    <row r="72" spans="1:28" ht="24.75">
      <c r="A72" s="42" t="s">
        <v>33</v>
      </c>
      <c r="B72" s="42" t="s">
        <v>28</v>
      </c>
      <c r="C72" s="43" t="s">
        <v>75</v>
      </c>
      <c r="D72" s="43" t="s">
        <v>71</v>
      </c>
      <c r="E72" s="43" t="s">
        <v>14</v>
      </c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</row>
    <row r="73" spans="1:28">
      <c r="A73" s="42" t="s">
        <v>33</v>
      </c>
      <c r="B73" s="42" t="s">
        <v>29</v>
      </c>
      <c r="C73" s="43" t="s">
        <v>30</v>
      </c>
      <c r="D73" s="43" t="s">
        <v>31</v>
      </c>
      <c r="E73" s="43" t="s">
        <v>63</v>
      </c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</row>
    <row r="74" spans="1:28">
      <c r="A74" s="42" t="s">
        <v>33</v>
      </c>
      <c r="B74" s="42" t="s">
        <v>29</v>
      </c>
      <c r="C74" s="43" t="s">
        <v>30</v>
      </c>
      <c r="D74" s="43" t="s">
        <v>32</v>
      </c>
      <c r="E74" s="43" t="s">
        <v>63</v>
      </c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</row>
    <row r="75" spans="1:28">
      <c r="A75" s="42" t="s">
        <v>34</v>
      </c>
      <c r="B75" s="42" t="s">
        <v>40</v>
      </c>
      <c r="C75" s="43" t="s">
        <v>41</v>
      </c>
      <c r="D75" s="43" t="s">
        <v>38</v>
      </c>
      <c r="E75" s="43" t="s">
        <v>59</v>
      </c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</row>
    <row r="76" spans="1:28" ht="24.75">
      <c r="A76" s="42" t="s">
        <v>34</v>
      </c>
      <c r="B76" s="42" t="s">
        <v>40</v>
      </c>
      <c r="C76" s="42" t="s">
        <v>134</v>
      </c>
      <c r="D76" s="42" t="s">
        <v>136</v>
      </c>
      <c r="E76" s="42" t="s">
        <v>91</v>
      </c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</row>
    <row r="77" spans="1:28" ht="24.75">
      <c r="A77" s="42" t="s">
        <v>34</v>
      </c>
      <c r="B77" s="42" t="s">
        <v>40</v>
      </c>
      <c r="C77" s="42" t="s">
        <v>134</v>
      </c>
      <c r="D77" s="42" t="s">
        <v>138</v>
      </c>
      <c r="E77" s="42" t="s">
        <v>89</v>
      </c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</row>
    <row r="78" spans="1:28" ht="24.75">
      <c r="A78" s="42" t="s">
        <v>34</v>
      </c>
      <c r="B78" s="42" t="s">
        <v>40</v>
      </c>
      <c r="C78" s="42" t="s">
        <v>134</v>
      </c>
      <c r="D78" s="42" t="s">
        <v>137</v>
      </c>
      <c r="E78" s="42" t="s">
        <v>89</v>
      </c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</row>
    <row r="79" spans="1:28" ht="24.75">
      <c r="A79" s="42" t="s">
        <v>34</v>
      </c>
      <c r="B79" s="42" t="s">
        <v>40</v>
      </c>
      <c r="C79" s="42" t="s">
        <v>134</v>
      </c>
      <c r="D79" s="42" t="s">
        <v>135</v>
      </c>
      <c r="E79" s="42" t="s">
        <v>63</v>
      </c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</row>
    <row r="80" spans="1:28">
      <c r="A80" s="42" t="s">
        <v>34</v>
      </c>
      <c r="B80" s="42" t="s">
        <v>29</v>
      </c>
      <c r="C80" s="43" t="s">
        <v>30</v>
      </c>
      <c r="D80" s="43" t="s">
        <v>108</v>
      </c>
      <c r="E80" s="43" t="s">
        <v>63</v>
      </c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</row>
    <row r="81" spans="1:28" ht="24.75">
      <c r="A81" s="42" t="s">
        <v>34</v>
      </c>
      <c r="B81" s="42" t="s">
        <v>28</v>
      </c>
      <c r="C81" s="43" t="s">
        <v>70</v>
      </c>
      <c r="D81" s="43" t="s">
        <v>71</v>
      </c>
      <c r="E81" s="43" t="s">
        <v>14</v>
      </c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</row>
    <row r="82" spans="1:28" ht="24.75">
      <c r="A82" s="42" t="s">
        <v>35</v>
      </c>
      <c r="B82" s="42" t="s">
        <v>83</v>
      </c>
      <c r="C82" s="43" t="s">
        <v>37</v>
      </c>
      <c r="D82" s="43" t="s">
        <v>82</v>
      </c>
      <c r="E82" s="43" t="s">
        <v>14</v>
      </c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</row>
    <row r="83" spans="1:28">
      <c r="A83" s="42" t="s">
        <v>35</v>
      </c>
      <c r="B83" s="42" t="s">
        <v>83</v>
      </c>
      <c r="C83" s="43" t="s">
        <v>37</v>
      </c>
      <c r="D83" s="43" t="s">
        <v>44</v>
      </c>
      <c r="E83" s="43" t="s">
        <v>92</v>
      </c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</row>
    <row r="84" spans="1:28">
      <c r="A84" s="42" t="s">
        <v>35</v>
      </c>
      <c r="B84" s="42" t="s">
        <v>83</v>
      </c>
      <c r="C84" s="43" t="s">
        <v>37</v>
      </c>
      <c r="D84" s="43" t="s">
        <v>38</v>
      </c>
      <c r="E84" s="43" t="s">
        <v>59</v>
      </c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</row>
    <row r="85" spans="1:28" ht="24.75">
      <c r="A85" s="42" t="s">
        <v>35</v>
      </c>
      <c r="B85" s="42" t="s">
        <v>84</v>
      </c>
      <c r="C85" s="43" t="s">
        <v>37</v>
      </c>
      <c r="D85" s="43" t="s">
        <v>82</v>
      </c>
      <c r="E85" s="43" t="s">
        <v>14</v>
      </c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</row>
    <row r="86" spans="1:28">
      <c r="A86" s="42" t="s">
        <v>35</v>
      </c>
      <c r="B86" s="42" t="s">
        <v>84</v>
      </c>
      <c r="C86" s="43" t="s">
        <v>37</v>
      </c>
      <c r="D86" s="43" t="s">
        <v>44</v>
      </c>
      <c r="E86" s="43" t="s">
        <v>92</v>
      </c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</row>
    <row r="87" spans="1:28">
      <c r="A87" s="42" t="s">
        <v>35</v>
      </c>
      <c r="B87" s="42" t="s">
        <v>84</v>
      </c>
      <c r="C87" s="43" t="s">
        <v>37</v>
      </c>
      <c r="D87" s="43" t="s">
        <v>38</v>
      </c>
      <c r="E87" s="43" t="s">
        <v>59</v>
      </c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</row>
    <row r="88" spans="1:28" ht="24.75">
      <c r="A88" s="42" t="s">
        <v>35</v>
      </c>
      <c r="B88" s="42" t="s">
        <v>85</v>
      </c>
      <c r="C88" s="43" t="s">
        <v>37</v>
      </c>
      <c r="D88" s="43" t="s">
        <v>82</v>
      </c>
      <c r="E88" s="43" t="s">
        <v>14</v>
      </c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</row>
    <row r="89" spans="1:28">
      <c r="A89" s="42" t="s">
        <v>35</v>
      </c>
      <c r="B89" s="42" t="s">
        <v>85</v>
      </c>
      <c r="C89" s="43" t="s">
        <v>37</v>
      </c>
      <c r="D89" s="43" t="s">
        <v>44</v>
      </c>
      <c r="E89" s="43" t="s">
        <v>92</v>
      </c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</row>
    <row r="90" spans="1:28">
      <c r="A90" s="42" t="s">
        <v>35</v>
      </c>
      <c r="B90" s="42" t="s">
        <v>85</v>
      </c>
      <c r="C90" s="43" t="s">
        <v>37</v>
      </c>
      <c r="D90" s="43" t="s">
        <v>38</v>
      </c>
      <c r="E90" s="43" t="s">
        <v>59</v>
      </c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</row>
    <row r="91" spans="1:28" ht="24.75">
      <c r="A91" s="42" t="s">
        <v>35</v>
      </c>
      <c r="B91" s="42" t="s">
        <v>83</v>
      </c>
      <c r="C91" s="42" t="s">
        <v>139</v>
      </c>
      <c r="D91" s="42" t="s">
        <v>140</v>
      </c>
      <c r="E91" s="42" t="s">
        <v>89</v>
      </c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</row>
    <row r="92" spans="1:28" ht="24.75">
      <c r="A92" s="42" t="s">
        <v>35</v>
      </c>
      <c r="B92" s="42" t="s">
        <v>84</v>
      </c>
      <c r="C92" s="42" t="s">
        <v>139</v>
      </c>
      <c r="D92" s="42" t="s">
        <v>140</v>
      </c>
      <c r="E92" s="42" t="s">
        <v>89</v>
      </c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</row>
    <row r="93" spans="1:28" ht="24.75">
      <c r="A93" s="42" t="s">
        <v>35</v>
      </c>
      <c r="B93" s="42" t="s">
        <v>85</v>
      </c>
      <c r="C93" s="42" t="s">
        <v>139</v>
      </c>
      <c r="D93" s="42" t="s">
        <v>140</v>
      </c>
      <c r="E93" s="42" t="s">
        <v>89</v>
      </c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</row>
    <row r="94" spans="1:28">
      <c r="A94" s="42" t="s">
        <v>35</v>
      </c>
      <c r="B94" s="42" t="s">
        <v>39</v>
      </c>
      <c r="C94" s="43" t="s">
        <v>42</v>
      </c>
      <c r="D94" s="43" t="s">
        <v>43</v>
      </c>
      <c r="E94" s="43" t="s">
        <v>63</v>
      </c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</row>
    <row r="95" spans="1:28">
      <c r="A95" s="42" t="s">
        <v>35</v>
      </c>
      <c r="B95" s="42" t="s">
        <v>39</v>
      </c>
      <c r="C95" s="43" t="s">
        <v>42</v>
      </c>
      <c r="D95" s="43" t="s">
        <v>80</v>
      </c>
      <c r="E95" s="43" t="s">
        <v>92</v>
      </c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</row>
    <row r="96" spans="1:28">
      <c r="A96" s="42" t="s">
        <v>35</v>
      </c>
      <c r="B96" s="42" t="s">
        <v>39</v>
      </c>
      <c r="C96" s="43" t="s">
        <v>42</v>
      </c>
      <c r="D96" s="43" t="s">
        <v>76</v>
      </c>
      <c r="E96" s="43" t="s">
        <v>100</v>
      </c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</row>
    <row r="97" spans="1:28" ht="24.75">
      <c r="A97" s="42" t="s">
        <v>35</v>
      </c>
      <c r="B97" s="42" t="s">
        <v>39</v>
      </c>
      <c r="C97" s="43" t="s">
        <v>42</v>
      </c>
      <c r="D97" s="43" t="s">
        <v>76</v>
      </c>
      <c r="E97" s="43" t="s">
        <v>101</v>
      </c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</row>
    <row r="98" spans="1:28">
      <c r="A98" s="42" t="s">
        <v>45</v>
      </c>
      <c r="B98" s="42" t="s">
        <v>36</v>
      </c>
      <c r="C98" s="43" t="s">
        <v>51</v>
      </c>
      <c r="D98" s="43" t="s">
        <v>52</v>
      </c>
      <c r="E98" s="43" t="s">
        <v>59</v>
      </c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</row>
    <row r="99" spans="1:28">
      <c r="A99" s="42" t="s">
        <v>45</v>
      </c>
      <c r="B99" s="42" t="s">
        <v>36</v>
      </c>
      <c r="C99" s="43" t="s">
        <v>51</v>
      </c>
      <c r="D99" s="43" t="s">
        <v>50</v>
      </c>
      <c r="E99" s="43" t="s">
        <v>59</v>
      </c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</row>
    <row r="100" spans="1:28" ht="24.75">
      <c r="A100" s="42" t="s">
        <v>45</v>
      </c>
      <c r="B100" s="42" t="s">
        <v>36</v>
      </c>
      <c r="C100" s="42" t="s">
        <v>141</v>
      </c>
      <c r="D100" s="42" t="s">
        <v>142</v>
      </c>
      <c r="E100" s="42" t="s">
        <v>89</v>
      </c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</row>
    <row r="101" spans="1:28" ht="24.75">
      <c r="A101" s="42" t="s">
        <v>45</v>
      </c>
      <c r="B101" s="42" t="s">
        <v>36</v>
      </c>
      <c r="C101" s="42" t="s">
        <v>141</v>
      </c>
      <c r="D101" s="42" t="s">
        <v>142</v>
      </c>
      <c r="E101" s="42" t="s">
        <v>91</v>
      </c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</row>
    <row r="102" spans="1:28" ht="24.75">
      <c r="A102" s="42" t="s">
        <v>45</v>
      </c>
      <c r="B102" s="42" t="s">
        <v>36</v>
      </c>
      <c r="C102" s="42" t="s">
        <v>141</v>
      </c>
      <c r="D102" s="42" t="s">
        <v>143</v>
      </c>
      <c r="E102" s="42" t="s">
        <v>67</v>
      </c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</row>
    <row r="103" spans="1:28" ht="24.75">
      <c r="A103" s="42" t="s">
        <v>45</v>
      </c>
      <c r="B103" s="42" t="s">
        <v>36</v>
      </c>
      <c r="C103" s="42" t="s">
        <v>141</v>
      </c>
      <c r="D103" s="42" t="s">
        <v>143</v>
      </c>
      <c r="E103" s="42" t="s">
        <v>133</v>
      </c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</row>
    <row r="104" spans="1:28">
      <c r="A104" s="42" t="s">
        <v>45</v>
      </c>
      <c r="B104" s="42" t="s">
        <v>36</v>
      </c>
      <c r="C104" s="43" t="s">
        <v>55</v>
      </c>
      <c r="D104" s="43" t="s">
        <v>87</v>
      </c>
      <c r="E104" s="43" t="s">
        <v>89</v>
      </c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</row>
    <row r="105" spans="1:28">
      <c r="A105" s="42" t="s">
        <v>45</v>
      </c>
      <c r="B105" s="42" t="s">
        <v>36</v>
      </c>
      <c r="C105" s="43" t="s">
        <v>55</v>
      </c>
      <c r="D105" s="43" t="s">
        <v>93</v>
      </c>
      <c r="E105" s="43" t="s">
        <v>91</v>
      </c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</row>
    <row r="106" spans="1:28" ht="24.75">
      <c r="A106" s="42" t="s">
        <v>45</v>
      </c>
      <c r="B106" s="42" t="s">
        <v>36</v>
      </c>
      <c r="C106" s="43" t="s">
        <v>55</v>
      </c>
      <c r="D106" s="43" t="s">
        <v>86</v>
      </c>
      <c r="E106" s="43" t="s">
        <v>89</v>
      </c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</row>
    <row r="107" spans="1:28">
      <c r="A107" s="42" t="s">
        <v>45</v>
      </c>
      <c r="B107" s="42" t="s">
        <v>53</v>
      </c>
      <c r="C107" s="43" t="s">
        <v>54</v>
      </c>
      <c r="D107" s="43" t="s">
        <v>38</v>
      </c>
      <c r="E107" s="43" t="s">
        <v>59</v>
      </c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</row>
    <row r="108" spans="1:28">
      <c r="A108" s="42" t="s">
        <v>45</v>
      </c>
      <c r="B108" s="42" t="s">
        <v>53</v>
      </c>
      <c r="C108" s="43" t="s">
        <v>54</v>
      </c>
      <c r="D108" s="43" t="s">
        <v>15</v>
      </c>
      <c r="E108" s="43" t="s">
        <v>92</v>
      </c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</row>
    <row r="109" spans="1:28" ht="24.75">
      <c r="A109" s="42" t="s">
        <v>65</v>
      </c>
      <c r="B109" s="42" t="s">
        <v>84</v>
      </c>
      <c r="C109" s="43" t="s">
        <v>103</v>
      </c>
      <c r="D109" s="43" t="s">
        <v>94</v>
      </c>
      <c r="E109" s="43" t="s">
        <v>63</v>
      </c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</row>
    <row r="110" spans="1:28">
      <c r="A110" s="42" t="s">
        <v>65</v>
      </c>
      <c r="B110" s="42" t="s">
        <v>84</v>
      </c>
      <c r="C110" s="43" t="s">
        <v>103</v>
      </c>
      <c r="D110" s="43"/>
      <c r="E110" s="43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</row>
    <row r="111" spans="1:28">
      <c r="A111" s="42" t="s">
        <v>65</v>
      </c>
      <c r="B111" s="42" t="s">
        <v>84</v>
      </c>
      <c r="C111" s="43" t="s">
        <v>103</v>
      </c>
      <c r="D111" s="43" t="s">
        <v>66</v>
      </c>
      <c r="E111" s="43" t="s">
        <v>63</v>
      </c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</row>
    <row r="112" spans="1:28" ht="24.75">
      <c r="A112" s="42" t="s">
        <v>65</v>
      </c>
      <c r="B112" s="42" t="s">
        <v>84</v>
      </c>
      <c r="C112" s="43" t="s">
        <v>103</v>
      </c>
      <c r="D112" s="43" t="s">
        <v>68</v>
      </c>
      <c r="E112" s="43" t="s">
        <v>92</v>
      </c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</row>
    <row r="113" spans="1:28" ht="24.75">
      <c r="A113" s="42" t="s">
        <v>65</v>
      </c>
      <c r="B113" s="42" t="s">
        <v>84</v>
      </c>
      <c r="C113" s="43" t="s">
        <v>103</v>
      </c>
      <c r="D113" s="43" t="s">
        <v>107</v>
      </c>
      <c r="E113" s="43" t="s">
        <v>63</v>
      </c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</row>
    <row r="114" spans="1:28">
      <c r="A114" s="42" t="s">
        <v>65</v>
      </c>
      <c r="B114" s="42" t="s">
        <v>84</v>
      </c>
      <c r="C114" s="43" t="s">
        <v>103</v>
      </c>
      <c r="D114" s="43"/>
      <c r="E114" s="43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</row>
    <row r="115" spans="1:28">
      <c r="A115" s="42" t="s">
        <v>65</v>
      </c>
      <c r="B115" s="42" t="s">
        <v>84</v>
      </c>
      <c r="C115" s="43" t="s">
        <v>103</v>
      </c>
      <c r="D115" s="43"/>
      <c r="E115" s="43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</row>
    <row r="116" spans="1:28" ht="24.75">
      <c r="A116" s="42" t="s">
        <v>65</v>
      </c>
      <c r="B116" s="42" t="s">
        <v>84</v>
      </c>
      <c r="C116" s="43" t="s">
        <v>103</v>
      </c>
      <c r="D116" s="43" t="s">
        <v>102</v>
      </c>
      <c r="E116" s="43" t="s">
        <v>14</v>
      </c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</row>
    <row r="117" spans="1:28" ht="24.75">
      <c r="A117" s="42" t="s">
        <v>65</v>
      </c>
      <c r="B117" s="42" t="s">
        <v>84</v>
      </c>
      <c r="C117" s="42" t="s">
        <v>144</v>
      </c>
      <c r="D117" s="42" t="s">
        <v>145</v>
      </c>
      <c r="E117" s="42" t="s">
        <v>89</v>
      </c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</row>
    <row r="118" spans="1:28" ht="24.75">
      <c r="A118" s="42" t="s">
        <v>65</v>
      </c>
      <c r="B118" s="42" t="s">
        <v>84</v>
      </c>
      <c r="C118" s="42" t="s">
        <v>144</v>
      </c>
      <c r="D118" s="42" t="s">
        <v>145</v>
      </c>
      <c r="E118" s="42" t="s">
        <v>91</v>
      </c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</row>
    <row r="119" spans="1:28" ht="24.75">
      <c r="A119" s="42" t="s">
        <v>65</v>
      </c>
      <c r="B119" s="42" t="s">
        <v>84</v>
      </c>
      <c r="C119" s="42" t="s">
        <v>144</v>
      </c>
      <c r="D119" s="42" t="s">
        <v>145</v>
      </c>
      <c r="E119" s="42" t="s">
        <v>146</v>
      </c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</row>
    <row r="120" spans="1:28" ht="24.75">
      <c r="A120" s="42" t="s">
        <v>65</v>
      </c>
      <c r="B120" s="42" t="s">
        <v>248</v>
      </c>
      <c r="C120" s="43" t="s">
        <v>103</v>
      </c>
      <c r="D120" s="43" t="s">
        <v>94</v>
      </c>
      <c r="E120" s="43" t="s">
        <v>63</v>
      </c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</row>
    <row r="121" spans="1:28">
      <c r="A121" s="42" t="s">
        <v>65</v>
      </c>
      <c r="B121" s="42" t="s">
        <v>248</v>
      </c>
      <c r="C121" s="43" t="s">
        <v>103</v>
      </c>
      <c r="D121" s="43" t="s">
        <v>66</v>
      </c>
      <c r="E121" s="43" t="s">
        <v>63</v>
      </c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</row>
    <row r="122" spans="1:28" ht="24.75">
      <c r="A122" s="42" t="s">
        <v>65</v>
      </c>
      <c r="B122" s="42" t="s">
        <v>248</v>
      </c>
      <c r="C122" s="43" t="s">
        <v>103</v>
      </c>
      <c r="D122" s="43" t="s">
        <v>68</v>
      </c>
      <c r="E122" s="43" t="s">
        <v>92</v>
      </c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</row>
    <row r="123" spans="1:28" ht="24.75">
      <c r="A123" s="42" t="s">
        <v>65</v>
      </c>
      <c r="B123" s="42" t="s">
        <v>248</v>
      </c>
      <c r="C123" s="43" t="s">
        <v>103</v>
      </c>
      <c r="D123" s="43" t="s">
        <v>81</v>
      </c>
      <c r="E123" s="43" t="s">
        <v>63</v>
      </c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</row>
    <row r="124" spans="1:28" ht="24.75">
      <c r="A124" s="42" t="s">
        <v>65</v>
      </c>
      <c r="B124" s="42" t="s">
        <v>248</v>
      </c>
      <c r="C124" s="43" t="s">
        <v>103</v>
      </c>
      <c r="D124" s="43" t="s">
        <v>102</v>
      </c>
      <c r="E124" s="43" t="s">
        <v>14</v>
      </c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</row>
    <row r="125" spans="1:28" ht="24.75">
      <c r="A125" s="42" t="s">
        <v>65</v>
      </c>
      <c r="B125" s="42" t="s">
        <v>248</v>
      </c>
      <c r="C125" s="42" t="s">
        <v>144</v>
      </c>
      <c r="D125" s="42" t="s">
        <v>145</v>
      </c>
      <c r="E125" s="42" t="s">
        <v>89</v>
      </c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</row>
    <row r="126" spans="1:28" ht="24.75">
      <c r="A126" s="42" t="s">
        <v>65</v>
      </c>
      <c r="B126" s="42" t="s">
        <v>248</v>
      </c>
      <c r="C126" s="42" t="s">
        <v>144</v>
      </c>
      <c r="D126" s="42" t="s">
        <v>145</v>
      </c>
      <c r="E126" s="42" t="s">
        <v>91</v>
      </c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</row>
    <row r="127" spans="1:28" ht="24.75">
      <c r="A127" s="42" t="s">
        <v>65</v>
      </c>
      <c r="B127" s="42" t="s">
        <v>248</v>
      </c>
      <c r="C127" s="42" t="s">
        <v>144</v>
      </c>
      <c r="D127" s="42" t="s">
        <v>145</v>
      </c>
      <c r="E127" s="42" t="s">
        <v>146</v>
      </c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</row>
    <row r="128" spans="1:28" ht="24.75">
      <c r="A128" s="42" t="s">
        <v>65</v>
      </c>
      <c r="B128" s="42" t="s">
        <v>104</v>
      </c>
      <c r="C128" s="43" t="s">
        <v>103</v>
      </c>
      <c r="D128" s="43" t="s">
        <v>94</v>
      </c>
      <c r="E128" s="43" t="s">
        <v>63</v>
      </c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</row>
    <row r="129" spans="1:28">
      <c r="A129" s="42" t="s">
        <v>65</v>
      </c>
      <c r="B129" s="42" t="s">
        <v>104</v>
      </c>
      <c r="C129" s="43" t="s">
        <v>103</v>
      </c>
      <c r="D129" s="43" t="s">
        <v>66</v>
      </c>
      <c r="E129" s="43" t="s">
        <v>63</v>
      </c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</row>
    <row r="130" spans="1:28" ht="24.75">
      <c r="A130" s="42" t="s">
        <v>65</v>
      </c>
      <c r="B130" s="42" t="s">
        <v>104</v>
      </c>
      <c r="C130" s="43" t="s">
        <v>103</v>
      </c>
      <c r="D130" s="43" t="s">
        <v>68</v>
      </c>
      <c r="E130" s="43" t="s">
        <v>92</v>
      </c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</row>
    <row r="131" spans="1:28" ht="24.75">
      <c r="A131" s="42" t="s">
        <v>65</v>
      </c>
      <c r="B131" s="42" t="s">
        <v>104</v>
      </c>
      <c r="C131" s="43" t="s">
        <v>103</v>
      </c>
      <c r="D131" s="43" t="s">
        <v>81</v>
      </c>
      <c r="E131" s="43" t="s">
        <v>63</v>
      </c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</row>
    <row r="132" spans="1:28" ht="24.75">
      <c r="A132" s="42" t="s">
        <v>65</v>
      </c>
      <c r="B132" s="42" t="s">
        <v>104</v>
      </c>
      <c r="C132" s="43" t="s">
        <v>103</v>
      </c>
      <c r="D132" s="43" t="s">
        <v>102</v>
      </c>
      <c r="E132" s="43" t="s">
        <v>14</v>
      </c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</row>
    <row r="133" spans="1:28" ht="24.75">
      <c r="A133" s="42" t="s">
        <v>65</v>
      </c>
      <c r="B133" s="42" t="s">
        <v>104</v>
      </c>
      <c r="C133" s="42" t="s">
        <v>144</v>
      </c>
      <c r="D133" s="42" t="s">
        <v>145</v>
      </c>
      <c r="E133" s="42" t="s">
        <v>89</v>
      </c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</row>
    <row r="134" spans="1:28">
      <c r="A134" s="42" t="s">
        <v>65</v>
      </c>
      <c r="B134" s="42" t="s">
        <v>104</v>
      </c>
      <c r="C134" s="42" t="s">
        <v>144</v>
      </c>
      <c r="D134" s="42"/>
      <c r="E134" s="42" t="s">
        <v>91</v>
      </c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</row>
    <row r="135" spans="1:28" ht="24.75">
      <c r="A135" s="42" t="s">
        <v>65</v>
      </c>
      <c r="B135" s="42" t="s">
        <v>104</v>
      </c>
      <c r="C135" s="42" t="s">
        <v>144</v>
      </c>
      <c r="D135" s="42"/>
      <c r="E135" s="42" t="s">
        <v>146</v>
      </c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</row>
    <row r="136" spans="1:28" ht="24.75">
      <c r="A136" s="42" t="s">
        <v>65</v>
      </c>
      <c r="B136" s="42" t="s">
        <v>105</v>
      </c>
      <c r="C136" s="43" t="s">
        <v>103</v>
      </c>
      <c r="D136" s="43" t="s">
        <v>94</v>
      </c>
      <c r="E136" s="43" t="s">
        <v>63</v>
      </c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</row>
    <row r="137" spans="1:28">
      <c r="A137" s="42" t="s">
        <v>65</v>
      </c>
      <c r="B137" s="42" t="s">
        <v>105</v>
      </c>
      <c r="C137" s="43" t="s">
        <v>103</v>
      </c>
      <c r="D137" s="43" t="s">
        <v>66</v>
      </c>
      <c r="E137" s="43" t="s">
        <v>63</v>
      </c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</row>
    <row r="138" spans="1:28" ht="24.75">
      <c r="A138" s="42" t="s">
        <v>65</v>
      </c>
      <c r="B138" s="42" t="s">
        <v>105</v>
      </c>
      <c r="C138" s="43" t="s">
        <v>103</v>
      </c>
      <c r="D138" s="43" t="s">
        <v>68</v>
      </c>
      <c r="E138" s="43" t="s">
        <v>92</v>
      </c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</row>
    <row r="139" spans="1:28" ht="24.75">
      <c r="A139" s="42" t="s">
        <v>65</v>
      </c>
      <c r="B139" s="42" t="s">
        <v>105</v>
      </c>
      <c r="C139" s="43" t="s">
        <v>103</v>
      </c>
      <c r="D139" s="43" t="s">
        <v>81</v>
      </c>
      <c r="E139" s="43" t="s">
        <v>63</v>
      </c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</row>
    <row r="140" spans="1:28" ht="24.75">
      <c r="A140" s="42" t="s">
        <v>65</v>
      </c>
      <c r="B140" s="42" t="s">
        <v>105</v>
      </c>
      <c r="C140" s="43" t="s">
        <v>103</v>
      </c>
      <c r="D140" s="43" t="s">
        <v>102</v>
      </c>
      <c r="E140" s="43" t="s">
        <v>14</v>
      </c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</row>
    <row r="141" spans="1:28" ht="24.75">
      <c r="A141" s="42" t="s">
        <v>65</v>
      </c>
      <c r="B141" s="42" t="s">
        <v>105</v>
      </c>
      <c r="C141" s="42" t="s">
        <v>147</v>
      </c>
      <c r="D141" s="42" t="s">
        <v>145</v>
      </c>
      <c r="E141" s="42" t="s">
        <v>89</v>
      </c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</row>
    <row r="142" spans="1:28" ht="24.75">
      <c r="A142" s="42" t="s">
        <v>65</v>
      </c>
      <c r="B142" s="42" t="s">
        <v>105</v>
      </c>
      <c r="C142" s="42" t="s">
        <v>147</v>
      </c>
      <c r="D142" s="42" t="s">
        <v>145</v>
      </c>
      <c r="E142" s="42" t="s">
        <v>91</v>
      </c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</row>
    <row r="143" spans="1:28" ht="24.75">
      <c r="A143" s="42" t="s">
        <v>65</v>
      </c>
      <c r="B143" s="42" t="s">
        <v>105</v>
      </c>
      <c r="C143" s="42" t="s">
        <v>147</v>
      </c>
      <c r="D143" s="42" t="s">
        <v>145</v>
      </c>
      <c r="E143" s="42" t="s">
        <v>146</v>
      </c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</row>
    <row r="144" spans="1:28" ht="36.75">
      <c r="A144" s="42" t="s">
        <v>148</v>
      </c>
      <c r="B144" s="42" t="s">
        <v>61</v>
      </c>
      <c r="C144" s="43" t="s">
        <v>62</v>
      </c>
      <c r="D144" s="43" t="s">
        <v>64</v>
      </c>
      <c r="E144" s="43" t="s">
        <v>63</v>
      </c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</row>
    <row r="145" spans="1:28" ht="36.75">
      <c r="A145" s="42" t="s">
        <v>148</v>
      </c>
      <c r="B145" s="42" t="s">
        <v>61</v>
      </c>
      <c r="C145" s="43" t="s">
        <v>62</v>
      </c>
      <c r="D145" s="43" t="s">
        <v>79</v>
      </c>
      <c r="E145" s="43" t="s">
        <v>63</v>
      </c>
      <c r="F145" s="46"/>
      <c r="G145" s="44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</row>
  </sheetData>
  <autoFilter ref="A9:E145"/>
  <dataValidations count="1">
    <dataValidation type="list" allowBlank="1" showInputMessage="1" showErrorMessage="1" sqref="F10:AB144">
      <formula1>$F$2:$F$4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M45"/>
  <sheetViews>
    <sheetView topLeftCell="L28" zoomScale="85" zoomScaleNormal="85" workbookViewId="0">
      <selection activeCell="Z51" sqref="Z51"/>
    </sheetView>
  </sheetViews>
  <sheetFormatPr baseColWidth="10" defaultRowHeight="15"/>
  <cols>
    <col min="1" max="11" width="11.42578125" hidden="1" customWidth="1"/>
    <col min="12" max="12" width="11.42578125" customWidth="1"/>
    <col min="13" max="13" width="19.85546875" customWidth="1"/>
    <col min="14" max="14" width="17.28515625" customWidth="1"/>
    <col min="15" max="15" width="13.28515625" customWidth="1"/>
    <col min="16" max="16" width="21.5703125" customWidth="1"/>
    <col min="18" max="18" width="22.42578125" customWidth="1"/>
    <col min="19" max="19" width="4.140625" customWidth="1"/>
    <col min="20" max="20" width="11.85546875" customWidth="1"/>
    <col min="21" max="21" width="10" style="7" hidden="1" customWidth="1"/>
    <col min="22" max="22" width="13" customWidth="1"/>
    <col min="23" max="23" width="9.28515625" style="7" hidden="1" customWidth="1"/>
    <col min="24" max="24" width="15.140625" customWidth="1"/>
    <col min="25" max="25" width="2.85546875" style="7" hidden="1" customWidth="1"/>
    <col min="26" max="26" width="14" customWidth="1"/>
    <col min="27" max="27" width="9.42578125" style="7" hidden="1" customWidth="1"/>
    <col min="28" max="28" width="16.140625" customWidth="1"/>
    <col min="29" max="29" width="7" style="7" hidden="1" customWidth="1"/>
    <col min="30" max="30" width="13" customWidth="1"/>
    <col min="31" max="31" width="9.28515625" style="7" hidden="1" customWidth="1"/>
    <col min="32" max="32" width="9.140625" customWidth="1"/>
    <col min="33" max="33" width="9.140625" style="7" hidden="1" customWidth="1"/>
    <col min="34" max="34" width="12.85546875" customWidth="1"/>
    <col min="35" max="35" width="9.28515625" style="7" hidden="1" customWidth="1"/>
    <col min="36" max="36" width="14.85546875" customWidth="1"/>
    <col min="37" max="37" width="1.85546875" style="7" hidden="1" customWidth="1"/>
    <col min="38" max="38" width="12.85546875" customWidth="1"/>
    <col min="39" max="39" width="9.28515625" style="7" hidden="1" customWidth="1"/>
    <col min="40" max="40" width="13" customWidth="1"/>
    <col min="41" max="41" width="6.7109375" style="7" hidden="1" customWidth="1"/>
    <col min="42" max="42" width="15.28515625" customWidth="1"/>
    <col min="43" max="43" width="0.28515625" style="7" hidden="1" customWidth="1"/>
    <col min="44" max="44" width="16.140625" customWidth="1"/>
    <col min="45" max="45" width="0.7109375" style="7" hidden="1" customWidth="1"/>
    <col min="46" max="46" width="13" customWidth="1"/>
    <col min="47" max="47" width="9.28515625" style="7" hidden="1" customWidth="1"/>
    <col min="48" max="48" width="12.85546875" customWidth="1"/>
    <col min="49" max="49" width="1.140625" style="7" hidden="1" customWidth="1"/>
    <col min="50" max="50" width="12.85546875" customWidth="1"/>
    <col min="51" max="51" width="4.7109375" style="7" hidden="1" customWidth="1"/>
    <col min="52" max="52" width="12.85546875" customWidth="1"/>
    <col min="53" max="53" width="8.28515625" style="7" hidden="1" customWidth="1"/>
    <col min="54" max="54" width="13" style="121" customWidth="1"/>
    <col min="55" max="55" width="9.42578125" customWidth="1"/>
    <col min="56" max="56" width="7.42578125" hidden="1" customWidth="1"/>
    <col min="57" max="57" width="9.28515625" style="119" customWidth="1"/>
    <col min="58" max="58" width="28.7109375" customWidth="1"/>
    <col min="60" max="60" width="14.7109375" customWidth="1"/>
    <col min="61" max="61" width="17.140625" customWidth="1"/>
    <col min="65" max="65" width="26.7109375" customWidth="1"/>
  </cols>
  <sheetData>
    <row r="1" spans="17:63" s="52" customFormat="1" ht="169.5" hidden="1">
      <c r="Q1" s="83" t="s">
        <v>262</v>
      </c>
      <c r="S1" s="83" t="s">
        <v>322</v>
      </c>
      <c r="T1" s="16" t="s">
        <v>172</v>
      </c>
      <c r="U1" s="64" t="s">
        <v>189</v>
      </c>
      <c r="V1" s="17" t="s">
        <v>174</v>
      </c>
      <c r="W1" s="73" t="s">
        <v>189</v>
      </c>
      <c r="X1" s="16" t="s">
        <v>178</v>
      </c>
      <c r="Y1" s="64" t="s">
        <v>189</v>
      </c>
      <c r="Z1" s="17" t="s">
        <v>184</v>
      </c>
      <c r="AA1" s="73" t="s">
        <v>189</v>
      </c>
      <c r="AB1" s="4" t="s">
        <v>190</v>
      </c>
      <c r="AC1" s="4" t="s">
        <v>189</v>
      </c>
      <c r="AD1" s="2" t="s">
        <v>174</v>
      </c>
      <c r="AE1" s="2" t="s">
        <v>189</v>
      </c>
      <c r="AF1" s="4" t="s">
        <v>196</v>
      </c>
      <c r="AG1" s="4" t="s">
        <v>189</v>
      </c>
      <c r="AH1" s="2" t="s">
        <v>174</v>
      </c>
      <c r="AI1" s="2" t="s">
        <v>189</v>
      </c>
      <c r="AJ1" s="4" t="s">
        <v>196</v>
      </c>
      <c r="AK1" s="4" t="s">
        <v>189</v>
      </c>
      <c r="AL1" s="2" t="s">
        <v>174</v>
      </c>
      <c r="AM1" s="2" t="s">
        <v>189</v>
      </c>
      <c r="AN1" s="4" t="s">
        <v>197</v>
      </c>
      <c r="AO1" s="4" t="s">
        <v>189</v>
      </c>
      <c r="AP1" s="2" t="s">
        <v>202</v>
      </c>
      <c r="AQ1" s="2" t="s">
        <v>189</v>
      </c>
      <c r="AR1" s="4" t="s">
        <v>206</v>
      </c>
      <c r="AS1" s="4" t="s">
        <v>189</v>
      </c>
      <c r="AT1" s="2" t="s">
        <v>174</v>
      </c>
      <c r="AU1" s="2" t="s">
        <v>189</v>
      </c>
      <c r="AV1" s="28" t="s">
        <v>230</v>
      </c>
      <c r="AW1" s="28"/>
      <c r="AX1" s="28" t="s">
        <v>229</v>
      </c>
      <c r="AY1" s="28"/>
      <c r="AZ1" s="28" t="s">
        <v>231</v>
      </c>
      <c r="BA1" s="29"/>
      <c r="BC1" s="52" t="s">
        <v>294</v>
      </c>
      <c r="BK1" s="110" t="s">
        <v>254</v>
      </c>
    </row>
    <row r="2" spans="17:63" s="52" customFormat="1" ht="46.5" hidden="1">
      <c r="Q2" s="84" t="s">
        <v>300</v>
      </c>
      <c r="S2" s="84" t="s">
        <v>324</v>
      </c>
      <c r="T2" s="18" t="s">
        <v>113</v>
      </c>
      <c r="U2" s="65">
        <v>3</v>
      </c>
      <c r="V2" s="19" t="s">
        <v>175</v>
      </c>
      <c r="W2" s="74">
        <v>-0.5</v>
      </c>
      <c r="X2" s="18" t="s">
        <v>179</v>
      </c>
      <c r="Y2" s="65">
        <v>0.5</v>
      </c>
      <c r="Z2" s="19" t="s">
        <v>185</v>
      </c>
      <c r="AA2" s="76">
        <v>0</v>
      </c>
      <c r="AB2" s="5" t="s">
        <v>191</v>
      </c>
      <c r="AC2" s="5">
        <v>6</v>
      </c>
      <c r="AD2" s="3" t="s">
        <v>175</v>
      </c>
      <c r="AE2" s="6">
        <v>-1</v>
      </c>
      <c r="AF2" s="5" t="s">
        <v>193</v>
      </c>
      <c r="AG2" s="5">
        <v>6</v>
      </c>
      <c r="AH2" s="3" t="s">
        <v>175</v>
      </c>
      <c r="AI2" s="6">
        <v>-1</v>
      </c>
      <c r="AJ2" s="5" t="s">
        <v>193</v>
      </c>
      <c r="AK2" s="5">
        <v>6</v>
      </c>
      <c r="AL2" s="3" t="s">
        <v>175</v>
      </c>
      <c r="AM2" s="6">
        <v>-1</v>
      </c>
      <c r="AN2" s="5" t="s">
        <v>198</v>
      </c>
      <c r="AO2" s="5">
        <v>6</v>
      </c>
      <c r="AP2" s="3" t="s">
        <v>203</v>
      </c>
      <c r="AQ2" s="6">
        <v>6</v>
      </c>
      <c r="AR2" s="5" t="s">
        <v>207</v>
      </c>
      <c r="AS2" s="5">
        <v>4</v>
      </c>
      <c r="AT2" s="3" t="s">
        <v>175</v>
      </c>
      <c r="AU2" s="6">
        <v>-0.5</v>
      </c>
      <c r="AV2" s="29" t="s">
        <v>239</v>
      </c>
      <c r="AW2" s="29">
        <v>0</v>
      </c>
      <c r="AX2" s="29" t="s">
        <v>240</v>
      </c>
      <c r="AY2" s="29">
        <v>0</v>
      </c>
      <c r="AZ2" s="29" t="s">
        <v>241</v>
      </c>
      <c r="BA2" s="29">
        <v>1</v>
      </c>
      <c r="BC2" s="52" t="s">
        <v>242</v>
      </c>
      <c r="BD2" s="52">
        <v>0</v>
      </c>
      <c r="BK2" s="29" t="s">
        <v>313</v>
      </c>
    </row>
    <row r="3" spans="17:63" s="52" customFormat="1" ht="45" hidden="1">
      <c r="Q3" s="84" t="s">
        <v>301</v>
      </c>
      <c r="S3" s="84" t="s">
        <v>323</v>
      </c>
      <c r="T3" s="18" t="s">
        <v>246</v>
      </c>
      <c r="U3" s="65">
        <v>2.5</v>
      </c>
      <c r="V3" s="19" t="s">
        <v>176</v>
      </c>
      <c r="W3" s="75">
        <v>0</v>
      </c>
      <c r="X3" s="18" t="s">
        <v>180</v>
      </c>
      <c r="Y3" s="65">
        <v>1</v>
      </c>
      <c r="Z3" s="19" t="s">
        <v>186</v>
      </c>
      <c r="AA3" s="76">
        <v>1.5</v>
      </c>
      <c r="AB3" s="5" t="s">
        <v>192</v>
      </c>
      <c r="AC3" s="5">
        <v>2</v>
      </c>
      <c r="AD3" s="3" t="s">
        <v>176</v>
      </c>
      <c r="AE3" s="3">
        <v>0</v>
      </c>
      <c r="AF3" s="5" t="s">
        <v>194</v>
      </c>
      <c r="AG3" s="5">
        <v>4</v>
      </c>
      <c r="AH3" s="3" t="s">
        <v>176</v>
      </c>
      <c r="AI3" s="3">
        <v>0</v>
      </c>
      <c r="AJ3" s="5" t="s">
        <v>194</v>
      </c>
      <c r="AK3" s="5">
        <v>4</v>
      </c>
      <c r="AL3" s="3" t="s">
        <v>176</v>
      </c>
      <c r="AM3" s="3">
        <v>0</v>
      </c>
      <c r="AN3" s="8" t="s">
        <v>200</v>
      </c>
      <c r="AO3" s="5">
        <v>4</v>
      </c>
      <c r="AP3" s="3" t="s">
        <v>204</v>
      </c>
      <c r="AQ3" s="3">
        <v>3</v>
      </c>
      <c r="AR3" s="5" t="s">
        <v>208</v>
      </c>
      <c r="AS3" s="5">
        <v>3</v>
      </c>
      <c r="AT3" s="3" t="s">
        <v>176</v>
      </c>
      <c r="AU3" s="3">
        <v>0</v>
      </c>
      <c r="AV3" s="29" t="s">
        <v>238</v>
      </c>
      <c r="AW3" s="29">
        <v>2</v>
      </c>
      <c r="AX3" s="29" t="s">
        <v>233</v>
      </c>
      <c r="AY3" s="29">
        <v>2</v>
      </c>
      <c r="AZ3" s="29" t="s">
        <v>235</v>
      </c>
      <c r="BA3" s="29">
        <v>1.5</v>
      </c>
      <c r="BC3" s="52" t="s">
        <v>243</v>
      </c>
      <c r="BD3" s="52">
        <v>100</v>
      </c>
      <c r="BK3" s="29" t="s">
        <v>314</v>
      </c>
    </row>
    <row r="4" spans="17:63" s="52" customFormat="1" ht="37.5" hidden="1">
      <c r="Q4" s="84" t="s">
        <v>188</v>
      </c>
      <c r="S4" s="84" t="s">
        <v>188</v>
      </c>
      <c r="T4" s="18" t="s">
        <v>247</v>
      </c>
      <c r="U4" s="65">
        <v>2</v>
      </c>
      <c r="V4" s="19" t="s">
        <v>177</v>
      </c>
      <c r="W4" s="75">
        <v>3</v>
      </c>
      <c r="X4" s="18" t="s">
        <v>181</v>
      </c>
      <c r="Y4" s="65">
        <v>1.5</v>
      </c>
      <c r="Z4" s="19" t="s">
        <v>187</v>
      </c>
      <c r="AA4" s="76">
        <v>3</v>
      </c>
      <c r="AB4" s="5" t="s">
        <v>188</v>
      </c>
      <c r="AC4" s="5"/>
      <c r="AD4" s="3" t="s">
        <v>177</v>
      </c>
      <c r="AE4" s="3">
        <v>6</v>
      </c>
      <c r="AF4" s="5" t="s">
        <v>195</v>
      </c>
      <c r="AG4" s="5">
        <v>1</v>
      </c>
      <c r="AH4" s="3" t="s">
        <v>177</v>
      </c>
      <c r="AI4" s="3">
        <v>6</v>
      </c>
      <c r="AJ4" s="5" t="s">
        <v>195</v>
      </c>
      <c r="AK4" s="5">
        <v>1</v>
      </c>
      <c r="AL4" s="3" t="s">
        <v>177</v>
      </c>
      <c r="AM4" s="3">
        <v>6</v>
      </c>
      <c r="AN4" s="8" t="s">
        <v>199</v>
      </c>
      <c r="AO4" s="5">
        <v>2</v>
      </c>
      <c r="AP4" s="3" t="s">
        <v>290</v>
      </c>
      <c r="AQ4" s="3">
        <v>1</v>
      </c>
      <c r="AR4" s="5" t="s">
        <v>209</v>
      </c>
      <c r="AS4" s="5">
        <v>2</v>
      </c>
      <c r="AT4" s="3" t="s">
        <v>177</v>
      </c>
      <c r="AU4" s="3">
        <v>4</v>
      </c>
      <c r="AV4" s="29" t="s">
        <v>232</v>
      </c>
      <c r="AW4" s="29">
        <v>4</v>
      </c>
      <c r="AX4" s="29" t="s">
        <v>234</v>
      </c>
      <c r="AY4" s="29">
        <v>4</v>
      </c>
      <c r="AZ4" s="29" t="s">
        <v>237</v>
      </c>
      <c r="BA4" s="29">
        <v>2.5</v>
      </c>
      <c r="BC4" s="52" t="s">
        <v>188</v>
      </c>
      <c r="BK4" s="29" t="s">
        <v>315</v>
      </c>
    </row>
    <row r="5" spans="17:63" s="52" customFormat="1" ht="28.5" hidden="1">
      <c r="T5" s="18" t="s">
        <v>173</v>
      </c>
      <c r="U5" s="65">
        <v>1.5</v>
      </c>
      <c r="V5" s="19" t="s">
        <v>188</v>
      </c>
      <c r="W5" s="75"/>
      <c r="X5" s="18" t="s">
        <v>182</v>
      </c>
      <c r="Y5" s="65">
        <v>2.5</v>
      </c>
      <c r="Z5" s="19" t="s">
        <v>188</v>
      </c>
      <c r="AA5" s="76"/>
      <c r="AB5" s="5"/>
      <c r="AC5" s="5"/>
      <c r="AD5" s="3" t="s">
        <v>188</v>
      </c>
      <c r="AE5" s="3"/>
      <c r="AF5" s="5" t="s">
        <v>188</v>
      </c>
      <c r="AG5" s="5"/>
      <c r="AH5" s="3" t="s">
        <v>188</v>
      </c>
      <c r="AI5" s="3"/>
      <c r="AJ5" s="5" t="s">
        <v>188</v>
      </c>
      <c r="AK5" s="5"/>
      <c r="AL5" s="3" t="s">
        <v>188</v>
      </c>
      <c r="AM5" s="3"/>
      <c r="AN5" s="8" t="s">
        <v>201</v>
      </c>
      <c r="AO5" s="5">
        <v>1</v>
      </c>
      <c r="AP5" s="3" t="s">
        <v>205</v>
      </c>
      <c r="AQ5" s="3">
        <v>0</v>
      </c>
      <c r="AR5" s="5" t="s">
        <v>188</v>
      </c>
      <c r="AS5" s="5"/>
      <c r="AT5" s="3" t="s">
        <v>188</v>
      </c>
      <c r="AU5" s="3"/>
      <c r="AV5" s="29" t="s">
        <v>188</v>
      </c>
      <c r="AW5" s="29"/>
      <c r="AX5" s="29" t="s">
        <v>188</v>
      </c>
      <c r="AY5" s="29"/>
      <c r="AZ5" s="29" t="s">
        <v>236</v>
      </c>
      <c r="BA5" s="29">
        <v>4</v>
      </c>
      <c r="BK5" s="29" t="s">
        <v>316</v>
      </c>
    </row>
    <row r="6" spans="17:63" s="52" customFormat="1" hidden="1">
      <c r="T6" s="18" t="s">
        <v>188</v>
      </c>
      <c r="U6" s="65"/>
      <c r="W6" s="66"/>
      <c r="X6" s="18" t="s">
        <v>183</v>
      </c>
      <c r="Y6" s="65">
        <v>3</v>
      </c>
      <c r="AA6" s="66"/>
      <c r="AC6" s="66"/>
      <c r="AE6" s="66"/>
      <c r="AG6" s="66"/>
      <c r="AI6" s="66"/>
      <c r="AK6" s="66"/>
      <c r="AM6" s="66"/>
      <c r="AN6" s="5" t="s">
        <v>188</v>
      </c>
      <c r="AO6" s="5">
        <v>0</v>
      </c>
      <c r="AP6" s="3" t="s">
        <v>188</v>
      </c>
      <c r="AQ6" s="3">
        <v>0</v>
      </c>
      <c r="AR6" s="5"/>
      <c r="AS6" s="5"/>
      <c r="AT6" s="3"/>
      <c r="AU6" s="3"/>
      <c r="AV6" s="5"/>
      <c r="AW6" s="5"/>
      <c r="AY6" s="66"/>
      <c r="AZ6" s="29" t="s">
        <v>188</v>
      </c>
      <c r="BA6" s="29"/>
      <c r="BK6" s="29" t="s">
        <v>188</v>
      </c>
    </row>
    <row r="7" spans="17:63" s="52" customFormat="1" hidden="1">
      <c r="U7" s="66"/>
      <c r="W7" s="66"/>
      <c r="X7" s="18" t="s">
        <v>188</v>
      </c>
      <c r="Y7" s="65"/>
      <c r="AA7" s="66"/>
      <c r="AC7" s="66"/>
      <c r="AE7" s="66"/>
      <c r="AG7" s="66"/>
      <c r="AI7" s="66"/>
      <c r="AK7" s="66"/>
      <c r="AM7" s="66"/>
      <c r="AO7" s="66"/>
      <c r="AQ7" s="66"/>
      <c r="AS7" s="66"/>
      <c r="AU7" s="66"/>
      <c r="AW7" s="66"/>
      <c r="AY7" s="66"/>
      <c r="BA7" s="66"/>
    </row>
    <row r="8" spans="17:63" s="52" customFormat="1" hidden="1">
      <c r="U8" s="66"/>
      <c r="W8" s="66"/>
      <c r="Y8" s="66"/>
      <c r="AA8" s="66"/>
      <c r="AC8" s="66"/>
      <c r="AE8" s="66"/>
      <c r="AG8" s="66"/>
      <c r="AI8" s="66"/>
      <c r="AK8" s="66"/>
      <c r="AM8" s="66"/>
      <c r="AO8" s="66"/>
      <c r="AQ8" s="66"/>
      <c r="AS8" s="66"/>
      <c r="AU8" s="66"/>
      <c r="AW8" s="66"/>
      <c r="AY8" s="66"/>
      <c r="BA8" s="66"/>
    </row>
    <row r="9" spans="17:63" s="52" customFormat="1" hidden="1">
      <c r="U9" s="66"/>
      <c r="W9" s="66"/>
      <c r="Y9" s="66"/>
      <c r="AA9" s="66"/>
      <c r="AC9" s="66"/>
      <c r="AE9" s="66"/>
      <c r="AG9" s="66"/>
      <c r="AI9" s="66"/>
      <c r="AK9" s="66"/>
      <c r="AM9" s="66"/>
      <c r="AO9" s="66"/>
      <c r="AQ9" s="66"/>
      <c r="AS9" s="66"/>
      <c r="AU9" s="66"/>
      <c r="AW9" s="66"/>
      <c r="AY9" s="66"/>
      <c r="BA9" s="66"/>
    </row>
    <row r="10" spans="17:63" s="52" customFormat="1" hidden="1">
      <c r="U10" s="66"/>
      <c r="W10" s="66"/>
      <c r="Y10" s="66"/>
      <c r="AA10" s="66"/>
      <c r="AC10" s="66"/>
      <c r="AE10" s="66"/>
      <c r="AG10" s="66"/>
      <c r="AI10" s="66"/>
      <c r="AK10" s="66"/>
      <c r="AM10" s="66"/>
      <c r="AO10" s="66"/>
      <c r="AQ10" s="66"/>
      <c r="AS10" s="66"/>
      <c r="AU10" s="66"/>
      <c r="AW10" s="66"/>
      <c r="AY10" s="66"/>
      <c r="BA10" s="66"/>
    </row>
    <row r="11" spans="17:63" s="52" customFormat="1" hidden="1">
      <c r="U11" s="66"/>
      <c r="W11" s="66"/>
      <c r="Y11" s="66"/>
      <c r="AA11" s="66"/>
      <c r="AC11" s="66"/>
      <c r="AE11" s="66"/>
      <c r="AG11" s="66"/>
      <c r="AI11" s="66"/>
      <c r="AK11" s="66"/>
      <c r="AM11" s="66"/>
      <c r="AO11" s="66"/>
      <c r="AQ11" s="66"/>
      <c r="AS11" s="66"/>
      <c r="AU11" s="66"/>
      <c r="AW11" s="66"/>
      <c r="AY11" s="66"/>
      <c r="BA11" s="66"/>
    </row>
    <row r="12" spans="17:63" s="52" customFormat="1" hidden="1">
      <c r="U12" s="66"/>
      <c r="W12" s="66"/>
      <c r="Y12" s="66"/>
      <c r="AA12" s="66"/>
      <c r="AC12" s="66"/>
      <c r="AE12" s="66"/>
      <c r="AG12" s="66"/>
      <c r="AI12" s="66"/>
      <c r="AK12" s="66"/>
      <c r="AM12" s="66"/>
      <c r="AO12" s="66"/>
      <c r="AQ12" s="66"/>
      <c r="AS12" s="66"/>
      <c r="AU12" s="66"/>
      <c r="AW12" s="66"/>
      <c r="AY12" s="66"/>
      <c r="BA12" s="66"/>
    </row>
    <row r="13" spans="17:63" s="52" customFormat="1" hidden="1">
      <c r="U13" s="66"/>
      <c r="W13" s="66"/>
      <c r="Y13" s="66"/>
      <c r="AA13" s="66"/>
      <c r="AC13" s="66"/>
      <c r="AE13" s="66"/>
      <c r="AG13" s="66"/>
      <c r="AI13" s="66"/>
      <c r="AK13" s="66"/>
      <c r="AM13" s="66"/>
      <c r="AO13" s="66"/>
      <c r="AQ13" s="66"/>
      <c r="AS13" s="66"/>
      <c r="AU13" s="66"/>
      <c r="AW13" s="66"/>
      <c r="AY13" s="66"/>
      <c r="BA13" s="66"/>
    </row>
    <row r="14" spans="17:63" s="52" customFormat="1" hidden="1">
      <c r="U14" s="66"/>
      <c r="W14" s="66"/>
      <c r="Y14" s="66"/>
      <c r="AA14" s="66"/>
      <c r="AC14" s="66"/>
      <c r="AE14" s="66"/>
      <c r="AG14" s="66"/>
      <c r="AI14" s="66"/>
      <c r="AK14" s="66"/>
      <c r="AM14" s="66"/>
      <c r="AO14" s="66"/>
      <c r="AQ14" s="66"/>
      <c r="AS14" s="66"/>
      <c r="AU14" s="66"/>
      <c r="AW14" s="66"/>
      <c r="AY14" s="66"/>
      <c r="BA14" s="66"/>
    </row>
    <row r="15" spans="17:63" s="52" customFormat="1" hidden="1">
      <c r="U15" s="66"/>
      <c r="W15" s="66"/>
      <c r="Y15" s="66"/>
      <c r="AA15" s="66"/>
      <c r="AC15" s="66"/>
      <c r="AE15" s="66"/>
      <c r="AG15" s="66"/>
      <c r="AI15" s="66"/>
      <c r="AK15" s="66"/>
      <c r="AM15" s="66"/>
      <c r="AO15" s="66"/>
      <c r="AQ15" s="66"/>
      <c r="AS15" s="66"/>
      <c r="AU15" s="66"/>
      <c r="AW15" s="66"/>
      <c r="AY15" s="66"/>
      <c r="BA15" s="66"/>
    </row>
    <row r="16" spans="17:63" s="52" customFormat="1" hidden="1">
      <c r="U16" s="66"/>
      <c r="W16" s="66"/>
      <c r="Y16" s="66"/>
      <c r="AA16" s="66"/>
      <c r="AC16" s="66"/>
      <c r="AE16" s="66"/>
      <c r="AG16" s="66"/>
      <c r="AI16" s="66"/>
      <c r="AK16" s="66"/>
      <c r="AM16" s="66"/>
      <c r="AO16" s="66"/>
      <c r="AQ16" s="66"/>
      <c r="AS16" s="66"/>
      <c r="AU16" s="66"/>
      <c r="AW16" s="66"/>
      <c r="AY16" s="66"/>
      <c r="BA16" s="66"/>
    </row>
    <row r="17" spans="1:65" s="52" customFormat="1" hidden="1">
      <c r="U17" s="66"/>
      <c r="W17" s="66"/>
      <c r="Y17" s="66"/>
      <c r="AA17" s="66"/>
      <c r="AC17" s="66"/>
      <c r="AE17" s="66"/>
      <c r="AG17" s="66"/>
      <c r="AI17" s="66"/>
      <c r="AK17" s="66"/>
      <c r="AM17" s="66"/>
      <c r="AO17" s="66"/>
      <c r="AQ17" s="66"/>
      <c r="AS17" s="66"/>
      <c r="AU17" s="66"/>
      <c r="AW17" s="66"/>
      <c r="AY17" s="66"/>
      <c r="BA17" s="66"/>
    </row>
    <row r="18" spans="1:65" s="52" customFormat="1" hidden="1">
      <c r="U18" s="66"/>
      <c r="W18" s="66"/>
      <c r="Y18" s="66"/>
      <c r="AA18" s="66"/>
      <c r="AC18" s="66"/>
      <c r="AE18" s="66"/>
      <c r="AG18" s="66"/>
      <c r="AI18" s="66"/>
      <c r="AK18" s="66"/>
      <c r="AM18" s="66"/>
      <c r="AO18" s="66"/>
      <c r="AQ18" s="66"/>
      <c r="AS18" s="66"/>
      <c r="AU18" s="66"/>
      <c r="AW18" s="66"/>
      <c r="AY18" s="66"/>
      <c r="BA18" s="66"/>
    </row>
    <row r="19" spans="1:65" s="52" customFormat="1" hidden="1">
      <c r="U19" s="66"/>
      <c r="W19" s="66"/>
      <c r="Y19" s="66"/>
      <c r="AA19" s="66"/>
      <c r="AC19" s="66"/>
      <c r="AE19" s="66"/>
      <c r="AG19" s="66"/>
      <c r="AI19" s="66"/>
      <c r="AK19" s="66"/>
      <c r="AM19" s="66"/>
      <c r="AO19" s="66"/>
      <c r="AQ19" s="66"/>
      <c r="AS19" s="66"/>
      <c r="AU19" s="66"/>
      <c r="AW19" s="66"/>
      <c r="AY19" s="66"/>
      <c r="BA19" s="66"/>
    </row>
    <row r="20" spans="1:65" s="52" customFormat="1" hidden="1">
      <c r="U20" s="66"/>
      <c r="W20" s="66"/>
      <c r="Y20" s="66"/>
      <c r="AA20" s="66"/>
      <c r="AC20" s="66"/>
      <c r="AE20" s="66"/>
      <c r="AG20" s="66"/>
      <c r="AI20" s="66"/>
      <c r="AK20" s="66"/>
      <c r="AM20" s="66"/>
      <c r="AO20" s="66"/>
      <c r="AQ20" s="66"/>
      <c r="AS20" s="66"/>
      <c r="AU20" s="66"/>
      <c r="AW20" s="66"/>
      <c r="AY20" s="66"/>
      <c r="BA20" s="66"/>
    </row>
    <row r="21" spans="1:65" s="52" customFormat="1" hidden="1">
      <c r="U21" s="66"/>
      <c r="W21" s="66"/>
      <c r="Y21" s="66"/>
      <c r="AA21" s="66"/>
      <c r="AC21" s="66"/>
      <c r="AE21" s="66"/>
      <c r="AG21" s="66"/>
      <c r="AI21" s="66"/>
      <c r="AK21" s="66"/>
      <c r="AM21" s="66"/>
      <c r="AO21" s="66"/>
      <c r="AQ21" s="66"/>
      <c r="AS21" s="66"/>
      <c r="AU21" s="66"/>
      <c r="AW21" s="66"/>
      <c r="AY21" s="66"/>
      <c r="BA21" s="66"/>
    </row>
    <row r="22" spans="1:65" s="52" customFormat="1" hidden="1">
      <c r="U22" s="66"/>
      <c r="W22" s="66"/>
      <c r="Y22" s="66"/>
      <c r="AA22" s="66"/>
      <c r="AC22" s="66"/>
      <c r="AE22" s="66"/>
      <c r="AG22" s="66"/>
      <c r="AI22" s="66"/>
      <c r="AK22" s="66"/>
      <c r="AM22" s="66"/>
      <c r="AO22" s="66"/>
      <c r="AQ22" s="66"/>
      <c r="AS22" s="66"/>
      <c r="AU22" s="66"/>
      <c r="AW22" s="66"/>
      <c r="AY22" s="66"/>
      <c r="BA22" s="66"/>
    </row>
    <row r="23" spans="1:65" s="52" customFormat="1" hidden="1"/>
    <row r="24" spans="1:65" s="52" customFormat="1" hidden="1">
      <c r="L24" s="58"/>
      <c r="M24" s="58"/>
      <c r="N24" s="60"/>
      <c r="O24" s="60"/>
      <c r="P24" s="60"/>
      <c r="Q24" s="60"/>
      <c r="R24" s="60"/>
      <c r="S24" s="60"/>
      <c r="T24" s="60"/>
      <c r="U24" s="67"/>
      <c r="V24" s="60"/>
      <c r="W24" s="67"/>
      <c r="X24" s="60"/>
      <c r="Y24" s="67"/>
      <c r="Z24" s="60"/>
      <c r="AA24" s="67"/>
      <c r="AB24" s="60"/>
      <c r="AC24" s="67"/>
      <c r="AD24" s="60"/>
      <c r="AE24" s="67"/>
      <c r="AF24" s="60"/>
      <c r="AG24" s="67"/>
      <c r="AH24" s="60"/>
      <c r="AI24" s="67"/>
      <c r="AJ24" s="60"/>
      <c r="AK24" s="67"/>
      <c r="AL24" s="60"/>
      <c r="AM24" s="67"/>
      <c r="AN24" s="60"/>
      <c r="AO24" s="67"/>
      <c r="AP24" s="60"/>
      <c r="AQ24" s="67"/>
      <c r="AR24" s="60"/>
      <c r="AS24" s="67"/>
      <c r="AT24" s="60"/>
      <c r="AU24" s="67"/>
      <c r="AV24" s="60"/>
      <c r="AW24" s="67"/>
      <c r="AX24" s="60"/>
      <c r="AY24" s="67"/>
      <c r="AZ24" s="60"/>
      <c r="BA24" s="67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59"/>
    </row>
    <row r="25" spans="1:65" s="52" customFormat="1" hidden="1">
      <c r="A25" s="102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7"/>
    </row>
    <row r="26" spans="1:65" s="52" customFormat="1" hidden="1">
      <c r="A26" s="102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58"/>
      <c r="M26" s="58"/>
      <c r="N26" s="58"/>
      <c r="O26" s="58"/>
      <c r="P26" s="58"/>
      <c r="Q26" s="58"/>
      <c r="R26" s="58"/>
      <c r="S26" s="58"/>
      <c r="T26" s="58"/>
      <c r="U26" s="68"/>
      <c r="V26" s="58"/>
      <c r="W26" s="68"/>
      <c r="X26" s="58"/>
      <c r="Y26" s="68"/>
      <c r="Z26" s="58"/>
      <c r="AA26" s="68"/>
      <c r="AB26" s="58"/>
      <c r="AC26" s="68"/>
      <c r="AD26" s="58"/>
      <c r="AE26" s="68"/>
      <c r="AF26" s="58"/>
      <c r="AG26" s="68"/>
      <c r="AH26" s="58"/>
      <c r="AI26" s="68"/>
      <c r="AJ26" s="58"/>
      <c r="AK26" s="68"/>
      <c r="AL26" s="58"/>
      <c r="AM26" s="68"/>
      <c r="AN26" s="58"/>
      <c r="AO26" s="68"/>
      <c r="AP26" s="58"/>
      <c r="AQ26" s="68"/>
      <c r="AR26" s="58"/>
      <c r="AS26" s="68"/>
      <c r="AT26" s="58"/>
      <c r="AU26" s="68"/>
      <c r="AV26" s="58"/>
      <c r="AW26" s="68"/>
      <c r="AX26" s="58"/>
      <c r="AY26" s="68"/>
      <c r="AZ26" s="58"/>
      <c r="BA26" s="6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7"/>
    </row>
    <row r="27" spans="1:65" s="52" customFormat="1" hidden="1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58"/>
      <c r="M27" s="58"/>
      <c r="N27" s="58"/>
      <c r="O27" s="58"/>
      <c r="P27" s="58"/>
      <c r="Q27" s="58"/>
      <c r="R27" s="58"/>
      <c r="S27" s="58"/>
      <c r="T27" s="58"/>
      <c r="U27" s="68"/>
      <c r="V27" s="58"/>
      <c r="W27" s="68"/>
      <c r="X27" s="58"/>
      <c r="Y27" s="68"/>
      <c r="Z27" s="58"/>
      <c r="AA27" s="68"/>
      <c r="AB27" s="58"/>
      <c r="AC27" s="68"/>
      <c r="AD27" s="58"/>
      <c r="AE27" s="68"/>
      <c r="AF27" s="58"/>
      <c r="AG27" s="68"/>
      <c r="AH27" s="58"/>
      <c r="AI27" s="68"/>
      <c r="AJ27" s="58"/>
      <c r="AK27" s="68"/>
      <c r="AL27" s="58"/>
      <c r="AM27" s="68"/>
      <c r="AN27" s="58"/>
      <c r="AO27" s="68"/>
      <c r="AP27" s="58"/>
      <c r="AQ27" s="68"/>
      <c r="AR27" s="58"/>
      <c r="AS27" s="68"/>
      <c r="AT27" s="58"/>
      <c r="AU27" s="68"/>
      <c r="AV27" s="58"/>
      <c r="AW27" s="68"/>
      <c r="AX27" s="58"/>
      <c r="AY27" s="68"/>
      <c r="AZ27" s="58"/>
      <c r="BA27" s="6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7"/>
    </row>
    <row r="28" spans="1:65" s="52" customFormat="1" ht="46.5" customHeight="1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9" t="s">
        <v>317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</row>
    <row r="29" spans="1:65" s="52" customFormat="1" ht="35.25" customHeight="1">
      <c r="A29" s="113"/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82"/>
      <c r="M29" s="88"/>
      <c r="N29" s="56"/>
      <c r="O29" s="115" t="s">
        <v>267</v>
      </c>
      <c r="P29" s="56"/>
      <c r="Q29" s="56"/>
      <c r="R29" s="56"/>
      <c r="S29" s="61"/>
      <c r="T29" s="115"/>
      <c r="U29" s="69"/>
      <c r="V29" s="56"/>
      <c r="W29" s="69"/>
      <c r="X29" s="56"/>
      <c r="Y29" s="69"/>
      <c r="Z29" s="56"/>
      <c r="AA29" s="69"/>
      <c r="AB29" s="56"/>
      <c r="AC29" s="69"/>
      <c r="AD29" s="56"/>
      <c r="AE29" s="69"/>
      <c r="AF29" s="115" t="s">
        <v>311</v>
      </c>
      <c r="AG29" s="69"/>
      <c r="AH29" s="56"/>
      <c r="AI29" s="69"/>
      <c r="AJ29" s="56"/>
      <c r="AK29" s="69"/>
      <c r="AL29" s="56"/>
      <c r="AM29" s="69"/>
      <c r="AN29" s="56"/>
      <c r="AO29" s="69"/>
      <c r="AP29" s="56"/>
      <c r="AQ29" s="69"/>
      <c r="AR29" s="56"/>
      <c r="AS29" s="69"/>
      <c r="AT29" s="56"/>
      <c r="AU29" s="69"/>
      <c r="AV29" s="56"/>
      <c r="AW29" s="69"/>
      <c r="AX29" s="56"/>
      <c r="AY29" s="69"/>
      <c r="AZ29" s="56"/>
      <c r="BA29" s="69"/>
      <c r="BB29" s="81"/>
      <c r="BC29" s="56"/>
      <c r="BD29" s="56"/>
      <c r="BE29" s="61"/>
      <c r="BF29" s="122" t="s">
        <v>266</v>
      </c>
      <c r="BG29" s="123"/>
      <c r="BH29" s="123"/>
      <c r="BI29" s="123"/>
      <c r="BJ29" s="123"/>
      <c r="BK29" s="123"/>
      <c r="BL29" s="123"/>
      <c r="BM29" s="123"/>
    </row>
    <row r="30" spans="1:65" s="52" customFormat="1" ht="17.25">
      <c r="A30" s="11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86"/>
      <c r="M30" s="86"/>
      <c r="N30" s="86"/>
      <c r="O30" s="86"/>
      <c r="P30" s="86"/>
      <c r="Q30" s="86"/>
      <c r="R30" s="112"/>
      <c r="S30" s="87"/>
      <c r="T30" s="116" t="s">
        <v>319</v>
      </c>
      <c r="U30" s="70"/>
      <c r="V30" s="62"/>
      <c r="W30" s="70"/>
      <c r="X30" s="62"/>
      <c r="Y30" s="70"/>
      <c r="Z30" s="62"/>
      <c r="AA30" s="70"/>
      <c r="AB30" s="53"/>
      <c r="AC30" s="77"/>
      <c r="AD30" s="53"/>
      <c r="AE30" s="77"/>
      <c r="AF30" s="53"/>
      <c r="AG30" s="77"/>
      <c r="AH30" s="53"/>
      <c r="AI30" s="77"/>
      <c r="AJ30" s="53"/>
      <c r="AK30" s="77"/>
      <c r="AL30" s="53"/>
      <c r="AM30" s="77"/>
      <c r="AN30" s="53"/>
      <c r="AO30" s="70"/>
      <c r="AP30" s="62"/>
      <c r="AQ30" s="70"/>
      <c r="AR30" s="62"/>
      <c r="AS30" s="70"/>
      <c r="AT30" s="62"/>
      <c r="AU30" s="77"/>
      <c r="AV30" s="103"/>
      <c r="AW30" s="104"/>
      <c r="AX30" s="89"/>
      <c r="AY30" s="104"/>
      <c r="AZ30" s="105"/>
      <c r="BA30" s="70"/>
      <c r="BB30" s="55"/>
      <c r="BC30" s="89"/>
      <c r="BD30" s="85"/>
      <c r="BE30" s="90"/>
      <c r="BF30" s="54"/>
      <c r="BG30" s="53"/>
      <c r="BH30" s="53"/>
      <c r="BI30" s="53"/>
      <c r="BJ30" s="53"/>
      <c r="BK30" s="53"/>
      <c r="BL30" s="53"/>
      <c r="BM30" s="53"/>
    </row>
    <row r="31" spans="1:65" s="99" customFormat="1" ht="40.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0"/>
      <c r="M31" s="100"/>
      <c r="N31" s="100"/>
      <c r="O31" s="100"/>
      <c r="P31" s="100"/>
      <c r="Q31" s="100"/>
      <c r="R31" s="101"/>
      <c r="S31" s="92"/>
      <c r="T31" s="95" t="s">
        <v>268</v>
      </c>
      <c r="U31" s="96"/>
      <c r="V31" s="96"/>
      <c r="W31" s="96"/>
      <c r="X31" s="96"/>
      <c r="Y31" s="96"/>
      <c r="Z31" s="97"/>
      <c r="AA31" s="96"/>
      <c r="AB31" s="95" t="s">
        <v>318</v>
      </c>
      <c r="AC31" s="96"/>
      <c r="AD31" s="96"/>
      <c r="AE31" s="95"/>
      <c r="AF31" s="95" t="s">
        <v>269</v>
      </c>
      <c r="AG31" s="96"/>
      <c r="AH31" s="96"/>
      <c r="AI31" s="95"/>
      <c r="AJ31" s="95" t="s">
        <v>160</v>
      </c>
      <c r="AK31" s="96"/>
      <c r="AL31" s="96"/>
      <c r="AM31" s="95"/>
      <c r="AN31" s="95" t="s">
        <v>298</v>
      </c>
      <c r="AO31" s="95"/>
      <c r="AP31" s="95"/>
      <c r="AQ31" s="95"/>
      <c r="AR31" s="95" t="s">
        <v>299</v>
      </c>
      <c r="AS31" s="96"/>
      <c r="AT31" s="97"/>
      <c r="AU31" s="96"/>
      <c r="AV31" s="95" t="s">
        <v>274</v>
      </c>
      <c r="AW31" s="96"/>
      <c r="AX31" s="96"/>
      <c r="AY31" s="96"/>
      <c r="AZ31" s="97"/>
      <c r="BA31" s="91"/>
      <c r="BB31" s="98" t="s">
        <v>309</v>
      </c>
      <c r="BC31" s="89" t="s">
        <v>308</v>
      </c>
      <c r="BD31" s="93"/>
      <c r="BE31" s="98" t="s">
        <v>259</v>
      </c>
      <c r="BF31" s="94"/>
      <c r="BG31" s="92"/>
      <c r="BH31" s="92"/>
      <c r="BI31" s="92"/>
      <c r="BJ31" s="92"/>
      <c r="BK31" s="92"/>
      <c r="BL31" s="92"/>
      <c r="BM31" s="92"/>
    </row>
    <row r="32" spans="1:65" s="49" customFormat="1" ht="87.75" customHeight="1">
      <c r="L32" s="63" t="s">
        <v>265</v>
      </c>
      <c r="M32" s="63" t="s">
        <v>302</v>
      </c>
      <c r="N32" s="63" t="s">
        <v>264</v>
      </c>
      <c r="O32" s="63" t="s">
        <v>263</v>
      </c>
      <c r="P32" s="63" t="s">
        <v>307</v>
      </c>
      <c r="Q32" s="63" t="s">
        <v>262</v>
      </c>
      <c r="R32" s="63" t="s">
        <v>261</v>
      </c>
      <c r="S32" s="51" t="s">
        <v>260</v>
      </c>
      <c r="T32" s="63" t="s">
        <v>172</v>
      </c>
      <c r="U32" s="71"/>
      <c r="V32" s="63" t="s">
        <v>174</v>
      </c>
      <c r="W32" s="71"/>
      <c r="X32" s="63" t="s">
        <v>178</v>
      </c>
      <c r="Y32" s="71"/>
      <c r="Z32" s="63" t="s">
        <v>184</v>
      </c>
      <c r="AA32" s="71"/>
      <c r="AB32" s="50" t="s">
        <v>190</v>
      </c>
      <c r="AC32" s="78"/>
      <c r="AD32" s="50" t="s">
        <v>174</v>
      </c>
      <c r="AE32" s="78"/>
      <c r="AF32" s="50" t="s">
        <v>190</v>
      </c>
      <c r="AG32" s="78"/>
      <c r="AH32" s="50" t="s">
        <v>174</v>
      </c>
      <c r="AI32" s="78"/>
      <c r="AJ32" s="50" t="s">
        <v>190</v>
      </c>
      <c r="AK32" s="78"/>
      <c r="AL32" s="50" t="s">
        <v>174</v>
      </c>
      <c r="AM32" s="78"/>
      <c r="AN32" s="50" t="s">
        <v>197</v>
      </c>
      <c r="AO32" s="78"/>
      <c r="AP32" s="50" t="s">
        <v>289</v>
      </c>
      <c r="AQ32" s="78"/>
      <c r="AR32" s="63" t="s">
        <v>270</v>
      </c>
      <c r="AS32" s="71"/>
      <c r="AT32" s="63" t="s">
        <v>174</v>
      </c>
      <c r="AU32" s="78"/>
      <c r="AV32" s="106" t="s">
        <v>271</v>
      </c>
      <c r="AW32" s="107"/>
      <c r="AX32" s="106" t="s">
        <v>272</v>
      </c>
      <c r="AY32" s="107"/>
      <c r="AZ32" s="106" t="s">
        <v>273</v>
      </c>
      <c r="BA32" s="79"/>
      <c r="BB32" s="106" t="s">
        <v>244</v>
      </c>
      <c r="BC32" s="51" t="s">
        <v>310</v>
      </c>
      <c r="BD32" s="51"/>
      <c r="BE32" s="117" t="s">
        <v>320</v>
      </c>
      <c r="BF32" s="50" t="s">
        <v>258</v>
      </c>
      <c r="BG32" s="50" t="s">
        <v>257</v>
      </c>
      <c r="BH32" s="50" t="s">
        <v>256</v>
      </c>
      <c r="BI32" s="50" t="s">
        <v>255</v>
      </c>
      <c r="BJ32" s="50" t="s">
        <v>312</v>
      </c>
      <c r="BK32" s="50" t="s">
        <v>254</v>
      </c>
      <c r="BL32" s="50" t="s">
        <v>253</v>
      </c>
      <c r="BM32" s="50" t="s">
        <v>321</v>
      </c>
    </row>
    <row r="33" spans="12:65">
      <c r="L33" s="48" t="s">
        <v>165</v>
      </c>
      <c r="M33" s="48" t="s">
        <v>2</v>
      </c>
      <c r="N33" s="48" t="s">
        <v>3</v>
      </c>
      <c r="O33" s="48" t="s">
        <v>295</v>
      </c>
      <c r="P33" s="48" t="s">
        <v>296</v>
      </c>
      <c r="Q33" s="48"/>
      <c r="R33" s="48" t="s">
        <v>297</v>
      </c>
      <c r="S33" s="48" t="s">
        <v>325</v>
      </c>
      <c r="T33" s="48"/>
      <c r="U33" s="72"/>
      <c r="V33" s="48"/>
      <c r="W33" s="72"/>
      <c r="X33" s="48"/>
      <c r="Y33" s="72"/>
      <c r="Z33" s="48"/>
      <c r="AA33" s="72"/>
      <c r="AB33" s="48"/>
      <c r="AC33" s="72"/>
      <c r="AD33" s="48"/>
      <c r="AE33" s="72"/>
      <c r="AF33" s="48"/>
      <c r="AG33" s="72"/>
      <c r="AH33" s="48"/>
      <c r="AI33" s="72"/>
      <c r="AJ33" s="48"/>
      <c r="AK33" s="72"/>
      <c r="AL33" s="48"/>
      <c r="AM33" s="72"/>
      <c r="AN33" s="48"/>
      <c r="AO33" s="72"/>
      <c r="AP33" s="48"/>
      <c r="AQ33" s="72"/>
      <c r="AR33" s="48"/>
      <c r="AS33" s="72"/>
      <c r="AT33" s="48"/>
      <c r="AU33" s="72"/>
      <c r="AV33" s="48"/>
      <c r="AW33" s="72"/>
      <c r="AX33" s="48"/>
      <c r="AY33" s="72"/>
      <c r="AZ33" s="48"/>
      <c r="BA33" s="72"/>
      <c r="BB33" s="120"/>
      <c r="BC33" s="48"/>
      <c r="BD33" s="48"/>
      <c r="BE33" s="118"/>
      <c r="BF33" s="48"/>
      <c r="BG33" s="48"/>
      <c r="BH33" s="48"/>
      <c r="BI33" s="48"/>
      <c r="BJ33" s="48"/>
      <c r="BK33" s="48"/>
      <c r="BL33" s="48"/>
      <c r="BM33" s="48"/>
    </row>
    <row r="34" spans="12:65">
      <c r="L34" s="48" t="s">
        <v>166</v>
      </c>
      <c r="M34" s="48" t="s">
        <v>2</v>
      </c>
      <c r="N34" s="48" t="s">
        <v>3</v>
      </c>
      <c r="O34" s="48" t="s">
        <v>6</v>
      </c>
      <c r="P34" s="48" t="s">
        <v>7</v>
      </c>
      <c r="Q34" s="48"/>
      <c r="R34" s="48" t="s">
        <v>63</v>
      </c>
      <c r="S34" s="48" t="s">
        <v>326</v>
      </c>
      <c r="T34" s="48"/>
      <c r="U34" s="72"/>
      <c r="V34" s="48"/>
      <c r="W34" s="72"/>
      <c r="X34" s="48"/>
      <c r="Y34" s="72"/>
      <c r="Z34" s="48"/>
      <c r="AA34" s="72"/>
      <c r="AB34" s="48"/>
      <c r="AC34" s="72"/>
      <c r="AD34" s="48"/>
      <c r="AE34" s="72"/>
      <c r="AF34" s="48"/>
      <c r="AG34" s="72"/>
      <c r="AH34" s="48"/>
      <c r="AI34" s="72"/>
      <c r="AJ34" s="48"/>
      <c r="AK34" s="72"/>
      <c r="AL34" s="48"/>
      <c r="AM34" s="72"/>
      <c r="AN34" s="48"/>
      <c r="AO34" s="72"/>
      <c r="AP34" s="48"/>
      <c r="AQ34" s="72"/>
      <c r="AR34" s="48"/>
      <c r="AS34" s="72"/>
      <c r="AT34" s="48"/>
      <c r="AU34" s="72"/>
      <c r="AV34" s="48"/>
      <c r="AW34" s="72"/>
      <c r="AX34" s="48"/>
      <c r="AY34" s="72"/>
      <c r="AZ34" s="48"/>
      <c r="BA34" s="72"/>
      <c r="BB34" s="120"/>
      <c r="BC34" s="48"/>
      <c r="BD34" s="48"/>
      <c r="BE34" s="118"/>
      <c r="BF34" s="48"/>
      <c r="BG34" s="48"/>
      <c r="BH34" s="48"/>
      <c r="BI34" s="48"/>
      <c r="BJ34" s="48"/>
      <c r="BK34" s="48"/>
      <c r="BL34" s="48"/>
      <c r="BM34" s="48"/>
    </row>
    <row r="35" spans="12:65">
      <c r="L35" s="48" t="s">
        <v>211</v>
      </c>
      <c r="M35" s="48" t="s">
        <v>2</v>
      </c>
      <c r="N35" s="48" t="s">
        <v>3</v>
      </c>
      <c r="O35" s="48" t="s">
        <v>6</v>
      </c>
      <c r="P35" s="48" t="s">
        <v>285</v>
      </c>
      <c r="Q35" s="48"/>
      <c r="R35" s="48" t="s">
        <v>63</v>
      </c>
      <c r="S35" s="48" t="s">
        <v>325</v>
      </c>
      <c r="T35" s="48"/>
      <c r="U35" s="72"/>
      <c r="V35" s="48"/>
      <c r="W35" s="72"/>
      <c r="X35" s="48"/>
      <c r="Y35" s="72"/>
      <c r="Z35" s="48"/>
      <c r="AA35" s="72"/>
      <c r="AB35" s="48"/>
      <c r="AC35" s="72"/>
      <c r="AD35" s="48"/>
      <c r="AE35" s="72"/>
      <c r="AF35" s="48"/>
      <c r="AG35" s="72"/>
      <c r="AH35" s="48"/>
      <c r="AI35" s="72"/>
      <c r="AJ35" s="48"/>
      <c r="AK35" s="72"/>
      <c r="AL35" s="48"/>
      <c r="AM35" s="72"/>
      <c r="AN35" s="48"/>
      <c r="AO35" s="72"/>
      <c r="AP35" s="48"/>
      <c r="AQ35" s="72"/>
      <c r="AR35" s="48"/>
      <c r="AS35" s="72"/>
      <c r="AT35" s="48"/>
      <c r="AU35" s="72"/>
      <c r="AV35" s="48"/>
      <c r="AW35" s="72"/>
      <c r="AX35" s="48"/>
      <c r="AY35" s="72"/>
      <c r="AZ35" s="48"/>
      <c r="BA35" s="72"/>
      <c r="BB35" s="120"/>
      <c r="BC35" s="48"/>
      <c r="BD35" s="48"/>
      <c r="BE35" s="118"/>
      <c r="BF35" s="48"/>
      <c r="BG35" s="48"/>
      <c r="BH35" s="48"/>
      <c r="BI35" s="48"/>
      <c r="BJ35" s="48"/>
      <c r="BK35" s="48"/>
      <c r="BL35" s="48"/>
      <c r="BM35" s="48"/>
    </row>
    <row r="36" spans="12:65">
      <c r="L36" s="48" t="s">
        <v>223</v>
      </c>
      <c r="M36" s="48" t="s">
        <v>2</v>
      </c>
      <c r="N36" s="48" t="s">
        <v>3</v>
      </c>
      <c r="O36" s="48" t="s">
        <v>111</v>
      </c>
      <c r="P36" s="48" t="s">
        <v>115</v>
      </c>
      <c r="Q36" s="48"/>
      <c r="R36" s="48" t="s">
        <v>91</v>
      </c>
      <c r="S36" s="48" t="s">
        <v>326</v>
      </c>
      <c r="T36" s="48"/>
      <c r="U36" s="72"/>
      <c r="V36" s="48"/>
      <c r="W36" s="72"/>
      <c r="X36" s="48"/>
      <c r="Y36" s="72"/>
      <c r="Z36" s="48"/>
      <c r="AA36" s="72"/>
      <c r="AB36" s="48"/>
      <c r="AC36" s="72"/>
      <c r="AD36" s="48"/>
      <c r="AE36" s="72"/>
      <c r="AF36" s="48"/>
      <c r="AG36" s="72"/>
      <c r="AH36" s="48"/>
      <c r="AI36" s="72"/>
      <c r="AJ36" s="48"/>
      <c r="AK36" s="72"/>
      <c r="AL36" s="48"/>
      <c r="AM36" s="72"/>
      <c r="AN36" s="48"/>
      <c r="AO36" s="72"/>
      <c r="AP36" s="48"/>
      <c r="AQ36" s="72"/>
      <c r="AR36" s="48"/>
      <c r="AS36" s="72"/>
      <c r="AT36" s="48"/>
      <c r="AU36" s="72"/>
      <c r="AV36" s="48"/>
      <c r="AW36" s="72"/>
      <c r="AX36" s="48"/>
      <c r="AY36" s="72"/>
      <c r="AZ36" s="48"/>
      <c r="BA36" s="72"/>
      <c r="BB36" s="120"/>
      <c r="BC36" s="48"/>
      <c r="BD36" s="48"/>
      <c r="BE36" s="118"/>
      <c r="BF36" s="48"/>
      <c r="BG36" s="48"/>
      <c r="BH36" s="48"/>
      <c r="BI36" s="48"/>
      <c r="BJ36" s="48"/>
      <c r="BK36" s="48"/>
      <c r="BL36" s="48"/>
      <c r="BM36" s="48"/>
    </row>
    <row r="37" spans="12:65">
      <c r="L37" s="48"/>
      <c r="M37" s="48"/>
      <c r="N37" s="48"/>
      <c r="O37" s="48"/>
      <c r="P37" s="48"/>
      <c r="Q37" s="48"/>
      <c r="R37" s="48"/>
      <c r="S37" s="48"/>
      <c r="T37" s="48"/>
      <c r="U37" s="72"/>
      <c r="V37" s="48"/>
      <c r="W37" s="72"/>
      <c r="X37" s="48"/>
      <c r="Y37" s="72"/>
      <c r="Z37" s="48"/>
      <c r="AA37" s="72"/>
      <c r="AB37" s="48"/>
      <c r="AC37" s="72"/>
      <c r="AD37" s="48"/>
      <c r="AE37" s="72"/>
      <c r="AF37" s="48"/>
      <c r="AG37" s="72"/>
      <c r="AH37" s="48"/>
      <c r="AI37" s="72"/>
      <c r="AJ37" s="48"/>
      <c r="AK37" s="72"/>
      <c r="AL37" s="48"/>
      <c r="AM37" s="72"/>
      <c r="AN37" s="48"/>
      <c r="AO37" s="72"/>
      <c r="AP37" s="48"/>
      <c r="AQ37" s="72"/>
      <c r="AR37" s="48"/>
      <c r="AS37" s="72"/>
      <c r="AT37" s="48"/>
      <c r="AU37" s="72"/>
      <c r="AV37" s="48"/>
      <c r="AW37" s="72"/>
      <c r="AX37" s="48"/>
      <c r="AY37" s="72"/>
      <c r="AZ37" s="48"/>
      <c r="BA37" s="72"/>
      <c r="BB37" s="120"/>
      <c r="BC37" s="48"/>
      <c r="BD37" s="48"/>
      <c r="BE37" s="118"/>
      <c r="BF37" s="48"/>
      <c r="BG37" s="48"/>
      <c r="BH37" s="48"/>
      <c r="BI37" s="48"/>
      <c r="BJ37" s="48"/>
      <c r="BK37" s="48"/>
      <c r="BL37" s="48"/>
      <c r="BM37" s="48"/>
    </row>
    <row r="38" spans="12:65">
      <c r="L38" s="48"/>
      <c r="M38" s="48"/>
      <c r="N38" s="48"/>
      <c r="O38" s="48"/>
      <c r="P38" s="48"/>
      <c r="Q38" s="48"/>
      <c r="R38" s="48"/>
      <c r="S38" s="48"/>
      <c r="T38" s="48"/>
      <c r="U38" s="72"/>
      <c r="V38" s="48"/>
      <c r="W38" s="72"/>
      <c r="X38" s="48"/>
      <c r="Y38" s="72"/>
      <c r="Z38" s="48"/>
      <c r="AA38" s="72"/>
      <c r="AB38" s="48"/>
      <c r="AC38" s="72"/>
      <c r="AD38" s="48"/>
      <c r="AE38" s="72"/>
      <c r="AF38" s="48"/>
      <c r="AG38" s="72"/>
      <c r="AH38" s="48"/>
      <c r="AI38" s="72"/>
      <c r="AJ38" s="48"/>
      <c r="AK38" s="72"/>
      <c r="AL38" s="48"/>
      <c r="AM38" s="72"/>
      <c r="AN38" s="48"/>
      <c r="AO38" s="72"/>
      <c r="AP38" s="48"/>
      <c r="AQ38" s="72"/>
      <c r="AR38" s="48"/>
      <c r="AS38" s="72"/>
      <c r="AT38" s="48"/>
      <c r="AU38" s="72"/>
      <c r="AV38" s="48"/>
      <c r="AW38" s="72"/>
      <c r="AX38" s="48"/>
      <c r="AY38" s="72"/>
      <c r="AZ38" s="48"/>
      <c r="BA38" s="72"/>
      <c r="BB38" s="120"/>
      <c r="BC38" s="48"/>
      <c r="BD38" s="48"/>
      <c r="BE38" s="118"/>
      <c r="BF38" s="48"/>
      <c r="BG38" s="48"/>
      <c r="BH38" s="48"/>
      <c r="BI38" s="48"/>
      <c r="BJ38" s="48"/>
      <c r="BK38" s="48"/>
      <c r="BL38" s="48"/>
      <c r="BM38" s="48"/>
    </row>
    <row r="39" spans="12:65">
      <c r="L39" s="48"/>
      <c r="M39" s="48"/>
      <c r="N39" s="48"/>
      <c r="O39" s="48"/>
      <c r="P39" s="48"/>
      <c r="Q39" s="48"/>
      <c r="R39" s="48"/>
      <c r="S39" s="48"/>
      <c r="T39" s="48"/>
      <c r="U39" s="72"/>
      <c r="V39" s="48"/>
      <c r="W39" s="72"/>
      <c r="X39" s="48"/>
      <c r="Y39" s="72"/>
      <c r="Z39" s="48"/>
      <c r="AA39" s="72"/>
      <c r="AB39" s="48"/>
      <c r="AC39" s="72"/>
      <c r="AD39" s="48"/>
      <c r="AE39" s="72"/>
      <c r="AF39" s="48"/>
      <c r="AG39" s="72"/>
      <c r="AH39" s="48"/>
      <c r="AI39" s="72"/>
      <c r="AJ39" s="48"/>
      <c r="AK39" s="72"/>
      <c r="AL39" s="48"/>
      <c r="AM39" s="72"/>
      <c r="AN39" s="48"/>
      <c r="AO39" s="72"/>
      <c r="AP39" s="48"/>
      <c r="AQ39" s="72"/>
      <c r="AR39" s="48"/>
      <c r="AS39" s="72"/>
      <c r="AT39" s="48"/>
      <c r="AU39" s="72"/>
      <c r="AV39" s="48"/>
      <c r="AW39" s="72"/>
      <c r="AX39" s="48"/>
      <c r="AY39" s="72"/>
      <c r="AZ39" s="48"/>
      <c r="BA39" s="72"/>
      <c r="BB39" s="120"/>
      <c r="BC39" s="48"/>
      <c r="BD39" s="48"/>
      <c r="BE39" s="118"/>
      <c r="BF39" s="48"/>
      <c r="BG39" s="48"/>
      <c r="BH39" s="48"/>
      <c r="BI39" s="48"/>
      <c r="BJ39" s="48"/>
      <c r="BK39" s="48"/>
      <c r="BL39" s="48"/>
      <c r="BM39" s="48"/>
    </row>
    <row r="40" spans="12:65">
      <c r="L40" s="48"/>
      <c r="M40" s="48"/>
      <c r="N40" s="48"/>
      <c r="O40" s="48"/>
      <c r="P40" s="48"/>
      <c r="Q40" s="48"/>
      <c r="R40" s="48"/>
      <c r="S40" s="48"/>
      <c r="T40" s="48"/>
      <c r="U40" s="72"/>
      <c r="V40" s="48"/>
      <c r="W40" s="72"/>
      <c r="X40" s="48"/>
      <c r="Y40" s="72"/>
      <c r="Z40" s="48"/>
      <c r="AA40" s="72"/>
      <c r="AB40" s="48"/>
      <c r="AC40" s="72"/>
      <c r="AD40" s="48"/>
      <c r="AE40" s="72"/>
      <c r="AF40" s="48"/>
      <c r="AG40" s="72"/>
      <c r="AH40" s="48"/>
      <c r="AI40" s="72"/>
      <c r="AJ40" s="48"/>
      <c r="AK40" s="72"/>
      <c r="AL40" s="48"/>
      <c r="AM40" s="72"/>
      <c r="AN40" s="48"/>
      <c r="AO40" s="72"/>
      <c r="AP40" s="48"/>
      <c r="AQ40" s="72"/>
      <c r="AR40" s="48"/>
      <c r="AS40" s="72"/>
      <c r="AT40" s="48"/>
      <c r="AU40" s="72"/>
      <c r="AV40" s="48"/>
      <c r="AW40" s="72"/>
      <c r="AX40" s="48"/>
      <c r="AY40" s="72"/>
      <c r="AZ40" s="48"/>
      <c r="BA40" s="72"/>
      <c r="BB40" s="120"/>
      <c r="BC40" s="48"/>
      <c r="BD40" s="48"/>
      <c r="BE40" s="118"/>
      <c r="BF40" s="48"/>
      <c r="BG40" s="48"/>
      <c r="BH40" s="48"/>
      <c r="BI40" s="48"/>
      <c r="BJ40" s="48"/>
      <c r="BK40" s="48"/>
      <c r="BL40" s="48"/>
      <c r="BM40" s="48"/>
    </row>
    <row r="41" spans="12:65">
      <c r="L41" s="48"/>
      <c r="M41" s="48"/>
      <c r="N41" s="48"/>
      <c r="O41" s="48"/>
      <c r="P41" s="48"/>
      <c r="Q41" s="48"/>
      <c r="R41" s="48"/>
      <c r="S41" s="48"/>
      <c r="T41" s="48"/>
      <c r="U41" s="72"/>
      <c r="V41" s="48"/>
      <c r="W41" s="72"/>
      <c r="X41" s="48"/>
      <c r="Y41" s="72"/>
      <c r="Z41" s="48"/>
      <c r="AA41" s="72"/>
      <c r="AB41" s="48"/>
      <c r="AC41" s="72"/>
      <c r="AD41" s="48"/>
      <c r="AE41" s="72"/>
      <c r="AF41" s="48"/>
      <c r="AG41" s="72"/>
      <c r="AH41" s="48"/>
      <c r="AI41" s="72"/>
      <c r="AJ41" s="48"/>
      <c r="AK41" s="72"/>
      <c r="AL41" s="48"/>
      <c r="AM41" s="72"/>
      <c r="AN41" s="48"/>
      <c r="AO41" s="72"/>
      <c r="AP41" s="48"/>
      <c r="AQ41" s="72"/>
      <c r="AR41" s="48"/>
      <c r="AS41" s="72"/>
      <c r="AT41" s="48"/>
      <c r="AU41" s="72"/>
      <c r="AV41" s="48"/>
      <c r="AW41" s="72"/>
      <c r="AX41" s="48"/>
      <c r="AY41" s="72"/>
      <c r="AZ41" s="48"/>
      <c r="BA41" s="72"/>
      <c r="BB41" s="120"/>
      <c r="BC41" s="48"/>
      <c r="BD41" s="48"/>
      <c r="BE41" s="118"/>
      <c r="BF41" s="48"/>
      <c r="BG41" s="48"/>
      <c r="BH41" s="48"/>
      <c r="BI41" s="48"/>
      <c r="BJ41" s="48"/>
      <c r="BK41" s="48"/>
      <c r="BL41" s="48"/>
      <c r="BM41" s="48"/>
    </row>
    <row r="42" spans="12:65">
      <c r="L42" s="48"/>
      <c r="M42" s="48"/>
      <c r="N42" s="48"/>
      <c r="O42" s="48"/>
      <c r="P42" s="48"/>
      <c r="Q42" s="48"/>
      <c r="R42" s="48"/>
      <c r="S42" s="48"/>
      <c r="T42" s="48"/>
      <c r="U42" s="72"/>
      <c r="V42" s="48"/>
      <c r="W42" s="72"/>
      <c r="X42" s="48"/>
      <c r="Y42" s="72"/>
      <c r="Z42" s="48"/>
      <c r="AA42" s="72"/>
      <c r="AB42" s="48"/>
      <c r="AC42" s="72"/>
      <c r="AD42" s="48"/>
      <c r="AE42" s="72"/>
      <c r="AF42" s="48"/>
      <c r="AG42" s="72"/>
      <c r="AH42" s="48"/>
      <c r="AI42" s="72"/>
      <c r="AJ42" s="48"/>
      <c r="AK42" s="72"/>
      <c r="AL42" s="48"/>
      <c r="AM42" s="72"/>
      <c r="AN42" s="48"/>
      <c r="AO42" s="72"/>
      <c r="AP42" s="48"/>
      <c r="AQ42" s="72"/>
      <c r="AR42" s="48"/>
      <c r="AS42" s="72"/>
      <c r="AT42" s="48"/>
      <c r="AU42" s="72"/>
      <c r="AV42" s="48"/>
      <c r="AW42" s="72"/>
      <c r="AX42" s="48"/>
      <c r="AY42" s="72"/>
      <c r="AZ42" s="48"/>
      <c r="BA42" s="72"/>
      <c r="BB42" s="120"/>
      <c r="BC42" s="48"/>
      <c r="BD42" s="48"/>
      <c r="BE42" s="118"/>
      <c r="BF42" s="48"/>
      <c r="BG42" s="48"/>
      <c r="BH42" s="48"/>
      <c r="BI42" s="48"/>
      <c r="BJ42" s="48"/>
      <c r="BK42" s="48"/>
      <c r="BL42" s="48"/>
      <c r="BM42" s="48"/>
    </row>
    <row r="43" spans="12:65">
      <c r="L43" s="48"/>
      <c r="M43" s="48"/>
      <c r="N43" s="48"/>
      <c r="O43" s="48"/>
      <c r="P43" s="48"/>
      <c r="Q43" s="48"/>
      <c r="R43" s="48"/>
      <c r="S43" s="48"/>
      <c r="T43" s="48"/>
      <c r="U43" s="72"/>
      <c r="V43" s="48"/>
      <c r="W43" s="72"/>
      <c r="X43" s="48"/>
      <c r="Y43" s="72"/>
      <c r="Z43" s="48"/>
      <c r="AA43" s="72"/>
      <c r="AB43" s="48"/>
      <c r="AC43" s="72"/>
      <c r="AD43" s="48"/>
      <c r="AE43" s="72"/>
      <c r="AF43" s="48"/>
      <c r="AG43" s="72"/>
      <c r="AH43" s="48"/>
      <c r="AI43" s="72"/>
      <c r="AJ43" s="48"/>
      <c r="AK43" s="72"/>
      <c r="AL43" s="48"/>
      <c r="AM43" s="72"/>
      <c r="AN43" s="48"/>
      <c r="AO43" s="72"/>
      <c r="AP43" s="48"/>
      <c r="AQ43" s="72"/>
      <c r="AR43" s="48"/>
      <c r="AS43" s="72"/>
      <c r="AT43" s="48"/>
      <c r="AU43" s="72"/>
      <c r="AV43" s="48"/>
      <c r="AW43" s="72"/>
      <c r="AX43" s="48"/>
      <c r="AY43" s="72"/>
      <c r="AZ43" s="48"/>
      <c r="BA43" s="72"/>
      <c r="BB43" s="120"/>
      <c r="BC43" s="48"/>
      <c r="BD43" s="48"/>
      <c r="BE43" s="118"/>
      <c r="BF43" s="48"/>
      <c r="BG43" s="48"/>
      <c r="BH43" s="48"/>
      <c r="BI43" s="48"/>
      <c r="BJ43" s="48"/>
      <c r="BK43" s="48"/>
      <c r="BL43" s="48"/>
      <c r="BM43" s="48"/>
    </row>
    <row r="44" spans="12:65">
      <c r="L44" s="48"/>
      <c r="M44" s="48"/>
      <c r="N44" s="48"/>
      <c r="O44" s="48"/>
      <c r="P44" s="48"/>
      <c r="Q44" s="48"/>
      <c r="R44" s="48"/>
      <c r="S44" s="48"/>
      <c r="T44" s="48"/>
      <c r="U44" s="72"/>
      <c r="V44" s="48"/>
      <c r="W44" s="72"/>
      <c r="X44" s="48"/>
      <c r="Y44" s="72"/>
      <c r="Z44" s="48"/>
      <c r="AA44" s="72"/>
      <c r="AB44" s="48"/>
      <c r="AC44" s="72"/>
      <c r="AD44" s="48"/>
      <c r="AE44" s="72"/>
      <c r="AF44" s="48"/>
      <c r="AG44" s="72"/>
      <c r="AH44" s="48"/>
      <c r="AI44" s="72"/>
      <c r="AJ44" s="48"/>
      <c r="AK44" s="72"/>
      <c r="AL44" s="48"/>
      <c r="AM44" s="72"/>
      <c r="AN44" s="48"/>
      <c r="AO44" s="72"/>
      <c r="AP44" s="48"/>
      <c r="AQ44" s="72"/>
      <c r="AR44" s="48"/>
      <c r="AS44" s="72"/>
      <c r="AT44" s="48"/>
      <c r="AU44" s="72"/>
      <c r="AV44" s="48"/>
      <c r="AW44" s="72"/>
      <c r="AX44" s="48"/>
      <c r="AY44" s="72"/>
      <c r="AZ44" s="48"/>
      <c r="BA44" s="72"/>
      <c r="BB44" s="120"/>
      <c r="BC44" s="48"/>
      <c r="BD44" s="48"/>
      <c r="BE44" s="118"/>
      <c r="BF44" s="48"/>
      <c r="BG44" s="48"/>
      <c r="BH44" s="48"/>
      <c r="BI44" s="48"/>
      <c r="BJ44" s="48"/>
      <c r="BK44" s="48"/>
      <c r="BL44" s="48"/>
      <c r="BM44" s="48"/>
    </row>
    <row r="45" spans="12:65">
      <c r="L45" s="48"/>
      <c r="M45" s="48"/>
      <c r="N45" s="48"/>
      <c r="O45" s="48"/>
      <c r="P45" s="48"/>
      <c r="Q45" s="48"/>
      <c r="R45" s="48"/>
      <c r="S45" s="48"/>
      <c r="T45" s="48"/>
      <c r="U45" s="72"/>
      <c r="V45" s="48"/>
      <c r="W45" s="72"/>
      <c r="X45" s="48"/>
      <c r="Y45" s="72"/>
      <c r="Z45" s="48"/>
      <c r="AA45" s="72"/>
      <c r="AB45" s="48"/>
      <c r="AC45" s="72"/>
      <c r="AD45" s="48"/>
      <c r="AE45" s="72"/>
      <c r="AF45" s="48"/>
      <c r="AG45" s="72"/>
      <c r="AH45" s="48"/>
      <c r="AI45" s="72"/>
      <c r="AJ45" s="48"/>
      <c r="AK45" s="72"/>
      <c r="AL45" s="48"/>
      <c r="AM45" s="72"/>
      <c r="AN45" s="48"/>
      <c r="AO45" s="72"/>
      <c r="AP45" s="48"/>
      <c r="AQ45" s="72"/>
      <c r="AR45" s="48"/>
      <c r="AS45" s="72"/>
      <c r="AT45" s="48"/>
      <c r="AU45" s="72"/>
      <c r="AV45" s="48"/>
      <c r="AW45" s="72"/>
      <c r="AX45" s="48"/>
      <c r="AY45" s="72"/>
      <c r="AZ45" s="48"/>
      <c r="BA45" s="72"/>
      <c r="BB45" s="120"/>
      <c r="BC45" s="48"/>
      <c r="BD45" s="48"/>
      <c r="BE45" s="118"/>
      <c r="BF45" s="48"/>
      <c r="BG45" s="48"/>
      <c r="BH45" s="48"/>
      <c r="BI45" s="48"/>
      <c r="BJ45" s="48"/>
      <c r="BK45" s="48"/>
      <c r="BL45" s="48"/>
      <c r="BM45" s="48"/>
    </row>
  </sheetData>
  <mergeCells count="1">
    <mergeCell ref="BF29:BM2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X47"/>
  <sheetViews>
    <sheetView workbookViewId="0">
      <selection activeCell="V1" sqref="V1:V1048576"/>
    </sheetView>
  </sheetViews>
  <sheetFormatPr baseColWidth="10" defaultRowHeight="15"/>
  <cols>
    <col min="1" max="1" width="73" style="34" customWidth="1"/>
    <col min="2" max="2" width="17.85546875" style="34" customWidth="1"/>
    <col min="3" max="3" width="11.42578125" style="13"/>
    <col min="4" max="4" width="11.42578125" style="20" hidden="1" customWidth="1"/>
    <col min="5" max="5" width="11.42578125" style="13"/>
    <col min="6" max="6" width="11.42578125" style="20" hidden="1" customWidth="1"/>
    <col min="7" max="7" width="11.42578125" style="13"/>
    <col min="8" max="8" width="11.42578125" style="20" hidden="1" customWidth="1"/>
    <col min="9" max="9" width="11.42578125" style="13"/>
    <col min="10" max="10" width="11.42578125" style="20" hidden="1" customWidth="1"/>
    <col min="11" max="11" width="11.42578125" style="13"/>
    <col min="12" max="12" width="11.42578125" style="20" hidden="1" customWidth="1"/>
    <col min="13" max="13" width="11.42578125" style="13"/>
    <col min="14" max="14" width="11.42578125" style="20" hidden="1" customWidth="1"/>
    <col min="15" max="15" width="11.42578125" style="13"/>
    <col min="16" max="16" width="11.42578125" style="20" hidden="1" customWidth="1"/>
    <col min="17" max="17" width="11.42578125" style="13"/>
    <col min="18" max="18" width="11.42578125" style="20" hidden="1" customWidth="1"/>
    <col min="19" max="19" width="11.42578125" style="13"/>
    <col min="20" max="20" width="11.42578125" style="20" hidden="1" customWidth="1"/>
    <col min="21" max="21" width="11.42578125" style="13"/>
    <col min="22" max="22" width="0" style="20" hidden="1" customWidth="1"/>
    <col min="23" max="23" width="11.42578125" style="13"/>
    <col min="24" max="24" width="11.42578125" style="20"/>
    <col min="25" max="25" width="11.42578125" style="13"/>
    <col min="26" max="26" width="11.42578125" style="20"/>
    <col min="27" max="27" width="11.42578125" style="13"/>
    <col min="28" max="28" width="11.42578125" style="20"/>
    <col min="29" max="29" width="11.42578125" style="13"/>
    <col min="30" max="30" width="11.42578125" style="20"/>
    <col min="31" max="31" width="11.42578125" style="13"/>
    <col min="32" max="32" width="11.42578125" style="20"/>
    <col min="33" max="33" width="11.42578125" style="13"/>
    <col min="34" max="34" width="11.42578125" style="20"/>
    <col min="35" max="35" width="11.42578125" style="13"/>
    <col min="36" max="36" width="11.42578125" style="20"/>
    <col min="37" max="37" width="11.42578125" style="13"/>
    <col min="38" max="38" width="11.42578125" style="20"/>
    <col min="39" max="39" width="11.42578125" style="13"/>
    <col min="40" max="40" width="11.42578125" style="20"/>
    <col min="41" max="41" width="11.42578125" style="13"/>
    <col min="42" max="42" width="11.42578125" style="20"/>
    <col min="43" max="43" width="11.42578125" style="13"/>
    <col min="44" max="44" width="11.42578125" style="20"/>
    <col min="45" max="45" width="11.42578125" style="13"/>
    <col min="46" max="46" width="11.42578125" style="20"/>
    <col min="47" max="47" width="11.42578125" style="13"/>
    <col min="48" max="48" width="11.42578125" style="20"/>
    <col min="49" max="16384" width="11.42578125" style="11"/>
  </cols>
  <sheetData>
    <row r="1" spans="1:48" s="38" customFormat="1" ht="28.5" customHeight="1">
      <c r="A1" s="35" t="s">
        <v>210</v>
      </c>
      <c r="B1" s="35"/>
      <c r="C1" s="36"/>
      <c r="D1" s="37"/>
      <c r="E1" s="36"/>
      <c r="F1" s="37"/>
      <c r="G1" s="36"/>
      <c r="H1" s="37"/>
      <c r="I1" s="36"/>
      <c r="J1" s="37"/>
      <c r="K1" s="36"/>
      <c r="L1" s="37"/>
      <c r="M1" s="36"/>
      <c r="N1" s="37"/>
      <c r="O1" s="36"/>
      <c r="P1" s="37"/>
      <c r="Q1" s="36"/>
      <c r="R1" s="37"/>
      <c r="S1" s="36"/>
      <c r="T1" s="37"/>
      <c r="U1" s="36"/>
      <c r="V1" s="37"/>
      <c r="W1" s="36"/>
      <c r="X1" s="37"/>
      <c r="Y1" s="36"/>
      <c r="Z1" s="37"/>
      <c r="AA1" s="36"/>
      <c r="AB1" s="37"/>
      <c r="AC1" s="36"/>
      <c r="AD1" s="37"/>
      <c r="AE1" s="36"/>
      <c r="AF1" s="37"/>
      <c r="AG1" s="36"/>
      <c r="AH1" s="37"/>
      <c r="AI1" s="36"/>
      <c r="AJ1" s="37"/>
      <c r="AK1" s="36"/>
      <c r="AL1" s="37"/>
      <c r="AM1" s="36"/>
      <c r="AN1" s="37"/>
      <c r="AO1" s="36"/>
      <c r="AP1" s="37"/>
      <c r="AQ1" s="36"/>
      <c r="AR1" s="37"/>
      <c r="AS1" s="36"/>
      <c r="AT1" s="37"/>
      <c r="AU1" s="36"/>
      <c r="AV1" s="37"/>
    </row>
    <row r="2" spans="1:48" s="12" customFormat="1" ht="39" customHeight="1">
      <c r="C2" s="12" t="s">
        <v>165</v>
      </c>
      <c r="D2" s="39"/>
      <c r="E2" s="12" t="s">
        <v>166</v>
      </c>
      <c r="F2" s="39"/>
      <c r="G2" s="12" t="s">
        <v>167</v>
      </c>
      <c r="H2" s="39"/>
      <c r="I2" s="15" t="s">
        <v>226</v>
      </c>
      <c r="J2" s="39"/>
      <c r="K2" s="12" t="s">
        <v>168</v>
      </c>
      <c r="L2" s="39"/>
      <c r="M2" s="12" t="s">
        <v>169</v>
      </c>
      <c r="N2" s="39"/>
      <c r="O2" s="12" t="s">
        <v>170</v>
      </c>
      <c r="P2" s="39"/>
      <c r="Q2" s="12" t="s">
        <v>171</v>
      </c>
      <c r="R2" s="39"/>
      <c r="S2" s="12" t="s">
        <v>211</v>
      </c>
      <c r="T2" s="39"/>
      <c r="U2" s="12" t="s">
        <v>212</v>
      </c>
      <c r="V2" s="39"/>
      <c r="W2" s="12" t="s">
        <v>213</v>
      </c>
      <c r="X2" s="39"/>
      <c r="Y2" s="12" t="s">
        <v>214</v>
      </c>
      <c r="Z2" s="39"/>
      <c r="AA2" s="12" t="s">
        <v>215</v>
      </c>
      <c r="AB2" s="39"/>
      <c r="AC2" s="12" t="s">
        <v>216</v>
      </c>
      <c r="AD2" s="39"/>
      <c r="AE2" s="12" t="s">
        <v>217</v>
      </c>
      <c r="AF2" s="39"/>
      <c r="AG2" s="12" t="s">
        <v>218</v>
      </c>
      <c r="AH2" s="39"/>
      <c r="AI2" s="12" t="s">
        <v>220</v>
      </c>
      <c r="AJ2" s="39"/>
      <c r="AK2" s="12" t="s">
        <v>219</v>
      </c>
      <c r="AL2" s="39"/>
      <c r="AM2" s="12" t="s">
        <v>221</v>
      </c>
      <c r="AN2" s="39"/>
      <c r="AO2" s="12" t="s">
        <v>222</v>
      </c>
      <c r="AP2" s="39"/>
      <c r="AQ2" s="12" t="s">
        <v>223</v>
      </c>
      <c r="AR2" s="39"/>
      <c r="AS2" s="12" t="s">
        <v>224</v>
      </c>
      <c r="AT2" s="39"/>
      <c r="AU2" s="12" t="s">
        <v>225</v>
      </c>
      <c r="AV2" s="39"/>
    </row>
    <row r="3" spans="1:48">
      <c r="A3" s="14" t="s">
        <v>149</v>
      </c>
      <c r="B3" s="14" t="s">
        <v>92</v>
      </c>
      <c r="C3" s="13">
        <f>SUM(D14:D17)</f>
        <v>1.6600000000000001</v>
      </c>
      <c r="E3" s="13">
        <f>SUM(F14:F17)</f>
        <v>1.98</v>
      </c>
      <c r="G3" s="13">
        <f>SUM(H14:H17)</f>
        <v>1.98</v>
      </c>
      <c r="I3" s="13">
        <f>SUM(J14:J17)</f>
        <v>1.98</v>
      </c>
      <c r="K3" s="13">
        <f>SUM(L14:L17)</f>
        <v>1.98</v>
      </c>
      <c r="M3" s="13">
        <f>SUM(N14:N17)</f>
        <v>1.98</v>
      </c>
      <c r="O3" s="13">
        <f>SUM(P14:P17)</f>
        <v>1.98</v>
      </c>
      <c r="Q3" s="13">
        <f>SUM(R14:R17)</f>
        <v>1.98</v>
      </c>
      <c r="S3" s="13">
        <f>SUM(T14:T17)</f>
        <v>1.98</v>
      </c>
      <c r="U3" s="13">
        <f>SUM(V14:V17)</f>
        <v>1.98</v>
      </c>
      <c r="W3" s="13">
        <f>SUM(X14:X17)</f>
        <v>1.98</v>
      </c>
      <c r="Y3" s="13">
        <f>SUM(Z14:Z17)</f>
        <v>1.98</v>
      </c>
      <c r="AA3" s="13">
        <f>SUM(AB14:AB17)</f>
        <v>1.98</v>
      </c>
      <c r="AC3" s="13">
        <f>SUM(AD14:AD17)</f>
        <v>1.98</v>
      </c>
      <c r="AE3" s="13">
        <f>SUM(AF14:AF17)</f>
        <v>1.98</v>
      </c>
      <c r="AG3" s="13">
        <f>SUM(AH14:AH17)</f>
        <v>1.98</v>
      </c>
      <c r="AI3" s="13">
        <f>SUM(AJ14:AJ17)</f>
        <v>1.98</v>
      </c>
      <c r="AK3" s="13">
        <f>SUM(AL14:AL17)</f>
        <v>1.98</v>
      </c>
      <c r="AM3" s="13">
        <f>SUM(AN14:AN17)</f>
        <v>1.98</v>
      </c>
      <c r="AO3" s="13">
        <f>SUM(AP14:AP17)</f>
        <v>1.98</v>
      </c>
      <c r="AQ3" s="13">
        <f>SUM(AR14:AR17)</f>
        <v>1.98</v>
      </c>
      <c r="AS3" s="13">
        <f>SUM(AT14:AT17)</f>
        <v>1.98</v>
      </c>
      <c r="AU3" s="13">
        <f>SUM(AV14:AV17)</f>
        <v>1.98</v>
      </c>
    </row>
    <row r="4" spans="1:48">
      <c r="A4" s="14" t="s">
        <v>150</v>
      </c>
      <c r="B4" s="14" t="s">
        <v>292</v>
      </c>
      <c r="C4" s="13">
        <f>SUM(D20:D26)</f>
        <v>1.98</v>
      </c>
      <c r="E4" s="13">
        <f>SUM(F20:F26)</f>
        <v>1.98</v>
      </c>
      <c r="G4" s="13">
        <f>SUM(H20:H26)</f>
        <v>1.98</v>
      </c>
      <c r="I4" s="13">
        <f>SUM(J20:J26)</f>
        <v>1.98</v>
      </c>
      <c r="K4" s="13">
        <f>SUM(L20:L26)</f>
        <v>1.98</v>
      </c>
      <c r="M4" s="13">
        <f>SUM(N20:N26)</f>
        <v>1.98</v>
      </c>
      <c r="O4" s="13">
        <f>SUM(P20:P26)</f>
        <v>1.98</v>
      </c>
      <c r="Q4" s="13">
        <f>SUM(R20:R26)</f>
        <v>1.98</v>
      </c>
      <c r="S4" s="13">
        <f>SUM(T20:T26)</f>
        <v>1.98</v>
      </c>
      <c r="U4" s="13">
        <f>SUM(V20:V26)</f>
        <v>1.98</v>
      </c>
      <c r="W4" s="13">
        <f>SUM(X20:X26)</f>
        <v>1.98</v>
      </c>
      <c r="Y4" s="13">
        <f>SUM(Z20:Z26)</f>
        <v>1.98</v>
      </c>
      <c r="AA4" s="13">
        <f>SUM(AB20:AB26)</f>
        <v>1.98</v>
      </c>
      <c r="AC4" s="13">
        <f>SUM(AD20:AD26)</f>
        <v>1.98</v>
      </c>
      <c r="AE4" s="13">
        <f>SUM(AF20:AF26)</f>
        <v>1.98</v>
      </c>
      <c r="AG4" s="13">
        <f>SUM(AH20:AH26)</f>
        <v>1.98</v>
      </c>
      <c r="AI4" s="13">
        <f>SUM(AJ20:AJ26)</f>
        <v>1.98</v>
      </c>
      <c r="AK4" s="13">
        <f>SUM(AL20:AL26)</f>
        <v>1.98</v>
      </c>
      <c r="AM4" s="13">
        <f>SUM(AN20:AN26)</f>
        <v>1.98</v>
      </c>
      <c r="AO4" s="13">
        <f>SUM(AP20:AP26)</f>
        <v>1.98</v>
      </c>
      <c r="AQ4" s="13">
        <f>SUM(AR20:AR26)</f>
        <v>1.98</v>
      </c>
      <c r="AS4" s="13">
        <f>SUM(AT20:AT26)</f>
        <v>1.98</v>
      </c>
      <c r="AU4" s="13">
        <f>SUM(AV20:AV26)</f>
        <v>1.98</v>
      </c>
    </row>
    <row r="5" spans="1:48">
      <c r="A5" s="14" t="s">
        <v>151</v>
      </c>
      <c r="B5" s="14" t="s">
        <v>91</v>
      </c>
      <c r="C5" s="13">
        <f>SUM(D30:D34)</f>
        <v>1.98</v>
      </c>
      <c r="E5" s="13">
        <f>SUM(F30:F34)</f>
        <v>1.98</v>
      </c>
      <c r="G5" s="13">
        <f>SUM(H30:H34)</f>
        <v>1.98</v>
      </c>
      <c r="I5" s="13">
        <f>SUM(J30:J34)</f>
        <v>1.98</v>
      </c>
      <c r="K5" s="13">
        <f>SUM(L30:L34)</f>
        <v>1.98</v>
      </c>
      <c r="M5" s="13">
        <f>SUM(N30:N34)</f>
        <v>1.98</v>
      </c>
      <c r="O5" s="13">
        <f>SUM(P30:P34)</f>
        <v>1.98</v>
      </c>
      <c r="Q5" s="13">
        <f>SUM(R30:R34)</f>
        <v>1.98</v>
      </c>
      <c r="S5" s="13">
        <f>SUM(T30:T34)</f>
        <v>1.98</v>
      </c>
      <c r="U5" s="13">
        <f>SUM(V30:V34)</f>
        <v>1.98</v>
      </c>
      <c r="W5" s="13">
        <f>SUM(X30:X34)</f>
        <v>1.98</v>
      </c>
      <c r="Y5" s="13">
        <f>SUM(Z30:Z34)</f>
        <v>1.98</v>
      </c>
      <c r="AA5" s="13">
        <f>SUM(AB30:AB34)</f>
        <v>1.98</v>
      </c>
      <c r="AC5" s="13">
        <f>SUM(AD30:AD34)</f>
        <v>1.98</v>
      </c>
      <c r="AE5" s="13">
        <f>SUM(AF30:AF34)</f>
        <v>1.98</v>
      </c>
      <c r="AG5" s="13">
        <f>SUM(AH30:AH34)</f>
        <v>1.98</v>
      </c>
      <c r="AI5" s="13">
        <f>SUM(AJ30:AJ34)</f>
        <v>1.98</v>
      </c>
      <c r="AK5" s="13">
        <f>SUM(AL30:AL34)</f>
        <v>1.98</v>
      </c>
      <c r="AM5" s="13">
        <f>SUM(AN30:AN34)</f>
        <v>1.98</v>
      </c>
      <c r="AO5" s="13">
        <f>SUM(AP30:AP34)</f>
        <v>1.98</v>
      </c>
      <c r="AQ5" s="13">
        <f>SUM(AR30:AR34)</f>
        <v>1.98</v>
      </c>
      <c r="AS5" s="13">
        <f>SUM(AT30:AT34)</f>
        <v>1.98</v>
      </c>
      <c r="AU5" s="13">
        <f>SUM(AV30:AV34)</f>
        <v>1.98</v>
      </c>
    </row>
    <row r="6" spans="1:48">
      <c r="A6" s="14" t="s">
        <v>276</v>
      </c>
      <c r="B6" s="14" t="s">
        <v>293</v>
      </c>
      <c r="C6" s="13">
        <f>SUM(D37:D41)</f>
        <v>1.98</v>
      </c>
      <c r="D6" s="13"/>
      <c r="E6" s="13">
        <f t="shared" ref="E6:AU6" si="0">SUM(F37:F41)</f>
        <v>1.98</v>
      </c>
      <c r="F6" s="13"/>
      <c r="G6" s="13">
        <f t="shared" si="0"/>
        <v>1.98</v>
      </c>
      <c r="H6" s="13"/>
      <c r="I6" s="13">
        <f t="shared" si="0"/>
        <v>1.98</v>
      </c>
      <c r="J6" s="13"/>
      <c r="K6" s="13">
        <f t="shared" si="0"/>
        <v>1.98</v>
      </c>
      <c r="L6" s="13">
        <f t="shared" si="0"/>
        <v>0</v>
      </c>
      <c r="M6" s="13">
        <f t="shared" si="0"/>
        <v>1.98</v>
      </c>
      <c r="N6" s="13"/>
      <c r="O6" s="13">
        <f t="shared" si="0"/>
        <v>1.98</v>
      </c>
      <c r="P6" s="13"/>
      <c r="Q6" s="13">
        <f t="shared" si="0"/>
        <v>1.98</v>
      </c>
      <c r="R6" s="13"/>
      <c r="S6" s="13">
        <f t="shared" si="0"/>
        <v>1.98</v>
      </c>
      <c r="T6" s="13"/>
      <c r="U6" s="13">
        <f t="shared" si="0"/>
        <v>1.98</v>
      </c>
      <c r="V6" s="13"/>
      <c r="W6" s="13">
        <f t="shared" si="0"/>
        <v>1.98</v>
      </c>
      <c r="X6" s="13"/>
      <c r="Y6" s="13">
        <f t="shared" si="0"/>
        <v>1.98</v>
      </c>
      <c r="Z6" s="13"/>
      <c r="AA6" s="13">
        <f t="shared" si="0"/>
        <v>1.98</v>
      </c>
      <c r="AB6" s="13"/>
      <c r="AC6" s="13">
        <f t="shared" si="0"/>
        <v>1.98</v>
      </c>
      <c r="AD6" s="13"/>
      <c r="AE6" s="13">
        <f t="shared" si="0"/>
        <v>1.98</v>
      </c>
      <c r="AF6" s="13"/>
      <c r="AG6" s="13">
        <f t="shared" si="0"/>
        <v>1.98</v>
      </c>
      <c r="AH6" s="13"/>
      <c r="AI6" s="13">
        <f t="shared" si="0"/>
        <v>1.98</v>
      </c>
      <c r="AJ6" s="13"/>
      <c r="AK6" s="13">
        <f t="shared" si="0"/>
        <v>1.98</v>
      </c>
      <c r="AL6" s="13"/>
      <c r="AM6" s="13">
        <f t="shared" si="0"/>
        <v>1.98</v>
      </c>
      <c r="AN6" s="13"/>
      <c r="AO6" s="13">
        <f t="shared" si="0"/>
        <v>1.98</v>
      </c>
      <c r="AP6" s="13"/>
      <c r="AQ6" s="13">
        <f t="shared" si="0"/>
        <v>1.98</v>
      </c>
      <c r="AR6" s="13"/>
      <c r="AS6" s="13">
        <f t="shared" si="0"/>
        <v>1.98</v>
      </c>
      <c r="AT6" s="13"/>
      <c r="AU6" s="13">
        <f t="shared" si="0"/>
        <v>1.98</v>
      </c>
    </row>
    <row r="7" spans="1:48">
      <c r="A7" s="14" t="s">
        <v>245</v>
      </c>
      <c r="B7" s="80" t="s">
        <v>14</v>
      </c>
      <c r="C7" s="13">
        <f>D47</f>
        <v>2</v>
      </c>
      <c r="E7" s="13">
        <f>F47</f>
        <v>2</v>
      </c>
      <c r="G7" s="13">
        <f>H47</f>
        <v>2</v>
      </c>
      <c r="I7" s="13">
        <f>J47</f>
        <v>2</v>
      </c>
      <c r="K7" s="13">
        <f>L47</f>
        <v>2</v>
      </c>
      <c r="M7" s="13">
        <f>N47</f>
        <v>2</v>
      </c>
      <c r="O7" s="13">
        <f>P47</f>
        <v>2</v>
      </c>
      <c r="Q7" s="13">
        <f>R47</f>
        <v>2</v>
      </c>
      <c r="S7" s="13">
        <f>T47</f>
        <v>2</v>
      </c>
      <c r="U7" s="13">
        <f>V47</f>
        <v>2</v>
      </c>
      <c r="W7" s="13">
        <f>X47</f>
        <v>2</v>
      </c>
      <c r="Y7" s="13">
        <f>Z47</f>
        <v>2</v>
      </c>
      <c r="AA7" s="13">
        <f>AB47</f>
        <v>2</v>
      </c>
      <c r="AC7" s="13">
        <f>AD47</f>
        <v>2</v>
      </c>
      <c r="AE7" s="13">
        <f>AF47</f>
        <v>2</v>
      </c>
      <c r="AG7" s="13">
        <f>AH47</f>
        <v>2</v>
      </c>
      <c r="AI7" s="13">
        <f>AJ47</f>
        <v>2</v>
      </c>
      <c r="AK7" s="13">
        <f>AL47</f>
        <v>2</v>
      </c>
      <c r="AM7" s="13">
        <f>AN47</f>
        <v>2</v>
      </c>
      <c r="AO7" s="13">
        <f>AP47</f>
        <v>2</v>
      </c>
      <c r="AQ7" s="13">
        <f>AR47</f>
        <v>2</v>
      </c>
      <c r="AS7" s="13">
        <f>AT47</f>
        <v>2</v>
      </c>
      <c r="AU7" s="13">
        <f>AV47</f>
        <v>2</v>
      </c>
    </row>
    <row r="8" spans="1:48">
      <c r="A8" s="14"/>
      <c r="B8" s="11"/>
    </row>
    <row r="9" spans="1:48">
      <c r="A9" s="14"/>
      <c r="B9" s="11"/>
    </row>
    <row r="10" spans="1:48">
      <c r="A10" s="14"/>
      <c r="B10" s="11"/>
    </row>
    <row r="11" spans="1:48">
      <c r="A11" s="14"/>
      <c r="B11" s="11"/>
    </row>
    <row r="12" spans="1:48">
      <c r="A12" s="11"/>
      <c r="B12" s="11"/>
    </row>
    <row r="13" spans="1:48" s="10" customFormat="1">
      <c r="A13" s="30" t="s">
        <v>152</v>
      </c>
      <c r="B13" s="30"/>
      <c r="C13" s="14"/>
      <c r="D13" s="21"/>
      <c r="E13" s="14"/>
      <c r="F13" s="21"/>
      <c r="G13" s="14"/>
      <c r="H13" s="21"/>
      <c r="I13" s="14"/>
      <c r="J13" s="21"/>
      <c r="K13" s="14"/>
      <c r="L13" s="21"/>
      <c r="M13" s="14"/>
      <c r="N13" s="21"/>
      <c r="O13" s="14"/>
      <c r="P13" s="21"/>
      <c r="Q13" s="14"/>
      <c r="R13" s="21"/>
      <c r="S13" s="14"/>
      <c r="T13" s="21"/>
      <c r="U13" s="14"/>
      <c r="V13" s="21"/>
      <c r="W13" s="14"/>
      <c r="X13" s="21"/>
      <c r="Y13" s="14"/>
      <c r="Z13" s="21"/>
      <c r="AA13" s="14"/>
      <c r="AB13" s="21"/>
      <c r="AC13" s="14"/>
      <c r="AD13" s="21"/>
      <c r="AE13" s="14"/>
      <c r="AF13" s="21"/>
      <c r="AG13" s="14"/>
      <c r="AH13" s="21"/>
      <c r="AI13" s="14"/>
      <c r="AJ13" s="21"/>
      <c r="AK13" s="14"/>
      <c r="AL13" s="21"/>
      <c r="AM13" s="14"/>
      <c r="AN13" s="21"/>
      <c r="AO13" s="14"/>
      <c r="AP13" s="21"/>
      <c r="AQ13" s="14"/>
      <c r="AR13" s="21"/>
      <c r="AS13" s="14"/>
      <c r="AT13" s="21"/>
      <c r="AU13" s="14"/>
      <c r="AV13" s="21"/>
    </row>
    <row r="14" spans="1:48">
      <c r="A14" s="31" t="s">
        <v>228</v>
      </c>
      <c r="B14" s="31"/>
      <c r="C14" s="13" t="b">
        <v>0</v>
      </c>
      <c r="D14" s="20">
        <f>IF(C14=TRUE,0.66,0.34)</f>
        <v>0.34</v>
      </c>
      <c r="E14" s="13" t="b">
        <v>1</v>
      </c>
      <c r="F14" s="20">
        <f t="shared" ref="F14" si="1">IF(E14=TRUE,0.66,0.34)</f>
        <v>0.66</v>
      </c>
      <c r="G14" s="13" t="b">
        <v>1</v>
      </c>
      <c r="H14" s="20">
        <f t="shared" ref="H14" si="2">IF(G14=TRUE,0.66,0.34)</f>
        <v>0.66</v>
      </c>
      <c r="I14" s="13" t="b">
        <v>1</v>
      </c>
      <c r="J14" s="20">
        <f t="shared" ref="J14" si="3">IF(I14=TRUE,0.66,0.34)</f>
        <v>0.66</v>
      </c>
      <c r="K14" s="13" t="b">
        <v>1</v>
      </c>
      <c r="L14" s="20">
        <f t="shared" ref="L14" si="4">IF(K14=TRUE,0.66,0.34)</f>
        <v>0.66</v>
      </c>
      <c r="M14" s="13" t="b">
        <v>1</v>
      </c>
      <c r="N14" s="20">
        <f t="shared" ref="N14" si="5">IF(M14=TRUE,0.66,0.34)</f>
        <v>0.66</v>
      </c>
      <c r="O14" s="13" t="b">
        <v>1</v>
      </c>
      <c r="P14" s="20">
        <f t="shared" ref="P14" si="6">IF(O14=TRUE,0.66,0.34)</f>
        <v>0.66</v>
      </c>
      <c r="Q14" s="13" t="b">
        <v>1</v>
      </c>
      <c r="R14" s="20">
        <f t="shared" ref="R14" si="7">IF(Q14=TRUE,0.66,0.34)</f>
        <v>0.66</v>
      </c>
      <c r="S14" s="13" t="b">
        <v>1</v>
      </c>
      <c r="T14" s="20">
        <f t="shared" ref="T14" si="8">IF(S14=TRUE,0.66,0.34)</f>
        <v>0.66</v>
      </c>
      <c r="U14" s="13" t="b">
        <v>1</v>
      </c>
      <c r="V14" s="20">
        <f t="shared" ref="V14" si="9">IF(U14=TRUE,0.66,0.34)</f>
        <v>0.66</v>
      </c>
      <c r="W14" s="13" t="b">
        <v>1</v>
      </c>
      <c r="X14" s="20">
        <f t="shared" ref="X14" si="10">IF(W14=TRUE,0.66,0.34)</f>
        <v>0.66</v>
      </c>
      <c r="Y14" s="13" t="b">
        <v>1</v>
      </c>
      <c r="Z14" s="20">
        <f t="shared" ref="Z14" si="11">IF(Y14=TRUE,0.66,0.34)</f>
        <v>0.66</v>
      </c>
      <c r="AA14" s="13" t="b">
        <v>1</v>
      </c>
      <c r="AB14" s="20">
        <f t="shared" ref="AB14" si="12">IF(AA14=TRUE,0.66,0.34)</f>
        <v>0.66</v>
      </c>
      <c r="AC14" s="13" t="b">
        <v>1</v>
      </c>
      <c r="AD14" s="20">
        <f t="shared" ref="AD14" si="13">IF(AC14=TRUE,0.66,0.34)</f>
        <v>0.66</v>
      </c>
      <c r="AE14" s="13" t="b">
        <v>1</v>
      </c>
      <c r="AF14" s="20">
        <f t="shared" ref="AF14" si="14">IF(AE14=TRUE,0.66,0.34)</f>
        <v>0.66</v>
      </c>
      <c r="AG14" s="13" t="b">
        <v>1</v>
      </c>
      <c r="AH14" s="20">
        <f t="shared" ref="AH14" si="15">IF(AG14=TRUE,0.66,0.34)</f>
        <v>0.66</v>
      </c>
      <c r="AI14" s="13" t="b">
        <v>1</v>
      </c>
      <c r="AJ14" s="20">
        <f t="shared" ref="AJ14" si="16">IF(AI14=TRUE,0.66,0.34)</f>
        <v>0.66</v>
      </c>
      <c r="AK14" s="13" t="b">
        <v>1</v>
      </c>
      <c r="AL14" s="20">
        <f t="shared" ref="AL14" si="17">IF(AK14=TRUE,0.66,0.34)</f>
        <v>0.66</v>
      </c>
      <c r="AM14" s="13" t="b">
        <v>1</v>
      </c>
      <c r="AN14" s="20">
        <f t="shared" ref="AN14" si="18">IF(AM14=TRUE,0.66,0.34)</f>
        <v>0.66</v>
      </c>
      <c r="AO14" s="13" t="b">
        <v>1</v>
      </c>
      <c r="AP14" s="20">
        <f t="shared" ref="AP14" si="19">IF(AO14=TRUE,0.66,0.34)</f>
        <v>0.66</v>
      </c>
      <c r="AQ14" s="13" t="b">
        <v>1</v>
      </c>
      <c r="AR14" s="20">
        <f t="shared" ref="AR14" si="20">IF(AQ14=TRUE,0.66,0.34)</f>
        <v>0.66</v>
      </c>
      <c r="AS14" s="13" t="b">
        <v>1</v>
      </c>
      <c r="AT14" s="20">
        <f t="shared" ref="AT14" si="21">IF(AS14=TRUE,0.66,0.34)</f>
        <v>0.66</v>
      </c>
      <c r="AU14" s="13" t="b">
        <v>1</v>
      </c>
      <c r="AV14" s="20">
        <f t="shared" ref="AV14:AV15" si="22">IF(AU14=TRUE,0.66,0.34)</f>
        <v>0.66</v>
      </c>
    </row>
    <row r="15" spans="1:48">
      <c r="A15" s="31" t="s">
        <v>153</v>
      </c>
      <c r="B15" s="31"/>
      <c r="C15" s="13" t="b">
        <v>1</v>
      </c>
      <c r="D15" s="20">
        <f>IF(C15=TRUE,0.66,0.34)</f>
        <v>0.66</v>
      </c>
      <c r="E15" s="13" t="b">
        <v>1</v>
      </c>
      <c r="F15" s="20">
        <f t="shared" ref="F15" si="23">IF(E15=TRUE,0.66,0.34)</f>
        <v>0.66</v>
      </c>
      <c r="G15" s="13" t="b">
        <v>1</v>
      </c>
      <c r="H15" s="20">
        <f t="shared" ref="H15" si="24">IF(G15=TRUE,0.66,0.34)</f>
        <v>0.66</v>
      </c>
      <c r="I15" s="13" t="b">
        <v>1</v>
      </c>
      <c r="J15" s="20">
        <f t="shared" ref="J15" si="25">IF(I15=TRUE,0.66,0.34)</f>
        <v>0.66</v>
      </c>
      <c r="K15" s="13" t="b">
        <v>1</v>
      </c>
      <c r="L15" s="20">
        <f t="shared" ref="L15" si="26">IF(K15=TRUE,0.66,0.34)</f>
        <v>0.66</v>
      </c>
      <c r="M15" s="13" t="b">
        <v>1</v>
      </c>
      <c r="N15" s="20">
        <f t="shared" ref="N15" si="27">IF(M15=TRUE,0.66,0.34)</f>
        <v>0.66</v>
      </c>
      <c r="O15" s="13" t="b">
        <v>1</v>
      </c>
      <c r="P15" s="20">
        <f t="shared" ref="P15" si="28">IF(O15=TRUE,0.66,0.34)</f>
        <v>0.66</v>
      </c>
      <c r="Q15" s="13" t="b">
        <v>1</v>
      </c>
      <c r="R15" s="20">
        <f t="shared" ref="R15" si="29">IF(Q15=TRUE,0.66,0.34)</f>
        <v>0.66</v>
      </c>
      <c r="S15" s="13" t="b">
        <v>1</v>
      </c>
      <c r="T15" s="20">
        <f t="shared" ref="T15" si="30">IF(S15=TRUE,0.66,0.34)</f>
        <v>0.66</v>
      </c>
      <c r="U15" s="13" t="b">
        <v>1</v>
      </c>
      <c r="V15" s="20">
        <f t="shared" ref="V15" si="31">IF(U15=TRUE,0.66,0.34)</f>
        <v>0.66</v>
      </c>
      <c r="W15" s="13" t="b">
        <v>1</v>
      </c>
      <c r="X15" s="20">
        <f t="shared" ref="X15" si="32">IF(W15=TRUE,0.66,0.34)</f>
        <v>0.66</v>
      </c>
      <c r="Y15" s="13" t="b">
        <v>1</v>
      </c>
      <c r="Z15" s="20">
        <f t="shared" ref="Z15" si="33">IF(Y15=TRUE,0.66,0.34)</f>
        <v>0.66</v>
      </c>
      <c r="AA15" s="13" t="b">
        <v>1</v>
      </c>
      <c r="AB15" s="20">
        <f t="shared" ref="AB15" si="34">IF(AA15=TRUE,0.66,0.34)</f>
        <v>0.66</v>
      </c>
      <c r="AC15" s="13" t="b">
        <v>1</v>
      </c>
      <c r="AD15" s="20">
        <f t="shared" ref="AD15" si="35">IF(AC15=TRUE,0.66,0.34)</f>
        <v>0.66</v>
      </c>
      <c r="AE15" s="13" t="b">
        <v>1</v>
      </c>
      <c r="AF15" s="20">
        <f t="shared" ref="AF15" si="36">IF(AE15=TRUE,0.66,0.34)</f>
        <v>0.66</v>
      </c>
      <c r="AG15" s="13" t="b">
        <v>1</v>
      </c>
      <c r="AH15" s="20">
        <f t="shared" ref="AH15" si="37">IF(AG15=TRUE,0.66,0.34)</f>
        <v>0.66</v>
      </c>
      <c r="AI15" s="13" t="b">
        <v>1</v>
      </c>
      <c r="AJ15" s="20">
        <f t="shared" ref="AJ15" si="38">IF(AI15=TRUE,0.66,0.34)</f>
        <v>0.66</v>
      </c>
      <c r="AK15" s="13" t="b">
        <v>1</v>
      </c>
      <c r="AL15" s="20">
        <f t="shared" ref="AL15" si="39">IF(AK15=TRUE,0.66,0.34)</f>
        <v>0.66</v>
      </c>
      <c r="AM15" s="13" t="b">
        <v>1</v>
      </c>
      <c r="AN15" s="20">
        <f t="shared" ref="AN15" si="40">IF(AM15=TRUE,0.66,0.34)</f>
        <v>0.66</v>
      </c>
      <c r="AO15" s="13" t="b">
        <v>1</v>
      </c>
      <c r="AP15" s="20">
        <f t="shared" ref="AP15" si="41">IF(AO15=TRUE,0.66,0.34)</f>
        <v>0.66</v>
      </c>
      <c r="AQ15" s="13" t="b">
        <v>1</v>
      </c>
      <c r="AR15" s="20">
        <f t="shared" ref="AR15" si="42">IF(AQ15=TRUE,0.66,0.34)</f>
        <v>0.66</v>
      </c>
      <c r="AS15" s="13" t="b">
        <v>1</v>
      </c>
      <c r="AT15" s="20">
        <f t="shared" ref="AT15" si="43">IF(AS15=TRUE,0.66,0.34)</f>
        <v>0.66</v>
      </c>
      <c r="AU15" s="13" t="b">
        <v>1</v>
      </c>
      <c r="AV15" s="20">
        <f t="shared" si="22"/>
        <v>0.66</v>
      </c>
    </row>
    <row r="16" spans="1:48" ht="30">
      <c r="A16" s="32" t="s">
        <v>281</v>
      </c>
      <c r="B16" s="31"/>
      <c r="C16" s="13" t="b">
        <v>1</v>
      </c>
      <c r="D16" s="20">
        <f>IF(C16=TRUE,0.66,IF(C16="",0,0))</f>
        <v>0.66</v>
      </c>
      <c r="E16" s="13" t="b">
        <v>1</v>
      </c>
      <c r="F16" s="20">
        <f t="shared" ref="F16" si="44">IF(E16=TRUE,0.66,IF(E16="",0,0))</f>
        <v>0.66</v>
      </c>
      <c r="G16" s="13" t="b">
        <v>1</v>
      </c>
      <c r="H16" s="20">
        <f t="shared" ref="H16" si="45">IF(G16=TRUE,0.66,IF(G16="",0,0))</f>
        <v>0.66</v>
      </c>
      <c r="I16" s="13" t="b">
        <v>1</v>
      </c>
      <c r="J16" s="20">
        <f t="shared" ref="J16" si="46">IF(I16=TRUE,0.66,IF(I16="",0,0))</f>
        <v>0.66</v>
      </c>
      <c r="K16" s="13" t="b">
        <v>1</v>
      </c>
      <c r="L16" s="20">
        <f t="shared" ref="L16" si="47">IF(K16=TRUE,0.66,IF(K16="",0,0))</f>
        <v>0.66</v>
      </c>
      <c r="M16" s="13" t="b">
        <v>1</v>
      </c>
      <c r="N16" s="20">
        <f t="shared" ref="N16" si="48">IF(M16=TRUE,0.66,IF(M16="",0,0))</f>
        <v>0.66</v>
      </c>
      <c r="O16" s="13" t="b">
        <v>1</v>
      </c>
      <c r="P16" s="20">
        <f t="shared" ref="P16" si="49">IF(O16=TRUE,0.66,IF(O16="",0,0))</f>
        <v>0.66</v>
      </c>
      <c r="Q16" s="13" t="b">
        <v>1</v>
      </c>
      <c r="R16" s="20">
        <f t="shared" ref="R16" si="50">IF(Q16=TRUE,0.66,IF(Q16="",0,0))</f>
        <v>0.66</v>
      </c>
      <c r="S16" s="13" t="b">
        <v>1</v>
      </c>
      <c r="T16" s="20">
        <f t="shared" ref="T16" si="51">IF(S16=TRUE,0.66,IF(S16="",0,0))</f>
        <v>0.66</v>
      </c>
      <c r="U16" s="13" t="b">
        <v>1</v>
      </c>
      <c r="V16" s="20">
        <f t="shared" ref="V16" si="52">IF(U16=TRUE,0.66,IF(U16="",0,0))</f>
        <v>0.66</v>
      </c>
      <c r="W16" s="13" t="b">
        <v>1</v>
      </c>
      <c r="X16" s="20">
        <f t="shared" ref="X16" si="53">IF(W16=TRUE,0.66,IF(W16="",0,0))</f>
        <v>0.66</v>
      </c>
      <c r="Y16" s="13" t="b">
        <v>1</v>
      </c>
      <c r="Z16" s="20">
        <f t="shared" ref="Z16" si="54">IF(Y16=TRUE,0.66,IF(Y16="",0,0))</f>
        <v>0.66</v>
      </c>
      <c r="AA16" s="13" t="b">
        <v>1</v>
      </c>
      <c r="AB16" s="20">
        <f t="shared" ref="AB16" si="55">IF(AA16=TRUE,0.66,IF(AA16="",0,0))</f>
        <v>0.66</v>
      </c>
      <c r="AC16" s="13" t="b">
        <v>1</v>
      </c>
      <c r="AD16" s="20">
        <f t="shared" ref="AD16" si="56">IF(AC16=TRUE,0.66,IF(AC16="",0,0))</f>
        <v>0.66</v>
      </c>
      <c r="AE16" s="13" t="b">
        <v>1</v>
      </c>
      <c r="AF16" s="20">
        <f t="shared" ref="AF16" si="57">IF(AE16=TRUE,0.66,IF(AE16="",0,0))</f>
        <v>0.66</v>
      </c>
      <c r="AG16" s="13" t="b">
        <v>1</v>
      </c>
      <c r="AH16" s="20">
        <f t="shared" ref="AH16" si="58">IF(AG16=TRUE,0.66,IF(AG16="",0,0))</f>
        <v>0.66</v>
      </c>
      <c r="AI16" s="13" t="b">
        <v>1</v>
      </c>
      <c r="AJ16" s="20">
        <f t="shared" ref="AJ16" si="59">IF(AI16=TRUE,0.66,IF(AI16="",0,0))</f>
        <v>0.66</v>
      </c>
      <c r="AK16" s="13" t="b">
        <v>1</v>
      </c>
      <c r="AL16" s="20">
        <f t="shared" ref="AL16" si="60">IF(AK16=TRUE,0.66,IF(AK16="",0,0))</f>
        <v>0.66</v>
      </c>
      <c r="AM16" s="13" t="b">
        <v>1</v>
      </c>
      <c r="AN16" s="20">
        <f t="shared" ref="AN16" si="61">IF(AM16=TRUE,0.66,IF(AM16="",0,0))</f>
        <v>0.66</v>
      </c>
      <c r="AO16" s="13" t="b">
        <v>1</v>
      </c>
      <c r="AP16" s="20">
        <f t="shared" ref="AP16" si="62">IF(AO16=TRUE,0.66,IF(AO16="",0,0))</f>
        <v>0.66</v>
      </c>
      <c r="AQ16" s="13" t="b">
        <v>1</v>
      </c>
      <c r="AR16" s="20">
        <f t="shared" ref="AR16" si="63">IF(AQ16=TRUE,0.66,IF(AQ16="",0,0))</f>
        <v>0.66</v>
      </c>
      <c r="AS16" s="13" t="b">
        <v>1</v>
      </c>
      <c r="AT16" s="20">
        <f t="shared" ref="AT16" si="64">IF(AS16=TRUE,0.66,IF(AS16="",0,0))</f>
        <v>0.66</v>
      </c>
      <c r="AU16" s="13" t="b">
        <v>1</v>
      </c>
      <c r="AV16" s="20">
        <f t="shared" ref="AV16" si="65">IF(AU16=TRUE,0.66,IF(AU16="",0,0))</f>
        <v>0.66</v>
      </c>
    </row>
    <row r="19" spans="1:48" s="10" customFormat="1">
      <c r="A19" s="30" t="s">
        <v>154</v>
      </c>
      <c r="B19" s="30"/>
      <c r="C19" s="14"/>
      <c r="D19" s="40"/>
      <c r="E19" s="14"/>
      <c r="F19" s="40"/>
      <c r="G19" s="14"/>
      <c r="H19" s="40"/>
      <c r="I19" s="14"/>
      <c r="J19" s="40"/>
      <c r="K19" s="14"/>
      <c r="L19" s="40"/>
      <c r="M19" s="14"/>
      <c r="N19" s="40"/>
      <c r="O19" s="14"/>
      <c r="P19" s="40"/>
      <c r="Q19" s="14"/>
      <c r="R19" s="40"/>
      <c r="S19" s="14"/>
      <c r="T19" s="40"/>
      <c r="U19" s="14"/>
      <c r="V19" s="40"/>
      <c r="W19" s="14"/>
      <c r="X19" s="40"/>
      <c r="Y19" s="14"/>
      <c r="Z19" s="40"/>
      <c r="AA19" s="14"/>
      <c r="AB19" s="40"/>
      <c r="AC19" s="14"/>
      <c r="AD19" s="40"/>
      <c r="AE19" s="14"/>
      <c r="AF19" s="40"/>
      <c r="AG19" s="14"/>
      <c r="AH19" s="40"/>
      <c r="AI19" s="14"/>
      <c r="AJ19" s="40"/>
      <c r="AK19" s="14"/>
      <c r="AL19" s="40"/>
      <c r="AM19" s="14"/>
      <c r="AN19" s="40"/>
      <c r="AO19" s="14"/>
      <c r="AP19" s="40"/>
      <c r="AQ19" s="14"/>
      <c r="AR19" s="40"/>
      <c r="AS19" s="14"/>
      <c r="AT19" s="40"/>
      <c r="AU19" s="14"/>
      <c r="AV19" s="40"/>
    </row>
    <row r="20" spans="1:48">
      <c r="A20" s="31" t="s">
        <v>155</v>
      </c>
      <c r="B20" s="31"/>
      <c r="C20" s="13" t="b">
        <v>1</v>
      </c>
      <c r="D20" s="20">
        <f>IF(C20=TRUE,0.66,0)</f>
        <v>0.66</v>
      </c>
      <c r="E20" s="13" t="b">
        <v>1</v>
      </c>
      <c r="F20" s="20">
        <f t="shared" ref="F20" si="66">IF(E20=TRUE,0.66,0)</f>
        <v>0.66</v>
      </c>
      <c r="G20" s="13" t="b">
        <v>1</v>
      </c>
      <c r="H20" s="20">
        <f t="shared" ref="H20" si="67">IF(G20=TRUE,0.66,0)</f>
        <v>0.66</v>
      </c>
      <c r="I20" s="13" t="b">
        <v>1</v>
      </c>
      <c r="J20" s="20">
        <f t="shared" ref="J20" si="68">IF(I20=TRUE,0.66,0)</f>
        <v>0.66</v>
      </c>
      <c r="K20" s="13" t="b">
        <v>1</v>
      </c>
      <c r="L20" s="20">
        <f t="shared" ref="L20" si="69">IF(K20=TRUE,0.66,0)</f>
        <v>0.66</v>
      </c>
      <c r="M20" s="13" t="b">
        <v>1</v>
      </c>
      <c r="N20" s="20">
        <f t="shared" ref="N20" si="70">IF(M20=TRUE,0.66,0)</f>
        <v>0.66</v>
      </c>
      <c r="O20" s="13" t="b">
        <v>1</v>
      </c>
      <c r="P20" s="20">
        <f t="shared" ref="P20" si="71">IF(O20=TRUE,0.66,0)</f>
        <v>0.66</v>
      </c>
      <c r="Q20" s="13" t="b">
        <v>1</v>
      </c>
      <c r="R20" s="20">
        <f t="shared" ref="R20" si="72">IF(Q20=TRUE,0.66,0)</f>
        <v>0.66</v>
      </c>
      <c r="S20" s="13" t="b">
        <v>1</v>
      </c>
      <c r="T20" s="20">
        <f t="shared" ref="T20" si="73">IF(S20=TRUE,0.66,0)</f>
        <v>0.66</v>
      </c>
      <c r="U20" s="13" t="b">
        <v>1</v>
      </c>
      <c r="V20" s="20">
        <f t="shared" ref="V20" si="74">IF(U20=TRUE,0.66,0)</f>
        <v>0.66</v>
      </c>
      <c r="W20" s="13" t="b">
        <v>1</v>
      </c>
      <c r="X20" s="20">
        <f t="shared" ref="X20" si="75">IF(W20=TRUE,0.66,0)</f>
        <v>0.66</v>
      </c>
      <c r="Y20" s="13" t="b">
        <v>1</v>
      </c>
      <c r="Z20" s="20">
        <f t="shared" ref="Z20" si="76">IF(Y20=TRUE,0.66,0)</f>
        <v>0.66</v>
      </c>
      <c r="AA20" s="13" t="b">
        <v>1</v>
      </c>
      <c r="AB20" s="20">
        <f t="shared" ref="AB20" si="77">IF(AA20=TRUE,0.66,0)</f>
        <v>0.66</v>
      </c>
      <c r="AC20" s="13" t="b">
        <v>1</v>
      </c>
      <c r="AD20" s="20">
        <f t="shared" ref="AD20" si="78">IF(AC20=TRUE,0.66,0)</f>
        <v>0.66</v>
      </c>
      <c r="AE20" s="13" t="b">
        <v>1</v>
      </c>
      <c r="AF20" s="20">
        <f t="shared" ref="AF20" si="79">IF(AE20=TRUE,0.66,0)</f>
        <v>0.66</v>
      </c>
      <c r="AG20" s="13" t="b">
        <v>1</v>
      </c>
      <c r="AH20" s="20">
        <f t="shared" ref="AH20" si="80">IF(AG20=TRUE,0.66,0)</f>
        <v>0.66</v>
      </c>
      <c r="AI20" s="13" t="b">
        <v>1</v>
      </c>
      <c r="AJ20" s="20">
        <f t="shared" ref="AJ20" si="81">IF(AI20=TRUE,0.66,0)</f>
        <v>0.66</v>
      </c>
      <c r="AK20" s="13" t="b">
        <v>1</v>
      </c>
      <c r="AL20" s="20">
        <f t="shared" ref="AL20" si="82">IF(AK20=TRUE,0.66,0)</f>
        <v>0.66</v>
      </c>
      <c r="AM20" s="13" t="b">
        <v>1</v>
      </c>
      <c r="AN20" s="20">
        <f t="shared" ref="AN20" si="83">IF(AM20=TRUE,0.66,0)</f>
        <v>0.66</v>
      </c>
      <c r="AO20" s="13" t="b">
        <v>1</v>
      </c>
      <c r="AP20" s="20">
        <f t="shared" ref="AP20" si="84">IF(AO20=TRUE,0.66,0)</f>
        <v>0.66</v>
      </c>
      <c r="AQ20" s="13" t="b">
        <v>1</v>
      </c>
      <c r="AR20" s="20">
        <f t="shared" ref="AR20" si="85">IF(AQ20=TRUE,0.66,0)</f>
        <v>0.66</v>
      </c>
      <c r="AS20" s="13" t="b">
        <v>1</v>
      </c>
      <c r="AT20" s="20">
        <f t="shared" ref="AT20" si="86">IF(AS20=TRUE,0.66,0)</f>
        <v>0.66</v>
      </c>
      <c r="AU20" s="13" t="b">
        <v>1</v>
      </c>
      <c r="AV20" s="20">
        <f t="shared" ref="AV20" si="87">IF(AU20=TRUE,0.66,0)</f>
        <v>0.66</v>
      </c>
    </row>
    <row r="21" spans="1:48">
      <c r="A21" s="31" t="s">
        <v>156</v>
      </c>
      <c r="B21" s="31"/>
      <c r="C21" s="13" t="b">
        <v>0</v>
      </c>
      <c r="D21" s="20">
        <f>IF(C21=TRUE,0.5,0)</f>
        <v>0</v>
      </c>
      <c r="E21" s="13" t="b">
        <v>0</v>
      </c>
      <c r="F21" s="20">
        <f t="shared" ref="F21" si="88">IF(E21=TRUE,0.5,0)</f>
        <v>0</v>
      </c>
      <c r="G21" s="13" t="b">
        <v>0</v>
      </c>
      <c r="H21" s="20">
        <f t="shared" ref="H21" si="89">IF(G21=TRUE,0.5,0)</f>
        <v>0</v>
      </c>
      <c r="I21" s="13" t="b">
        <v>0</v>
      </c>
      <c r="J21" s="20">
        <f t="shared" ref="J21" si="90">IF(I21=TRUE,0.5,0)</f>
        <v>0</v>
      </c>
      <c r="K21" s="13" t="b">
        <v>0</v>
      </c>
      <c r="L21" s="20">
        <f t="shared" ref="L21" si="91">IF(K21=TRUE,0.5,0)</f>
        <v>0</v>
      </c>
      <c r="M21" s="13" t="b">
        <v>0</v>
      </c>
      <c r="N21" s="20">
        <f t="shared" ref="N21" si="92">IF(M21=TRUE,0.5,0)</f>
        <v>0</v>
      </c>
      <c r="O21" s="13" t="b">
        <v>0</v>
      </c>
      <c r="P21" s="20">
        <f t="shared" ref="P21" si="93">IF(O21=TRUE,0.5,0)</f>
        <v>0</v>
      </c>
      <c r="Q21" s="13" t="b">
        <v>0</v>
      </c>
      <c r="R21" s="20">
        <f t="shared" ref="R21" si="94">IF(Q21=TRUE,0.5,0)</f>
        <v>0</v>
      </c>
      <c r="S21" s="13" t="b">
        <v>0</v>
      </c>
      <c r="T21" s="20">
        <f t="shared" ref="T21" si="95">IF(S21=TRUE,0.5,0)</f>
        <v>0</v>
      </c>
      <c r="U21" s="13" t="b">
        <v>0</v>
      </c>
      <c r="V21" s="20">
        <f t="shared" ref="V21" si="96">IF(U21=TRUE,0.5,0)</f>
        <v>0</v>
      </c>
      <c r="W21" s="13" t="b">
        <v>0</v>
      </c>
      <c r="X21" s="20">
        <f t="shared" ref="X21" si="97">IF(W21=TRUE,0.5,0)</f>
        <v>0</v>
      </c>
      <c r="Y21" s="13" t="b">
        <v>0</v>
      </c>
      <c r="Z21" s="20">
        <f t="shared" ref="Z21" si="98">IF(Y21=TRUE,0.5,0)</f>
        <v>0</v>
      </c>
      <c r="AA21" s="13" t="b">
        <v>0</v>
      </c>
      <c r="AB21" s="20">
        <f t="shared" ref="AB21" si="99">IF(AA21=TRUE,0.5,0)</f>
        <v>0</v>
      </c>
      <c r="AC21" s="13" t="b">
        <v>0</v>
      </c>
      <c r="AD21" s="20">
        <f t="shared" ref="AD21" si="100">IF(AC21=TRUE,0.5,0)</f>
        <v>0</v>
      </c>
      <c r="AE21" s="13" t="b">
        <v>0</v>
      </c>
      <c r="AF21" s="20">
        <f t="shared" ref="AF21" si="101">IF(AE21=TRUE,0.5,0)</f>
        <v>0</v>
      </c>
      <c r="AG21" s="13" t="b">
        <v>0</v>
      </c>
      <c r="AH21" s="20">
        <f t="shared" ref="AH21" si="102">IF(AG21=TRUE,0.5,0)</f>
        <v>0</v>
      </c>
      <c r="AI21" s="13" t="b">
        <v>0</v>
      </c>
      <c r="AJ21" s="20">
        <f t="shared" ref="AJ21" si="103">IF(AI21=TRUE,0.5,0)</f>
        <v>0</v>
      </c>
      <c r="AK21" s="13" t="b">
        <v>0</v>
      </c>
      <c r="AL21" s="20">
        <f t="shared" ref="AL21" si="104">IF(AK21=TRUE,0.5,0)</f>
        <v>0</v>
      </c>
      <c r="AM21" s="13" t="b">
        <v>0</v>
      </c>
      <c r="AN21" s="20">
        <f t="shared" ref="AN21" si="105">IF(AM21=TRUE,0.5,0)</f>
        <v>0</v>
      </c>
      <c r="AO21" s="13" t="b">
        <v>0</v>
      </c>
      <c r="AP21" s="20">
        <f t="shared" ref="AP21" si="106">IF(AO21=TRUE,0.5,0)</f>
        <v>0</v>
      </c>
      <c r="AQ21" s="13" t="b">
        <v>0</v>
      </c>
      <c r="AR21" s="20">
        <f t="shared" ref="AR21" si="107">IF(AQ21=TRUE,0.5,0)</f>
        <v>0</v>
      </c>
      <c r="AS21" s="13" t="b">
        <v>0</v>
      </c>
      <c r="AT21" s="20">
        <f t="shared" ref="AT21" si="108">IF(AS21=TRUE,0.5,0)</f>
        <v>0</v>
      </c>
      <c r="AU21" s="13" t="b">
        <v>0</v>
      </c>
      <c r="AV21" s="20">
        <f t="shared" ref="AV21" si="109">IF(AU21=TRUE,0.5,0)</f>
        <v>0</v>
      </c>
    </row>
    <row r="22" spans="1:48">
      <c r="A22" s="31" t="s">
        <v>157</v>
      </c>
      <c r="B22" s="31"/>
      <c r="C22" s="13" t="b">
        <v>0</v>
      </c>
      <c r="D22" s="20">
        <f>IF(C22=TRUE,0.34,0)</f>
        <v>0</v>
      </c>
      <c r="E22" s="13" t="b">
        <v>0</v>
      </c>
      <c r="F22" s="20">
        <f t="shared" ref="F22" si="110">IF(E22=TRUE,0.34,0)</f>
        <v>0</v>
      </c>
      <c r="G22" s="13" t="b">
        <v>0</v>
      </c>
      <c r="H22" s="20">
        <f t="shared" ref="H22" si="111">IF(G22=TRUE,0.34,0)</f>
        <v>0</v>
      </c>
      <c r="I22" s="13" t="b">
        <v>0</v>
      </c>
      <c r="J22" s="20">
        <f t="shared" ref="J22" si="112">IF(I22=TRUE,0.34,0)</f>
        <v>0</v>
      </c>
      <c r="K22" s="13" t="b">
        <v>0</v>
      </c>
      <c r="L22" s="20">
        <f t="shared" ref="L22" si="113">IF(K22=TRUE,0.34,0)</f>
        <v>0</v>
      </c>
      <c r="M22" s="13" t="b">
        <v>0</v>
      </c>
      <c r="N22" s="20">
        <f t="shared" ref="N22" si="114">IF(M22=TRUE,0.34,0)</f>
        <v>0</v>
      </c>
      <c r="O22" s="13" t="b">
        <v>0</v>
      </c>
      <c r="P22" s="20">
        <f t="shared" ref="P22" si="115">IF(O22=TRUE,0.34,0)</f>
        <v>0</v>
      </c>
      <c r="Q22" s="13" t="b">
        <v>0</v>
      </c>
      <c r="R22" s="20">
        <f t="shared" ref="R22" si="116">IF(Q22=TRUE,0.34,0)</f>
        <v>0</v>
      </c>
      <c r="S22" s="13" t="b">
        <v>0</v>
      </c>
      <c r="T22" s="20">
        <f t="shared" ref="T22" si="117">IF(S22=TRUE,0.34,0)</f>
        <v>0</v>
      </c>
      <c r="U22" s="13" t="b">
        <v>0</v>
      </c>
      <c r="V22" s="20">
        <f t="shared" ref="V22" si="118">IF(U22=TRUE,0.34,0)</f>
        <v>0</v>
      </c>
      <c r="W22" s="13" t="b">
        <v>0</v>
      </c>
      <c r="X22" s="20">
        <f t="shared" ref="X22" si="119">IF(W22=TRUE,0.34,0)</f>
        <v>0</v>
      </c>
      <c r="Y22" s="13" t="b">
        <v>0</v>
      </c>
      <c r="Z22" s="20">
        <f t="shared" ref="Z22" si="120">IF(Y22=TRUE,0.34,0)</f>
        <v>0</v>
      </c>
      <c r="AA22" s="13" t="b">
        <v>0</v>
      </c>
      <c r="AB22" s="20">
        <f t="shared" ref="AB22" si="121">IF(AA22=TRUE,0.34,0)</f>
        <v>0</v>
      </c>
      <c r="AC22" s="13" t="b">
        <v>0</v>
      </c>
      <c r="AD22" s="20">
        <f t="shared" ref="AD22" si="122">IF(AC22=TRUE,0.34,0)</f>
        <v>0</v>
      </c>
      <c r="AE22" s="13" t="b">
        <v>0</v>
      </c>
      <c r="AF22" s="20">
        <f t="shared" ref="AF22" si="123">IF(AE22=TRUE,0.34,0)</f>
        <v>0</v>
      </c>
      <c r="AG22" s="13" t="b">
        <v>0</v>
      </c>
      <c r="AH22" s="20">
        <f t="shared" ref="AH22" si="124">IF(AG22=TRUE,0.34,0)</f>
        <v>0</v>
      </c>
      <c r="AI22" s="13" t="b">
        <v>0</v>
      </c>
      <c r="AJ22" s="20">
        <f t="shared" ref="AJ22" si="125">IF(AI22=TRUE,0.34,0)</f>
        <v>0</v>
      </c>
      <c r="AK22" s="13" t="b">
        <v>0</v>
      </c>
      <c r="AL22" s="20">
        <f t="shared" ref="AL22" si="126">IF(AK22=TRUE,0.34,0)</f>
        <v>0</v>
      </c>
      <c r="AM22" s="13" t="b">
        <v>0</v>
      </c>
      <c r="AN22" s="20">
        <f t="shared" ref="AN22" si="127">IF(AM22=TRUE,0.34,0)</f>
        <v>0</v>
      </c>
      <c r="AO22" s="13" t="b">
        <v>0</v>
      </c>
      <c r="AP22" s="20">
        <f t="shared" ref="AP22" si="128">IF(AO22=TRUE,0.34,0)</f>
        <v>0</v>
      </c>
      <c r="AQ22" s="13" t="b">
        <v>0</v>
      </c>
      <c r="AR22" s="20">
        <f t="shared" ref="AR22" si="129">IF(AQ22=TRUE,0.34,0)</f>
        <v>0</v>
      </c>
      <c r="AS22" s="13" t="b">
        <v>0</v>
      </c>
      <c r="AT22" s="20">
        <f t="shared" ref="AT22" si="130">IF(AS22=TRUE,0.34,0)</f>
        <v>0</v>
      </c>
      <c r="AU22" s="13" t="b">
        <v>0</v>
      </c>
      <c r="AV22" s="20">
        <f t="shared" ref="AV22" si="131">IF(AU22=TRUE,0.34,0)</f>
        <v>0</v>
      </c>
    </row>
    <row r="23" spans="1:48">
      <c r="A23" s="31"/>
      <c r="B23" s="31"/>
    </row>
    <row r="24" spans="1:48">
      <c r="A24" s="31" t="s">
        <v>158</v>
      </c>
      <c r="B24" s="31"/>
      <c r="C24" s="13" t="b">
        <v>1</v>
      </c>
      <c r="D24" s="20">
        <f>IF(C24=TRUE,0.66,0.34)</f>
        <v>0.66</v>
      </c>
      <c r="E24" s="13" t="b">
        <v>1</v>
      </c>
      <c r="F24" s="20">
        <f t="shared" ref="F24" si="132">IF(E24=TRUE,0.66,0.34)</f>
        <v>0.66</v>
      </c>
      <c r="G24" s="13" t="b">
        <v>1</v>
      </c>
      <c r="H24" s="20">
        <f t="shared" ref="H24" si="133">IF(G24=TRUE,0.66,0.34)</f>
        <v>0.66</v>
      </c>
      <c r="I24" s="13" t="b">
        <v>1</v>
      </c>
      <c r="J24" s="20">
        <f t="shared" ref="J24" si="134">IF(I24=TRUE,0.66,0.34)</f>
        <v>0.66</v>
      </c>
      <c r="K24" s="13" t="b">
        <v>1</v>
      </c>
      <c r="L24" s="20">
        <f t="shared" ref="L24" si="135">IF(K24=TRUE,0.66,0.34)</f>
        <v>0.66</v>
      </c>
      <c r="M24" s="13" t="b">
        <v>1</v>
      </c>
      <c r="N24" s="20">
        <f t="shared" ref="N24" si="136">IF(M24=TRUE,0.66,0.34)</f>
        <v>0.66</v>
      </c>
      <c r="O24" s="13" t="b">
        <v>1</v>
      </c>
      <c r="P24" s="20">
        <f t="shared" ref="P24" si="137">IF(O24=TRUE,0.66,0.34)</f>
        <v>0.66</v>
      </c>
      <c r="Q24" s="13" t="b">
        <v>1</v>
      </c>
      <c r="R24" s="20">
        <f t="shared" ref="R24" si="138">IF(Q24=TRUE,0.66,0.34)</f>
        <v>0.66</v>
      </c>
      <c r="S24" s="13" t="b">
        <v>1</v>
      </c>
      <c r="T24" s="20">
        <f t="shared" ref="T24" si="139">IF(S24=TRUE,0.66,0.34)</f>
        <v>0.66</v>
      </c>
      <c r="U24" s="13" t="b">
        <v>1</v>
      </c>
      <c r="V24" s="20">
        <f t="shared" ref="V24" si="140">IF(U24=TRUE,0.66,0.34)</f>
        <v>0.66</v>
      </c>
      <c r="W24" s="13" t="b">
        <v>1</v>
      </c>
      <c r="X24" s="20">
        <f t="shared" ref="X24" si="141">IF(W24=TRUE,0.66,0.34)</f>
        <v>0.66</v>
      </c>
      <c r="Y24" s="13" t="b">
        <v>1</v>
      </c>
      <c r="Z24" s="20">
        <f t="shared" ref="Z24" si="142">IF(Y24=TRUE,0.66,0.34)</f>
        <v>0.66</v>
      </c>
      <c r="AA24" s="13" t="b">
        <v>1</v>
      </c>
      <c r="AB24" s="20">
        <f t="shared" ref="AB24" si="143">IF(AA24=TRUE,0.66,0.34)</f>
        <v>0.66</v>
      </c>
      <c r="AC24" s="13" t="b">
        <v>1</v>
      </c>
      <c r="AD24" s="20">
        <f t="shared" ref="AD24" si="144">IF(AC24=TRUE,0.66,0.34)</f>
        <v>0.66</v>
      </c>
      <c r="AE24" s="13" t="b">
        <v>1</v>
      </c>
      <c r="AF24" s="20">
        <f t="shared" ref="AF24" si="145">IF(AE24=TRUE,0.66,0.34)</f>
        <v>0.66</v>
      </c>
      <c r="AG24" s="13" t="b">
        <v>1</v>
      </c>
      <c r="AH24" s="20">
        <f t="shared" ref="AH24" si="146">IF(AG24=TRUE,0.66,0.34)</f>
        <v>0.66</v>
      </c>
      <c r="AI24" s="13" t="b">
        <v>1</v>
      </c>
      <c r="AJ24" s="20">
        <f t="shared" ref="AJ24" si="147">IF(AI24=TRUE,0.66,0.34)</f>
        <v>0.66</v>
      </c>
      <c r="AK24" s="13" t="b">
        <v>1</v>
      </c>
      <c r="AL24" s="20">
        <f t="shared" ref="AL24" si="148">IF(AK24=TRUE,0.66,0.34)</f>
        <v>0.66</v>
      </c>
      <c r="AM24" s="13" t="b">
        <v>1</v>
      </c>
      <c r="AN24" s="20">
        <f t="shared" ref="AN24" si="149">IF(AM24=TRUE,0.66,0.34)</f>
        <v>0.66</v>
      </c>
      <c r="AO24" s="13" t="b">
        <v>1</v>
      </c>
      <c r="AP24" s="20">
        <f t="shared" ref="AP24" si="150">IF(AO24=TRUE,0.66,0.34)</f>
        <v>0.66</v>
      </c>
      <c r="AQ24" s="13" t="b">
        <v>1</v>
      </c>
      <c r="AR24" s="20">
        <f t="shared" ref="AR24" si="151">IF(AQ24=TRUE,0.66,0.34)</f>
        <v>0.66</v>
      </c>
      <c r="AS24" s="13" t="b">
        <v>1</v>
      </c>
      <c r="AT24" s="20">
        <f t="shared" ref="AT24" si="152">IF(AS24=TRUE,0.66,0.34)</f>
        <v>0.66</v>
      </c>
      <c r="AU24" s="13" t="b">
        <v>1</v>
      </c>
      <c r="AV24" s="20">
        <f t="shared" ref="AV24" si="153">IF(AU24=TRUE,0.66,0.34)</f>
        <v>0.66</v>
      </c>
    </row>
    <row r="25" spans="1:48">
      <c r="A25" s="31"/>
      <c r="B25" s="31"/>
    </row>
    <row r="26" spans="1:48" ht="30">
      <c r="A26" s="32" t="s">
        <v>159</v>
      </c>
      <c r="B26" s="32"/>
      <c r="C26" s="13" t="b">
        <v>1</v>
      </c>
      <c r="D26" s="20">
        <f t="shared" ref="D26" si="154">IF(C26=TRUE,0.66,0.34)</f>
        <v>0.66</v>
      </c>
      <c r="E26" s="13" t="b">
        <v>1</v>
      </c>
      <c r="F26" s="20">
        <f t="shared" ref="F26" si="155">IF(E26=TRUE,0.66,0.34)</f>
        <v>0.66</v>
      </c>
      <c r="G26" s="13" t="b">
        <v>1</v>
      </c>
      <c r="H26" s="20">
        <f t="shared" ref="H26" si="156">IF(G26=TRUE,0.66,0.34)</f>
        <v>0.66</v>
      </c>
      <c r="I26" s="13" t="b">
        <v>1</v>
      </c>
      <c r="J26" s="20">
        <f t="shared" ref="J26" si="157">IF(I26=TRUE,0.66,0.34)</f>
        <v>0.66</v>
      </c>
      <c r="K26" s="13" t="b">
        <v>1</v>
      </c>
      <c r="L26" s="20">
        <f t="shared" ref="L26" si="158">IF(K26=TRUE,0.66,0.34)</f>
        <v>0.66</v>
      </c>
      <c r="M26" s="13" t="b">
        <v>1</v>
      </c>
      <c r="N26" s="20">
        <f t="shared" ref="N26" si="159">IF(M26=TRUE,0.66,0.34)</f>
        <v>0.66</v>
      </c>
      <c r="O26" s="13" t="b">
        <v>1</v>
      </c>
      <c r="P26" s="20">
        <f t="shared" ref="P26" si="160">IF(O26=TRUE,0.66,0.34)</f>
        <v>0.66</v>
      </c>
      <c r="Q26" s="13" t="b">
        <v>1</v>
      </c>
      <c r="R26" s="20">
        <f t="shared" ref="R26" si="161">IF(Q26=TRUE,0.66,0.34)</f>
        <v>0.66</v>
      </c>
      <c r="S26" s="13" t="b">
        <v>1</v>
      </c>
      <c r="T26" s="20">
        <f t="shared" ref="T26" si="162">IF(S26=TRUE,0.66,0.34)</f>
        <v>0.66</v>
      </c>
      <c r="U26" s="13" t="b">
        <v>1</v>
      </c>
      <c r="V26" s="20">
        <f t="shared" ref="V26" si="163">IF(U26=TRUE,0.66,0.34)</f>
        <v>0.66</v>
      </c>
      <c r="W26" s="13" t="b">
        <v>1</v>
      </c>
      <c r="X26" s="20">
        <f t="shared" ref="X26" si="164">IF(W26=TRUE,0.66,0.34)</f>
        <v>0.66</v>
      </c>
      <c r="Y26" s="13" t="b">
        <v>1</v>
      </c>
      <c r="Z26" s="20">
        <f t="shared" ref="Z26" si="165">IF(Y26=TRUE,0.66,0.34)</f>
        <v>0.66</v>
      </c>
      <c r="AA26" s="13" t="b">
        <v>1</v>
      </c>
      <c r="AB26" s="20">
        <f t="shared" ref="AB26" si="166">IF(AA26=TRUE,0.66,0.34)</f>
        <v>0.66</v>
      </c>
      <c r="AC26" s="13" t="b">
        <v>1</v>
      </c>
      <c r="AD26" s="20">
        <f t="shared" ref="AD26" si="167">IF(AC26=TRUE,0.66,0.34)</f>
        <v>0.66</v>
      </c>
      <c r="AE26" s="13" t="b">
        <v>1</v>
      </c>
      <c r="AF26" s="20">
        <f t="shared" ref="AF26" si="168">IF(AE26=TRUE,0.66,0.34)</f>
        <v>0.66</v>
      </c>
      <c r="AG26" s="13" t="b">
        <v>1</v>
      </c>
      <c r="AH26" s="20">
        <f t="shared" ref="AH26" si="169">IF(AG26=TRUE,0.66,0.34)</f>
        <v>0.66</v>
      </c>
      <c r="AI26" s="13" t="b">
        <v>1</v>
      </c>
      <c r="AJ26" s="20">
        <f t="shared" ref="AJ26" si="170">IF(AI26=TRUE,0.66,0.34)</f>
        <v>0.66</v>
      </c>
      <c r="AK26" s="13" t="b">
        <v>1</v>
      </c>
      <c r="AL26" s="20">
        <f t="shared" ref="AL26" si="171">IF(AK26=TRUE,0.66,0.34)</f>
        <v>0.66</v>
      </c>
      <c r="AM26" s="13" t="b">
        <v>1</v>
      </c>
      <c r="AN26" s="20">
        <f t="shared" ref="AN26" si="172">IF(AM26=TRUE,0.66,0.34)</f>
        <v>0.66</v>
      </c>
      <c r="AO26" s="13" t="b">
        <v>1</v>
      </c>
      <c r="AP26" s="20">
        <f t="shared" ref="AP26" si="173">IF(AO26=TRUE,0.66,0.34)</f>
        <v>0.66</v>
      </c>
      <c r="AQ26" s="13" t="b">
        <v>1</v>
      </c>
      <c r="AR26" s="20">
        <f t="shared" ref="AR26" si="174">IF(AQ26=TRUE,0.66,0.34)</f>
        <v>0.66</v>
      </c>
      <c r="AS26" s="13" t="b">
        <v>1</v>
      </c>
      <c r="AT26" s="20">
        <f t="shared" ref="AT26" si="175">IF(AS26=TRUE,0.66,0.34)</f>
        <v>0.66</v>
      </c>
      <c r="AU26" s="13" t="b">
        <v>1</v>
      </c>
      <c r="AV26" s="20">
        <f t="shared" ref="AV26" si="176">IF(AU26=TRUE,0.66,0.34)</f>
        <v>0.66</v>
      </c>
    </row>
    <row r="27" spans="1:48">
      <c r="A27" s="32"/>
      <c r="B27" s="32"/>
    </row>
    <row r="28" spans="1:48">
      <c r="A28" s="31"/>
      <c r="B28" s="31"/>
    </row>
    <row r="29" spans="1:48" s="10" customFormat="1">
      <c r="A29" s="30" t="s">
        <v>288</v>
      </c>
      <c r="B29" s="30"/>
      <c r="C29" s="14"/>
      <c r="D29" s="20"/>
      <c r="E29" s="14"/>
      <c r="F29" s="20"/>
      <c r="G29" s="14"/>
      <c r="H29" s="20"/>
      <c r="I29" s="14"/>
      <c r="J29" s="20"/>
      <c r="K29" s="14"/>
      <c r="L29" s="20"/>
      <c r="M29" s="14"/>
      <c r="N29" s="20"/>
      <c r="O29" s="14"/>
      <c r="P29" s="20"/>
      <c r="Q29" s="14"/>
      <c r="R29" s="20"/>
      <c r="S29" s="14"/>
      <c r="T29" s="20"/>
      <c r="U29" s="14"/>
      <c r="V29" s="20"/>
      <c r="W29" s="14"/>
      <c r="X29" s="20"/>
      <c r="Y29" s="14"/>
      <c r="Z29" s="20"/>
      <c r="AA29" s="14"/>
      <c r="AB29" s="20"/>
      <c r="AC29" s="14"/>
      <c r="AD29" s="20"/>
      <c r="AE29" s="14"/>
      <c r="AF29" s="20"/>
      <c r="AG29" s="14"/>
      <c r="AH29" s="20"/>
      <c r="AI29" s="14"/>
      <c r="AJ29" s="20"/>
      <c r="AK29" s="14"/>
      <c r="AL29" s="20"/>
      <c r="AM29" s="14"/>
      <c r="AN29" s="20"/>
      <c r="AO29" s="14"/>
      <c r="AP29" s="20"/>
      <c r="AQ29" s="14"/>
      <c r="AR29" s="20"/>
      <c r="AS29" s="14"/>
      <c r="AT29" s="20"/>
      <c r="AU29" s="14"/>
      <c r="AV29" s="20"/>
    </row>
    <row r="30" spans="1:48">
      <c r="A30" s="31" t="s">
        <v>161</v>
      </c>
      <c r="B30" s="31"/>
      <c r="C30" s="13" t="b">
        <v>1</v>
      </c>
      <c r="D30" s="20">
        <f>IF(C30=TRUE,0.66,0.34)</f>
        <v>0.66</v>
      </c>
      <c r="E30" s="13" t="b">
        <v>1</v>
      </c>
      <c r="F30" s="20">
        <f t="shared" ref="F30" si="177">IF(E30=TRUE,0.66,0.34)</f>
        <v>0.66</v>
      </c>
      <c r="G30" s="13" t="b">
        <v>1</v>
      </c>
      <c r="H30" s="20">
        <f t="shared" ref="H30" si="178">IF(G30=TRUE,0.66,0.34)</f>
        <v>0.66</v>
      </c>
      <c r="I30" s="13" t="b">
        <v>1</v>
      </c>
      <c r="J30" s="20">
        <f t="shared" ref="J30" si="179">IF(I30=TRUE,0.66,0.34)</f>
        <v>0.66</v>
      </c>
      <c r="K30" s="13" t="b">
        <v>1</v>
      </c>
      <c r="L30" s="20">
        <f t="shared" ref="L30" si="180">IF(K30=TRUE,0.66,0.34)</f>
        <v>0.66</v>
      </c>
      <c r="M30" s="13" t="b">
        <v>1</v>
      </c>
      <c r="N30" s="20">
        <f t="shared" ref="N30" si="181">IF(M30=TRUE,0.66,0.34)</f>
        <v>0.66</v>
      </c>
      <c r="O30" s="13" t="b">
        <v>1</v>
      </c>
      <c r="P30" s="20">
        <f t="shared" ref="P30" si="182">IF(O30=TRUE,0.66,0.34)</f>
        <v>0.66</v>
      </c>
      <c r="Q30" s="13" t="b">
        <v>1</v>
      </c>
      <c r="R30" s="20">
        <f t="shared" ref="R30" si="183">IF(Q30=TRUE,0.66,0.34)</f>
        <v>0.66</v>
      </c>
      <c r="S30" s="13" t="b">
        <v>1</v>
      </c>
      <c r="T30" s="20">
        <f t="shared" ref="T30" si="184">IF(S30=TRUE,0.66,0.34)</f>
        <v>0.66</v>
      </c>
      <c r="U30" s="13" t="b">
        <v>1</v>
      </c>
      <c r="V30" s="20">
        <f t="shared" ref="V30" si="185">IF(U30=TRUE,0.66,0.34)</f>
        <v>0.66</v>
      </c>
      <c r="W30" s="13" t="b">
        <v>1</v>
      </c>
      <c r="X30" s="20">
        <f t="shared" ref="X30" si="186">IF(W30=TRUE,0.66,0.34)</f>
        <v>0.66</v>
      </c>
      <c r="Y30" s="13" t="b">
        <v>1</v>
      </c>
      <c r="Z30" s="20">
        <f t="shared" ref="Z30" si="187">IF(Y30=TRUE,0.66,0.34)</f>
        <v>0.66</v>
      </c>
      <c r="AA30" s="13" t="b">
        <v>1</v>
      </c>
      <c r="AB30" s="20">
        <f t="shared" ref="AB30" si="188">IF(AA30=TRUE,0.66,0.34)</f>
        <v>0.66</v>
      </c>
      <c r="AC30" s="13" t="b">
        <v>1</v>
      </c>
      <c r="AD30" s="20">
        <f t="shared" ref="AD30" si="189">IF(AC30=TRUE,0.66,0.34)</f>
        <v>0.66</v>
      </c>
      <c r="AE30" s="13" t="b">
        <v>1</v>
      </c>
      <c r="AF30" s="20">
        <f t="shared" ref="AF30" si="190">IF(AE30=TRUE,0.66,0.34)</f>
        <v>0.66</v>
      </c>
      <c r="AG30" s="13" t="b">
        <v>1</v>
      </c>
      <c r="AH30" s="20">
        <f t="shared" ref="AH30" si="191">IF(AG30=TRUE,0.66,0.34)</f>
        <v>0.66</v>
      </c>
      <c r="AI30" s="13" t="b">
        <v>1</v>
      </c>
      <c r="AJ30" s="20">
        <f t="shared" ref="AJ30" si="192">IF(AI30=TRUE,0.66,0.34)</f>
        <v>0.66</v>
      </c>
      <c r="AK30" s="13" t="b">
        <v>1</v>
      </c>
      <c r="AL30" s="20">
        <f t="shared" ref="AL30" si="193">IF(AK30=TRUE,0.66,0.34)</f>
        <v>0.66</v>
      </c>
      <c r="AM30" s="13" t="b">
        <v>1</v>
      </c>
      <c r="AN30" s="20">
        <f t="shared" ref="AN30" si="194">IF(AM30=TRUE,0.66,0.34)</f>
        <v>0.66</v>
      </c>
      <c r="AO30" s="13" t="b">
        <v>1</v>
      </c>
      <c r="AP30" s="20">
        <f t="shared" ref="AP30" si="195">IF(AO30=TRUE,0.66,0.34)</f>
        <v>0.66</v>
      </c>
      <c r="AQ30" s="13" t="b">
        <v>1</v>
      </c>
      <c r="AR30" s="20">
        <f t="shared" ref="AR30" si="196">IF(AQ30=TRUE,0.66,0.34)</f>
        <v>0.66</v>
      </c>
      <c r="AS30" s="13" t="b">
        <v>1</v>
      </c>
      <c r="AT30" s="20">
        <f t="shared" ref="AT30" si="197">IF(AS30=TRUE,0.66,0.34)</f>
        <v>0.66</v>
      </c>
      <c r="AU30" s="13" t="b">
        <v>1</v>
      </c>
      <c r="AV30" s="20">
        <f t="shared" ref="AV30:AV31" si="198">IF(AU30=TRUE,0.66,0.34)</f>
        <v>0.66</v>
      </c>
    </row>
    <row r="31" spans="1:48">
      <c r="A31" s="31" t="s">
        <v>162</v>
      </c>
      <c r="B31" s="31"/>
      <c r="C31" s="13" t="b">
        <v>1</v>
      </c>
      <c r="D31" s="20">
        <f>IF(C31=TRUE,0.66,0.34)</f>
        <v>0.66</v>
      </c>
      <c r="E31" s="13" t="b">
        <v>1</v>
      </c>
      <c r="F31" s="20">
        <f t="shared" ref="F31" si="199">IF(E31=TRUE,0.66,0.34)</f>
        <v>0.66</v>
      </c>
      <c r="G31" s="13" t="b">
        <v>1</v>
      </c>
      <c r="H31" s="20">
        <f t="shared" ref="H31" si="200">IF(G31=TRUE,0.66,0.34)</f>
        <v>0.66</v>
      </c>
      <c r="I31" s="13" t="b">
        <v>1</v>
      </c>
      <c r="J31" s="20">
        <f t="shared" ref="J31" si="201">IF(I31=TRUE,0.66,0.34)</f>
        <v>0.66</v>
      </c>
      <c r="K31" s="13" t="b">
        <v>1</v>
      </c>
      <c r="L31" s="20">
        <f t="shared" ref="L31" si="202">IF(K31=TRUE,0.66,0.34)</f>
        <v>0.66</v>
      </c>
      <c r="M31" s="13" t="b">
        <v>1</v>
      </c>
      <c r="N31" s="20">
        <f t="shared" ref="N31" si="203">IF(M31=TRUE,0.66,0.34)</f>
        <v>0.66</v>
      </c>
      <c r="O31" s="13" t="b">
        <v>1</v>
      </c>
      <c r="P31" s="20">
        <f t="shared" ref="P31" si="204">IF(O31=TRUE,0.66,0.34)</f>
        <v>0.66</v>
      </c>
      <c r="Q31" s="13" t="b">
        <v>1</v>
      </c>
      <c r="R31" s="20">
        <f t="shared" ref="R31" si="205">IF(Q31=TRUE,0.66,0.34)</f>
        <v>0.66</v>
      </c>
      <c r="S31" s="13" t="b">
        <v>1</v>
      </c>
      <c r="T31" s="20">
        <f t="shared" ref="T31" si="206">IF(S31=TRUE,0.66,0.34)</f>
        <v>0.66</v>
      </c>
      <c r="U31" s="13" t="b">
        <v>1</v>
      </c>
      <c r="V31" s="20">
        <f t="shared" ref="V31" si="207">IF(U31=TRUE,0.66,0.34)</f>
        <v>0.66</v>
      </c>
      <c r="W31" s="13" t="b">
        <v>1</v>
      </c>
      <c r="X31" s="20">
        <f t="shared" ref="X31" si="208">IF(W31=TRUE,0.66,0.34)</f>
        <v>0.66</v>
      </c>
      <c r="Y31" s="13" t="b">
        <v>1</v>
      </c>
      <c r="Z31" s="20">
        <f t="shared" ref="Z31" si="209">IF(Y31=TRUE,0.66,0.34)</f>
        <v>0.66</v>
      </c>
      <c r="AA31" s="13" t="b">
        <v>1</v>
      </c>
      <c r="AB31" s="20">
        <f t="shared" ref="AB31" si="210">IF(AA31=TRUE,0.66,0.34)</f>
        <v>0.66</v>
      </c>
      <c r="AC31" s="13" t="b">
        <v>1</v>
      </c>
      <c r="AD31" s="20">
        <f t="shared" ref="AD31" si="211">IF(AC31=TRUE,0.66,0.34)</f>
        <v>0.66</v>
      </c>
      <c r="AE31" s="13" t="b">
        <v>1</v>
      </c>
      <c r="AF31" s="20">
        <f t="shared" ref="AF31" si="212">IF(AE31=TRUE,0.66,0.34)</f>
        <v>0.66</v>
      </c>
      <c r="AG31" s="13" t="b">
        <v>1</v>
      </c>
      <c r="AH31" s="20">
        <f t="shared" ref="AH31" si="213">IF(AG31=TRUE,0.66,0.34)</f>
        <v>0.66</v>
      </c>
      <c r="AI31" s="13" t="b">
        <v>1</v>
      </c>
      <c r="AJ31" s="20">
        <f t="shared" ref="AJ31" si="214">IF(AI31=TRUE,0.66,0.34)</f>
        <v>0.66</v>
      </c>
      <c r="AK31" s="13" t="b">
        <v>1</v>
      </c>
      <c r="AL31" s="20">
        <f t="shared" ref="AL31" si="215">IF(AK31=TRUE,0.66,0.34)</f>
        <v>0.66</v>
      </c>
      <c r="AM31" s="13" t="b">
        <v>1</v>
      </c>
      <c r="AN31" s="20">
        <f t="shared" ref="AN31" si="216">IF(AM31=TRUE,0.66,0.34)</f>
        <v>0.66</v>
      </c>
      <c r="AO31" s="13" t="b">
        <v>1</v>
      </c>
      <c r="AP31" s="20">
        <f t="shared" ref="AP31" si="217">IF(AO31=TRUE,0.66,0.34)</f>
        <v>0.66</v>
      </c>
      <c r="AQ31" s="13" t="b">
        <v>1</v>
      </c>
      <c r="AR31" s="20">
        <f t="shared" ref="AR31" si="218">IF(AQ31=TRUE,0.66,0.34)</f>
        <v>0.66</v>
      </c>
      <c r="AS31" s="13" t="b">
        <v>1</v>
      </c>
      <c r="AT31" s="20">
        <f t="shared" ref="AT31" si="219">IF(AS31=TRUE,0.66,0.34)</f>
        <v>0.66</v>
      </c>
      <c r="AU31" s="13" t="b">
        <v>1</v>
      </c>
      <c r="AV31" s="20">
        <f t="shared" si="198"/>
        <v>0.66</v>
      </c>
    </row>
    <row r="32" spans="1:48">
      <c r="A32" s="31"/>
      <c r="B32" s="31"/>
    </row>
    <row r="33" spans="1:50" ht="30">
      <c r="A33" s="32" t="s">
        <v>163</v>
      </c>
      <c r="B33" s="32"/>
      <c r="C33" s="13" t="b">
        <v>1</v>
      </c>
      <c r="D33" s="20">
        <f>IF(C33=TRUE,0.66,0.34)</f>
        <v>0.66</v>
      </c>
      <c r="E33" s="13" t="b">
        <v>1</v>
      </c>
      <c r="F33" s="20">
        <f t="shared" ref="F33" si="220">IF(E33=TRUE,0.66,0.34)</f>
        <v>0.66</v>
      </c>
      <c r="G33" s="13" t="b">
        <v>1</v>
      </c>
      <c r="H33" s="20">
        <f t="shared" ref="H33" si="221">IF(G33=TRUE,0.66,0.34)</f>
        <v>0.66</v>
      </c>
      <c r="I33" s="13" t="b">
        <v>1</v>
      </c>
      <c r="J33" s="20">
        <f t="shared" ref="J33" si="222">IF(I33=TRUE,0.66,0.34)</f>
        <v>0.66</v>
      </c>
      <c r="K33" s="13" t="b">
        <v>1</v>
      </c>
      <c r="L33" s="20">
        <f t="shared" ref="L33" si="223">IF(K33=TRUE,0.66,0.34)</f>
        <v>0.66</v>
      </c>
      <c r="M33" s="13" t="b">
        <v>1</v>
      </c>
      <c r="N33" s="20">
        <f t="shared" ref="N33" si="224">IF(M33=TRUE,0.66,0.34)</f>
        <v>0.66</v>
      </c>
      <c r="O33" s="13" t="b">
        <v>1</v>
      </c>
      <c r="P33" s="20">
        <f t="shared" ref="P33" si="225">IF(O33=TRUE,0.66,0.34)</f>
        <v>0.66</v>
      </c>
      <c r="Q33" s="13" t="b">
        <v>1</v>
      </c>
      <c r="R33" s="20">
        <f t="shared" ref="R33" si="226">IF(Q33=TRUE,0.66,0.34)</f>
        <v>0.66</v>
      </c>
      <c r="S33" s="13" t="b">
        <v>1</v>
      </c>
      <c r="T33" s="20">
        <f t="shared" ref="T33" si="227">IF(S33=TRUE,0.66,0.34)</f>
        <v>0.66</v>
      </c>
      <c r="U33" s="13" t="b">
        <v>1</v>
      </c>
      <c r="V33" s="20">
        <f t="shared" ref="V33" si="228">IF(U33=TRUE,0.66,0.34)</f>
        <v>0.66</v>
      </c>
      <c r="W33" s="13" t="b">
        <v>1</v>
      </c>
      <c r="X33" s="20">
        <f t="shared" ref="X33" si="229">IF(W33=TRUE,0.66,0.34)</f>
        <v>0.66</v>
      </c>
      <c r="Y33" s="13" t="b">
        <v>1</v>
      </c>
      <c r="Z33" s="20">
        <f t="shared" ref="Z33" si="230">IF(Y33=TRUE,0.66,0.34)</f>
        <v>0.66</v>
      </c>
      <c r="AA33" s="13" t="b">
        <v>1</v>
      </c>
      <c r="AB33" s="20">
        <f t="shared" ref="AB33" si="231">IF(AA33=TRUE,0.66,0.34)</f>
        <v>0.66</v>
      </c>
      <c r="AC33" s="13" t="b">
        <v>1</v>
      </c>
      <c r="AD33" s="20">
        <f t="shared" ref="AD33" si="232">IF(AC33=TRUE,0.66,0.34)</f>
        <v>0.66</v>
      </c>
      <c r="AE33" s="13" t="b">
        <v>1</v>
      </c>
      <c r="AF33" s="20">
        <f t="shared" ref="AF33" si="233">IF(AE33=TRUE,0.66,0.34)</f>
        <v>0.66</v>
      </c>
      <c r="AG33" s="13" t="b">
        <v>1</v>
      </c>
      <c r="AH33" s="20">
        <f t="shared" ref="AH33" si="234">IF(AG33=TRUE,0.66,0.34)</f>
        <v>0.66</v>
      </c>
      <c r="AI33" s="13" t="b">
        <v>1</v>
      </c>
      <c r="AJ33" s="20">
        <f t="shared" ref="AJ33" si="235">IF(AI33=TRUE,0.66,0.34)</f>
        <v>0.66</v>
      </c>
      <c r="AK33" s="13" t="b">
        <v>1</v>
      </c>
      <c r="AL33" s="20">
        <f t="shared" ref="AL33" si="236">IF(AK33=TRUE,0.66,0.34)</f>
        <v>0.66</v>
      </c>
      <c r="AM33" s="13" t="b">
        <v>1</v>
      </c>
      <c r="AN33" s="20">
        <f t="shared" ref="AN33" si="237">IF(AM33=TRUE,0.66,0.34)</f>
        <v>0.66</v>
      </c>
      <c r="AO33" s="13" t="b">
        <v>1</v>
      </c>
      <c r="AP33" s="20">
        <f t="shared" ref="AP33" si="238">IF(AO33=TRUE,0.66,0.34)</f>
        <v>0.66</v>
      </c>
      <c r="AQ33" s="13" t="b">
        <v>1</v>
      </c>
      <c r="AR33" s="20">
        <f t="shared" ref="AR33" si="239">IF(AQ33=TRUE,0.66,0.34)</f>
        <v>0.66</v>
      </c>
      <c r="AS33" s="13" t="b">
        <v>1</v>
      </c>
      <c r="AT33" s="20">
        <f t="shared" ref="AT33" si="240">IF(AS33=TRUE,0.66,0.34)</f>
        <v>0.66</v>
      </c>
      <c r="AU33" s="13" t="b">
        <v>1</v>
      </c>
      <c r="AV33" s="20">
        <f t="shared" ref="AV33" si="241">IF(AU33=TRUE,0.66,0.34)</f>
        <v>0.66</v>
      </c>
    </row>
    <row r="34" spans="1:50">
      <c r="A34" s="33"/>
      <c r="B34" s="33"/>
    </row>
    <row r="36" spans="1:50" s="10" customFormat="1">
      <c r="A36" s="30" t="s">
        <v>279</v>
      </c>
      <c r="B36" s="30"/>
      <c r="C36" s="14"/>
      <c r="D36" s="20"/>
      <c r="E36" s="14"/>
      <c r="F36" s="20"/>
      <c r="G36" s="14"/>
      <c r="H36" s="20"/>
      <c r="I36" s="14"/>
      <c r="J36" s="20"/>
      <c r="K36" s="14"/>
      <c r="L36" s="20"/>
      <c r="M36" s="14"/>
      <c r="N36" s="20"/>
      <c r="O36" s="14"/>
      <c r="P36" s="20"/>
      <c r="Q36" s="14"/>
      <c r="R36" s="20"/>
      <c r="S36" s="14"/>
      <c r="T36" s="20"/>
      <c r="U36" s="14"/>
      <c r="V36" s="20"/>
      <c r="W36" s="14"/>
      <c r="X36" s="20"/>
      <c r="Y36" s="14"/>
      <c r="Z36" s="20"/>
      <c r="AA36" s="14"/>
      <c r="AB36" s="20"/>
      <c r="AC36" s="14"/>
      <c r="AD36" s="20"/>
      <c r="AE36" s="14"/>
      <c r="AF36" s="20"/>
      <c r="AG36" s="14"/>
      <c r="AH36" s="20"/>
      <c r="AI36" s="14"/>
      <c r="AJ36" s="20"/>
      <c r="AK36" s="14"/>
      <c r="AL36" s="20"/>
      <c r="AM36" s="14"/>
      <c r="AN36" s="20"/>
      <c r="AO36" s="14"/>
      <c r="AP36" s="20"/>
      <c r="AQ36" s="14"/>
      <c r="AR36" s="20"/>
      <c r="AS36" s="14"/>
      <c r="AT36" s="20"/>
      <c r="AU36" s="14"/>
      <c r="AV36" s="20"/>
    </row>
    <row r="37" spans="1:50">
      <c r="A37" s="31" t="s">
        <v>164</v>
      </c>
      <c r="B37" s="31"/>
      <c r="C37" s="13" t="b">
        <v>0</v>
      </c>
      <c r="D37" s="20">
        <f>IF(C37=TRUE,0.34,0.66)</f>
        <v>0.66</v>
      </c>
      <c r="E37" s="13" t="b">
        <v>0</v>
      </c>
      <c r="F37" s="20">
        <f t="shared" ref="F37" si="242">IF(E37=TRUE,0.34,0.66)</f>
        <v>0.66</v>
      </c>
      <c r="G37" s="13" t="b">
        <v>0</v>
      </c>
      <c r="H37" s="20">
        <f t="shared" ref="H37" si="243">IF(G37=TRUE,0.34,0.66)</f>
        <v>0.66</v>
      </c>
      <c r="I37" s="13" t="b">
        <v>0</v>
      </c>
      <c r="J37" s="20">
        <f t="shared" ref="J37" si="244">IF(I37=TRUE,0.34,0.66)</f>
        <v>0.66</v>
      </c>
      <c r="K37" s="13" t="b">
        <v>0</v>
      </c>
      <c r="L37" s="20">
        <f t="shared" ref="L37" si="245">IF(K37=TRUE,0.34,0.66)</f>
        <v>0.66</v>
      </c>
      <c r="M37" s="13" t="b">
        <v>0</v>
      </c>
      <c r="N37" s="20">
        <f t="shared" ref="N37" si="246">IF(M37=TRUE,0.34,0.66)</f>
        <v>0.66</v>
      </c>
      <c r="O37" s="13" t="b">
        <v>0</v>
      </c>
      <c r="P37" s="20">
        <f t="shared" ref="P37" si="247">IF(O37=TRUE,0.34,0.66)</f>
        <v>0.66</v>
      </c>
      <c r="Q37" s="13" t="b">
        <v>0</v>
      </c>
      <c r="R37" s="20">
        <f t="shared" ref="R37" si="248">IF(Q37=TRUE,0.34,0.66)</f>
        <v>0.66</v>
      </c>
      <c r="S37" s="13" t="b">
        <v>0</v>
      </c>
      <c r="T37" s="20">
        <f t="shared" ref="T37" si="249">IF(S37=TRUE,0.34,0.66)</f>
        <v>0.66</v>
      </c>
      <c r="U37" s="13" t="b">
        <v>0</v>
      </c>
      <c r="V37" s="20">
        <f t="shared" ref="V37" si="250">IF(U37=TRUE,0.34,0.66)</f>
        <v>0.66</v>
      </c>
      <c r="W37" s="13" t="b">
        <v>0</v>
      </c>
      <c r="X37" s="20">
        <f t="shared" ref="X37" si="251">IF(W37=TRUE,0.34,0.66)</f>
        <v>0.66</v>
      </c>
      <c r="Y37" s="13" t="b">
        <v>0</v>
      </c>
      <c r="Z37" s="20">
        <f t="shared" ref="Z37" si="252">IF(Y37=TRUE,0.34,0.66)</f>
        <v>0.66</v>
      </c>
      <c r="AA37" s="13" t="b">
        <v>0</v>
      </c>
      <c r="AB37" s="20">
        <f t="shared" ref="AB37" si="253">IF(AA37=TRUE,0.34,0.66)</f>
        <v>0.66</v>
      </c>
      <c r="AC37" s="13" t="b">
        <v>0</v>
      </c>
      <c r="AD37" s="20">
        <f t="shared" ref="AD37" si="254">IF(AC37=TRUE,0.34,0.66)</f>
        <v>0.66</v>
      </c>
      <c r="AE37" s="13" t="b">
        <v>0</v>
      </c>
      <c r="AF37" s="20">
        <f t="shared" ref="AF37" si="255">IF(AE37=TRUE,0.34,0.66)</f>
        <v>0.66</v>
      </c>
      <c r="AG37" s="13" t="b">
        <v>0</v>
      </c>
      <c r="AH37" s="20">
        <f t="shared" ref="AH37" si="256">IF(AG37=TRUE,0.34,0.66)</f>
        <v>0.66</v>
      </c>
      <c r="AI37" s="13" t="b">
        <v>0</v>
      </c>
      <c r="AJ37" s="20">
        <f t="shared" ref="AJ37" si="257">IF(AI37=TRUE,0.34,0.66)</f>
        <v>0.66</v>
      </c>
      <c r="AK37" s="13" t="b">
        <v>0</v>
      </c>
      <c r="AL37" s="20">
        <f t="shared" ref="AL37" si="258">IF(AK37=TRUE,0.34,0.66)</f>
        <v>0.66</v>
      </c>
      <c r="AM37" s="13" t="b">
        <v>0</v>
      </c>
      <c r="AN37" s="20">
        <f t="shared" ref="AN37" si="259">IF(AM37=TRUE,0.34,0.66)</f>
        <v>0.66</v>
      </c>
      <c r="AO37" s="13" t="b">
        <v>0</v>
      </c>
      <c r="AP37" s="20">
        <f t="shared" ref="AP37" si="260">IF(AO37=TRUE,0.34,0.66)</f>
        <v>0.66</v>
      </c>
      <c r="AQ37" s="13" t="b">
        <v>0</v>
      </c>
      <c r="AR37" s="20">
        <f t="shared" ref="AR37" si="261">IF(AQ37=TRUE,0.34,0.66)</f>
        <v>0.66</v>
      </c>
      <c r="AS37" s="13" t="b">
        <v>0</v>
      </c>
      <c r="AT37" s="20">
        <f t="shared" ref="AT37" si="262">IF(AS37=TRUE,0.34,0.66)</f>
        <v>0.66</v>
      </c>
      <c r="AU37" s="13" t="b">
        <v>0</v>
      </c>
      <c r="AV37" s="20">
        <f t="shared" ref="AV37" si="263">IF(AU37=TRUE,0.34,0.66)</f>
        <v>0.66</v>
      </c>
    </row>
    <row r="39" spans="1:50">
      <c r="A39" s="31" t="s">
        <v>278</v>
      </c>
      <c r="B39" s="31"/>
      <c r="C39" s="13" t="b">
        <v>1</v>
      </c>
      <c r="D39" s="20">
        <f>IF(C39=TRUE,0.66,0.34)</f>
        <v>0.66</v>
      </c>
      <c r="E39" s="13" t="b">
        <v>1</v>
      </c>
      <c r="F39" s="20">
        <f t="shared" ref="F39" si="264">IF(E39=TRUE,0.66,0.34)</f>
        <v>0.66</v>
      </c>
      <c r="G39" s="13" t="b">
        <v>1</v>
      </c>
      <c r="H39" s="20">
        <f t="shared" ref="H39" si="265">IF(G39=TRUE,0.66,0.34)</f>
        <v>0.66</v>
      </c>
      <c r="I39" s="13" t="b">
        <v>1</v>
      </c>
      <c r="J39" s="20">
        <f t="shared" ref="J39" si="266">IF(I39=TRUE,0.66,0.34)</f>
        <v>0.66</v>
      </c>
      <c r="K39" s="13" t="b">
        <v>1</v>
      </c>
      <c r="L39" s="20">
        <f t="shared" ref="L39" si="267">IF(K39=TRUE,0.66,0.34)</f>
        <v>0.66</v>
      </c>
      <c r="M39" s="13" t="b">
        <v>1</v>
      </c>
      <c r="N39" s="20">
        <f t="shared" ref="N39" si="268">IF(M39=TRUE,0.66,0.34)</f>
        <v>0.66</v>
      </c>
      <c r="O39" s="13" t="b">
        <v>1</v>
      </c>
      <c r="P39" s="20">
        <f t="shared" ref="P39" si="269">IF(O39=TRUE,0.66,0.34)</f>
        <v>0.66</v>
      </c>
      <c r="Q39" s="13" t="b">
        <v>1</v>
      </c>
      <c r="R39" s="20">
        <f t="shared" ref="R39" si="270">IF(Q39=TRUE,0.66,0.34)</f>
        <v>0.66</v>
      </c>
      <c r="S39" s="13" t="b">
        <v>1</v>
      </c>
      <c r="T39" s="20">
        <f t="shared" ref="T39" si="271">IF(S39=TRUE,0.66,0.34)</f>
        <v>0.66</v>
      </c>
      <c r="U39" s="13" t="b">
        <v>1</v>
      </c>
      <c r="V39" s="20">
        <f t="shared" ref="V39" si="272">IF(U39=TRUE,0.66,0.34)</f>
        <v>0.66</v>
      </c>
      <c r="W39" s="13" t="b">
        <v>1</v>
      </c>
      <c r="X39" s="20">
        <f t="shared" ref="X39" si="273">IF(W39=TRUE,0.66,0.34)</f>
        <v>0.66</v>
      </c>
      <c r="Y39" s="13" t="b">
        <v>1</v>
      </c>
      <c r="Z39" s="20">
        <f t="shared" ref="Z39" si="274">IF(Y39=TRUE,0.66,0.34)</f>
        <v>0.66</v>
      </c>
      <c r="AA39" s="13" t="b">
        <v>1</v>
      </c>
      <c r="AB39" s="20">
        <f t="shared" ref="AB39" si="275">IF(AA39=TRUE,0.66,0.34)</f>
        <v>0.66</v>
      </c>
      <c r="AC39" s="13" t="b">
        <v>1</v>
      </c>
      <c r="AD39" s="20">
        <f t="shared" ref="AD39" si="276">IF(AC39=TRUE,0.66,0.34)</f>
        <v>0.66</v>
      </c>
      <c r="AE39" s="13" t="b">
        <v>1</v>
      </c>
      <c r="AF39" s="20">
        <f t="shared" ref="AF39" si="277">IF(AE39=TRUE,0.66,0.34)</f>
        <v>0.66</v>
      </c>
      <c r="AG39" s="13" t="b">
        <v>1</v>
      </c>
      <c r="AH39" s="20">
        <f t="shared" ref="AH39" si="278">IF(AG39=TRUE,0.66,0.34)</f>
        <v>0.66</v>
      </c>
      <c r="AI39" s="13" t="b">
        <v>1</v>
      </c>
      <c r="AJ39" s="20">
        <f t="shared" ref="AJ39" si="279">IF(AI39=TRUE,0.66,0.34)</f>
        <v>0.66</v>
      </c>
      <c r="AK39" s="13" t="b">
        <v>1</v>
      </c>
      <c r="AL39" s="20">
        <f t="shared" ref="AL39" si="280">IF(AK39=TRUE,0.66,0.34)</f>
        <v>0.66</v>
      </c>
      <c r="AM39" s="13" t="b">
        <v>1</v>
      </c>
      <c r="AN39" s="20">
        <f t="shared" ref="AN39" si="281">IF(AM39=TRUE,0.66,0.34)</f>
        <v>0.66</v>
      </c>
      <c r="AO39" s="13" t="b">
        <v>1</v>
      </c>
      <c r="AP39" s="20">
        <f t="shared" ref="AP39" si="282">IF(AO39=TRUE,0.66,0.34)</f>
        <v>0.66</v>
      </c>
      <c r="AQ39" s="13" t="b">
        <v>1</v>
      </c>
      <c r="AR39" s="20">
        <f t="shared" ref="AR39" si="283">IF(AQ39=TRUE,0.66,0.34)</f>
        <v>0.66</v>
      </c>
      <c r="AS39" s="13" t="b">
        <v>1</v>
      </c>
      <c r="AT39" s="20">
        <f t="shared" ref="AT39" si="284">IF(AS39=TRUE,0.66,0.34)</f>
        <v>0.66</v>
      </c>
      <c r="AU39" s="13" t="b">
        <v>1</v>
      </c>
      <c r="AV39" s="20">
        <f t="shared" ref="AV39" si="285">IF(AU39=TRUE,0.66,0.34)</f>
        <v>0.66</v>
      </c>
    </row>
    <row r="41" spans="1:50">
      <c r="A41" s="34" t="s">
        <v>277</v>
      </c>
      <c r="C41" s="13" t="b">
        <v>1</v>
      </c>
      <c r="D41" s="20">
        <f>IF(C41=TRUE,0.66,0.34)</f>
        <v>0.66</v>
      </c>
      <c r="E41" s="13" t="b">
        <v>1</v>
      </c>
      <c r="F41" s="20">
        <f t="shared" ref="F41" si="286">IF(E41=TRUE,0.66,0.34)</f>
        <v>0.66</v>
      </c>
      <c r="G41" s="13" t="b">
        <v>1</v>
      </c>
      <c r="H41" s="20">
        <f t="shared" ref="H41" si="287">IF(G41=TRUE,0.66,0.34)</f>
        <v>0.66</v>
      </c>
      <c r="I41" s="13" t="b">
        <v>1</v>
      </c>
      <c r="J41" s="20">
        <f t="shared" ref="J41" si="288">IF(I41=TRUE,0.66,0.34)</f>
        <v>0.66</v>
      </c>
      <c r="K41" s="13" t="b">
        <v>1</v>
      </c>
      <c r="L41" s="20">
        <f t="shared" ref="L41" si="289">IF(K41=TRUE,0.66,0.34)</f>
        <v>0.66</v>
      </c>
      <c r="M41" s="13" t="b">
        <v>1</v>
      </c>
      <c r="N41" s="20">
        <f t="shared" ref="N41" si="290">IF(M41=TRUE,0.66,0.34)</f>
        <v>0.66</v>
      </c>
      <c r="O41" s="13" t="b">
        <v>1</v>
      </c>
      <c r="P41" s="20">
        <f t="shared" ref="P41" si="291">IF(O41=TRUE,0.66,0.34)</f>
        <v>0.66</v>
      </c>
      <c r="Q41" s="13" t="b">
        <v>1</v>
      </c>
      <c r="R41" s="20">
        <f t="shared" ref="R41" si="292">IF(Q41=TRUE,0.66,0.34)</f>
        <v>0.66</v>
      </c>
      <c r="S41" s="13" t="b">
        <v>1</v>
      </c>
      <c r="T41" s="20">
        <f t="shared" ref="T41" si="293">IF(S41=TRUE,0.66,0.34)</f>
        <v>0.66</v>
      </c>
      <c r="U41" s="13" t="b">
        <v>1</v>
      </c>
      <c r="V41" s="20">
        <f t="shared" ref="V41" si="294">IF(U41=TRUE,0.66,0.34)</f>
        <v>0.66</v>
      </c>
      <c r="W41" s="13" t="b">
        <v>1</v>
      </c>
      <c r="X41" s="20">
        <f t="shared" ref="X41" si="295">IF(W41=TRUE,0.66,0.34)</f>
        <v>0.66</v>
      </c>
      <c r="Y41" s="13" t="b">
        <v>1</v>
      </c>
      <c r="Z41" s="20">
        <f t="shared" ref="Z41" si="296">IF(Y41=TRUE,0.66,0.34)</f>
        <v>0.66</v>
      </c>
      <c r="AA41" s="13" t="b">
        <v>1</v>
      </c>
      <c r="AB41" s="20">
        <f t="shared" ref="AB41" si="297">IF(AA41=TRUE,0.66,0.34)</f>
        <v>0.66</v>
      </c>
      <c r="AC41" s="13" t="b">
        <v>1</v>
      </c>
      <c r="AD41" s="20">
        <f t="shared" ref="AD41" si="298">IF(AC41=TRUE,0.66,0.34)</f>
        <v>0.66</v>
      </c>
      <c r="AE41" s="13" t="b">
        <v>1</v>
      </c>
      <c r="AF41" s="20">
        <f t="shared" ref="AF41" si="299">IF(AE41=TRUE,0.66,0.34)</f>
        <v>0.66</v>
      </c>
      <c r="AG41" s="13" t="b">
        <v>1</v>
      </c>
      <c r="AH41" s="20">
        <f t="shared" ref="AH41" si="300">IF(AG41=TRUE,0.66,0.34)</f>
        <v>0.66</v>
      </c>
      <c r="AI41" s="13" t="b">
        <v>1</v>
      </c>
      <c r="AJ41" s="20">
        <f t="shared" ref="AJ41" si="301">IF(AI41=TRUE,0.66,0.34)</f>
        <v>0.66</v>
      </c>
      <c r="AK41" s="13" t="b">
        <v>1</v>
      </c>
      <c r="AL41" s="20">
        <f t="shared" ref="AL41" si="302">IF(AK41=TRUE,0.66,0.34)</f>
        <v>0.66</v>
      </c>
      <c r="AM41" s="13" t="b">
        <v>1</v>
      </c>
      <c r="AN41" s="20">
        <f t="shared" ref="AN41" si="303">IF(AM41=TRUE,0.66,0.34)</f>
        <v>0.66</v>
      </c>
      <c r="AO41" s="13" t="b">
        <v>1</v>
      </c>
      <c r="AP41" s="20">
        <f t="shared" ref="AP41" si="304">IF(AO41=TRUE,0.66,0.34)</f>
        <v>0.66</v>
      </c>
      <c r="AQ41" s="13" t="b">
        <v>1</v>
      </c>
      <c r="AR41" s="20">
        <f t="shared" ref="AR41" si="305">IF(AQ41=TRUE,0.66,0.34)</f>
        <v>0.66</v>
      </c>
      <c r="AS41" s="13" t="b">
        <v>1</v>
      </c>
      <c r="AT41" s="20">
        <f t="shared" ref="AT41" si="306">IF(AS41=TRUE,0.66,0.34)</f>
        <v>0.66</v>
      </c>
      <c r="AU41" s="13" t="b">
        <v>1</v>
      </c>
      <c r="AV41" s="20">
        <f t="shared" ref="AV41" si="307">IF(AU41=TRUE,0.66,0.34)</f>
        <v>0.66</v>
      </c>
    </row>
    <row r="45" spans="1:50">
      <c r="A45" s="30" t="s">
        <v>291</v>
      </c>
    </row>
    <row r="47" spans="1:50">
      <c r="A47" s="34" t="s">
        <v>280</v>
      </c>
      <c r="C47" s="13" t="b">
        <v>1</v>
      </c>
      <c r="D47" s="20">
        <f>IF(C47=TRUE,2,1)</f>
        <v>2</v>
      </c>
      <c r="E47" s="13" t="b">
        <v>1</v>
      </c>
      <c r="F47" s="20">
        <f t="shared" ref="F47" si="308">IF(E47=TRUE,2,1)</f>
        <v>2</v>
      </c>
      <c r="G47" s="13" t="b">
        <v>1</v>
      </c>
      <c r="H47" s="20">
        <f t="shared" ref="H47" si="309">IF(G47=TRUE,2,1)</f>
        <v>2</v>
      </c>
      <c r="I47" s="13" t="b">
        <v>1</v>
      </c>
      <c r="J47" s="20">
        <f t="shared" ref="J47" si="310">IF(I47=TRUE,2,1)</f>
        <v>2</v>
      </c>
      <c r="K47" s="13" t="b">
        <v>1</v>
      </c>
      <c r="L47" s="20">
        <f t="shared" ref="L47" si="311">IF(K47=TRUE,2,1)</f>
        <v>2</v>
      </c>
      <c r="M47" s="13" t="b">
        <v>1</v>
      </c>
      <c r="N47" s="20">
        <f t="shared" ref="N47" si="312">IF(M47=TRUE,2,1)</f>
        <v>2</v>
      </c>
      <c r="O47" s="13" t="b">
        <v>1</v>
      </c>
      <c r="P47" s="20">
        <f t="shared" ref="P47" si="313">IF(O47=TRUE,2,1)</f>
        <v>2</v>
      </c>
      <c r="Q47" s="13" t="b">
        <v>1</v>
      </c>
      <c r="R47" s="20">
        <f t="shared" ref="R47" si="314">IF(Q47=TRUE,2,1)</f>
        <v>2</v>
      </c>
      <c r="S47" s="13" t="b">
        <v>1</v>
      </c>
      <c r="T47" s="20">
        <f t="shared" ref="T47" si="315">IF(S47=TRUE,2,1)</f>
        <v>2</v>
      </c>
      <c r="U47" s="13" t="b">
        <v>1</v>
      </c>
      <c r="V47" s="20">
        <f t="shared" ref="V47" si="316">IF(U47=TRUE,2,1)</f>
        <v>2</v>
      </c>
      <c r="W47" s="13" t="b">
        <v>1</v>
      </c>
      <c r="X47" s="20">
        <f t="shared" ref="X47" si="317">IF(W47=TRUE,2,1)</f>
        <v>2</v>
      </c>
      <c r="Y47" s="13" t="b">
        <v>1</v>
      </c>
      <c r="Z47" s="20">
        <f t="shared" ref="Z47" si="318">IF(Y47=TRUE,2,1)</f>
        <v>2</v>
      </c>
      <c r="AA47" s="13" t="b">
        <v>1</v>
      </c>
      <c r="AB47" s="20">
        <f t="shared" ref="AB47" si="319">IF(AA47=TRUE,2,1)</f>
        <v>2</v>
      </c>
      <c r="AC47" s="13" t="b">
        <v>1</v>
      </c>
      <c r="AD47" s="20">
        <f t="shared" ref="AD47" si="320">IF(AC47=TRUE,2,1)</f>
        <v>2</v>
      </c>
      <c r="AE47" s="13" t="b">
        <v>1</v>
      </c>
      <c r="AF47" s="20">
        <f t="shared" ref="AF47" si="321">IF(AE47=TRUE,2,1)</f>
        <v>2</v>
      </c>
      <c r="AG47" s="13" t="b">
        <v>1</v>
      </c>
      <c r="AH47" s="20">
        <f t="shared" ref="AH47" si="322">IF(AG47=TRUE,2,1)</f>
        <v>2</v>
      </c>
      <c r="AI47" s="13" t="b">
        <v>1</v>
      </c>
      <c r="AJ47" s="20">
        <f t="shared" ref="AJ47" si="323">IF(AI47=TRUE,2,1)</f>
        <v>2</v>
      </c>
      <c r="AK47" s="13" t="b">
        <v>1</v>
      </c>
      <c r="AL47" s="20">
        <f t="shared" ref="AL47" si="324">IF(AK47=TRUE,2,1)</f>
        <v>2</v>
      </c>
      <c r="AM47" s="13" t="b">
        <v>1</v>
      </c>
      <c r="AN47" s="20">
        <f t="shared" ref="AN47" si="325">IF(AM47=TRUE,2,1)</f>
        <v>2</v>
      </c>
      <c r="AO47" s="13" t="b">
        <v>1</v>
      </c>
      <c r="AP47" s="20">
        <f t="shared" ref="AP47" si="326">IF(AO47=TRUE,2,1)</f>
        <v>2</v>
      </c>
      <c r="AQ47" s="13" t="b">
        <v>1</v>
      </c>
      <c r="AR47" s="20">
        <f t="shared" ref="AR47" si="327">IF(AQ47=TRUE,2,1)</f>
        <v>2</v>
      </c>
      <c r="AS47" s="13" t="b">
        <v>1</v>
      </c>
      <c r="AT47" s="20">
        <f t="shared" ref="AT47:AV47" si="328">IF(AS47=TRUE,2,1)</f>
        <v>2</v>
      </c>
      <c r="AU47" s="13" t="b">
        <v>1</v>
      </c>
      <c r="AV47" s="20">
        <f t="shared" si="328"/>
        <v>2</v>
      </c>
      <c r="AW47" s="13"/>
      <c r="AX4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Tab_gen_AE</vt:lpstr>
      <vt:lpstr>Hiérarchisation_AE</vt:lpstr>
      <vt:lpstr>Sensib_milieux</vt:lpstr>
    </vt:vector>
  </TitlesOfParts>
  <Company>Cafes MERLING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Elhadj SEYDI</cp:lastModifiedBy>
  <cp:lastPrinted>2013-06-20T13:21:22Z</cp:lastPrinted>
  <dcterms:created xsi:type="dcterms:W3CDTF">2013-06-13T09:12:55Z</dcterms:created>
  <dcterms:modified xsi:type="dcterms:W3CDTF">2013-07-02T14:48:33Z</dcterms:modified>
</cp:coreProperties>
</file>