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050" yWindow="5565" windowWidth="18540" windowHeight="5160" activeTab="1"/>
  </bookViews>
  <sheets>
    <sheet name="Tables" sheetId="1" r:id="rId1"/>
    <sheet name="Historique " sheetId="2" r:id="rId2"/>
    <sheet name="Fiche individuelle dotation" sheetId="5" r:id="rId3"/>
    <sheet name="Stock par articles" sheetId="6" r:id="rId4"/>
    <sheet name="Stock global" sheetId="9" r:id="rId5"/>
    <sheet name="Commande" sheetId="10" r:id="rId6"/>
    <sheet name="Feuil1" sheetId="7" r:id="rId7"/>
  </sheets>
  <definedNames>
    <definedName name="_xlnm._FilterDatabase" localSheetId="1" hidden="1">'Historique '!$A$1:$P$6</definedName>
    <definedName name="_xlnm._FilterDatabase" localSheetId="0" hidden="1">Tables!$A$1:$F$153</definedName>
    <definedName name="EPI">Tables!$A$2:$A$4999</definedName>
    <definedName name="NOM">Tables!$J$2:$J$5010</definedName>
  </definedNames>
  <calcPr calcId="125725"/>
  <pivotCaches>
    <pivotCache cacheId="10" r:id="rId8"/>
    <pivotCache cacheId="14" r:id="rId9"/>
    <pivotCache cacheId="17" r:id="rId10"/>
    <pivotCache cacheId="22" r:id="rId11"/>
  </pivotCaches>
</workbook>
</file>

<file path=xl/calcChain.xml><?xml version="1.0" encoding="utf-8"?>
<calcChain xmlns="http://schemas.openxmlformats.org/spreadsheetml/2006/main">
  <c r="N14" i="2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O3" l="1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"/>
  <c r="N12" l="1"/>
  <c r="N13"/>
  <c r="N7"/>
  <c r="N8"/>
  <c r="N9"/>
  <c r="N10"/>
  <c r="N11"/>
  <c r="I7" l="1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N4" l="1"/>
  <c r="N5"/>
  <c r="N6"/>
  <c r="N2"/>
  <c r="N3"/>
  <c r="F74" i="1" l="1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2"/>
  <c r="D1" i="6" l="1"/>
  <c r="I3" i="2"/>
  <c r="I4"/>
  <c r="I5"/>
  <c r="I6"/>
  <c r="I2"/>
  <c r="D6" i="5" l="1"/>
</calcChain>
</file>

<file path=xl/sharedStrings.xml><?xml version="1.0" encoding="utf-8"?>
<sst xmlns="http://schemas.openxmlformats.org/spreadsheetml/2006/main" count="627" uniqueCount="238">
  <si>
    <t>Vêtement de pluie - XL</t>
  </si>
  <si>
    <t>Vêtement de pluie - XXL</t>
  </si>
  <si>
    <t>Vêtement de pluie - M</t>
  </si>
  <si>
    <t>Vêtement de pluie - L</t>
  </si>
  <si>
    <t>EPI</t>
  </si>
  <si>
    <t>Renouvellement</t>
  </si>
  <si>
    <t>Tee-shirt - XL</t>
  </si>
  <si>
    <t>Tee-shirt - XXL</t>
  </si>
  <si>
    <t>Tee-shirt - M</t>
  </si>
  <si>
    <t>Tee-shirt - L</t>
  </si>
  <si>
    <t>Tee-shirt - S</t>
  </si>
  <si>
    <t>Tee-shirt - XXXL</t>
  </si>
  <si>
    <t>Sweet - XL</t>
  </si>
  <si>
    <t>Sweet - XXL</t>
  </si>
  <si>
    <t>Sweet - M</t>
  </si>
  <si>
    <t>Sweet - L</t>
  </si>
  <si>
    <t>Sweet - S</t>
  </si>
  <si>
    <t>Polaire - 112L</t>
  </si>
  <si>
    <t>Parka fourrée - 100M</t>
  </si>
  <si>
    <t>Parka fourrée - 124M</t>
  </si>
  <si>
    <t>Parka fourrée - 88M</t>
  </si>
  <si>
    <t>Parka fourrée - 76M</t>
  </si>
  <si>
    <t>Parka fourrée - 112M</t>
  </si>
  <si>
    <t>Parka fourrée - 124X</t>
  </si>
  <si>
    <t>Parka fourrée - 112X</t>
  </si>
  <si>
    <t>Gilet - M</t>
  </si>
  <si>
    <t>Gilet - XL</t>
  </si>
  <si>
    <t>Gilet - L</t>
  </si>
  <si>
    <t>Gilet - XXL</t>
  </si>
  <si>
    <t>Chaussure sécurité basse - 38</t>
  </si>
  <si>
    <t>Chaussure sécurité basse - 39</t>
  </si>
  <si>
    <t>Chaussure sécurité basse - 40</t>
  </si>
  <si>
    <t>Chaussure sécurité basse - 41</t>
  </si>
  <si>
    <t>Chaussure sécurité basse - 42</t>
  </si>
  <si>
    <t>Chaussure sécurité basse - 43</t>
  </si>
  <si>
    <t>Chaussure sécurité basse - 44</t>
  </si>
  <si>
    <t>Chaussure sécurité basse - 45</t>
  </si>
  <si>
    <t>Chaussure sécurité basse - 46</t>
  </si>
  <si>
    <t>Chaussure sécurité basse - 47</t>
  </si>
  <si>
    <t>Chaussure sécurité haute - 38</t>
  </si>
  <si>
    <t>Chaussure sécurité haute - 39</t>
  </si>
  <si>
    <t>Chaussure sécurité haute - 40</t>
  </si>
  <si>
    <t>Chaussure sécurité haute - 41</t>
  </si>
  <si>
    <t>Chaussure sécurité haute - 42</t>
  </si>
  <si>
    <t>Chaussure sécurité haute - 43</t>
  </si>
  <si>
    <t>Chaussure sécurité haute - 44</t>
  </si>
  <si>
    <t>Chaussure sécurité haute - 45</t>
  </si>
  <si>
    <t>Chaussure sécurité haute - 46</t>
  </si>
  <si>
    <t>Chaussure sécurité haute - 47</t>
  </si>
  <si>
    <t>Gants mécanique - 8</t>
  </si>
  <si>
    <t>Gants mécanique - 9</t>
  </si>
  <si>
    <t>Gants mécanique - 10</t>
  </si>
  <si>
    <t>Gants HC - 9/9,5</t>
  </si>
  <si>
    <t>Gants HC -10/9,5</t>
  </si>
  <si>
    <t>Gants HC - 9/8,5</t>
  </si>
  <si>
    <t>Gants HC - 9,5/9</t>
  </si>
  <si>
    <t>Gants HC - 8,5/9</t>
  </si>
  <si>
    <t>Gants HC - 9,5</t>
  </si>
  <si>
    <t>Gants HC - 9,5/10</t>
  </si>
  <si>
    <t>Bottes de sécurité - 38</t>
  </si>
  <si>
    <t>Bottes de sécurité - 39</t>
  </si>
  <si>
    <t>Bottes de sécurité - 40</t>
  </si>
  <si>
    <t>Bottes de sécurité - 41</t>
  </si>
  <si>
    <t>Bottes de sécurité - 42</t>
  </si>
  <si>
    <t>Bottes de sécurité - 43</t>
  </si>
  <si>
    <t>Bottes de sécurité - 44</t>
  </si>
  <si>
    <t>Bottes de sécurité - 45</t>
  </si>
  <si>
    <t>Bottes de sécurité - 46</t>
  </si>
  <si>
    <t>Bottes de sécurité - 47</t>
  </si>
  <si>
    <t>Bottes de sécurité - 48</t>
  </si>
  <si>
    <t>Casque de chantier - bleu</t>
  </si>
  <si>
    <t>Casque de chantier - blanc</t>
  </si>
  <si>
    <t>Casque de chantier - vert</t>
  </si>
  <si>
    <t>Bonnet</t>
  </si>
  <si>
    <t>Chaussure botte isolante</t>
  </si>
  <si>
    <t>Gants mécanique - 11</t>
  </si>
  <si>
    <t>Parc</t>
  </si>
  <si>
    <t>Nom - Prénom</t>
  </si>
  <si>
    <t>SERVICE</t>
  </si>
  <si>
    <t>Statut</t>
  </si>
  <si>
    <t>MISS</t>
  </si>
  <si>
    <t>M</t>
  </si>
  <si>
    <t>INFRA</t>
  </si>
  <si>
    <t>NORD</t>
  </si>
  <si>
    <t>OE</t>
  </si>
  <si>
    <t>SUD</t>
  </si>
  <si>
    <t>F-44</t>
  </si>
  <si>
    <t>F-76</t>
  </si>
  <si>
    <t>LAZARET</t>
  </si>
  <si>
    <t>STEP</t>
  </si>
  <si>
    <t>HUILES</t>
  </si>
  <si>
    <t>EXPED</t>
  </si>
  <si>
    <t>Date de saisie</t>
  </si>
  <si>
    <t>Qté délivrée</t>
  </si>
  <si>
    <t>Qté reçue</t>
  </si>
  <si>
    <t>1ère dotation/Renouvellement</t>
  </si>
  <si>
    <t>Date de délivrance/réception</t>
  </si>
  <si>
    <t>Observations</t>
  </si>
  <si>
    <t>SÉCURITÉ</t>
  </si>
  <si>
    <t>IMP-SST-TL-01</t>
  </si>
  <si>
    <t>Édition n° 01</t>
  </si>
  <si>
    <t>Date d’application : 17/10/2014</t>
  </si>
  <si>
    <t>FICHE INDIVIDUELLE DE DOTATION</t>
  </si>
  <si>
    <t>Marque</t>
  </si>
  <si>
    <r>
      <t xml:space="preserve">S E R V I C E    D E S    E S S E N C E S    D E S    A R M </t>
    </r>
    <r>
      <rPr>
        <sz val="14"/>
        <color theme="1"/>
        <rFont val="Times New Roman"/>
        <family val="1"/>
      </rPr>
      <t>É</t>
    </r>
    <r>
      <rPr>
        <b/>
        <sz val="14"/>
        <color theme="1"/>
        <rFont val="Times New Roman"/>
        <family val="1"/>
      </rPr>
      <t xml:space="preserve"> E S</t>
    </r>
  </si>
  <si>
    <t>Nom / Fournisseur</t>
  </si>
  <si>
    <t>1ère dotation</t>
  </si>
  <si>
    <t>Étiquettes de lignes</t>
  </si>
  <si>
    <t>Total général</t>
  </si>
  <si>
    <t>Stock initial</t>
  </si>
  <si>
    <t>Stock</t>
  </si>
  <si>
    <t>(vide)</t>
  </si>
  <si>
    <t>Nom</t>
  </si>
  <si>
    <t>Affectation</t>
  </si>
  <si>
    <t>Total</t>
  </si>
  <si>
    <t>Date de délivrance</t>
  </si>
  <si>
    <t>1ère dotation 
Renouvellement</t>
  </si>
  <si>
    <t xml:space="preserve"> Qté délivrée</t>
  </si>
  <si>
    <t>Année renouvellement</t>
  </si>
  <si>
    <t>Utilisation</t>
  </si>
  <si>
    <t>Stock actuel</t>
  </si>
  <si>
    <t>Somme de Stock actuel</t>
  </si>
  <si>
    <t>Étiquettes de colonnes</t>
  </si>
  <si>
    <t xml:space="preserve"> Qté reçue</t>
  </si>
  <si>
    <t>Transaction</t>
  </si>
  <si>
    <t>Type</t>
  </si>
  <si>
    <t>Référence</t>
  </si>
  <si>
    <t>Matière</t>
  </si>
  <si>
    <t>Masque anti-poussière</t>
  </si>
  <si>
    <t>Ecran facial</t>
  </si>
  <si>
    <t>Bouchons d'oreille</t>
  </si>
  <si>
    <t>Casques anti-bruit</t>
  </si>
  <si>
    <t>Mousquetons</t>
  </si>
  <si>
    <t>Sacs marins</t>
  </si>
  <si>
    <t>Demi-masque respiratoire</t>
  </si>
  <si>
    <t>Filtres pour demi-masque</t>
  </si>
  <si>
    <t>Lunettes de protection</t>
  </si>
  <si>
    <t>Longe</t>
  </si>
  <si>
    <t>Harnais</t>
  </si>
  <si>
    <t>Absorbeur d'énergie</t>
  </si>
  <si>
    <t>Jugulaires</t>
  </si>
  <si>
    <t>Manches à vent</t>
  </si>
  <si>
    <t>Ceinture de support dorsal</t>
  </si>
  <si>
    <t>Lacets</t>
  </si>
  <si>
    <t>KIT amiante - 5</t>
  </si>
  <si>
    <t>Polaire - 88M</t>
  </si>
  <si>
    <t>Polaire - 124L</t>
  </si>
  <si>
    <t>Lunettes de protection solaires</t>
  </si>
  <si>
    <t>BOLLE</t>
  </si>
  <si>
    <t>Antichute</t>
  </si>
  <si>
    <t>Protection du corps</t>
  </si>
  <si>
    <t>Protection des pieds</t>
  </si>
  <si>
    <t>Protection de la tête</t>
  </si>
  <si>
    <t>Protection auditive</t>
  </si>
  <si>
    <t>Protection des voies respiratoires</t>
  </si>
  <si>
    <t>Protection visage</t>
  </si>
  <si>
    <t>Protection des mains</t>
  </si>
  <si>
    <t>Protection des yeux</t>
  </si>
  <si>
    <t>Divers</t>
  </si>
  <si>
    <t>Combinaison classique - T38</t>
  </si>
  <si>
    <t>Combinaison classique - T40</t>
  </si>
  <si>
    <t>Combinaison classique - T46</t>
  </si>
  <si>
    <t>Combinaison classique - T48</t>
  </si>
  <si>
    <t>Combinaison classique - T50</t>
  </si>
  <si>
    <t>Combinaison classique - T52</t>
  </si>
  <si>
    <t>Combinaison classique - T54</t>
  </si>
  <si>
    <t>Combinaison classique - T56</t>
  </si>
  <si>
    <t>Combinaison classique - T58</t>
  </si>
  <si>
    <t>Combinaison ATEX - T38</t>
  </si>
  <si>
    <t>Combinaison ATEX - T40</t>
  </si>
  <si>
    <t>Combinaison ATEX - T46</t>
  </si>
  <si>
    <t>Combinaison ATEX - T48</t>
  </si>
  <si>
    <t>Combinaison ATEX - T50</t>
  </si>
  <si>
    <t>Combinaison ATEX - T52</t>
  </si>
  <si>
    <t>Combinaison ATEX - T54</t>
  </si>
  <si>
    <t>Combinaison ATEX - T56</t>
  </si>
  <si>
    <t>Combinaison ATEX - T58</t>
  </si>
  <si>
    <t>Veste PROFLAMME - T38</t>
  </si>
  <si>
    <t>Veste PROFLAMME - T40</t>
  </si>
  <si>
    <t>Veste PROFLAMME - T46</t>
  </si>
  <si>
    <t>Veste PROFLAMME - T48</t>
  </si>
  <si>
    <t>Veste PROFLAMME - T50</t>
  </si>
  <si>
    <t>Veste PROFLAMME - T54</t>
  </si>
  <si>
    <t>Veste PROFLAMME - T52</t>
  </si>
  <si>
    <t>Veste PROFLAMME - T56</t>
  </si>
  <si>
    <t>Veste PROFLAMME - T58</t>
  </si>
  <si>
    <t>Veste ATEX - T38</t>
  </si>
  <si>
    <t>Veste ATEX - T40</t>
  </si>
  <si>
    <t>Veste ATEX - T46</t>
  </si>
  <si>
    <t>Veste ATEX - T48</t>
  </si>
  <si>
    <t>Veste ATEX - T50</t>
  </si>
  <si>
    <t>Veste ATEX - T52</t>
  </si>
  <si>
    <t>Veste ATEX - T54</t>
  </si>
  <si>
    <t>Veste ATEX - T56</t>
  </si>
  <si>
    <t>Veste ATEX - T58</t>
  </si>
  <si>
    <t>Pantalon ATEX - T38</t>
  </si>
  <si>
    <t>Pantalon ATEX - T40</t>
  </si>
  <si>
    <t>Pantalon ATEX - T46</t>
  </si>
  <si>
    <t>Pantalon ATEX - T48</t>
  </si>
  <si>
    <t>Pantalon ATEX - T50</t>
  </si>
  <si>
    <t>Pantalon ATEX - T52</t>
  </si>
  <si>
    <t>Pantalon ATEX - T54</t>
  </si>
  <si>
    <t>Pantalon ATEX - T56</t>
  </si>
  <si>
    <t>Pantalon ATEX - T58</t>
  </si>
  <si>
    <t>Pantalon PROFLAMME - T38</t>
  </si>
  <si>
    <t>Pantalon PROFLAMME - T40</t>
  </si>
  <si>
    <t>Pantalon PROFLAMME - T46</t>
  </si>
  <si>
    <t>Pantalon PROFLAMME - T48</t>
  </si>
  <si>
    <t>Pantalon PROFLAMME - T50</t>
  </si>
  <si>
    <t>Pantalon PROFLAMME - T52</t>
  </si>
  <si>
    <t>Pantalon PROFLAMME - T54</t>
  </si>
  <si>
    <t>Pantalon PROFLAMME - T56</t>
  </si>
  <si>
    <t>Pantalon PROFLAMME - T58</t>
  </si>
  <si>
    <t>Qté à renouveller</t>
  </si>
  <si>
    <t>Qté par an</t>
  </si>
  <si>
    <t>Gants pétroliers - 10</t>
  </si>
  <si>
    <t>Lampe ATEX</t>
  </si>
  <si>
    <t>Clé tricoise</t>
  </si>
  <si>
    <t>Gilet fluo</t>
  </si>
  <si>
    <t>Stock Mini</t>
  </si>
  <si>
    <t>Individuelle</t>
  </si>
  <si>
    <t>Collective</t>
  </si>
  <si>
    <t>WEESAFE</t>
  </si>
  <si>
    <t>Protection chimique</t>
  </si>
  <si>
    <t>3M</t>
  </si>
  <si>
    <t>OPTIME III</t>
  </si>
  <si>
    <t>Somme de Qté à renouveller</t>
  </si>
  <si>
    <t>dupont jean</t>
  </si>
  <si>
    <t>martin jacques</t>
  </si>
  <si>
    <t>bertrand jules</t>
  </si>
  <si>
    <t>dubois robert</t>
  </si>
  <si>
    <t>legrand michel</t>
  </si>
  <si>
    <t>sardou michel</t>
  </si>
  <si>
    <t>brel jacques</t>
  </si>
  <si>
    <t>Décathlon</t>
  </si>
  <si>
    <t>la redoute</t>
  </si>
  <si>
    <t>coton</t>
  </si>
  <si>
    <t>Valeurs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</si>
</sst>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Marigold"/>
      <family val="1"/>
    </font>
    <font>
      <sz val="11"/>
      <color theme="1"/>
      <name val="Marigold"/>
      <family val="1"/>
    </font>
    <font>
      <b/>
      <sz val="11"/>
      <color theme="0"/>
      <name val="Marigold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Marigold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Marigold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Marigold"/>
      <family val="1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3" fillId="3" borderId="0" xfId="0" applyFont="1" applyFill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vertical="center"/>
    </xf>
    <xf numFmtId="14" fontId="2" fillId="0" borderId="0" xfId="0" applyNumberFormat="1" applyFont="1"/>
    <xf numFmtId="14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1" fillId="0" borderId="0" xfId="0" pivotButton="1" applyFont="1"/>
    <xf numFmtId="0" fontId="12" fillId="4" borderId="0" xfId="0" applyFont="1" applyFill="1" applyAlignment="1">
      <alignment horizontal="center"/>
    </xf>
    <xf numFmtId="0" fontId="12" fillId="0" borderId="0" xfId="0" applyFont="1"/>
    <xf numFmtId="0" fontId="12" fillId="4" borderId="0" xfId="0" applyFont="1" applyFill="1" applyAlignment="1"/>
    <xf numFmtId="0" fontId="2" fillId="0" borderId="0" xfId="0" applyFont="1" applyAlignment="1">
      <alignment horizontal="center"/>
    </xf>
    <xf numFmtId="0" fontId="0" fillId="0" borderId="0" xfId="0" pivotButton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22" fontId="3" fillId="3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/>
    </xf>
    <xf numFmtId="0" fontId="13" fillId="6" borderId="0" xfId="0" applyFont="1" applyFill="1"/>
    <xf numFmtId="0" fontId="13" fillId="5" borderId="0" xfId="0" applyFont="1" applyFill="1" applyAlignment="1">
      <alignment horizontal="center"/>
    </xf>
    <xf numFmtId="0" fontId="14" fillId="0" borderId="0" xfId="0" applyFont="1"/>
    <xf numFmtId="0" fontId="0" fillId="0" borderId="4" xfId="0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alignment horizontal="center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font>
        <sz val="14"/>
      </font>
    </dxf>
    <dxf>
      <font>
        <sz val="14"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dith" refreshedDate="42140.674717361115" createdVersion="4" refreshedVersion="3" minRefreshableVersion="3" recordCount="248">
  <cacheSource type="worksheet">
    <worksheetSource ref="A1:M453" sheet="Historique "/>
  </cacheSource>
  <cacheFields count="13">
    <cacheField name="Date de saisie" numFmtId="0">
      <sharedItems containsNonDate="0" containsDate="1" containsString="0" containsBlank="1" minDate="2015-04-30T08:50:35" maxDate="2015-05-04T09:37:54"/>
    </cacheField>
    <cacheField name="Transaction" numFmtId="0">
      <sharedItems containsBlank="1"/>
    </cacheField>
    <cacheField name="Nom / Fournisseur" numFmtId="0">
      <sharedItems containsBlank="1" count="12">
        <s v="martin jacques"/>
        <s v="bertrand jules"/>
        <s v="dubois robert"/>
        <s v="legrand michel"/>
        <s v="dupont jean"/>
        <s v="brel jacques"/>
        <s v="sardou michel"/>
        <m/>
        <s v="LOPEZ Pascal" u="1"/>
        <s v="ALBERGUCCI" u="1"/>
        <s v="PANE Alain" u="1"/>
        <s v="Castorama" u="1"/>
      </sharedItems>
    </cacheField>
    <cacheField name="EPI" numFmtId="0">
      <sharedItems containsBlank="1" count="13">
        <s v="Lunettes de protection solaires"/>
        <s v="KIT amiante - 5"/>
        <s v="Casques anti-bruit"/>
        <s v="Tee-shirt - XXL"/>
        <s v="Tee-shirt - S"/>
        <s v="Sweet - XXL"/>
        <s v="Tee-shirt - L"/>
        <s v="Tee-shirt - M"/>
        <m/>
        <s v="Pantalon - T40" u="1"/>
        <s v="Bottes de sécurité - 40" u="1"/>
        <s v="Veste - T38" u="1"/>
        <s v="Gants HC - 9/8,5" u="1"/>
      </sharedItems>
    </cacheField>
    <cacheField name="Marque" numFmtId="0">
      <sharedItems containsBlank="1" count="7">
        <s v="BOLLE"/>
        <s v="WEESAFE"/>
        <s v="3M"/>
        <s v="Décathlon"/>
        <s v="la redoute"/>
        <m/>
        <s v="Adidas" u="1"/>
      </sharedItems>
    </cacheField>
    <cacheField name="Type" numFmtId="0">
      <sharedItems containsBlank="1"/>
    </cacheField>
    <cacheField name="Référence" numFmtId="0">
      <sharedItems containsNonDate="0" containsString="0" containsBlank="1"/>
    </cacheField>
    <cacheField name="Matière" numFmtId="0">
      <sharedItems containsBlank="1"/>
    </cacheField>
    <cacheField name="Utilisation" numFmtId="0">
      <sharedItems containsBlank="1"/>
    </cacheField>
    <cacheField name="1ère dotation/Renouvellement" numFmtId="0">
      <sharedItems containsBlank="1" count="3">
        <s v="1ère dotation"/>
        <s v="Renouvellement"/>
        <m/>
      </sharedItems>
    </cacheField>
    <cacheField name="Qté délivrée" numFmtId="0">
      <sharedItems containsString="0" containsBlank="1" containsNumber="1" containsInteger="1" minValue="1" maxValue="3"/>
    </cacheField>
    <cacheField name="Qté reçue" numFmtId="0">
      <sharedItems containsNonDate="0" containsString="0" containsBlank="1"/>
    </cacheField>
    <cacheField name="Date de délivrance/réception" numFmtId="0">
      <sharedItems containsNonDate="0" containsDate="1" containsString="0" containsBlank="1" minDate="2014-04-02T00:00:00" maxDate="2015-04-30T00:00:00" count="12">
        <d v="2015-04-29T00:00:00"/>
        <d v="2014-05-15T00:00:00"/>
        <d v="2014-04-02T00:00:00"/>
        <d v="2014-04-15T00:00:00"/>
        <d v="2014-06-17T00:00:00"/>
        <d v="2014-06-20T00:00:00"/>
        <d v="2014-07-02T00:00:00"/>
        <d v="2014-06-12T00:00:00"/>
        <d v="2014-06-19T00:00:00"/>
        <m/>
        <d v="2015-04-28T00:00:00" u="1"/>
        <d v="2015-04-27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dith" refreshedDate="42140.674856018515" createdVersion="4" refreshedVersion="3" minRefreshableVersion="3" recordCount="248">
  <cacheSource type="worksheet">
    <worksheetSource ref="A1:M1048576" sheet="Historique "/>
  </cacheSource>
  <cacheFields count="13">
    <cacheField name="Date de saisie" numFmtId="0">
      <sharedItems containsNonDate="0" containsDate="1" containsString="0" containsBlank="1" minDate="2015-04-30T08:50:35" maxDate="2015-05-04T09:37:54"/>
    </cacheField>
    <cacheField name="Transaction" numFmtId="0">
      <sharedItems containsBlank="1"/>
    </cacheField>
    <cacheField name="Nom / Fournisseur" numFmtId="0">
      <sharedItems containsBlank="1" count="68">
        <s v="martin jacques"/>
        <s v="bertrand jules"/>
        <s v="dubois robert"/>
        <s v="legrand michel"/>
        <s v="dupont jean"/>
        <s v="brel jacques"/>
        <s v="sardou michel"/>
        <m/>
        <s v="JOLIVET Jérôme" u="1"/>
        <s v="ROSSI André" u="1"/>
        <s v="Castorama" u="1"/>
        <s v="TRIBALLEAU Julien" u="1"/>
        <s v="LE ROUX Vincent" u="1"/>
        <s v="MOLINA Philippe" u="1"/>
        <s v="LENOIR Fabrice" u="1"/>
        <s v="LE BARON Lionel" u="1"/>
        <s v="BEAULIEU Marie-Paule" u="1"/>
        <s v="BOYER Boniface" u="1"/>
        <s v="LOPEZ Pascal" u="1"/>
        <s v="DORMOIS Jimmy" u="1"/>
        <s v="ODOLO André" u="1"/>
        <s v="RIGAUD Stéphane" u="1"/>
        <s v="MOLLI Gilbert" u="1"/>
        <s v="PAGE Franck" u="1"/>
        <s v="MENARDO Fabien" u="1"/>
        <s v="RETALI Gérard" u="1"/>
        <s v="ROMAN Philippe" u="1"/>
        <s v="GOIN Lordy" u="1"/>
        <s v="ALBERGUCCI Thierry" u="1"/>
        <s v="ORTIGA Juan" u="1"/>
        <s v="ETHEVE Carole" u="1"/>
        <s v="MOZZETTI Jacopo" u="1"/>
        <s v="GUERIDON Willy" u="1"/>
        <s v="PATALANO Jean-Claude" u="1"/>
        <s v="BACCI Patrice" u="1"/>
        <s v="TURCAN Stéphane" u="1"/>
        <s v="AYMARD Didier" u="1"/>
        <s v="GIORDANENGO Daniel" u="1"/>
        <s v="FERRUT Aurélien" u="1"/>
        <s v="GARNIER Frédéric" u="1"/>
        <s v="BRUNET Julien" u="1"/>
        <s v="ROGER Edith" u="1"/>
        <s v="PANE Alain" u="1"/>
        <s v="PANE Laurent" u="1"/>
        <s v="MANIEZ Christian" u="1"/>
        <s v="CASASSA Jeanne" u="1"/>
        <s v="PISTONE Laurent" u="1"/>
        <s v="PRIEUR Dominique" u="1"/>
        <s v="ORTEGA Thierry" u="1"/>
        <s v="PARENA Eric" u="1"/>
        <s v="PERRIN-ROMIAN Gérald" u="1"/>
        <s v="GLEMET Alain" u="1"/>
        <s v="ARLABOSSE Gaël" u="1"/>
        <s v="BERRETTA Patrick" u="1"/>
        <s v="FILOCHE Jean-Marie" u="1"/>
        <s v="DUBOIS Patrick" u="1"/>
        <s v="NAUDIN Nicolas" u="1"/>
        <s v="MASCARO Fabrice" u="1"/>
        <s v="NAHIRNY Frédéric" u="1"/>
        <s v="BOURILLON Ludovic" u="1"/>
        <s v="AUDET Franck" u="1"/>
        <s v="ANCONA Gérard" u="1"/>
        <s v="CONDEMINE Thierry" u="1"/>
        <s v="BOURHIS Francis" u="1"/>
        <s v="HERBULOT Julien" u="1"/>
        <s v="RETALI Jérôme" u="1"/>
        <s v="NIVIERE Franck" u="1"/>
        <s v="ALBERGUCCI" u="1"/>
      </sharedItems>
    </cacheField>
    <cacheField name="EPI" numFmtId="0">
      <sharedItems containsBlank="1" count="19">
        <s v="Lunettes de protection solaires"/>
        <s v="KIT amiante - 5"/>
        <s v="Casques anti-bruit"/>
        <s v="Tee-shirt - XXL"/>
        <s v="Tee-shirt - S"/>
        <s v="Sweet - XXL"/>
        <s v="Tee-shirt - L"/>
        <s v="Tee-shirt - M"/>
        <m/>
        <s v="Tee-shirt - XL" u="1"/>
        <s v="Pantalon - T40" u="1"/>
        <s v="Sweet - M" u="1"/>
        <s v="Sweet - XL" u="1"/>
        <s v="Bottes de sécurité - 40" u="1"/>
        <s v="Veste - T38" u="1"/>
        <s v="Tee-shirt - XXXL" u="1"/>
        <s v="Lampe ATEX" u="1"/>
        <s v="Clé tricoise" u="1"/>
        <s v="Gants HC - 9/8,5" u="1"/>
      </sharedItems>
    </cacheField>
    <cacheField name="Marque" numFmtId="0">
      <sharedItems containsBlank="1"/>
    </cacheField>
    <cacheField name="Type" numFmtId="0">
      <sharedItems containsBlank="1"/>
    </cacheField>
    <cacheField name="Référence" numFmtId="0">
      <sharedItems containsNonDate="0" containsString="0" containsBlank="1"/>
    </cacheField>
    <cacheField name="Matière" numFmtId="0">
      <sharedItems containsBlank="1"/>
    </cacheField>
    <cacheField name="Utilisation" numFmtId="0">
      <sharedItems containsBlank="1"/>
    </cacheField>
    <cacheField name="1ère dotation/Renouvellement" numFmtId="0">
      <sharedItems containsBlank="1"/>
    </cacheField>
    <cacheField name="Qté délivrée" numFmtId="0">
      <sharedItems containsString="0" containsBlank="1" containsNumber="1" containsInteger="1" minValue="1" maxValue="3"/>
    </cacheField>
    <cacheField name="Qté reçue" numFmtId="0">
      <sharedItems containsNonDate="0" containsString="0" containsBlank="1"/>
    </cacheField>
    <cacheField name="Date de délivrance/réception" numFmtId="0">
      <sharedItems containsNonDate="0" containsDate="1" containsString="0" containsBlank="1" minDate="2014-04-02T00:00:00" maxDate="2015-04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Edith" refreshedDate="42140.674973842593" createdVersion="4" refreshedVersion="3" minRefreshableVersion="3" recordCount="153">
  <cacheSource type="worksheet">
    <worksheetSource ref="A1:F1048576" sheet="Tables"/>
  </cacheSource>
  <cacheFields count="6">
    <cacheField name="EPI" numFmtId="0">
      <sharedItems containsBlank="1" count="182">
        <s v="Absorbeur d'énergie"/>
        <s v="Bonnet"/>
        <s v="Bottes de sécurité - 38"/>
        <s v="Bottes de sécurité - 39"/>
        <s v="Bottes de sécurité - 40"/>
        <s v="Bottes de sécurité - 41"/>
        <s v="Bottes de sécurité - 42"/>
        <s v="Bottes de sécurité - 43"/>
        <s v="Bottes de sécurité - 44"/>
        <s v="Bottes de sécurité - 45"/>
        <s v="Bottes de sécurité - 46"/>
        <s v="Bottes de sécurité - 47"/>
        <s v="Bottes de sécurité - 48"/>
        <s v="Bouchons d'oreille"/>
        <s v="Casque de chantier - blanc"/>
        <s v="Casque de chantier - bleu"/>
        <s v="Casque de chantier - vert"/>
        <s v="Casques anti-bruit"/>
        <s v="Ceinture de support dorsal"/>
        <s v="Chaussure botte isolante"/>
        <s v="Chaussure sécurité basse - 38"/>
        <s v="Chaussure sécurité basse - 39"/>
        <s v="Chaussure sécurité basse - 40"/>
        <s v="Chaussure sécurité basse - 41"/>
        <s v="Chaussure sécurité basse - 42"/>
        <s v="Chaussure sécurité basse - 43"/>
        <s v="Chaussure sécurité basse - 44"/>
        <s v="Chaussure sécurité basse - 45"/>
        <s v="Chaussure sécurité basse - 46"/>
        <s v="Chaussure sécurité basse - 47"/>
        <s v="Chaussure sécurité haute - 38"/>
        <s v="Chaussure sécurité haute - 39"/>
        <s v="Chaussure sécurité haute - 40"/>
        <s v="Chaussure sécurité haute - 41"/>
        <s v="Chaussure sécurité haute - 42"/>
        <s v="Chaussure sécurité haute - 43"/>
        <s v="Chaussure sécurité haute - 44"/>
        <s v="Chaussure sécurité haute - 45"/>
        <s v="Chaussure sécurité haute - 46"/>
        <s v="Chaussure sécurité haute - 47"/>
        <s v="Combinaison classique - T38"/>
        <s v="Combinaison classique - T40"/>
        <s v="Combinaison classique - T46"/>
        <s v="Combinaison classique - T48"/>
        <s v="Combinaison classique - T50"/>
        <s v="Combinaison classique - T52"/>
        <s v="Combinaison classique - T54"/>
        <s v="Combinaison classique - T56"/>
        <s v="Combinaison classique - T58"/>
        <s v="Combinaison ATEX - T38"/>
        <s v="Combinaison ATEX - T40"/>
        <s v="Combinaison ATEX - T46"/>
        <s v="Combinaison ATEX - T48"/>
        <s v="Combinaison ATEX - T50"/>
        <s v="Combinaison ATEX - T52"/>
        <s v="Combinaison ATEX - T54"/>
        <s v="Combinaison ATEX - T56"/>
        <s v="Combinaison ATEX - T58"/>
        <s v="Demi-masque respiratoire"/>
        <s v="Ecran facial"/>
        <s v="Filtres pour demi-masque"/>
        <s v="Gants HC - 8,5/9"/>
        <s v="Gants HC - 9,5"/>
        <s v="Gants HC - 9,5/10"/>
        <s v="Gants HC - 9,5/9"/>
        <s v="Gants HC - 9/8,5"/>
        <s v="Gants HC - 9/9,5"/>
        <s v="Gants HC -10/9,5"/>
        <s v="Gants mécanique - 10"/>
        <s v="Gants mécanique - 11"/>
        <s v="Gants mécanique - 8"/>
        <s v="Gants mécanique - 9"/>
        <s v="Gants pétroliers - 10"/>
        <s v="Gilet - L"/>
        <s v="Gilet - M"/>
        <s v="Gilet - XL"/>
        <s v="Gilet - XXL"/>
        <s v="Harnais"/>
        <s v="Jugulaires"/>
        <s v="KIT amiante - 5"/>
        <s v="Lacets"/>
        <s v="Longe"/>
        <s v="Lunettes de protection"/>
        <s v="Lunettes de protection solaires"/>
        <s v="Manches à vent"/>
        <s v="Masque anti-poussière"/>
        <s v="Mousquetons"/>
        <s v="Pantalon ATEX - T38"/>
        <s v="Pantalon ATEX - T40"/>
        <s v="Pantalon ATEX - T46"/>
        <s v="Pantalon ATEX - T48"/>
        <s v="Pantalon ATEX - T50"/>
        <s v="Pantalon ATEX - T52"/>
        <s v="Pantalon ATEX - T54"/>
        <s v="Pantalon ATEX - T56"/>
        <s v="Pantalon ATEX - T58"/>
        <s v="Pantalon PROFLAMME - T38"/>
        <s v="Pantalon PROFLAMME - T40"/>
        <s v="Pantalon PROFLAMME - T46"/>
        <s v="Pantalon PROFLAMME - T48"/>
        <s v="Pantalon PROFLAMME - T50"/>
        <s v="Pantalon PROFLAMME - T52"/>
        <s v="Pantalon PROFLAMME - T54"/>
        <s v="Pantalon PROFLAMME - T56"/>
        <s v="Pantalon PROFLAMME - T58"/>
        <s v="Parka fourrée - 100M"/>
        <s v="Parka fourrée - 112M"/>
        <s v="Parka fourrée - 112X"/>
        <s v="Parka fourrée - 124M"/>
        <s v="Parka fourrée - 124X"/>
        <s v="Parka fourrée - 76M"/>
        <s v="Parka fourrée - 88M"/>
        <s v="Polaire - 112L"/>
        <s v="Polaire - 124L"/>
        <s v="Polaire - 88M"/>
        <s v="Sacs marins"/>
        <s v="Sweet - L"/>
        <s v="Sweet - M"/>
        <s v="Sweet - S"/>
        <s v="Sweet - XL"/>
        <s v="Sweet - XXL"/>
        <s v="Tee-shirt - L"/>
        <s v="Tee-shirt - M"/>
        <s v="Tee-shirt - S"/>
        <s v="Tee-shirt - XL"/>
        <s v="Tee-shirt - XXL"/>
        <s v="Tee-shirt - XXXL"/>
        <s v="Veste PROFLAMME - T38"/>
        <s v="Veste PROFLAMME - T40"/>
        <s v="Veste PROFLAMME - T46"/>
        <s v="Veste PROFLAMME - T48"/>
        <s v="Veste PROFLAMME - T50"/>
        <s v="Veste PROFLAMME - T52"/>
        <s v="Veste PROFLAMME - T54"/>
        <s v="Veste PROFLAMME - T56"/>
        <s v="Veste PROFLAMME - T58"/>
        <s v="Vêtement de pluie - L"/>
        <s v="Vêtement de pluie - M"/>
        <s v="Vêtement de pluie - XL"/>
        <s v="Vêtement de pluie - XXL"/>
        <s v="Veste ATEX - T38"/>
        <s v="Veste ATEX - T40"/>
        <s v="Veste ATEX - T46"/>
        <s v="Veste ATEX - T48"/>
        <s v="Veste ATEX - T50"/>
        <s v="Veste ATEX - T52"/>
        <s v="Veste ATEX - T54"/>
        <s v="Veste ATEX - T56"/>
        <s v="Veste ATEX - T58"/>
        <s v="Lampe ATEX"/>
        <s v="Clé tricoise"/>
        <s v="Gilet fluo"/>
        <m/>
        <s v="Pantalon - T56" u="1"/>
        <s v="Pantalon - T46" u="1"/>
        <s v="Combinaison - T52" u="1"/>
        <s v="Veste - T38" u="1"/>
        <s v="Pantalon - T50" u="1"/>
        <s v="Combinaison - T50" u="1"/>
        <s v="Bonnet d'hiver" u="1"/>
        <s v="Pantalon - T40" u="1"/>
        <s v="Combinaison - T48" u="1"/>
        <s v="Veste - T40" u="1"/>
        <s v="Combinaison - T46" u="1"/>
        <s v="Pantalon - T54" u="1"/>
        <s v="Sac" u="1"/>
        <s v="Veste - T46" u="1"/>
        <s v="Veste - T48" u="1"/>
        <s v="Pantalon - T58" u="1"/>
        <s v="Combinaison - T58" u="1"/>
        <s v="Pantalon - T48" u="1"/>
        <s v="Pantalon - T38" u="1"/>
        <s v="Veste - T50" u="1"/>
        <s v="Veste - T52" u="1"/>
        <s v="Combinaison - T56" u="1"/>
        <s v="Pantalon - T52" u="1"/>
        <s v="Veste - T54" u="1"/>
        <s v="Combinaison - T40" u="1"/>
        <s v="Veste - T56" u="1"/>
        <s v="Combinaison - T38" u="1"/>
        <s v="Veste - T58" u="1"/>
        <s v="Combinaison - T54" u="1"/>
      </sharedItems>
    </cacheField>
    <cacheField name="Utilisation" numFmtId="0">
      <sharedItems containsBlank="1"/>
    </cacheField>
    <cacheField name="Renouvellement" numFmtId="0">
      <sharedItems containsString="0" containsBlank="1" containsNumber="1" containsInteger="1" minValue="0" maxValue="5"/>
    </cacheField>
    <cacheField name="Qté par an" numFmtId="0">
      <sharedItems containsString="0" containsBlank="1" containsNumber="1" containsInteger="1" minValue="0" maxValue="4"/>
    </cacheField>
    <cacheField name="Stock initial" numFmtId="0">
      <sharedItems containsString="0" containsBlank="1" containsNumber="1" containsInteger="1" minValue="0" maxValue="1039"/>
    </cacheField>
    <cacheField name="Stock actuel" numFmtId="0">
      <sharedItems containsString="0" containsBlank="1" containsNumber="1" containsInteger="1" minValue="-6" maxValue="10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Edith" refreshedDate="42140.67503888889" createdVersion="4" refreshedVersion="3" minRefreshableVersion="3" recordCount="248">
  <cacheSource type="worksheet">
    <worksheetSource ref="A1:P1953" sheet="Historique "/>
  </cacheSource>
  <cacheFields count="16">
    <cacheField name="Date de saisie" numFmtId="0">
      <sharedItems containsNonDate="0" containsDate="1" containsString="0" containsBlank="1" minDate="2015-04-30T08:50:35" maxDate="2015-05-04T09:37:54"/>
    </cacheField>
    <cacheField name="Transaction" numFmtId="0">
      <sharedItems containsBlank="1"/>
    </cacheField>
    <cacheField name="Nom / Fournisseur" numFmtId="0">
      <sharedItems containsBlank="1" count="66">
        <s v="martin jacques"/>
        <s v="bertrand jules"/>
        <s v="dubois robert"/>
        <s v="legrand michel"/>
        <s v="dupont jean"/>
        <s v="brel jacques"/>
        <s v="sardou michel"/>
        <m/>
        <s v="JOLIVET Jérôme" u="1"/>
        <s v="ROSSI André" u="1"/>
        <s v="TRIBALLEAU Julien" u="1"/>
        <s v="LE ROUX Vincent" u="1"/>
        <s v="MOLINA Philippe" u="1"/>
        <s v="LENOIR Fabrice" u="1"/>
        <s v="LE BARON Lionel" u="1"/>
        <s v="BEAULIEU Marie-Paule" u="1"/>
        <s v="BOYER Boniface" u="1"/>
        <s v="LOPEZ Pascal" u="1"/>
        <s v="DORMOIS Jimmy" u="1"/>
        <s v="ODOLO André" u="1"/>
        <s v="RIGAUD Stéphane" u="1"/>
        <s v="MOLLI Gilbert" u="1"/>
        <s v="PAGE Franck" u="1"/>
        <s v="MENARDO Fabien" u="1"/>
        <s v="RETALI Gérard" u="1"/>
        <s v="ROMAN Philippe" u="1"/>
        <s v="GOIN Lordy" u="1"/>
        <s v="ALBERGUCCI Thierry" u="1"/>
        <s v="ORTIGA Juan" u="1"/>
        <s v="ETHEVE Carole" u="1"/>
        <s v="MOZZETTI Jacopo" u="1"/>
        <s v="GUERIDON Willy" u="1"/>
        <s v="PATALANO Jean-Claude" u="1"/>
        <s v="BACCI Patrice" u="1"/>
        <s v="TURCAN Stéphane" u="1"/>
        <s v="AYMARD Didier" u="1"/>
        <s v="GIORDANENGO Daniel" u="1"/>
        <s v="FERRUT Aurélien" u="1"/>
        <s v="GARNIER Frédéric" u="1"/>
        <s v="BRUNET Julien" u="1"/>
        <s v="ROGER Edith" u="1"/>
        <s v="PANE Alain" u="1"/>
        <s v="PANE Laurent" u="1"/>
        <s v="MANIEZ Christian" u="1"/>
        <s v="CASASSA Jeanne" u="1"/>
        <s v="PISTONE Laurent" u="1"/>
        <s v="PRIEUR Dominique" u="1"/>
        <s v="ORTEGA Thierry" u="1"/>
        <s v="PARENA Eric" u="1"/>
        <s v="PERRIN-ROMIAN Gérald" u="1"/>
        <s v="GLEMET Alain" u="1"/>
        <s v="ARLABOSSE Gaël" u="1"/>
        <s v="BERRETTA Patrick" u="1"/>
        <s v="FILOCHE Jean-Marie" u="1"/>
        <s v="DUBOIS Patrick" u="1"/>
        <s v="NAUDIN Nicolas" u="1"/>
        <s v="MASCARO Fabrice" u="1"/>
        <s v="NAHIRNY Frédéric" u="1"/>
        <s v="BOURILLON Ludovic" u="1"/>
        <s v="AUDET Franck" u="1"/>
        <s v="ANCONA Gérard" u="1"/>
        <s v="CONDEMINE Thierry" u="1"/>
        <s v="BOURHIS Francis" u="1"/>
        <s v="HERBULOT Julien" u="1"/>
        <s v="RETALI Jérôme" u="1"/>
        <s v="NIVIERE Franck" u="1"/>
      </sharedItems>
    </cacheField>
    <cacheField name="EPI" numFmtId="0">
      <sharedItems containsBlank="1" count="15">
        <s v="Lunettes de protection solaires"/>
        <s v="KIT amiante - 5"/>
        <s v="Casques anti-bruit"/>
        <s v="Tee-shirt - XXL"/>
        <s v="Tee-shirt - S"/>
        <s v="Sweet - XXL"/>
        <s v="Tee-shirt - L"/>
        <s v="Tee-shirt - M"/>
        <m/>
        <s v="Tee-shirt - XL" u="1"/>
        <s v="Sweet - M" u="1"/>
        <s v="Sweet - XL" u="1"/>
        <s v="Tee-shirt - XXXL" u="1"/>
        <s v="Lampe ATEX" u="1"/>
        <s v="Clé tricoise" u="1"/>
      </sharedItems>
    </cacheField>
    <cacheField name="Marque" numFmtId="0">
      <sharedItems containsBlank="1"/>
    </cacheField>
    <cacheField name="Type" numFmtId="0">
      <sharedItems containsBlank="1"/>
    </cacheField>
    <cacheField name="Référence" numFmtId="0">
      <sharedItems containsNonDate="0" containsString="0" containsBlank="1"/>
    </cacheField>
    <cacheField name="Matière" numFmtId="0">
      <sharedItems containsBlank="1"/>
    </cacheField>
    <cacheField name="Utilisation" numFmtId="0">
      <sharedItems containsBlank="1"/>
    </cacheField>
    <cacheField name="1ère dotation/Renouvellement" numFmtId="0">
      <sharedItems containsBlank="1"/>
    </cacheField>
    <cacheField name="Qté délivrée" numFmtId="0">
      <sharedItems containsString="0" containsBlank="1" containsNumber="1" containsInteger="1" minValue="1" maxValue="3"/>
    </cacheField>
    <cacheField name="Qté reçue" numFmtId="0">
      <sharedItems containsNonDate="0" containsString="0" containsBlank="1"/>
    </cacheField>
    <cacheField name="Date de délivrance/réception" numFmtId="0">
      <sharedItems containsNonDate="0" containsDate="1" containsString="0" containsBlank="1" minDate="2014-04-02T00:00:00" maxDate="2015-04-30T00:00:00"/>
    </cacheField>
    <cacheField name="Année renouvellement" numFmtId="0">
      <sharedItems containsBlank="1" containsMixedTypes="1" containsNumber="1" containsInteger="1" minValue="2015" maxValue="2019" count="5">
        <s v=""/>
        <n v="2019"/>
        <n v="2015"/>
        <m/>
        <n v="2018" u="1"/>
      </sharedItems>
    </cacheField>
    <cacheField name="Qté à renouveller" numFmtId="0">
      <sharedItems containsBlank="1" containsMixedTypes="1" containsNumber="1" containsInteger="1" minValue="0" maxValue="2"/>
    </cacheField>
    <cacheField name="Observation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8">
  <r>
    <d v="2015-04-30T10:37:30"/>
    <s v="Individuelle"/>
    <x v="0"/>
    <x v="0"/>
    <x v="0"/>
    <m/>
    <m/>
    <m/>
    <s v="Protection des yeux"/>
    <x v="0"/>
    <n v="1"/>
    <m/>
    <x v="0"/>
  </r>
  <r>
    <d v="2015-04-30T08:50:35"/>
    <s v="Collective"/>
    <x v="1"/>
    <x v="1"/>
    <x v="1"/>
    <m/>
    <m/>
    <m/>
    <s v="Divers"/>
    <x v="0"/>
    <n v="3"/>
    <m/>
    <x v="1"/>
  </r>
  <r>
    <d v="2015-04-30T08:53:41"/>
    <s v="Individuelle"/>
    <x v="2"/>
    <x v="1"/>
    <x v="1"/>
    <m/>
    <m/>
    <m/>
    <s v="Divers"/>
    <x v="0"/>
    <n v="1"/>
    <m/>
    <x v="1"/>
  </r>
  <r>
    <d v="2015-04-30T09:42:02"/>
    <s v="Individuelle"/>
    <x v="3"/>
    <x v="2"/>
    <x v="2"/>
    <s v="OPTIME III"/>
    <m/>
    <m/>
    <s v="Protection auditive"/>
    <x v="0"/>
    <n v="1"/>
    <m/>
    <x v="2"/>
  </r>
  <r>
    <d v="2015-04-30T10:23:40"/>
    <s v="Individuelle"/>
    <x v="4"/>
    <x v="2"/>
    <x v="2"/>
    <s v="OPTIME III"/>
    <m/>
    <m/>
    <s v="Protection auditive"/>
    <x v="0"/>
    <n v="1"/>
    <m/>
    <x v="3"/>
  </r>
  <r>
    <d v="2015-05-04T09:37:54"/>
    <s v="Individuelle"/>
    <x v="0"/>
    <x v="3"/>
    <x v="3"/>
    <m/>
    <m/>
    <s v="coton"/>
    <s v="Protection du corps"/>
    <x v="1"/>
    <n v="2"/>
    <m/>
    <x v="4"/>
  </r>
  <r>
    <d v="2015-05-04T09:37:54"/>
    <s v="Individuelle"/>
    <x v="4"/>
    <x v="4"/>
    <x v="3"/>
    <m/>
    <m/>
    <s v="coton"/>
    <s v="Protection du corps"/>
    <x v="1"/>
    <n v="2"/>
    <m/>
    <x v="5"/>
  </r>
  <r>
    <d v="2015-05-04T09:37:54"/>
    <s v="Individuelle"/>
    <x v="5"/>
    <x v="3"/>
    <x v="3"/>
    <m/>
    <m/>
    <s v="coton"/>
    <s v="Protection du corps"/>
    <x v="1"/>
    <n v="2"/>
    <m/>
    <x v="4"/>
  </r>
  <r>
    <d v="2015-05-04T09:37:54"/>
    <s v="Individuelle"/>
    <x v="1"/>
    <x v="5"/>
    <x v="4"/>
    <m/>
    <m/>
    <s v="coton"/>
    <s v="Protection du corps"/>
    <x v="1"/>
    <n v="2"/>
    <m/>
    <x v="6"/>
  </r>
  <r>
    <d v="2015-05-04T09:37:54"/>
    <s v="Individuelle"/>
    <x v="6"/>
    <x v="3"/>
    <x v="3"/>
    <m/>
    <m/>
    <s v="coton"/>
    <s v="Protection du corps"/>
    <x v="1"/>
    <n v="2"/>
    <m/>
    <x v="7"/>
  </r>
  <r>
    <d v="2015-05-04T09:37:54"/>
    <s v="Individuelle"/>
    <x v="2"/>
    <x v="6"/>
    <x v="3"/>
    <m/>
    <m/>
    <s v="coton"/>
    <s v="Protection du corps"/>
    <x v="1"/>
    <n v="2"/>
    <m/>
    <x v="8"/>
  </r>
  <r>
    <d v="2015-05-04T09:37:54"/>
    <s v="Individuelle"/>
    <x v="1"/>
    <x v="7"/>
    <x v="3"/>
    <m/>
    <m/>
    <m/>
    <s v="Protection du corps"/>
    <x v="1"/>
    <n v="2"/>
    <m/>
    <x v="8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s v=""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  <r>
    <m/>
    <m/>
    <x v="7"/>
    <x v="8"/>
    <x v="5"/>
    <m/>
    <m/>
    <m/>
    <m/>
    <x v="2"/>
    <m/>
    <m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8">
  <r>
    <d v="2015-04-30T10:37:30"/>
    <s v="Individuelle"/>
    <x v="0"/>
    <x v="0"/>
    <s v="BOLLE"/>
    <m/>
    <m/>
    <m/>
    <s v="Protection des yeux"/>
    <s v="1ère dotation"/>
    <n v="1"/>
    <m/>
    <d v="2015-04-29T00:00:00"/>
  </r>
  <r>
    <d v="2015-04-30T08:50:35"/>
    <s v="Collective"/>
    <x v="1"/>
    <x v="1"/>
    <s v="WEESAFE"/>
    <m/>
    <m/>
    <m/>
    <s v="Divers"/>
    <s v="1ère dotation"/>
    <n v="3"/>
    <m/>
    <d v="2014-05-15T00:00:00"/>
  </r>
  <r>
    <d v="2015-04-30T08:53:41"/>
    <s v="Individuelle"/>
    <x v="2"/>
    <x v="1"/>
    <s v="WEESAFE"/>
    <m/>
    <m/>
    <m/>
    <s v="Divers"/>
    <s v="1ère dotation"/>
    <n v="1"/>
    <m/>
    <d v="2014-05-15T00:00:00"/>
  </r>
  <r>
    <d v="2015-04-30T09:42:02"/>
    <s v="Individuelle"/>
    <x v="3"/>
    <x v="2"/>
    <s v="3M"/>
    <s v="OPTIME III"/>
    <m/>
    <m/>
    <s v="Protection auditive"/>
    <s v="1ère dotation"/>
    <n v="1"/>
    <m/>
    <d v="2014-04-02T00:00:00"/>
  </r>
  <r>
    <d v="2015-04-30T10:23:40"/>
    <s v="Individuelle"/>
    <x v="4"/>
    <x v="2"/>
    <s v="3M"/>
    <s v="OPTIME III"/>
    <m/>
    <m/>
    <s v="Protection auditive"/>
    <s v="1ère dotation"/>
    <n v="1"/>
    <m/>
    <d v="2014-04-15T00:00:00"/>
  </r>
  <r>
    <d v="2015-05-04T09:37:54"/>
    <s v="Individuelle"/>
    <x v="0"/>
    <x v="3"/>
    <s v="Décathlon"/>
    <m/>
    <m/>
    <s v="coton"/>
    <s v="Protection du corps"/>
    <s v="Renouvellement"/>
    <n v="2"/>
    <m/>
    <d v="2014-06-17T00:00:00"/>
  </r>
  <r>
    <d v="2015-05-04T09:37:54"/>
    <s v="Individuelle"/>
    <x v="4"/>
    <x v="4"/>
    <s v="Décathlon"/>
    <m/>
    <m/>
    <s v="coton"/>
    <s v="Protection du corps"/>
    <s v="Renouvellement"/>
    <n v="2"/>
    <m/>
    <d v="2014-06-20T00:00:00"/>
  </r>
  <r>
    <d v="2015-05-04T09:37:54"/>
    <s v="Individuelle"/>
    <x v="5"/>
    <x v="3"/>
    <s v="Décathlon"/>
    <m/>
    <m/>
    <s v="coton"/>
    <s v="Protection du corps"/>
    <s v="Renouvellement"/>
    <n v="2"/>
    <m/>
    <d v="2014-06-17T00:00:00"/>
  </r>
  <r>
    <d v="2015-05-04T09:37:54"/>
    <s v="Individuelle"/>
    <x v="1"/>
    <x v="5"/>
    <s v="la redoute"/>
    <m/>
    <m/>
    <s v="coton"/>
    <s v="Protection du corps"/>
    <s v="Renouvellement"/>
    <n v="2"/>
    <m/>
    <d v="2014-07-02T00:00:00"/>
  </r>
  <r>
    <d v="2015-05-04T09:37:54"/>
    <s v="Individuelle"/>
    <x v="6"/>
    <x v="3"/>
    <s v="Décathlon"/>
    <m/>
    <m/>
    <s v="coton"/>
    <s v="Protection du corps"/>
    <s v="Renouvellement"/>
    <n v="2"/>
    <m/>
    <d v="2014-06-12T00:00:00"/>
  </r>
  <r>
    <d v="2015-05-04T09:37:54"/>
    <s v="Individuelle"/>
    <x v="2"/>
    <x v="6"/>
    <s v="Décathlon"/>
    <m/>
    <m/>
    <s v="coton"/>
    <s v="Protection du corps"/>
    <s v="Renouvellement"/>
    <n v="2"/>
    <m/>
    <d v="2014-06-19T00:00:00"/>
  </r>
  <r>
    <d v="2015-05-04T09:37:54"/>
    <s v="Individuelle"/>
    <x v="1"/>
    <x v="7"/>
    <s v="Décathlon"/>
    <m/>
    <m/>
    <m/>
    <s v="Protection du corps"/>
    <s v="Renouvellement"/>
    <n v="2"/>
    <m/>
    <d v="2014-06-19T00:00:00"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s v=""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  <r>
    <m/>
    <m/>
    <x v="7"/>
    <x v="8"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53">
  <r>
    <x v="0"/>
    <s v="Antichute"/>
    <n v="0"/>
    <n v="0"/>
    <n v="1"/>
    <n v="1"/>
  </r>
  <r>
    <x v="1"/>
    <s v="Protection du corps"/>
    <n v="1"/>
    <n v="1"/>
    <m/>
    <n v="0"/>
  </r>
  <r>
    <x v="2"/>
    <s v="Protection des pieds"/>
    <n v="1"/>
    <n v="0"/>
    <m/>
    <n v="0"/>
  </r>
  <r>
    <x v="3"/>
    <s v="Protection des pieds"/>
    <n v="1"/>
    <n v="0"/>
    <m/>
    <n v="0"/>
  </r>
  <r>
    <x v="4"/>
    <s v="Protection des pieds"/>
    <n v="1"/>
    <n v="0"/>
    <m/>
    <n v="0"/>
  </r>
  <r>
    <x v="5"/>
    <s v="Protection des pieds"/>
    <n v="1"/>
    <n v="0"/>
    <m/>
    <n v="0"/>
  </r>
  <r>
    <x v="6"/>
    <s v="Protection des pieds"/>
    <n v="1"/>
    <n v="0"/>
    <m/>
    <n v="0"/>
  </r>
  <r>
    <x v="7"/>
    <s v="Protection des pieds"/>
    <n v="1"/>
    <n v="0"/>
    <m/>
    <n v="0"/>
  </r>
  <r>
    <x v="8"/>
    <s v="Protection des pieds"/>
    <n v="1"/>
    <n v="0"/>
    <m/>
    <n v="0"/>
  </r>
  <r>
    <x v="9"/>
    <s v="Protection des pieds"/>
    <n v="1"/>
    <n v="0"/>
    <m/>
    <n v="0"/>
  </r>
  <r>
    <x v="10"/>
    <s v="Protection des pieds"/>
    <n v="1"/>
    <n v="0"/>
    <m/>
    <n v="0"/>
  </r>
  <r>
    <x v="11"/>
    <s v="Protection des pieds"/>
    <n v="1"/>
    <n v="0"/>
    <m/>
    <n v="0"/>
  </r>
  <r>
    <x v="12"/>
    <s v="Protection des pieds"/>
    <n v="1"/>
    <n v="0"/>
    <m/>
    <n v="0"/>
  </r>
  <r>
    <x v="13"/>
    <s v="Protection de la tête"/>
    <n v="0"/>
    <m/>
    <n v="1039"/>
    <n v="1039"/>
  </r>
  <r>
    <x v="14"/>
    <s v="Protection de la tête"/>
    <n v="5"/>
    <n v="1"/>
    <m/>
    <n v="0"/>
  </r>
  <r>
    <x v="15"/>
    <s v="Protection de la tête"/>
    <n v="5"/>
    <n v="1"/>
    <m/>
    <n v="0"/>
  </r>
  <r>
    <x v="16"/>
    <s v="Protection de la tête"/>
    <n v="5"/>
    <n v="1"/>
    <m/>
    <n v="0"/>
  </r>
  <r>
    <x v="17"/>
    <s v="Protection auditive"/>
    <n v="5"/>
    <m/>
    <n v="45"/>
    <n v="43"/>
  </r>
  <r>
    <x v="18"/>
    <s v="Divers"/>
    <m/>
    <m/>
    <m/>
    <n v="0"/>
  </r>
  <r>
    <x v="19"/>
    <s v="Protection des pieds"/>
    <n v="0"/>
    <n v="1"/>
    <m/>
    <n v="0"/>
  </r>
  <r>
    <x v="20"/>
    <s v="Protection des pieds"/>
    <n v="1"/>
    <n v="1"/>
    <m/>
    <n v="0"/>
  </r>
  <r>
    <x v="21"/>
    <s v="Protection des pieds"/>
    <n v="1"/>
    <n v="1"/>
    <m/>
    <n v="0"/>
  </r>
  <r>
    <x v="22"/>
    <s v="Protection des pieds"/>
    <n v="1"/>
    <n v="1"/>
    <m/>
    <n v="0"/>
  </r>
  <r>
    <x v="23"/>
    <s v="Protection des pieds"/>
    <n v="1"/>
    <n v="1"/>
    <m/>
    <n v="0"/>
  </r>
  <r>
    <x v="24"/>
    <s v="Protection des pieds"/>
    <n v="1"/>
    <n v="1"/>
    <m/>
    <n v="0"/>
  </r>
  <r>
    <x v="25"/>
    <s v="Protection des pieds"/>
    <n v="1"/>
    <n v="1"/>
    <m/>
    <n v="0"/>
  </r>
  <r>
    <x v="26"/>
    <s v="Protection des pieds"/>
    <n v="1"/>
    <n v="1"/>
    <m/>
    <n v="0"/>
  </r>
  <r>
    <x v="27"/>
    <s v="Protection des pieds"/>
    <n v="1"/>
    <n v="1"/>
    <m/>
    <n v="0"/>
  </r>
  <r>
    <x v="28"/>
    <s v="Protection des pieds"/>
    <n v="1"/>
    <n v="1"/>
    <m/>
    <n v="0"/>
  </r>
  <r>
    <x v="29"/>
    <s v="Protection des pieds"/>
    <n v="1"/>
    <n v="1"/>
    <m/>
    <n v="0"/>
  </r>
  <r>
    <x v="30"/>
    <s v="Protection des pieds"/>
    <n v="1"/>
    <n v="1"/>
    <m/>
    <n v="0"/>
  </r>
  <r>
    <x v="31"/>
    <s v="Protection des pieds"/>
    <n v="1"/>
    <n v="1"/>
    <m/>
    <n v="0"/>
  </r>
  <r>
    <x v="32"/>
    <s v="Protection des pieds"/>
    <n v="1"/>
    <n v="1"/>
    <m/>
    <n v="0"/>
  </r>
  <r>
    <x v="33"/>
    <s v="Protection des pieds"/>
    <n v="1"/>
    <n v="1"/>
    <m/>
    <n v="0"/>
  </r>
  <r>
    <x v="34"/>
    <s v="Protection des pieds"/>
    <n v="1"/>
    <n v="1"/>
    <m/>
    <n v="0"/>
  </r>
  <r>
    <x v="35"/>
    <s v="Protection des pieds"/>
    <n v="1"/>
    <n v="1"/>
    <m/>
    <n v="0"/>
  </r>
  <r>
    <x v="36"/>
    <s v="Protection des pieds"/>
    <n v="1"/>
    <n v="1"/>
    <m/>
    <n v="0"/>
  </r>
  <r>
    <x v="37"/>
    <s v="Protection des pieds"/>
    <n v="1"/>
    <n v="1"/>
    <m/>
    <n v="0"/>
  </r>
  <r>
    <x v="38"/>
    <s v="Protection des pieds"/>
    <n v="1"/>
    <n v="1"/>
    <m/>
    <n v="0"/>
  </r>
  <r>
    <x v="39"/>
    <s v="Protection des pieds"/>
    <n v="1"/>
    <n v="1"/>
    <m/>
    <n v="0"/>
  </r>
  <r>
    <x v="40"/>
    <s v="Protection du corps"/>
    <n v="1"/>
    <n v="1"/>
    <m/>
    <n v="0"/>
  </r>
  <r>
    <x v="41"/>
    <s v="Protection du corps"/>
    <n v="1"/>
    <n v="1"/>
    <m/>
    <n v="0"/>
  </r>
  <r>
    <x v="42"/>
    <s v="Protection du corps"/>
    <n v="1"/>
    <n v="1"/>
    <m/>
    <n v="0"/>
  </r>
  <r>
    <x v="43"/>
    <s v="Protection du corps"/>
    <n v="1"/>
    <n v="1"/>
    <m/>
    <n v="0"/>
  </r>
  <r>
    <x v="44"/>
    <s v="Protection du corps"/>
    <n v="1"/>
    <n v="1"/>
    <m/>
    <n v="0"/>
  </r>
  <r>
    <x v="45"/>
    <s v="Protection du corps"/>
    <n v="1"/>
    <n v="1"/>
    <m/>
    <n v="0"/>
  </r>
  <r>
    <x v="46"/>
    <s v="Protection du corps"/>
    <n v="1"/>
    <n v="1"/>
    <m/>
    <n v="0"/>
  </r>
  <r>
    <x v="47"/>
    <s v="Protection du corps"/>
    <n v="1"/>
    <n v="1"/>
    <m/>
    <n v="0"/>
  </r>
  <r>
    <x v="48"/>
    <s v="Protection du corps"/>
    <n v="1"/>
    <n v="1"/>
    <m/>
    <n v="0"/>
  </r>
  <r>
    <x v="49"/>
    <s v="Protection du corps"/>
    <n v="1"/>
    <n v="1"/>
    <m/>
    <n v="0"/>
  </r>
  <r>
    <x v="50"/>
    <s v="Protection du corps"/>
    <n v="1"/>
    <n v="1"/>
    <m/>
    <n v="0"/>
  </r>
  <r>
    <x v="51"/>
    <s v="Protection du corps"/>
    <n v="1"/>
    <n v="1"/>
    <m/>
    <n v="0"/>
  </r>
  <r>
    <x v="52"/>
    <s v="Protection du corps"/>
    <n v="1"/>
    <n v="1"/>
    <m/>
    <n v="0"/>
  </r>
  <r>
    <x v="53"/>
    <s v="Protection du corps"/>
    <n v="1"/>
    <n v="1"/>
    <m/>
    <n v="0"/>
  </r>
  <r>
    <x v="54"/>
    <s v="Protection du corps"/>
    <n v="1"/>
    <n v="1"/>
    <m/>
    <n v="0"/>
  </r>
  <r>
    <x v="55"/>
    <s v="Protection du corps"/>
    <n v="1"/>
    <n v="1"/>
    <m/>
    <n v="0"/>
  </r>
  <r>
    <x v="56"/>
    <s v="Protection du corps"/>
    <n v="1"/>
    <n v="1"/>
    <m/>
    <n v="0"/>
  </r>
  <r>
    <x v="57"/>
    <s v="Protection du corps"/>
    <n v="1"/>
    <n v="1"/>
    <m/>
    <n v="0"/>
  </r>
  <r>
    <x v="58"/>
    <s v="Protection des voies respiratoires"/>
    <m/>
    <m/>
    <m/>
    <n v="0"/>
  </r>
  <r>
    <x v="59"/>
    <s v="Protection visage"/>
    <n v="0"/>
    <m/>
    <n v="5"/>
    <n v="5"/>
  </r>
  <r>
    <x v="60"/>
    <s v="Protection des voies respiratoires"/>
    <m/>
    <m/>
    <m/>
    <n v="0"/>
  </r>
  <r>
    <x v="61"/>
    <s v="Protection des mains"/>
    <n v="1"/>
    <n v="4"/>
    <m/>
    <n v="0"/>
  </r>
  <r>
    <x v="62"/>
    <s v="Protection des mains"/>
    <n v="1"/>
    <n v="4"/>
    <m/>
    <n v="0"/>
  </r>
  <r>
    <x v="63"/>
    <s v="Protection des mains"/>
    <n v="1"/>
    <n v="4"/>
    <m/>
    <n v="0"/>
  </r>
  <r>
    <x v="64"/>
    <s v="Protection des mains"/>
    <n v="1"/>
    <n v="4"/>
    <m/>
    <n v="0"/>
  </r>
  <r>
    <x v="65"/>
    <s v="Protection des mains"/>
    <n v="1"/>
    <n v="4"/>
    <m/>
    <n v="0"/>
  </r>
  <r>
    <x v="66"/>
    <s v="Protection des mains"/>
    <n v="1"/>
    <n v="4"/>
    <m/>
    <n v="0"/>
  </r>
  <r>
    <x v="67"/>
    <s v="Protection des mains"/>
    <n v="1"/>
    <n v="4"/>
    <m/>
    <n v="0"/>
  </r>
  <r>
    <x v="68"/>
    <s v="Protection des mains"/>
    <n v="1"/>
    <n v="4"/>
    <m/>
    <n v="0"/>
  </r>
  <r>
    <x v="69"/>
    <s v="Protection des mains"/>
    <n v="1"/>
    <n v="4"/>
    <m/>
    <n v="0"/>
  </r>
  <r>
    <x v="70"/>
    <s v="Protection des mains"/>
    <n v="1"/>
    <n v="4"/>
    <m/>
    <n v="0"/>
  </r>
  <r>
    <x v="71"/>
    <s v="Protection des mains"/>
    <n v="1"/>
    <n v="4"/>
    <m/>
    <n v="0"/>
  </r>
  <r>
    <x v="72"/>
    <s v="Protection des mains"/>
    <n v="1"/>
    <n v="4"/>
    <m/>
    <n v="0"/>
  </r>
  <r>
    <x v="73"/>
    <s v="Protection du corps"/>
    <n v="0"/>
    <n v="0"/>
    <m/>
    <n v="0"/>
  </r>
  <r>
    <x v="74"/>
    <s v="Protection du corps"/>
    <n v="0"/>
    <n v="0"/>
    <m/>
    <n v="0"/>
  </r>
  <r>
    <x v="75"/>
    <s v="Protection du corps"/>
    <n v="0"/>
    <n v="0"/>
    <m/>
    <n v="0"/>
  </r>
  <r>
    <x v="76"/>
    <s v="Protection du corps"/>
    <n v="0"/>
    <n v="0"/>
    <m/>
    <n v="0"/>
  </r>
  <r>
    <x v="77"/>
    <s v="Antichute"/>
    <n v="0"/>
    <m/>
    <n v="4"/>
    <n v="4"/>
  </r>
  <r>
    <x v="78"/>
    <s v="Protection de la tête"/>
    <n v="0"/>
    <m/>
    <n v="6"/>
    <n v="6"/>
  </r>
  <r>
    <x v="79"/>
    <s v="Divers"/>
    <n v="0"/>
    <m/>
    <n v="10"/>
    <n v="6"/>
  </r>
  <r>
    <x v="80"/>
    <s v="Divers"/>
    <n v="0"/>
    <m/>
    <m/>
    <n v="0"/>
  </r>
  <r>
    <x v="81"/>
    <s v="Antichute"/>
    <n v="0"/>
    <m/>
    <m/>
    <n v="0"/>
  </r>
  <r>
    <x v="82"/>
    <s v="Protection des yeux"/>
    <n v="0"/>
    <m/>
    <m/>
    <n v="0"/>
  </r>
  <r>
    <x v="83"/>
    <s v="Protection des yeux"/>
    <n v="0"/>
    <m/>
    <m/>
    <n v="-1"/>
  </r>
  <r>
    <x v="84"/>
    <s v="Divers"/>
    <n v="0"/>
    <m/>
    <m/>
    <n v="0"/>
  </r>
  <r>
    <x v="85"/>
    <s v="Protection des voies respiratoires"/>
    <n v="0"/>
    <m/>
    <n v="68"/>
    <n v="68"/>
  </r>
  <r>
    <x v="86"/>
    <s v="Antichute"/>
    <n v="0"/>
    <m/>
    <m/>
    <n v="0"/>
  </r>
  <r>
    <x v="87"/>
    <s v="Protection du corps"/>
    <n v="1"/>
    <n v="1"/>
    <m/>
    <n v="0"/>
  </r>
  <r>
    <x v="88"/>
    <s v="Protection du corps"/>
    <n v="1"/>
    <n v="1"/>
    <m/>
    <n v="0"/>
  </r>
  <r>
    <x v="89"/>
    <s v="Protection du corps"/>
    <n v="1"/>
    <n v="1"/>
    <m/>
    <n v="0"/>
  </r>
  <r>
    <x v="90"/>
    <s v="Protection du corps"/>
    <n v="1"/>
    <n v="1"/>
    <m/>
    <n v="0"/>
  </r>
  <r>
    <x v="91"/>
    <s v="Protection du corps"/>
    <n v="1"/>
    <n v="1"/>
    <m/>
    <n v="0"/>
  </r>
  <r>
    <x v="92"/>
    <s v="Protection du corps"/>
    <n v="1"/>
    <n v="1"/>
    <m/>
    <n v="0"/>
  </r>
  <r>
    <x v="93"/>
    <s v="Protection du corps"/>
    <n v="1"/>
    <n v="1"/>
    <m/>
    <n v="0"/>
  </r>
  <r>
    <x v="94"/>
    <s v="Protection du corps"/>
    <n v="1"/>
    <n v="1"/>
    <m/>
    <n v="0"/>
  </r>
  <r>
    <x v="95"/>
    <s v="Protection du corps"/>
    <n v="1"/>
    <n v="1"/>
    <m/>
    <n v="0"/>
  </r>
  <r>
    <x v="96"/>
    <s v="Protection du corps"/>
    <n v="1"/>
    <n v="1"/>
    <m/>
    <n v="0"/>
  </r>
  <r>
    <x v="97"/>
    <s v="Protection du corps"/>
    <n v="1"/>
    <n v="1"/>
    <m/>
    <n v="0"/>
  </r>
  <r>
    <x v="98"/>
    <s v="Protection du corps"/>
    <n v="1"/>
    <n v="1"/>
    <m/>
    <n v="0"/>
  </r>
  <r>
    <x v="99"/>
    <s v="Protection du corps"/>
    <n v="1"/>
    <n v="1"/>
    <m/>
    <n v="0"/>
  </r>
  <r>
    <x v="100"/>
    <s v="Protection du corps"/>
    <n v="1"/>
    <n v="1"/>
    <m/>
    <n v="0"/>
  </r>
  <r>
    <x v="101"/>
    <s v="Protection du corps"/>
    <n v="1"/>
    <n v="1"/>
    <m/>
    <n v="0"/>
  </r>
  <r>
    <x v="102"/>
    <s v="Protection du corps"/>
    <n v="1"/>
    <n v="1"/>
    <m/>
    <n v="0"/>
  </r>
  <r>
    <x v="103"/>
    <s v="Protection du corps"/>
    <n v="1"/>
    <n v="1"/>
    <m/>
    <n v="0"/>
  </r>
  <r>
    <x v="104"/>
    <s v="Protection du corps"/>
    <n v="1"/>
    <n v="1"/>
    <m/>
    <n v="0"/>
  </r>
  <r>
    <x v="105"/>
    <s v="Protection du corps"/>
    <n v="0"/>
    <n v="0"/>
    <m/>
    <n v="0"/>
  </r>
  <r>
    <x v="106"/>
    <s v="Protection du corps"/>
    <n v="0"/>
    <n v="0"/>
    <m/>
    <n v="0"/>
  </r>
  <r>
    <x v="107"/>
    <s v="Protection du corps"/>
    <n v="0"/>
    <n v="0"/>
    <m/>
    <n v="0"/>
  </r>
  <r>
    <x v="108"/>
    <s v="Protection du corps"/>
    <n v="0"/>
    <n v="0"/>
    <m/>
    <n v="0"/>
  </r>
  <r>
    <x v="109"/>
    <s v="Protection du corps"/>
    <n v="0"/>
    <n v="0"/>
    <m/>
    <n v="0"/>
  </r>
  <r>
    <x v="110"/>
    <s v="Protection du corps"/>
    <n v="0"/>
    <n v="0"/>
    <m/>
    <n v="0"/>
  </r>
  <r>
    <x v="111"/>
    <s v="Protection du corps"/>
    <n v="0"/>
    <n v="0"/>
    <m/>
    <n v="0"/>
  </r>
  <r>
    <x v="112"/>
    <s v="Protection du corps"/>
    <n v="0"/>
    <n v="0"/>
    <m/>
    <n v="0"/>
  </r>
  <r>
    <x v="113"/>
    <s v="Protection du corps"/>
    <n v="0"/>
    <n v="0"/>
    <m/>
    <n v="0"/>
  </r>
  <r>
    <x v="114"/>
    <s v="Protection du corps"/>
    <n v="0"/>
    <n v="0"/>
    <m/>
    <n v="0"/>
  </r>
  <r>
    <x v="115"/>
    <s v="Divers"/>
    <n v="0"/>
    <n v="0"/>
    <m/>
    <n v="0"/>
  </r>
  <r>
    <x v="116"/>
    <s v="Protection du corps"/>
    <n v="1"/>
    <n v="1"/>
    <m/>
    <n v="0"/>
  </r>
  <r>
    <x v="117"/>
    <s v="Protection du corps"/>
    <n v="1"/>
    <n v="1"/>
    <m/>
    <n v="0"/>
  </r>
  <r>
    <x v="118"/>
    <s v="Protection du corps"/>
    <n v="1"/>
    <n v="1"/>
    <m/>
    <n v="0"/>
  </r>
  <r>
    <x v="119"/>
    <s v="Protection du corps"/>
    <n v="1"/>
    <n v="1"/>
    <m/>
    <n v="0"/>
  </r>
  <r>
    <x v="120"/>
    <s v="Protection du corps"/>
    <n v="1"/>
    <n v="1"/>
    <m/>
    <n v="-2"/>
  </r>
  <r>
    <x v="121"/>
    <s v="Protection du corps"/>
    <n v="1"/>
    <n v="2"/>
    <n v="4"/>
    <n v="2"/>
  </r>
  <r>
    <x v="122"/>
    <s v="Protection du corps"/>
    <n v="1"/>
    <n v="2"/>
    <n v="17"/>
    <n v="15"/>
  </r>
  <r>
    <x v="123"/>
    <s v="Protection du corps"/>
    <n v="1"/>
    <n v="2"/>
    <n v="6"/>
    <n v="4"/>
  </r>
  <r>
    <x v="124"/>
    <s v="Protection du corps"/>
    <n v="1"/>
    <n v="2"/>
    <n v="46"/>
    <n v="46"/>
  </r>
  <r>
    <x v="125"/>
    <s v="Protection du corps"/>
    <n v="1"/>
    <n v="2"/>
    <n v="0"/>
    <n v="-6"/>
  </r>
  <r>
    <x v="126"/>
    <s v="Protection du corps"/>
    <n v="1"/>
    <n v="2"/>
    <n v="4"/>
    <n v="4"/>
  </r>
  <r>
    <x v="127"/>
    <s v="Protection du corps"/>
    <n v="1"/>
    <n v="2"/>
    <m/>
    <n v="0"/>
  </r>
  <r>
    <x v="128"/>
    <s v="Protection du corps"/>
    <n v="1"/>
    <n v="1"/>
    <m/>
    <n v="0"/>
  </r>
  <r>
    <x v="129"/>
    <s v="Protection du corps"/>
    <n v="1"/>
    <n v="1"/>
    <m/>
    <n v="0"/>
  </r>
  <r>
    <x v="130"/>
    <s v="Protection du corps"/>
    <n v="1"/>
    <n v="1"/>
    <m/>
    <n v="0"/>
  </r>
  <r>
    <x v="131"/>
    <s v="Protection du corps"/>
    <n v="1"/>
    <n v="1"/>
    <m/>
    <n v="0"/>
  </r>
  <r>
    <x v="132"/>
    <s v="Protection du corps"/>
    <n v="1"/>
    <n v="1"/>
    <m/>
    <n v="0"/>
  </r>
  <r>
    <x v="133"/>
    <s v="Protection du corps"/>
    <n v="1"/>
    <n v="1"/>
    <m/>
    <n v="0"/>
  </r>
  <r>
    <x v="134"/>
    <s v="Protection du corps"/>
    <n v="1"/>
    <n v="1"/>
    <m/>
    <n v="0"/>
  </r>
  <r>
    <x v="135"/>
    <s v="Protection du corps"/>
    <n v="1"/>
    <n v="1"/>
    <m/>
    <n v="0"/>
  </r>
  <r>
    <x v="136"/>
    <s v="Protection du corps"/>
    <n v="1"/>
    <n v="1"/>
    <m/>
    <n v="0"/>
  </r>
  <r>
    <x v="137"/>
    <s v="Protection du corps"/>
    <n v="1"/>
    <n v="1"/>
    <m/>
    <n v="0"/>
  </r>
  <r>
    <x v="138"/>
    <s v="Protection du corps"/>
    <n v="1"/>
    <n v="1"/>
    <m/>
    <n v="0"/>
  </r>
  <r>
    <x v="139"/>
    <s v="Protection du corps"/>
    <n v="1"/>
    <n v="1"/>
    <m/>
    <n v="0"/>
  </r>
  <r>
    <x v="140"/>
    <s v="Protection du corps"/>
    <n v="1"/>
    <n v="1"/>
    <m/>
    <n v="0"/>
  </r>
  <r>
    <x v="141"/>
    <s v="Protection du corps"/>
    <n v="1"/>
    <n v="1"/>
    <m/>
    <n v="0"/>
  </r>
  <r>
    <x v="142"/>
    <s v="Protection du corps"/>
    <n v="1"/>
    <n v="1"/>
    <m/>
    <n v="0"/>
  </r>
  <r>
    <x v="143"/>
    <s v="Protection du corps"/>
    <n v="1"/>
    <n v="1"/>
    <m/>
    <n v="0"/>
  </r>
  <r>
    <x v="144"/>
    <s v="Protection du corps"/>
    <n v="1"/>
    <n v="1"/>
    <m/>
    <n v="0"/>
  </r>
  <r>
    <x v="145"/>
    <s v="Protection du corps"/>
    <n v="1"/>
    <n v="1"/>
    <m/>
    <n v="0"/>
  </r>
  <r>
    <x v="146"/>
    <s v="Protection du corps"/>
    <n v="1"/>
    <n v="1"/>
    <m/>
    <n v="0"/>
  </r>
  <r>
    <x v="147"/>
    <s v="Protection du corps"/>
    <n v="1"/>
    <n v="1"/>
    <m/>
    <n v="0"/>
  </r>
  <r>
    <x v="148"/>
    <s v="Protection du corps"/>
    <n v="1"/>
    <n v="1"/>
    <m/>
    <n v="0"/>
  </r>
  <r>
    <x v="149"/>
    <s v="Divers"/>
    <n v="0"/>
    <n v="0"/>
    <n v="21"/>
    <n v="21"/>
  </r>
  <r>
    <x v="150"/>
    <s v="Divers"/>
    <n v="0"/>
    <n v="0"/>
    <n v="20"/>
    <n v="20"/>
  </r>
  <r>
    <x v="151"/>
    <s v="Divers"/>
    <n v="0"/>
    <n v="0"/>
    <m/>
    <n v="0"/>
  </r>
  <r>
    <x v="152"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48">
  <r>
    <d v="2015-04-30T10:37:30"/>
    <s v="Individuelle"/>
    <x v="0"/>
    <x v="0"/>
    <s v="BOLLE"/>
    <m/>
    <m/>
    <m/>
    <s v="Protection des yeux"/>
    <s v="1ère dotation"/>
    <n v="1"/>
    <m/>
    <d v="2015-04-29T00:00:00"/>
    <x v="0"/>
    <n v="0"/>
    <m/>
  </r>
  <r>
    <d v="2015-04-30T08:50:35"/>
    <s v="Collective"/>
    <x v="1"/>
    <x v="1"/>
    <s v="WEESAFE"/>
    <m/>
    <m/>
    <m/>
    <s v="Divers"/>
    <s v="1ère dotation"/>
    <n v="3"/>
    <m/>
    <d v="2014-05-15T00:00:00"/>
    <x v="0"/>
    <n v="0"/>
    <s v="Protection chimique"/>
  </r>
  <r>
    <d v="2015-04-30T08:53:41"/>
    <s v="Individuelle"/>
    <x v="2"/>
    <x v="1"/>
    <s v="WEESAFE"/>
    <m/>
    <m/>
    <m/>
    <s v="Divers"/>
    <s v="1ère dotation"/>
    <n v="1"/>
    <m/>
    <d v="2014-05-15T00:00:00"/>
    <x v="0"/>
    <n v="0"/>
    <s v="Protection chimique"/>
  </r>
  <r>
    <d v="2015-04-30T09:42:02"/>
    <s v="Individuelle"/>
    <x v="3"/>
    <x v="2"/>
    <s v="3M"/>
    <s v="OPTIME III"/>
    <m/>
    <m/>
    <s v="Protection auditive"/>
    <s v="1ère dotation"/>
    <n v="1"/>
    <m/>
    <d v="2014-04-02T00:00:00"/>
    <x v="1"/>
    <n v="0"/>
    <m/>
  </r>
  <r>
    <d v="2015-04-30T10:23:40"/>
    <s v="Individuelle"/>
    <x v="4"/>
    <x v="2"/>
    <s v="3M"/>
    <s v="OPTIME III"/>
    <m/>
    <m/>
    <s v="Protection auditive"/>
    <s v="1ère dotation"/>
    <n v="1"/>
    <m/>
    <d v="2014-04-15T00:00:00"/>
    <x v="1"/>
    <n v="0"/>
    <m/>
  </r>
  <r>
    <d v="2015-05-04T09:37:54"/>
    <s v="Individuelle"/>
    <x v="0"/>
    <x v="3"/>
    <s v="Décathlon"/>
    <m/>
    <m/>
    <s v="coton"/>
    <s v="Protection du corps"/>
    <s v="Renouvellement"/>
    <n v="2"/>
    <m/>
    <d v="2014-06-17T00:00:00"/>
    <x v="2"/>
    <n v="2"/>
    <m/>
  </r>
  <r>
    <d v="2015-05-04T09:37:54"/>
    <s v="Individuelle"/>
    <x v="4"/>
    <x v="4"/>
    <s v="Décathlon"/>
    <m/>
    <m/>
    <s v="coton"/>
    <s v="Protection du corps"/>
    <s v="Renouvellement"/>
    <n v="2"/>
    <m/>
    <d v="2014-06-20T00:00:00"/>
    <x v="2"/>
    <n v="2"/>
    <m/>
  </r>
  <r>
    <d v="2015-05-04T09:37:54"/>
    <s v="Individuelle"/>
    <x v="5"/>
    <x v="3"/>
    <s v="Décathlon"/>
    <m/>
    <m/>
    <s v="coton"/>
    <s v="Protection du corps"/>
    <s v="Renouvellement"/>
    <n v="2"/>
    <m/>
    <d v="2014-06-17T00:00:00"/>
    <x v="2"/>
    <n v="2"/>
    <m/>
  </r>
  <r>
    <d v="2015-05-04T09:37:54"/>
    <s v="Individuelle"/>
    <x v="1"/>
    <x v="5"/>
    <s v="la redoute"/>
    <m/>
    <m/>
    <s v="coton"/>
    <s v="Protection du corps"/>
    <s v="Renouvellement"/>
    <n v="2"/>
    <m/>
    <d v="2014-07-02T00:00:00"/>
    <x v="2"/>
    <n v="1"/>
    <m/>
  </r>
  <r>
    <d v="2015-05-04T09:37:54"/>
    <s v="Individuelle"/>
    <x v="6"/>
    <x v="3"/>
    <s v="Décathlon"/>
    <m/>
    <m/>
    <s v="coton"/>
    <s v="Protection du corps"/>
    <s v="Renouvellement"/>
    <n v="2"/>
    <m/>
    <d v="2014-06-12T00:00:00"/>
    <x v="2"/>
    <n v="2"/>
    <m/>
  </r>
  <r>
    <d v="2015-05-04T09:37:54"/>
    <s v="Individuelle"/>
    <x v="2"/>
    <x v="6"/>
    <s v="Décathlon"/>
    <m/>
    <m/>
    <s v="coton"/>
    <s v="Protection du corps"/>
    <s v="Renouvellement"/>
    <n v="2"/>
    <m/>
    <d v="2014-06-19T00:00:00"/>
    <x v="2"/>
    <n v="2"/>
    <m/>
  </r>
  <r>
    <d v="2015-05-04T09:37:54"/>
    <s v="Individuelle"/>
    <x v="1"/>
    <x v="7"/>
    <s v="Décathlon"/>
    <m/>
    <m/>
    <m/>
    <s v="Protection du corps"/>
    <s v="Renouvellement"/>
    <n v="2"/>
    <m/>
    <d v="2014-06-19T00:00:00"/>
    <x v="2"/>
    <n v="2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s v=""/>
    <m/>
    <m/>
    <m/>
    <m/>
    <x v="0"/>
    <s v=""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  <r>
    <m/>
    <m/>
    <x v="7"/>
    <x v="8"/>
    <m/>
    <m/>
    <m/>
    <m/>
    <m/>
    <m/>
    <m/>
    <m/>
    <m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compact="0" compactData="0" gridDropZones="1" multipleFieldFilters="0">
  <location ref="A8:E12" firstHeaderRow="2" firstDataRow="2" firstDataCol="4" rowPageCount="1" colPageCount="1"/>
  <pivotFields count="13">
    <pivotField compact="0" outline="0" showAll="0"/>
    <pivotField compact="0" outline="0" showAll="0" defaultSubtotal="0"/>
    <pivotField name="Nom" axis="axisPage" compact="0" outline="0" showAll="0">
      <items count="13">
        <item m="1" x="11"/>
        <item m="1" x="8"/>
        <item m="1" x="10"/>
        <item x="7"/>
        <item m="1" x="9"/>
        <item x="0"/>
        <item x="1"/>
        <item x="2"/>
        <item x="3"/>
        <item x="4"/>
        <item x="5"/>
        <item x="6"/>
        <item t="default"/>
      </items>
    </pivotField>
    <pivotField axis="axisRow" compact="0" outline="0" showAll="0" defaultSubtotal="0">
      <items count="13">
        <item m="1" x="10"/>
        <item m="1" x="12"/>
        <item m="1" x="9"/>
        <item m="1" x="11"/>
        <item x="8"/>
        <item x="0"/>
        <item x="1"/>
        <item x="2"/>
        <item x="3"/>
        <item x="4"/>
        <item x="5"/>
        <item x="6"/>
        <item x="7"/>
      </items>
    </pivotField>
    <pivotField axis="axisRow" compact="0" outline="0" showAll="0" defaultSubtotal="0">
      <items count="7">
        <item m="1" x="6"/>
        <item x="5"/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name="1ère dotation _x000a_Renouvellement" axis="axisRow" compact="0" outline="0" showAll="0" defaultSubtotal="0">
      <items count="3">
        <item x="0"/>
        <item x="1"/>
        <item x="2"/>
      </items>
    </pivotField>
    <pivotField dataField="1" compact="0" outline="0" showAll="0"/>
    <pivotField compact="0" outline="0" showAll="0"/>
    <pivotField name="Date de délivrance" axis="axisRow" compact="0" outline="0" showAll="0" defaultSubtotal="0">
      <items count="12">
        <item m="1" x="11"/>
        <item m="1" x="10"/>
        <item x="9"/>
        <item x="0"/>
        <item x="1"/>
        <item x="2"/>
        <item x="3"/>
        <item x="4"/>
        <item x="5"/>
        <item x="6"/>
        <item x="7"/>
        <item x="8"/>
      </items>
    </pivotField>
  </pivotFields>
  <rowFields count="4">
    <field x="3"/>
    <field x="4"/>
    <field x="12"/>
    <field x="9"/>
  </rowFields>
  <rowItems count="3">
    <i>
      <x v="5"/>
      <x v="2"/>
      <x v="3"/>
      <x/>
    </i>
    <i>
      <x v="8"/>
      <x v="5"/>
      <x v="7"/>
      <x v="1"/>
    </i>
    <i t="grand">
      <x/>
    </i>
  </rowItems>
  <colItems count="1">
    <i/>
  </colItems>
  <pageFields count="1">
    <pageField fld="2" item="5" hier="-1"/>
  </pageFields>
  <dataFields count="1">
    <dataField name=" Qté délivrée" fld="10" baseField="2" baseItem="0"/>
  </dataFields>
  <formats count="17">
    <format dxfId="35">
      <pivotArea field="2" type="button" dataOnly="0" labelOnly="1" outline="0" axis="axisPage" fieldPosition="0"/>
    </format>
    <format dxfId="34">
      <pivotArea dataOnly="0" labelOnly="1" outline="0" fieldPosition="0">
        <references count="1">
          <reference field="2" count="0"/>
        </references>
      </pivotArea>
    </format>
    <format dxfId="33">
      <pivotArea field="2" type="button" dataOnly="0" labelOnly="1" outline="0" axis="axisPage" fieldPosition="0"/>
    </format>
    <format dxfId="32">
      <pivotArea dataOnly="0" labelOnly="1" outline="0" fieldPosition="0">
        <references count="1">
          <reference field="2" count="1">
            <x v="2"/>
          </reference>
        </references>
      </pivotArea>
    </format>
    <format dxfId="31">
      <pivotArea dataOnly="0" labelOnly="1" outline="0" fieldPosition="0">
        <references count="1">
          <reference field="2" count="1">
            <x v="2"/>
          </reference>
        </references>
      </pivotArea>
    </format>
    <format dxfId="30">
      <pivotArea field="3" type="button" dataOnly="0" labelOnly="1" outline="0" axis="axisRow" fieldPosition="0"/>
    </format>
    <format dxfId="29">
      <pivotArea field="12" type="button" dataOnly="0" labelOnly="1" outline="0" axis="axisRow" fieldPosition="2"/>
    </format>
    <format dxfId="28">
      <pivotArea field="9" type="button" dataOnly="0" labelOnly="1" outline="0" axis="axisRow" fieldPosition="3"/>
    </format>
    <format dxfId="27">
      <pivotArea field="4" type="button" dataOnly="0" labelOnly="1" outline="0" axis="axisRow" fieldPosition="1"/>
    </format>
    <format dxfId="26">
      <pivotArea field="3" type="button" dataOnly="0" labelOnly="1" outline="0" axis="axisRow" fieldPosition="0"/>
    </format>
    <format dxfId="25">
      <pivotArea field="12" type="button" dataOnly="0" labelOnly="1" outline="0" axis="axisRow" fieldPosition="2"/>
    </format>
    <format dxfId="24">
      <pivotArea field="9" type="button" dataOnly="0" labelOnly="1" outline="0" axis="axisRow" fieldPosition="3"/>
    </format>
    <format dxfId="23">
      <pivotArea field="4" type="button" dataOnly="0" labelOnly="1" outline="0" axis="axisRow" fieldPosition="1"/>
    </format>
    <format dxfId="22">
      <pivotArea field="3" type="button" dataOnly="0" labelOnly="1" outline="0" axis="axisRow" fieldPosition="0"/>
    </format>
    <format dxfId="21">
      <pivotArea field="12" type="button" dataOnly="0" labelOnly="1" outline="0" axis="axisRow" fieldPosition="2"/>
    </format>
    <format dxfId="20">
      <pivotArea field="9" type="button" dataOnly="0" labelOnly="1" outline="0" axis="axisRow" fieldPosition="3"/>
    </format>
    <format dxfId="19">
      <pivotArea field="4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C8" firstHeaderRow="1" firstDataRow="2" firstDataCol="1" rowPageCount="1" colPageCount="1"/>
  <pivotFields count="13">
    <pivotField showAll="0"/>
    <pivotField showAll="0" defaultSubtotal="0"/>
    <pivotField axis="axisRow" showAll="0">
      <items count="69">
        <item m="1" x="10"/>
        <item x="7"/>
        <item m="1" x="42"/>
        <item m="1" x="67"/>
        <item m="1" x="28"/>
        <item m="1" x="58"/>
        <item m="1" x="21"/>
        <item m="1" x="48"/>
        <item m="1" x="55"/>
        <item m="1" x="64"/>
        <item m="1" x="44"/>
        <item m="1" x="24"/>
        <item m="1" x="29"/>
        <item m="1" x="23"/>
        <item m="1" x="35"/>
        <item m="1" x="61"/>
        <item m="1" x="52"/>
        <item m="1" x="60"/>
        <item m="1" x="36"/>
        <item m="1" x="63"/>
        <item m="1" x="37"/>
        <item m="1" x="15"/>
        <item m="1" x="57"/>
        <item m="1" x="13"/>
        <item m="1" x="22"/>
        <item m="1" x="56"/>
        <item m="1" x="66"/>
        <item m="1" x="33"/>
        <item m="1" x="47"/>
        <item m="1" x="25"/>
        <item m="1" x="65"/>
        <item m="1" x="26"/>
        <item m="1" x="9"/>
        <item m="1" x="18"/>
        <item m="1" x="34"/>
        <item m="1" x="17"/>
        <item m="1" x="45"/>
        <item m="1" x="62"/>
        <item m="1" x="38"/>
        <item m="1" x="54"/>
        <item m="1" x="39"/>
        <item m="1" x="51"/>
        <item m="1" x="27"/>
        <item m="1" x="12"/>
        <item m="1" x="50"/>
        <item m="1" x="11"/>
        <item m="1" x="16"/>
        <item m="1" x="59"/>
        <item m="1" x="19"/>
        <item m="1" x="31"/>
        <item m="1" x="20"/>
        <item m="1" x="43"/>
        <item m="1" x="49"/>
        <item m="1" x="14"/>
        <item m="1" x="46"/>
        <item m="1" x="40"/>
        <item m="1" x="30"/>
        <item m="1" x="53"/>
        <item m="1" x="41"/>
        <item m="1" x="32"/>
        <item m="1" x="8"/>
        <item x="0"/>
        <item x="1"/>
        <item x="2"/>
        <item x="3"/>
        <item x="4"/>
        <item x="5"/>
        <item x="6"/>
        <item t="default"/>
      </items>
    </pivotField>
    <pivotField axis="axisPage" showAll="0">
      <items count="20">
        <item m="1" x="14"/>
        <item x="8"/>
        <item m="1" x="13"/>
        <item m="1" x="18"/>
        <item m="1" x="10"/>
        <item x="0"/>
        <item x="1"/>
        <item x="2"/>
        <item m="1" x="17"/>
        <item m="1" x="16"/>
        <item x="3"/>
        <item x="4"/>
        <item x="5"/>
        <item x="6"/>
        <item x="7"/>
        <item m="1" x="9"/>
        <item m="1" x="12"/>
        <item m="1" x="15"/>
        <item m="1" x="1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dataField="1" showAll="0"/>
    <pivotField showAll="0"/>
  </pivotFields>
  <rowFields count="1">
    <field x="2"/>
  </rowFields>
  <rowItems count="4">
    <i>
      <x v="61"/>
    </i>
    <i>
      <x v="66"/>
    </i>
    <i>
      <x v="67"/>
    </i>
    <i t="grand">
      <x/>
    </i>
  </rowItems>
  <colFields count="1">
    <field x="-2"/>
  </colFields>
  <colItems count="2">
    <i>
      <x/>
    </i>
    <i i="1">
      <x v="1"/>
    </i>
  </colItems>
  <pageFields count="1">
    <pageField fld="3" item="10" hier="-1"/>
  </pageFields>
  <dataFields count="2">
    <dataField name=" Qté délivrée" fld="10" baseField="2" baseItem="0"/>
    <dataField name=" Qté reçue" fld="11" baseField="2" baseItem="0"/>
  </dataFields>
  <formats count="1">
    <format dxfId="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B157" firstHeaderRow="1" firstDataRow="1" firstDataCol="1"/>
  <pivotFields count="6">
    <pivotField axis="axisRow" showAll="0">
      <items count="183">
        <item x="1"/>
        <item m="1" x="159"/>
        <item x="2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6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179"/>
        <item m="1" x="177"/>
        <item m="1" x="163"/>
        <item m="1" x="161"/>
        <item m="1" x="158"/>
        <item m="1" x="155"/>
        <item m="1" x="181"/>
        <item m="1" x="174"/>
        <item m="1" x="169"/>
        <item x="61"/>
        <item x="62"/>
        <item x="63"/>
        <item x="64"/>
        <item x="65"/>
        <item x="66"/>
        <item x="67"/>
        <item x="68"/>
        <item x="69"/>
        <item x="70"/>
        <item x="71"/>
        <item x="73"/>
        <item x="74"/>
        <item x="75"/>
        <item x="76"/>
        <item m="1" x="171"/>
        <item m="1" x="160"/>
        <item m="1" x="154"/>
        <item m="1" x="170"/>
        <item m="1" x="157"/>
        <item m="1" x="175"/>
        <item m="1" x="164"/>
        <item m="1" x="153"/>
        <item m="1" x="168"/>
        <item x="105"/>
        <item x="106"/>
        <item x="107"/>
        <item x="108"/>
        <item x="109"/>
        <item x="110"/>
        <item x="111"/>
        <item x="112"/>
        <item m="1" x="16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m="1" x="156"/>
        <item m="1" x="162"/>
        <item m="1" x="166"/>
        <item m="1" x="167"/>
        <item m="1" x="172"/>
        <item m="1" x="173"/>
        <item m="1" x="176"/>
        <item m="1" x="178"/>
        <item m="1" x="180"/>
        <item x="136"/>
        <item x="137"/>
        <item x="138"/>
        <item x="139"/>
        <item x="152"/>
        <item x="0"/>
        <item x="13"/>
        <item x="17"/>
        <item x="18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2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13"/>
        <item x="114"/>
        <item x="115"/>
        <item x="127"/>
        <item x="128"/>
        <item x="129"/>
        <item x="130"/>
        <item x="131"/>
        <item x="132"/>
        <item x="133"/>
        <item x="134"/>
        <item x="135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t="default"/>
      </items>
    </pivotField>
    <pivotField showAll="0"/>
    <pivotField showAll="0"/>
    <pivotField showAll="0" defaultSubtotal="0"/>
    <pivotField showAll="0"/>
    <pivotField dataField="1" showAll="0"/>
  </pivotFields>
  <rowFields count="1">
    <field x="0"/>
  </rowFields>
  <rowItems count="154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 t="grand">
      <x/>
    </i>
  </rowItems>
  <colItems count="1">
    <i/>
  </colItems>
  <dataFields count="1">
    <dataField name="Somme de Stock actu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C9" firstHeaderRow="1" firstDataRow="2" firstDataCol="1"/>
  <pivotFields count="16">
    <pivotField showAll="0"/>
    <pivotField showAll="0" defaultSubtotal="0"/>
    <pivotField axis="axisRow" showAll="0">
      <items count="67">
        <item m="1" x="17"/>
        <item m="1" x="41"/>
        <item x="7"/>
        <item m="1" x="27"/>
        <item m="1" x="57"/>
        <item m="1" x="20"/>
        <item m="1" x="47"/>
        <item m="1" x="54"/>
        <item m="1" x="63"/>
        <item m="1" x="43"/>
        <item m="1" x="23"/>
        <item m="1" x="28"/>
        <item m="1" x="22"/>
        <item m="1" x="34"/>
        <item m="1" x="60"/>
        <item m="1" x="51"/>
        <item m="1" x="59"/>
        <item m="1" x="35"/>
        <item m="1" x="62"/>
        <item m="1" x="36"/>
        <item m="1" x="14"/>
        <item m="1" x="56"/>
        <item m="1" x="12"/>
        <item m="1" x="21"/>
        <item m="1" x="55"/>
        <item m="1" x="65"/>
        <item m="1" x="32"/>
        <item m="1" x="46"/>
        <item m="1" x="24"/>
        <item m="1" x="64"/>
        <item m="1" x="25"/>
        <item m="1" x="9"/>
        <item m="1" x="33"/>
        <item m="1" x="16"/>
        <item m="1" x="44"/>
        <item m="1" x="61"/>
        <item m="1" x="37"/>
        <item m="1" x="53"/>
        <item m="1" x="38"/>
        <item m="1" x="50"/>
        <item m="1" x="26"/>
        <item m="1" x="11"/>
        <item m="1" x="49"/>
        <item m="1" x="10"/>
        <item m="1" x="15"/>
        <item m="1" x="58"/>
        <item m="1" x="18"/>
        <item m="1" x="30"/>
        <item m="1" x="19"/>
        <item m="1" x="42"/>
        <item m="1" x="48"/>
        <item m="1" x="13"/>
        <item m="1" x="45"/>
        <item m="1" x="39"/>
        <item m="1" x="29"/>
        <item m="1" x="52"/>
        <item m="1" x="40"/>
        <item m="1" x="31"/>
        <item m="1" x="8"/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6">
        <item h="1" x="8"/>
        <item h="1" x="0"/>
        <item h="1" x="1"/>
        <item h="1" x="2"/>
        <item h="1" m="1" x="14"/>
        <item h="1" m="1" x="13"/>
        <item sd="0" x="3"/>
        <item sd="0" x="4"/>
        <item h="1" x="5"/>
        <item sd="0" x="6"/>
        <item sd="0" x="7"/>
        <item sd="0" m="1" x="9"/>
        <item h="1" m="1" x="11"/>
        <item sd="0" m="1" x="12"/>
        <item h="1" m="1" x="10"/>
        <item t="default"/>
      </items>
    </pivotField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axis="axisCol" showAll="0">
      <items count="6">
        <item x="2"/>
        <item x="0"/>
        <item x="3"/>
        <item x="1"/>
        <item m="1" x="4"/>
        <item t="default"/>
      </items>
    </pivotField>
    <pivotField dataField="1" showAll="0" defaultSubtotal="0"/>
    <pivotField showAll="0" defaultSubtotal="0"/>
  </pivotFields>
  <rowFields count="2">
    <field x="3"/>
    <field x="2"/>
  </rowFields>
  <rowItems count="5">
    <i>
      <x v="6"/>
    </i>
    <i>
      <x v="7"/>
    </i>
    <i>
      <x v="9"/>
    </i>
    <i>
      <x v="10"/>
    </i>
    <i t="grand">
      <x/>
    </i>
  </rowItems>
  <colFields count="1">
    <field x="13"/>
  </colFields>
  <colItems count="2">
    <i>
      <x/>
    </i>
    <i t="grand">
      <x/>
    </i>
  </colItems>
  <dataFields count="1">
    <dataField name="Somme de Qté à renouveller" fld="14" baseField="2" baseItem="1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53"/>
  <sheetViews>
    <sheetView workbookViewId="0">
      <pane ySplit="1" topLeftCell="A4" activePane="bottomLeft" state="frozen"/>
      <selection pane="bottomLeft" activeCell="B16" sqref="B16"/>
    </sheetView>
  </sheetViews>
  <sheetFormatPr baseColWidth="10" defaultRowHeight="15"/>
  <cols>
    <col min="1" max="1" width="33.28515625" customWidth="1"/>
    <col min="2" max="2" width="30.5703125" customWidth="1"/>
    <col min="3" max="3" width="14.28515625" style="1" bestFit="1" customWidth="1"/>
    <col min="4" max="4" width="14.28515625" style="1" customWidth="1"/>
    <col min="6" max="6" width="13.5703125" customWidth="1"/>
    <col min="10" max="10" width="20.7109375" bestFit="1" customWidth="1"/>
  </cols>
  <sheetData>
    <row r="1" spans="1:13">
      <c r="A1" s="34" t="s">
        <v>4</v>
      </c>
      <c r="B1" s="34" t="s">
        <v>119</v>
      </c>
      <c r="C1" s="34" t="s">
        <v>5</v>
      </c>
      <c r="D1" s="34" t="s">
        <v>214</v>
      </c>
      <c r="E1" s="34" t="s">
        <v>109</v>
      </c>
      <c r="F1" s="34" t="s">
        <v>120</v>
      </c>
      <c r="G1" s="34" t="s">
        <v>219</v>
      </c>
      <c r="J1" s="33" t="s">
        <v>77</v>
      </c>
      <c r="K1" s="33" t="s">
        <v>76</v>
      </c>
      <c r="L1" s="33" t="s">
        <v>78</v>
      </c>
      <c r="M1" s="33" t="s">
        <v>79</v>
      </c>
    </row>
    <row r="2" spans="1:13">
      <c r="A2" t="s">
        <v>139</v>
      </c>
      <c r="B2" t="s">
        <v>149</v>
      </c>
      <c r="C2" s="1">
        <v>0</v>
      </c>
      <c r="D2" s="1">
        <v>0</v>
      </c>
      <c r="E2">
        <v>1</v>
      </c>
      <c r="F2">
        <f>E2+SUMIF('Historique '!D:D,Tables!A2,'Historique '!L:L)-SUMIF('Historique '!D:D,Tables!A2,'Historique '!K:K)</f>
        <v>1</v>
      </c>
      <c r="J2" t="s">
        <v>227</v>
      </c>
      <c r="K2" t="s">
        <v>80</v>
      </c>
      <c r="L2" t="s">
        <v>80</v>
      </c>
      <c r="M2" t="s">
        <v>81</v>
      </c>
    </row>
    <row r="3" spans="1:13">
      <c r="A3" t="s">
        <v>73</v>
      </c>
      <c r="B3" t="s">
        <v>150</v>
      </c>
      <c r="C3" s="1">
        <v>1</v>
      </c>
      <c r="D3" s="1">
        <v>1</v>
      </c>
      <c r="F3">
        <f>E3+SUMIF('Historique '!D:D,Tables!A3,'Historique '!L:L)-SUMIF('Historique '!D:D,Tables!A3,'Historique '!K:K)</f>
        <v>0</v>
      </c>
      <c r="J3" t="s">
        <v>228</v>
      </c>
      <c r="K3" t="s">
        <v>82</v>
      </c>
      <c r="L3" t="s">
        <v>83</v>
      </c>
      <c r="M3" t="s">
        <v>84</v>
      </c>
    </row>
    <row r="4" spans="1:13">
      <c r="A4" t="s">
        <v>59</v>
      </c>
      <c r="B4" t="s">
        <v>151</v>
      </c>
      <c r="C4" s="1">
        <v>1</v>
      </c>
      <c r="D4" s="1">
        <v>0</v>
      </c>
      <c r="F4">
        <f>E4+SUMIF('Historique '!D:D,Tables!A4,'Historique '!L:L)-SUMIF('Historique '!D:D,Tables!A4,'Historique '!K:K)</f>
        <v>0</v>
      </c>
      <c r="J4" t="s">
        <v>229</v>
      </c>
      <c r="K4" t="s">
        <v>82</v>
      </c>
      <c r="L4" t="s">
        <v>85</v>
      </c>
      <c r="M4" t="s">
        <v>84</v>
      </c>
    </row>
    <row r="5" spans="1:13">
      <c r="A5" t="s">
        <v>60</v>
      </c>
      <c r="B5" t="s">
        <v>151</v>
      </c>
      <c r="C5" s="1">
        <v>1</v>
      </c>
      <c r="D5" s="1">
        <v>0</v>
      </c>
      <c r="F5">
        <f>E5+SUMIF('Historique '!D:D,Tables!A5,'Historique '!L:L)-SUMIF('Historique '!D:D,Tables!A5,'Historique '!K:K)</f>
        <v>0</v>
      </c>
      <c r="J5" t="s">
        <v>230</v>
      </c>
      <c r="K5" t="s">
        <v>80</v>
      </c>
      <c r="L5" t="s">
        <v>86</v>
      </c>
      <c r="M5" t="s">
        <v>84</v>
      </c>
    </row>
    <row r="6" spans="1:13">
      <c r="A6" t="s">
        <v>61</v>
      </c>
      <c r="B6" t="s">
        <v>151</v>
      </c>
      <c r="C6" s="1">
        <v>1</v>
      </c>
      <c r="D6" s="1">
        <v>0</v>
      </c>
      <c r="F6">
        <f>E6+SUMIF('Historique '!D:D,Tables!A6,'Historique '!L:L)-SUMIF('Historique '!D:D,Tables!A6,'Historique '!K:K)</f>
        <v>0</v>
      </c>
      <c r="J6" t="s">
        <v>231</v>
      </c>
      <c r="K6" t="s">
        <v>80</v>
      </c>
      <c r="L6" t="s">
        <v>87</v>
      </c>
      <c r="M6" t="s">
        <v>84</v>
      </c>
    </row>
    <row r="7" spans="1:13">
      <c r="A7" t="s">
        <v>62</v>
      </c>
      <c r="B7" t="s">
        <v>151</v>
      </c>
      <c r="C7" s="1">
        <v>1</v>
      </c>
      <c r="D7" s="1">
        <v>0</v>
      </c>
      <c r="F7">
        <f>E7+SUMIF('Historique '!D:D,Tables!A7,'Historique '!L:L)-SUMIF('Historique '!D:D,Tables!A7,'Historique '!K:K)</f>
        <v>0</v>
      </c>
      <c r="J7" t="s">
        <v>232</v>
      </c>
      <c r="K7" t="s">
        <v>88</v>
      </c>
      <c r="L7" t="s">
        <v>89</v>
      </c>
      <c r="M7" t="s">
        <v>84</v>
      </c>
    </row>
    <row r="8" spans="1:13">
      <c r="A8" t="s">
        <v>63</v>
      </c>
      <c r="B8" t="s">
        <v>151</v>
      </c>
      <c r="C8" s="1">
        <v>1</v>
      </c>
      <c r="D8" s="1">
        <v>0</v>
      </c>
      <c r="F8">
        <f>E8+SUMIF('Historique '!D:D,Tables!A8,'Historique '!L:L)-SUMIF('Historique '!D:D,Tables!A8,'Historique '!K:K)</f>
        <v>0</v>
      </c>
      <c r="J8" t="s">
        <v>233</v>
      </c>
      <c r="K8" t="s">
        <v>90</v>
      </c>
      <c r="L8" t="s">
        <v>91</v>
      </c>
      <c r="M8" t="s">
        <v>84</v>
      </c>
    </row>
    <row r="9" spans="1:13">
      <c r="A9" t="s">
        <v>64</v>
      </c>
      <c r="B9" t="s">
        <v>151</v>
      </c>
      <c r="C9" s="1">
        <v>1</v>
      </c>
      <c r="D9" s="1">
        <v>0</v>
      </c>
      <c r="F9">
        <f>E9+SUMIF('Historique '!D:D,Tables!A9,'Historique '!L:L)-SUMIF('Historique '!D:D,Tables!A9,'Historique '!K:K)</f>
        <v>0</v>
      </c>
    </row>
    <row r="10" spans="1:13">
      <c r="A10" t="s">
        <v>65</v>
      </c>
      <c r="B10" t="s">
        <v>151</v>
      </c>
      <c r="C10" s="1">
        <v>1</v>
      </c>
      <c r="D10" s="1">
        <v>0</v>
      </c>
      <c r="F10">
        <f>E10+SUMIF('Historique '!D:D,Tables!A10,'Historique '!L:L)-SUMIF('Historique '!D:D,Tables!A10,'Historique '!K:K)</f>
        <v>0</v>
      </c>
    </row>
    <row r="11" spans="1:13">
      <c r="A11" t="s">
        <v>66</v>
      </c>
      <c r="B11" t="s">
        <v>151</v>
      </c>
      <c r="C11" s="1">
        <v>1</v>
      </c>
      <c r="D11" s="1">
        <v>0</v>
      </c>
      <c r="F11">
        <f>E11+SUMIF('Historique '!D:D,Tables!A11,'Historique '!L:L)-SUMIF('Historique '!D:D,Tables!A11,'Historique '!K:K)</f>
        <v>0</v>
      </c>
    </row>
    <row r="12" spans="1:13">
      <c r="A12" t="s">
        <v>67</v>
      </c>
      <c r="B12" t="s">
        <v>151</v>
      </c>
      <c r="C12" s="1">
        <v>1</v>
      </c>
      <c r="D12" s="1">
        <v>0</v>
      </c>
      <c r="F12">
        <f>E12+SUMIF('Historique '!D:D,Tables!A12,'Historique '!L:L)-SUMIF('Historique '!D:D,Tables!A12,'Historique '!K:K)</f>
        <v>0</v>
      </c>
    </row>
    <row r="13" spans="1:13">
      <c r="A13" t="s">
        <v>68</v>
      </c>
      <c r="B13" t="s">
        <v>151</v>
      </c>
      <c r="C13" s="1">
        <v>1</v>
      </c>
      <c r="D13" s="1">
        <v>0</v>
      </c>
      <c r="F13">
        <f>E13+SUMIF('Historique '!D:D,Tables!A13,'Historique '!L:L)-SUMIF('Historique '!D:D,Tables!A13,'Historique '!K:K)</f>
        <v>0</v>
      </c>
    </row>
    <row r="14" spans="1:13">
      <c r="A14" t="s">
        <v>69</v>
      </c>
      <c r="B14" t="s">
        <v>151</v>
      </c>
      <c r="C14" s="1">
        <v>1</v>
      </c>
      <c r="D14" s="1">
        <v>0</v>
      </c>
      <c r="F14">
        <f>E14+SUMIF('Historique '!D:D,Tables!A14,'Historique '!L:L)-SUMIF('Historique '!D:D,Tables!A14,'Historique '!K:K)</f>
        <v>0</v>
      </c>
    </row>
    <row r="15" spans="1:13">
      <c r="A15" t="s">
        <v>130</v>
      </c>
      <c r="B15" t="s">
        <v>152</v>
      </c>
      <c r="C15" s="1">
        <v>0</v>
      </c>
      <c r="E15">
        <v>1039</v>
      </c>
      <c r="F15">
        <f>E15+SUMIF('Historique '!D:D,Tables!A15,'Historique '!L:L)-SUMIF('Historique '!D:D,Tables!A15,'Historique '!K:K)</f>
        <v>1039</v>
      </c>
    </row>
    <row r="16" spans="1:13">
      <c r="A16" t="s">
        <v>71</v>
      </c>
      <c r="B16" t="s">
        <v>152</v>
      </c>
      <c r="C16" s="1">
        <v>5</v>
      </c>
      <c r="D16" s="1">
        <v>1</v>
      </c>
      <c r="F16">
        <f>E16+SUMIF('Historique '!D:D,Tables!A16,'Historique '!L:L)-SUMIF('Historique '!D:D,Tables!A16,'Historique '!K:K)</f>
        <v>0</v>
      </c>
    </row>
    <row r="17" spans="1:6">
      <c r="A17" t="s">
        <v>70</v>
      </c>
      <c r="B17" t="s">
        <v>152</v>
      </c>
      <c r="C17" s="1">
        <v>5</v>
      </c>
      <c r="D17" s="1">
        <v>1</v>
      </c>
      <c r="F17">
        <f>E17+SUMIF('Historique '!D:D,Tables!A17,'Historique '!L:L)-SUMIF('Historique '!D:D,Tables!A17,'Historique '!K:K)</f>
        <v>0</v>
      </c>
    </row>
    <row r="18" spans="1:6">
      <c r="A18" t="s">
        <v>72</v>
      </c>
      <c r="B18" t="s">
        <v>152</v>
      </c>
      <c r="C18" s="1">
        <v>5</v>
      </c>
      <c r="D18" s="1">
        <v>1</v>
      </c>
      <c r="F18">
        <f>E18+SUMIF('Historique '!D:D,Tables!A18,'Historique '!L:L)-SUMIF('Historique '!D:D,Tables!A18,'Historique '!K:K)</f>
        <v>0</v>
      </c>
    </row>
    <row r="19" spans="1:6">
      <c r="A19" t="s">
        <v>131</v>
      </c>
      <c r="B19" t="s">
        <v>153</v>
      </c>
      <c r="C19" s="1">
        <v>5</v>
      </c>
      <c r="E19">
        <v>45</v>
      </c>
      <c r="F19">
        <f>E19+SUMIF('Historique '!D:D,Tables!A19,'Historique '!L:L)-SUMIF('Historique '!D:D,Tables!A19,'Historique '!K:K)</f>
        <v>43</v>
      </c>
    </row>
    <row r="20" spans="1:6">
      <c r="A20" t="s">
        <v>142</v>
      </c>
      <c r="B20" t="s">
        <v>158</v>
      </c>
      <c r="F20">
        <f>E20+SUMIF('Historique '!D:D,Tables!A20,'Historique '!L:L)-SUMIF('Historique '!D:D,Tables!A20,'Historique '!K:K)</f>
        <v>0</v>
      </c>
    </row>
    <row r="21" spans="1:6">
      <c r="A21" t="s">
        <v>74</v>
      </c>
      <c r="B21" t="s">
        <v>151</v>
      </c>
      <c r="C21" s="1">
        <v>0</v>
      </c>
      <c r="D21" s="1">
        <v>1</v>
      </c>
      <c r="F21">
        <f>E21+SUMIF('Historique '!D:D,Tables!A21,'Historique '!L:L)-SUMIF('Historique '!D:D,Tables!A21,'Historique '!K:K)</f>
        <v>0</v>
      </c>
    </row>
    <row r="22" spans="1:6">
      <c r="A22" t="s">
        <v>29</v>
      </c>
      <c r="B22" t="s">
        <v>151</v>
      </c>
      <c r="C22" s="1">
        <v>1</v>
      </c>
      <c r="D22" s="1">
        <v>1</v>
      </c>
      <c r="F22">
        <f>E22+SUMIF('Historique '!D:D,Tables!A22,'Historique '!L:L)-SUMIF('Historique '!D:D,Tables!A22,'Historique '!K:K)</f>
        <v>0</v>
      </c>
    </row>
    <row r="23" spans="1:6">
      <c r="A23" t="s">
        <v>30</v>
      </c>
      <c r="B23" t="s">
        <v>151</v>
      </c>
      <c r="C23" s="1">
        <v>1</v>
      </c>
      <c r="D23" s="1">
        <v>1</v>
      </c>
      <c r="F23">
        <f>E23+SUMIF('Historique '!D:D,Tables!A23,'Historique '!L:L)-SUMIF('Historique '!D:D,Tables!A23,'Historique '!K:K)</f>
        <v>0</v>
      </c>
    </row>
    <row r="24" spans="1:6">
      <c r="A24" t="s">
        <v>31</v>
      </c>
      <c r="B24" t="s">
        <v>151</v>
      </c>
      <c r="C24" s="1">
        <v>1</v>
      </c>
      <c r="D24" s="1">
        <v>1</v>
      </c>
      <c r="F24">
        <f>E24+SUMIF('Historique '!D:D,Tables!A24,'Historique '!L:L)-SUMIF('Historique '!D:D,Tables!A24,'Historique '!K:K)</f>
        <v>0</v>
      </c>
    </row>
    <row r="25" spans="1:6">
      <c r="A25" t="s">
        <v>32</v>
      </c>
      <c r="B25" t="s">
        <v>151</v>
      </c>
      <c r="C25" s="1">
        <v>1</v>
      </c>
      <c r="D25" s="1">
        <v>1</v>
      </c>
      <c r="F25">
        <f>E25+SUMIF('Historique '!D:D,Tables!A25,'Historique '!L:L)-SUMIF('Historique '!D:D,Tables!A25,'Historique '!K:K)</f>
        <v>0</v>
      </c>
    </row>
    <row r="26" spans="1:6">
      <c r="A26" t="s">
        <v>33</v>
      </c>
      <c r="B26" t="s">
        <v>151</v>
      </c>
      <c r="C26" s="1">
        <v>1</v>
      </c>
      <c r="D26" s="1">
        <v>1</v>
      </c>
      <c r="F26">
        <f>E26+SUMIF('Historique '!D:D,Tables!A26,'Historique '!L:L)-SUMIF('Historique '!D:D,Tables!A26,'Historique '!K:K)</f>
        <v>0</v>
      </c>
    </row>
    <row r="27" spans="1:6">
      <c r="A27" t="s">
        <v>34</v>
      </c>
      <c r="B27" t="s">
        <v>151</v>
      </c>
      <c r="C27" s="1">
        <v>1</v>
      </c>
      <c r="D27" s="1">
        <v>1</v>
      </c>
      <c r="F27">
        <f>E27+SUMIF('Historique '!D:D,Tables!A27,'Historique '!L:L)-SUMIF('Historique '!D:D,Tables!A27,'Historique '!K:K)</f>
        <v>0</v>
      </c>
    </row>
    <row r="28" spans="1:6">
      <c r="A28" t="s">
        <v>35</v>
      </c>
      <c r="B28" t="s">
        <v>151</v>
      </c>
      <c r="C28" s="1">
        <v>1</v>
      </c>
      <c r="D28" s="1">
        <v>1</v>
      </c>
      <c r="F28">
        <f>E28+SUMIF('Historique '!D:D,Tables!A28,'Historique '!L:L)-SUMIF('Historique '!D:D,Tables!A28,'Historique '!K:K)</f>
        <v>0</v>
      </c>
    </row>
    <row r="29" spans="1:6">
      <c r="A29" t="s">
        <v>36</v>
      </c>
      <c r="B29" t="s">
        <v>151</v>
      </c>
      <c r="C29" s="1">
        <v>1</v>
      </c>
      <c r="D29" s="1">
        <v>1</v>
      </c>
      <c r="F29">
        <f>E29+SUMIF('Historique '!D:D,Tables!A29,'Historique '!L:L)-SUMIF('Historique '!D:D,Tables!A29,'Historique '!K:K)</f>
        <v>0</v>
      </c>
    </row>
    <row r="30" spans="1:6">
      <c r="A30" t="s">
        <v>37</v>
      </c>
      <c r="B30" t="s">
        <v>151</v>
      </c>
      <c r="C30" s="1">
        <v>1</v>
      </c>
      <c r="D30" s="1">
        <v>1</v>
      </c>
      <c r="F30">
        <f>E30+SUMIF('Historique '!D:D,Tables!A30,'Historique '!L:L)-SUMIF('Historique '!D:D,Tables!A30,'Historique '!K:K)</f>
        <v>0</v>
      </c>
    </row>
    <row r="31" spans="1:6">
      <c r="A31" t="s">
        <v>38</v>
      </c>
      <c r="B31" t="s">
        <v>151</v>
      </c>
      <c r="C31" s="1">
        <v>1</v>
      </c>
      <c r="D31" s="1">
        <v>1</v>
      </c>
      <c r="F31">
        <f>E31+SUMIF('Historique '!D:D,Tables!A31,'Historique '!L:L)-SUMIF('Historique '!D:D,Tables!A31,'Historique '!K:K)</f>
        <v>0</v>
      </c>
    </row>
    <row r="32" spans="1:6">
      <c r="A32" t="s">
        <v>39</v>
      </c>
      <c r="B32" t="s">
        <v>151</v>
      </c>
      <c r="C32" s="1">
        <v>1</v>
      </c>
      <c r="D32" s="1">
        <v>1</v>
      </c>
      <c r="F32">
        <f>E32+SUMIF('Historique '!D:D,Tables!A32,'Historique '!L:L)-SUMIF('Historique '!D:D,Tables!A32,'Historique '!K:K)</f>
        <v>0</v>
      </c>
    </row>
    <row r="33" spans="1:6">
      <c r="A33" t="s">
        <v>40</v>
      </c>
      <c r="B33" t="s">
        <v>151</v>
      </c>
      <c r="C33" s="1">
        <v>1</v>
      </c>
      <c r="D33" s="1">
        <v>1</v>
      </c>
      <c r="F33">
        <f>E33+SUMIF('Historique '!D:D,Tables!A33,'Historique '!L:L)-SUMIF('Historique '!D:D,Tables!A33,'Historique '!K:K)</f>
        <v>0</v>
      </c>
    </row>
    <row r="34" spans="1:6">
      <c r="A34" t="s">
        <v>41</v>
      </c>
      <c r="B34" t="s">
        <v>151</v>
      </c>
      <c r="C34" s="1">
        <v>1</v>
      </c>
      <c r="D34" s="1">
        <v>1</v>
      </c>
      <c r="F34">
        <f>E34+SUMIF('Historique '!D:D,Tables!A34,'Historique '!L:L)-SUMIF('Historique '!D:D,Tables!A34,'Historique '!K:K)</f>
        <v>0</v>
      </c>
    </row>
    <row r="35" spans="1:6">
      <c r="A35" t="s">
        <v>42</v>
      </c>
      <c r="B35" t="s">
        <v>151</v>
      </c>
      <c r="C35" s="1">
        <v>1</v>
      </c>
      <c r="D35" s="1">
        <v>1</v>
      </c>
      <c r="F35">
        <f>E35+SUMIF('Historique '!D:D,Tables!A35,'Historique '!L:L)-SUMIF('Historique '!D:D,Tables!A35,'Historique '!K:K)</f>
        <v>0</v>
      </c>
    </row>
    <row r="36" spans="1:6">
      <c r="A36" t="s">
        <v>43</v>
      </c>
      <c r="B36" t="s">
        <v>151</v>
      </c>
      <c r="C36" s="1">
        <v>1</v>
      </c>
      <c r="D36" s="1">
        <v>1</v>
      </c>
      <c r="F36">
        <f>E36+SUMIF('Historique '!D:D,Tables!A36,'Historique '!L:L)-SUMIF('Historique '!D:D,Tables!A36,'Historique '!K:K)</f>
        <v>0</v>
      </c>
    </row>
    <row r="37" spans="1:6">
      <c r="A37" t="s">
        <v>44</v>
      </c>
      <c r="B37" t="s">
        <v>151</v>
      </c>
      <c r="C37" s="1">
        <v>1</v>
      </c>
      <c r="D37" s="1">
        <v>1</v>
      </c>
      <c r="F37">
        <f>E37+SUMIF('Historique '!D:D,Tables!A37,'Historique '!L:L)-SUMIF('Historique '!D:D,Tables!A37,'Historique '!K:K)</f>
        <v>0</v>
      </c>
    </row>
    <row r="38" spans="1:6">
      <c r="A38" t="s">
        <v>45</v>
      </c>
      <c r="B38" t="s">
        <v>151</v>
      </c>
      <c r="C38" s="1">
        <v>1</v>
      </c>
      <c r="D38" s="1">
        <v>1</v>
      </c>
      <c r="F38">
        <f>E38+SUMIF('Historique '!D:D,Tables!A38,'Historique '!L:L)-SUMIF('Historique '!D:D,Tables!A38,'Historique '!K:K)</f>
        <v>0</v>
      </c>
    </row>
    <row r="39" spans="1:6">
      <c r="A39" t="s">
        <v>46</v>
      </c>
      <c r="B39" t="s">
        <v>151</v>
      </c>
      <c r="C39" s="1">
        <v>1</v>
      </c>
      <c r="D39" s="1">
        <v>1</v>
      </c>
      <c r="F39">
        <f>E39+SUMIF('Historique '!D:D,Tables!A39,'Historique '!L:L)-SUMIF('Historique '!D:D,Tables!A39,'Historique '!K:K)</f>
        <v>0</v>
      </c>
    </row>
    <row r="40" spans="1:6">
      <c r="A40" t="s">
        <v>47</v>
      </c>
      <c r="B40" t="s">
        <v>151</v>
      </c>
      <c r="C40" s="1">
        <v>1</v>
      </c>
      <c r="D40" s="1">
        <v>1</v>
      </c>
      <c r="F40">
        <f>E40+SUMIF('Historique '!D:D,Tables!A40,'Historique '!L:L)-SUMIF('Historique '!D:D,Tables!A40,'Historique '!K:K)</f>
        <v>0</v>
      </c>
    </row>
    <row r="41" spans="1:6">
      <c r="A41" t="s">
        <v>48</v>
      </c>
      <c r="B41" t="s">
        <v>151</v>
      </c>
      <c r="C41" s="1">
        <v>1</v>
      </c>
      <c r="D41" s="1">
        <v>1</v>
      </c>
      <c r="F41">
        <f>E41+SUMIF('Historique '!D:D,Tables!A41,'Historique '!L:L)-SUMIF('Historique '!D:D,Tables!A41,'Historique '!K:K)</f>
        <v>0</v>
      </c>
    </row>
    <row r="42" spans="1:6">
      <c r="A42" t="s">
        <v>159</v>
      </c>
      <c r="B42" t="s">
        <v>150</v>
      </c>
      <c r="C42" s="1">
        <v>1</v>
      </c>
      <c r="D42" s="1">
        <v>1</v>
      </c>
      <c r="F42">
        <f>E42+SUMIF('Historique '!D:D,Tables!A42,'Historique '!L:L)-SUMIF('Historique '!D:D,Tables!A42,'Historique '!K:K)</f>
        <v>0</v>
      </c>
    </row>
    <row r="43" spans="1:6">
      <c r="A43" t="s">
        <v>160</v>
      </c>
      <c r="B43" t="s">
        <v>150</v>
      </c>
      <c r="C43" s="1">
        <v>1</v>
      </c>
      <c r="D43" s="1">
        <v>1</v>
      </c>
      <c r="F43">
        <f>E43+SUMIF('Historique '!D:D,Tables!A43,'Historique '!L:L)-SUMIF('Historique '!D:D,Tables!A43,'Historique '!K:K)</f>
        <v>0</v>
      </c>
    </row>
    <row r="44" spans="1:6">
      <c r="A44" t="s">
        <v>161</v>
      </c>
      <c r="B44" t="s">
        <v>150</v>
      </c>
      <c r="C44" s="1">
        <v>1</v>
      </c>
      <c r="D44" s="1">
        <v>1</v>
      </c>
      <c r="F44">
        <f>E44+SUMIF('Historique '!D:D,Tables!A44,'Historique '!L:L)-SUMIF('Historique '!D:D,Tables!A44,'Historique '!K:K)</f>
        <v>0</v>
      </c>
    </row>
    <row r="45" spans="1:6">
      <c r="A45" t="s">
        <v>162</v>
      </c>
      <c r="B45" t="s">
        <v>150</v>
      </c>
      <c r="C45" s="1">
        <v>1</v>
      </c>
      <c r="D45" s="1">
        <v>1</v>
      </c>
      <c r="F45">
        <f>E45+SUMIF('Historique '!D:D,Tables!A45,'Historique '!L:L)-SUMIF('Historique '!D:D,Tables!A45,'Historique '!K:K)</f>
        <v>0</v>
      </c>
    </row>
    <row r="46" spans="1:6">
      <c r="A46" t="s">
        <v>163</v>
      </c>
      <c r="B46" t="s">
        <v>150</v>
      </c>
      <c r="C46" s="1">
        <v>1</v>
      </c>
      <c r="D46" s="1">
        <v>1</v>
      </c>
      <c r="F46">
        <f>E46+SUMIF('Historique '!D:D,Tables!A46,'Historique '!L:L)-SUMIF('Historique '!D:D,Tables!A46,'Historique '!K:K)</f>
        <v>0</v>
      </c>
    </row>
    <row r="47" spans="1:6">
      <c r="A47" t="s">
        <v>164</v>
      </c>
      <c r="B47" t="s">
        <v>150</v>
      </c>
      <c r="C47" s="1">
        <v>1</v>
      </c>
      <c r="D47" s="1">
        <v>1</v>
      </c>
      <c r="F47">
        <f>E47+SUMIF('Historique '!D:D,Tables!A47,'Historique '!L:L)-SUMIF('Historique '!D:D,Tables!A47,'Historique '!K:K)</f>
        <v>0</v>
      </c>
    </row>
    <row r="48" spans="1:6">
      <c r="A48" t="s">
        <v>165</v>
      </c>
      <c r="B48" t="s">
        <v>150</v>
      </c>
      <c r="C48" s="1">
        <v>1</v>
      </c>
      <c r="D48" s="1">
        <v>1</v>
      </c>
      <c r="F48">
        <f>E48+SUMIF('Historique '!D:D,Tables!A48,'Historique '!L:L)-SUMIF('Historique '!D:D,Tables!A48,'Historique '!K:K)</f>
        <v>0</v>
      </c>
    </row>
    <row r="49" spans="1:6">
      <c r="A49" t="s">
        <v>166</v>
      </c>
      <c r="B49" t="s">
        <v>150</v>
      </c>
      <c r="C49" s="1">
        <v>1</v>
      </c>
      <c r="D49" s="1">
        <v>1</v>
      </c>
      <c r="F49">
        <f>E49+SUMIF('Historique '!D:D,Tables!A49,'Historique '!L:L)-SUMIF('Historique '!D:D,Tables!A49,'Historique '!K:K)</f>
        <v>0</v>
      </c>
    </row>
    <row r="50" spans="1:6">
      <c r="A50" t="s">
        <v>167</v>
      </c>
      <c r="B50" t="s">
        <v>150</v>
      </c>
      <c r="C50" s="1">
        <v>1</v>
      </c>
      <c r="D50" s="1">
        <v>1</v>
      </c>
      <c r="F50">
        <f>E50+SUMIF('Historique '!D:D,Tables!A50,'Historique '!L:L)-SUMIF('Historique '!D:D,Tables!A50,'Historique '!K:K)</f>
        <v>0</v>
      </c>
    </row>
    <row r="51" spans="1:6">
      <c r="A51" t="s">
        <v>168</v>
      </c>
      <c r="B51" t="s">
        <v>150</v>
      </c>
      <c r="C51" s="1">
        <v>1</v>
      </c>
      <c r="D51" s="1">
        <v>1</v>
      </c>
      <c r="F51">
        <f>E51+SUMIF('Historique '!D:D,Tables!A51,'Historique '!L:L)-SUMIF('Historique '!D:D,Tables!A51,'Historique '!K:K)</f>
        <v>0</v>
      </c>
    </row>
    <row r="52" spans="1:6">
      <c r="A52" t="s">
        <v>169</v>
      </c>
      <c r="B52" t="s">
        <v>150</v>
      </c>
      <c r="C52" s="1">
        <v>1</v>
      </c>
      <c r="D52" s="1">
        <v>1</v>
      </c>
      <c r="F52">
        <f>E52+SUMIF('Historique '!D:D,Tables!A52,'Historique '!L:L)-SUMIF('Historique '!D:D,Tables!A52,'Historique '!K:K)</f>
        <v>0</v>
      </c>
    </row>
    <row r="53" spans="1:6">
      <c r="A53" t="s">
        <v>170</v>
      </c>
      <c r="B53" t="s">
        <v>150</v>
      </c>
      <c r="C53" s="1">
        <v>1</v>
      </c>
      <c r="D53" s="1">
        <v>1</v>
      </c>
      <c r="F53">
        <f>E53+SUMIF('Historique '!D:D,Tables!A53,'Historique '!L:L)-SUMIF('Historique '!D:D,Tables!A53,'Historique '!K:K)</f>
        <v>0</v>
      </c>
    </row>
    <row r="54" spans="1:6">
      <c r="A54" t="s">
        <v>171</v>
      </c>
      <c r="B54" t="s">
        <v>150</v>
      </c>
      <c r="C54" s="1">
        <v>1</v>
      </c>
      <c r="D54" s="1">
        <v>1</v>
      </c>
      <c r="F54">
        <f>E54+SUMIF('Historique '!D:D,Tables!A54,'Historique '!L:L)-SUMIF('Historique '!D:D,Tables!A54,'Historique '!K:K)</f>
        <v>0</v>
      </c>
    </row>
    <row r="55" spans="1:6">
      <c r="A55" t="s">
        <v>172</v>
      </c>
      <c r="B55" t="s">
        <v>150</v>
      </c>
      <c r="C55" s="1">
        <v>1</v>
      </c>
      <c r="D55" s="1">
        <v>1</v>
      </c>
      <c r="F55">
        <f>E55+SUMIF('Historique '!D:D,Tables!A55,'Historique '!L:L)-SUMIF('Historique '!D:D,Tables!A55,'Historique '!K:K)</f>
        <v>0</v>
      </c>
    </row>
    <row r="56" spans="1:6">
      <c r="A56" t="s">
        <v>173</v>
      </c>
      <c r="B56" t="s">
        <v>150</v>
      </c>
      <c r="C56" s="1">
        <v>1</v>
      </c>
      <c r="D56" s="1">
        <v>1</v>
      </c>
      <c r="F56">
        <f>E56+SUMIF('Historique '!D:D,Tables!A56,'Historique '!L:L)-SUMIF('Historique '!D:D,Tables!A56,'Historique '!K:K)</f>
        <v>0</v>
      </c>
    </row>
    <row r="57" spans="1:6">
      <c r="A57" t="s">
        <v>174</v>
      </c>
      <c r="B57" t="s">
        <v>150</v>
      </c>
      <c r="C57" s="1">
        <v>1</v>
      </c>
      <c r="D57" s="1">
        <v>1</v>
      </c>
      <c r="F57">
        <f>E57+SUMIF('Historique '!D:D,Tables!A57,'Historique '!L:L)-SUMIF('Historique '!D:D,Tables!A57,'Historique '!K:K)</f>
        <v>0</v>
      </c>
    </row>
    <row r="58" spans="1:6">
      <c r="A58" t="s">
        <v>175</v>
      </c>
      <c r="B58" t="s">
        <v>150</v>
      </c>
      <c r="C58" s="1">
        <v>1</v>
      </c>
      <c r="D58" s="1">
        <v>1</v>
      </c>
      <c r="F58">
        <f>E58+SUMIF('Historique '!D:D,Tables!A58,'Historique '!L:L)-SUMIF('Historique '!D:D,Tables!A58,'Historique '!K:K)</f>
        <v>0</v>
      </c>
    </row>
    <row r="59" spans="1:6">
      <c r="A59" t="s">
        <v>176</v>
      </c>
      <c r="B59" t="s">
        <v>150</v>
      </c>
      <c r="C59" s="1">
        <v>1</v>
      </c>
      <c r="D59" s="1">
        <v>1</v>
      </c>
      <c r="F59">
        <f>E59+SUMIF('Historique '!D:D,Tables!A59,'Historique '!L:L)-SUMIF('Historique '!D:D,Tables!A59,'Historique '!K:K)</f>
        <v>0</v>
      </c>
    </row>
    <row r="60" spans="1:6">
      <c r="A60" t="s">
        <v>134</v>
      </c>
      <c r="B60" t="s">
        <v>154</v>
      </c>
      <c r="F60">
        <f>E60+SUMIF('Historique '!D:D,Tables!A60,'Historique '!L:L)-SUMIF('Historique '!D:D,Tables!A60,'Historique '!K:K)</f>
        <v>0</v>
      </c>
    </row>
    <row r="61" spans="1:6">
      <c r="A61" t="s">
        <v>129</v>
      </c>
      <c r="B61" t="s">
        <v>155</v>
      </c>
      <c r="C61" s="1">
        <v>0</v>
      </c>
      <c r="E61">
        <v>5</v>
      </c>
      <c r="F61">
        <f>E61+SUMIF('Historique '!D:D,Tables!A61,'Historique '!L:L)-SUMIF('Historique '!D:D,Tables!A61,'Historique '!K:K)</f>
        <v>5</v>
      </c>
    </row>
    <row r="62" spans="1:6">
      <c r="A62" t="s">
        <v>135</v>
      </c>
      <c r="B62" t="s">
        <v>154</v>
      </c>
      <c r="F62">
        <f>E62+SUMIF('Historique '!D:D,Tables!A62,'Historique '!L:L)-SUMIF('Historique '!D:D,Tables!A62,'Historique '!K:K)</f>
        <v>0</v>
      </c>
    </row>
    <row r="63" spans="1:6">
      <c r="A63" t="s">
        <v>56</v>
      </c>
      <c r="B63" t="s">
        <v>156</v>
      </c>
      <c r="C63" s="1">
        <v>1</v>
      </c>
      <c r="D63" s="1">
        <v>4</v>
      </c>
      <c r="F63">
        <f>E63+SUMIF('Historique '!D:D,Tables!A63,'Historique '!L:L)-SUMIF('Historique '!D:D,Tables!A63,'Historique '!K:K)</f>
        <v>0</v>
      </c>
    </row>
    <row r="64" spans="1:6">
      <c r="A64" t="s">
        <v>57</v>
      </c>
      <c r="B64" t="s">
        <v>156</v>
      </c>
      <c r="C64" s="1">
        <v>1</v>
      </c>
      <c r="D64" s="1">
        <v>4</v>
      </c>
      <c r="F64">
        <f>E64+SUMIF('Historique '!D:D,Tables!A64,'Historique '!L:L)-SUMIF('Historique '!D:D,Tables!A64,'Historique '!K:K)</f>
        <v>0</v>
      </c>
    </row>
    <row r="65" spans="1:6">
      <c r="A65" t="s">
        <v>58</v>
      </c>
      <c r="B65" t="s">
        <v>156</v>
      </c>
      <c r="C65" s="1">
        <v>1</v>
      </c>
      <c r="D65" s="1">
        <v>4</v>
      </c>
      <c r="F65">
        <f>E65+SUMIF('Historique '!D:D,Tables!A65,'Historique '!L:L)-SUMIF('Historique '!D:D,Tables!A65,'Historique '!K:K)</f>
        <v>0</v>
      </c>
    </row>
    <row r="66" spans="1:6">
      <c r="A66" t="s">
        <v>55</v>
      </c>
      <c r="B66" t="s">
        <v>156</v>
      </c>
      <c r="C66" s="1">
        <v>1</v>
      </c>
      <c r="D66" s="1">
        <v>4</v>
      </c>
      <c r="F66">
        <f>E66+SUMIF('Historique '!D:D,Tables!A66,'Historique '!L:L)-SUMIF('Historique '!D:D,Tables!A66,'Historique '!K:K)</f>
        <v>0</v>
      </c>
    </row>
    <row r="67" spans="1:6">
      <c r="A67" t="s">
        <v>54</v>
      </c>
      <c r="B67" t="s">
        <v>156</v>
      </c>
      <c r="C67" s="1">
        <v>1</v>
      </c>
      <c r="D67" s="1">
        <v>4</v>
      </c>
      <c r="F67">
        <f>E67+SUMIF('Historique '!D:D,Tables!A67,'Historique '!L:L)-SUMIF('Historique '!D:D,Tables!A67,'Historique '!K:K)</f>
        <v>0</v>
      </c>
    </row>
    <row r="68" spans="1:6">
      <c r="A68" t="s">
        <v>52</v>
      </c>
      <c r="B68" t="s">
        <v>156</v>
      </c>
      <c r="C68" s="1">
        <v>1</v>
      </c>
      <c r="D68" s="1">
        <v>4</v>
      </c>
      <c r="F68">
        <f>E68+SUMIF('Historique '!D:D,Tables!A68,'Historique '!L:L)-SUMIF('Historique '!D:D,Tables!A68,'Historique '!K:K)</f>
        <v>0</v>
      </c>
    </row>
    <row r="69" spans="1:6">
      <c r="A69" t="s">
        <v>53</v>
      </c>
      <c r="B69" t="s">
        <v>156</v>
      </c>
      <c r="C69" s="1">
        <v>1</v>
      </c>
      <c r="D69" s="1">
        <v>4</v>
      </c>
      <c r="F69">
        <f>E69+SUMIF('Historique '!D:D,Tables!A69,'Historique '!L:L)-SUMIF('Historique '!D:D,Tables!A69,'Historique '!K:K)</f>
        <v>0</v>
      </c>
    </row>
    <row r="70" spans="1:6">
      <c r="A70" t="s">
        <v>51</v>
      </c>
      <c r="B70" t="s">
        <v>156</v>
      </c>
      <c r="C70" s="1">
        <v>1</v>
      </c>
      <c r="D70" s="1">
        <v>4</v>
      </c>
      <c r="F70">
        <f>E70+SUMIF('Historique '!D:D,Tables!A70,'Historique '!L:L)-SUMIF('Historique '!D:D,Tables!A70,'Historique '!K:K)</f>
        <v>0</v>
      </c>
    </row>
    <row r="71" spans="1:6">
      <c r="A71" t="s">
        <v>75</v>
      </c>
      <c r="B71" t="s">
        <v>156</v>
      </c>
      <c r="C71" s="1">
        <v>1</v>
      </c>
      <c r="D71" s="1">
        <v>4</v>
      </c>
      <c r="F71">
        <f>E71+SUMIF('Historique '!D:D,Tables!A71,'Historique '!L:L)-SUMIF('Historique '!D:D,Tables!A71,'Historique '!K:K)</f>
        <v>0</v>
      </c>
    </row>
    <row r="72" spans="1:6">
      <c r="A72" t="s">
        <v>49</v>
      </c>
      <c r="B72" t="s">
        <v>156</v>
      </c>
      <c r="C72" s="1">
        <v>1</v>
      </c>
      <c r="D72" s="1">
        <v>4</v>
      </c>
      <c r="F72">
        <f>E72+SUMIF('Historique '!D:D,Tables!A72,'Historique '!L:L)-SUMIF('Historique '!D:D,Tables!A72,'Historique '!K:K)</f>
        <v>0</v>
      </c>
    </row>
    <row r="73" spans="1:6">
      <c r="A73" t="s">
        <v>50</v>
      </c>
      <c r="B73" t="s">
        <v>156</v>
      </c>
      <c r="C73" s="1">
        <v>1</v>
      </c>
      <c r="D73" s="1">
        <v>4</v>
      </c>
      <c r="F73">
        <f>E73+SUMIF('Historique '!D:D,Tables!A73,'Historique '!L:L)-SUMIF('Historique '!D:D,Tables!A73,'Historique '!K:K)</f>
        <v>0</v>
      </c>
    </row>
    <row r="74" spans="1:6">
      <c r="A74" t="s">
        <v>215</v>
      </c>
      <c r="B74" t="s">
        <v>156</v>
      </c>
      <c r="C74" s="1">
        <v>1</v>
      </c>
      <c r="D74" s="1">
        <v>4</v>
      </c>
      <c r="F74">
        <f>E74+SUMIF('Historique '!D:D,Tables!A74,'Historique '!L:L)-SUMIF('Historique '!D:D,Tables!A74,'Historique '!K:K)</f>
        <v>0</v>
      </c>
    </row>
    <row r="75" spans="1:6">
      <c r="A75" t="s">
        <v>27</v>
      </c>
      <c r="B75" t="s">
        <v>150</v>
      </c>
      <c r="C75" s="1">
        <v>0</v>
      </c>
      <c r="D75" s="1">
        <v>0</v>
      </c>
      <c r="F75">
        <f>E75+SUMIF('Historique '!D:D,Tables!A75,'Historique '!L:L)-SUMIF('Historique '!D:D,Tables!A75,'Historique '!K:K)</f>
        <v>0</v>
      </c>
    </row>
    <row r="76" spans="1:6">
      <c r="A76" t="s">
        <v>25</v>
      </c>
      <c r="B76" t="s">
        <v>150</v>
      </c>
      <c r="C76" s="1">
        <v>0</v>
      </c>
      <c r="D76" s="1">
        <v>0</v>
      </c>
      <c r="F76">
        <f>E76+SUMIF('Historique '!D:D,Tables!A76,'Historique '!L:L)-SUMIF('Historique '!D:D,Tables!A76,'Historique '!K:K)</f>
        <v>0</v>
      </c>
    </row>
    <row r="77" spans="1:6">
      <c r="A77" t="s">
        <v>26</v>
      </c>
      <c r="B77" t="s">
        <v>150</v>
      </c>
      <c r="C77" s="1">
        <v>0</v>
      </c>
      <c r="D77" s="1">
        <v>0</v>
      </c>
      <c r="F77">
        <f>E77+SUMIF('Historique '!D:D,Tables!A77,'Historique '!L:L)-SUMIF('Historique '!D:D,Tables!A77,'Historique '!K:K)</f>
        <v>0</v>
      </c>
    </row>
    <row r="78" spans="1:6">
      <c r="A78" t="s">
        <v>28</v>
      </c>
      <c r="B78" t="s">
        <v>150</v>
      </c>
      <c r="C78" s="1">
        <v>0</v>
      </c>
      <c r="D78" s="1">
        <v>0</v>
      </c>
      <c r="F78">
        <f>E78+SUMIF('Historique '!D:D,Tables!A78,'Historique '!L:L)-SUMIF('Historique '!D:D,Tables!A78,'Historique '!K:K)</f>
        <v>0</v>
      </c>
    </row>
    <row r="79" spans="1:6">
      <c r="A79" t="s">
        <v>138</v>
      </c>
      <c r="B79" t="s">
        <v>149</v>
      </c>
      <c r="C79" s="1">
        <v>0</v>
      </c>
      <c r="E79">
        <v>4</v>
      </c>
      <c r="F79">
        <f>E79+SUMIF('Historique '!D:D,Tables!A79,'Historique '!L:L)-SUMIF('Historique '!D:D,Tables!A79,'Historique '!K:K)</f>
        <v>4</v>
      </c>
    </row>
    <row r="80" spans="1:6">
      <c r="A80" t="s">
        <v>140</v>
      </c>
      <c r="B80" t="s">
        <v>152</v>
      </c>
      <c r="C80" s="1">
        <v>0</v>
      </c>
      <c r="E80">
        <v>6</v>
      </c>
      <c r="F80">
        <f>E80+SUMIF('Historique '!D:D,Tables!A80,'Historique '!L:L)-SUMIF('Historique '!D:D,Tables!A80,'Historique '!K:K)</f>
        <v>6</v>
      </c>
    </row>
    <row r="81" spans="1:6">
      <c r="A81" t="s">
        <v>144</v>
      </c>
      <c r="B81" t="s">
        <v>158</v>
      </c>
      <c r="C81" s="1">
        <v>0</v>
      </c>
      <c r="E81">
        <v>10</v>
      </c>
      <c r="F81">
        <f>E81+SUMIF('Historique '!D:D,Tables!A81,'Historique '!L:L)-SUMIF('Historique '!D:D,Tables!A81,'Historique '!K:K)</f>
        <v>6</v>
      </c>
    </row>
    <row r="82" spans="1:6">
      <c r="A82" t="s">
        <v>143</v>
      </c>
      <c r="B82" t="s">
        <v>158</v>
      </c>
      <c r="C82" s="1">
        <v>0</v>
      </c>
      <c r="F82">
        <f>E82+SUMIF('Historique '!D:D,Tables!A82,'Historique '!L:L)-SUMIF('Historique '!D:D,Tables!A82,'Historique '!K:K)</f>
        <v>0</v>
      </c>
    </row>
    <row r="83" spans="1:6">
      <c r="A83" t="s">
        <v>137</v>
      </c>
      <c r="B83" t="s">
        <v>149</v>
      </c>
      <c r="C83" s="1">
        <v>0</v>
      </c>
      <c r="F83">
        <f>E83+SUMIF('Historique '!D:D,Tables!A83,'Historique '!L:L)-SUMIF('Historique '!D:D,Tables!A83,'Historique '!K:K)</f>
        <v>0</v>
      </c>
    </row>
    <row r="84" spans="1:6">
      <c r="A84" t="s">
        <v>136</v>
      </c>
      <c r="B84" t="s">
        <v>157</v>
      </c>
      <c r="C84" s="1">
        <v>0</v>
      </c>
      <c r="F84">
        <f>E84+SUMIF('Historique '!D:D,Tables!A84,'Historique '!L:L)-SUMIF('Historique '!D:D,Tables!A84,'Historique '!K:K)</f>
        <v>0</v>
      </c>
    </row>
    <row r="85" spans="1:6">
      <c r="A85" t="s">
        <v>147</v>
      </c>
      <c r="B85" t="s">
        <v>157</v>
      </c>
      <c r="C85" s="1">
        <v>0</v>
      </c>
      <c r="F85">
        <f>E85+SUMIF('Historique '!D:D,Tables!A85,'Historique '!L:L)-SUMIF('Historique '!D:D,Tables!A85,'Historique '!K:K)</f>
        <v>-1</v>
      </c>
    </row>
    <row r="86" spans="1:6">
      <c r="A86" t="s">
        <v>141</v>
      </c>
      <c r="B86" t="s">
        <v>158</v>
      </c>
      <c r="C86" s="1">
        <v>0</v>
      </c>
      <c r="F86">
        <f>E86+SUMIF('Historique '!D:D,Tables!A86,'Historique '!L:L)-SUMIF('Historique '!D:D,Tables!A86,'Historique '!K:K)</f>
        <v>0</v>
      </c>
    </row>
    <row r="87" spans="1:6">
      <c r="A87" t="s">
        <v>128</v>
      </c>
      <c r="B87" t="s">
        <v>154</v>
      </c>
      <c r="C87" s="1">
        <v>0</v>
      </c>
      <c r="E87">
        <v>68</v>
      </c>
      <c r="F87">
        <f>E87+SUMIF('Historique '!D:D,Tables!A87,'Historique '!L:L)-SUMIF('Historique '!D:D,Tables!A87,'Historique '!K:K)</f>
        <v>68</v>
      </c>
    </row>
    <row r="88" spans="1:6">
      <c r="A88" t="s">
        <v>132</v>
      </c>
      <c r="B88" t="s">
        <v>149</v>
      </c>
      <c r="C88" s="1">
        <v>0</v>
      </c>
      <c r="F88">
        <f>E88+SUMIF('Historique '!D:D,Tables!A88,'Historique '!L:L)-SUMIF('Historique '!D:D,Tables!A88,'Historique '!K:K)</f>
        <v>0</v>
      </c>
    </row>
    <row r="89" spans="1:6">
      <c r="A89" t="s">
        <v>195</v>
      </c>
      <c r="B89" t="s">
        <v>150</v>
      </c>
      <c r="C89" s="1">
        <v>1</v>
      </c>
      <c r="D89" s="1">
        <v>1</v>
      </c>
      <c r="F89">
        <f>E89+SUMIF('Historique '!D:D,Tables!A89,'Historique '!L:L)-SUMIF('Historique '!D:D,Tables!A89,'Historique '!K:K)</f>
        <v>0</v>
      </c>
    </row>
    <row r="90" spans="1:6">
      <c r="A90" t="s">
        <v>196</v>
      </c>
      <c r="B90" t="s">
        <v>150</v>
      </c>
      <c r="C90" s="1">
        <v>1</v>
      </c>
      <c r="D90" s="1">
        <v>1</v>
      </c>
      <c r="F90">
        <f>E90+SUMIF('Historique '!D:D,Tables!A90,'Historique '!L:L)-SUMIF('Historique '!D:D,Tables!A90,'Historique '!K:K)</f>
        <v>0</v>
      </c>
    </row>
    <row r="91" spans="1:6">
      <c r="A91" t="s">
        <v>197</v>
      </c>
      <c r="B91" t="s">
        <v>150</v>
      </c>
      <c r="C91" s="1">
        <v>1</v>
      </c>
      <c r="D91" s="1">
        <v>1</v>
      </c>
      <c r="F91">
        <f>E91+SUMIF('Historique '!D:D,Tables!A91,'Historique '!L:L)-SUMIF('Historique '!D:D,Tables!A91,'Historique '!K:K)</f>
        <v>0</v>
      </c>
    </row>
    <row r="92" spans="1:6">
      <c r="A92" t="s">
        <v>198</v>
      </c>
      <c r="B92" t="s">
        <v>150</v>
      </c>
      <c r="C92" s="1">
        <v>1</v>
      </c>
      <c r="D92" s="1">
        <v>1</v>
      </c>
      <c r="F92">
        <f>E92+SUMIF('Historique '!D:D,Tables!A92,'Historique '!L:L)-SUMIF('Historique '!D:D,Tables!A92,'Historique '!K:K)</f>
        <v>0</v>
      </c>
    </row>
    <row r="93" spans="1:6">
      <c r="A93" t="s">
        <v>199</v>
      </c>
      <c r="B93" t="s">
        <v>150</v>
      </c>
      <c r="C93" s="1">
        <v>1</v>
      </c>
      <c r="D93" s="1">
        <v>1</v>
      </c>
      <c r="F93">
        <f>E93+SUMIF('Historique '!D:D,Tables!A93,'Historique '!L:L)-SUMIF('Historique '!D:D,Tables!A93,'Historique '!K:K)</f>
        <v>0</v>
      </c>
    </row>
    <row r="94" spans="1:6">
      <c r="A94" t="s">
        <v>200</v>
      </c>
      <c r="B94" t="s">
        <v>150</v>
      </c>
      <c r="C94" s="1">
        <v>1</v>
      </c>
      <c r="D94" s="1">
        <v>1</v>
      </c>
      <c r="F94">
        <f>E94+SUMIF('Historique '!D:D,Tables!A94,'Historique '!L:L)-SUMIF('Historique '!D:D,Tables!A94,'Historique '!K:K)</f>
        <v>0</v>
      </c>
    </row>
    <row r="95" spans="1:6">
      <c r="A95" t="s">
        <v>201</v>
      </c>
      <c r="B95" t="s">
        <v>150</v>
      </c>
      <c r="C95" s="1">
        <v>1</v>
      </c>
      <c r="D95" s="1">
        <v>1</v>
      </c>
      <c r="F95">
        <f>E95+SUMIF('Historique '!D:D,Tables!A95,'Historique '!L:L)-SUMIF('Historique '!D:D,Tables!A95,'Historique '!K:K)</f>
        <v>0</v>
      </c>
    </row>
    <row r="96" spans="1:6">
      <c r="A96" t="s">
        <v>202</v>
      </c>
      <c r="B96" t="s">
        <v>150</v>
      </c>
      <c r="C96" s="1">
        <v>1</v>
      </c>
      <c r="D96" s="1">
        <v>1</v>
      </c>
      <c r="F96">
        <f>E96+SUMIF('Historique '!D:D,Tables!A96,'Historique '!L:L)-SUMIF('Historique '!D:D,Tables!A96,'Historique '!K:K)</f>
        <v>0</v>
      </c>
    </row>
    <row r="97" spans="1:6">
      <c r="A97" t="s">
        <v>203</v>
      </c>
      <c r="B97" t="s">
        <v>150</v>
      </c>
      <c r="C97" s="1">
        <v>1</v>
      </c>
      <c r="D97" s="1">
        <v>1</v>
      </c>
      <c r="F97">
        <f>E97+SUMIF('Historique '!D:D,Tables!A97,'Historique '!L:L)-SUMIF('Historique '!D:D,Tables!A97,'Historique '!K:K)</f>
        <v>0</v>
      </c>
    </row>
    <row r="98" spans="1:6">
      <c r="A98" t="s">
        <v>204</v>
      </c>
      <c r="B98" t="s">
        <v>150</v>
      </c>
      <c r="C98" s="1">
        <v>1</v>
      </c>
      <c r="D98" s="1">
        <v>1</v>
      </c>
      <c r="F98">
        <f>E98+SUMIF('Historique '!D:D,Tables!A98,'Historique '!L:L)-SUMIF('Historique '!D:D,Tables!A98,'Historique '!K:K)</f>
        <v>0</v>
      </c>
    </row>
    <row r="99" spans="1:6">
      <c r="A99" t="s">
        <v>205</v>
      </c>
      <c r="B99" t="s">
        <v>150</v>
      </c>
      <c r="C99" s="1">
        <v>1</v>
      </c>
      <c r="D99" s="1">
        <v>1</v>
      </c>
      <c r="F99">
        <f>E99+SUMIF('Historique '!D:D,Tables!A99,'Historique '!L:L)-SUMIF('Historique '!D:D,Tables!A99,'Historique '!K:K)</f>
        <v>0</v>
      </c>
    </row>
    <row r="100" spans="1:6">
      <c r="A100" t="s">
        <v>206</v>
      </c>
      <c r="B100" t="s">
        <v>150</v>
      </c>
      <c r="C100" s="1">
        <v>1</v>
      </c>
      <c r="D100" s="1">
        <v>1</v>
      </c>
      <c r="F100">
        <f>E100+SUMIF('Historique '!D:D,Tables!A100,'Historique '!L:L)-SUMIF('Historique '!D:D,Tables!A100,'Historique '!K:K)</f>
        <v>0</v>
      </c>
    </row>
    <row r="101" spans="1:6">
      <c r="A101" t="s">
        <v>207</v>
      </c>
      <c r="B101" t="s">
        <v>150</v>
      </c>
      <c r="C101" s="1">
        <v>1</v>
      </c>
      <c r="D101" s="1">
        <v>1</v>
      </c>
      <c r="F101">
        <f>E101+SUMIF('Historique '!D:D,Tables!A101,'Historique '!L:L)-SUMIF('Historique '!D:D,Tables!A101,'Historique '!K:K)</f>
        <v>0</v>
      </c>
    </row>
    <row r="102" spans="1:6">
      <c r="A102" t="s">
        <v>208</v>
      </c>
      <c r="B102" t="s">
        <v>150</v>
      </c>
      <c r="C102" s="1">
        <v>1</v>
      </c>
      <c r="D102" s="1">
        <v>1</v>
      </c>
      <c r="F102">
        <f>E102+SUMIF('Historique '!D:D,Tables!A102,'Historique '!L:L)-SUMIF('Historique '!D:D,Tables!A102,'Historique '!K:K)</f>
        <v>0</v>
      </c>
    </row>
    <row r="103" spans="1:6">
      <c r="A103" t="s">
        <v>209</v>
      </c>
      <c r="B103" t="s">
        <v>150</v>
      </c>
      <c r="C103" s="1">
        <v>1</v>
      </c>
      <c r="D103" s="1">
        <v>1</v>
      </c>
      <c r="F103">
        <f>E103+SUMIF('Historique '!D:D,Tables!A103,'Historique '!L:L)-SUMIF('Historique '!D:D,Tables!A103,'Historique '!K:K)</f>
        <v>0</v>
      </c>
    </row>
    <row r="104" spans="1:6">
      <c r="A104" t="s">
        <v>210</v>
      </c>
      <c r="B104" t="s">
        <v>150</v>
      </c>
      <c r="C104" s="1">
        <v>1</v>
      </c>
      <c r="D104" s="1">
        <v>1</v>
      </c>
      <c r="F104">
        <f>E104+SUMIF('Historique '!D:D,Tables!A104,'Historique '!L:L)-SUMIF('Historique '!D:D,Tables!A104,'Historique '!K:K)</f>
        <v>0</v>
      </c>
    </row>
    <row r="105" spans="1:6">
      <c r="A105" t="s">
        <v>211</v>
      </c>
      <c r="B105" t="s">
        <v>150</v>
      </c>
      <c r="C105" s="1">
        <v>1</v>
      </c>
      <c r="D105" s="1">
        <v>1</v>
      </c>
      <c r="F105">
        <f>E105+SUMIF('Historique '!D:D,Tables!A105,'Historique '!L:L)-SUMIF('Historique '!D:D,Tables!A105,'Historique '!K:K)</f>
        <v>0</v>
      </c>
    </row>
    <row r="106" spans="1:6">
      <c r="A106" t="s">
        <v>212</v>
      </c>
      <c r="B106" t="s">
        <v>150</v>
      </c>
      <c r="C106" s="1">
        <v>1</v>
      </c>
      <c r="D106" s="1">
        <v>1</v>
      </c>
      <c r="F106">
        <f>E106+SUMIF('Historique '!D:D,Tables!A106,'Historique '!L:L)-SUMIF('Historique '!D:D,Tables!A106,'Historique '!K:K)</f>
        <v>0</v>
      </c>
    </row>
    <row r="107" spans="1:6">
      <c r="A107" t="s">
        <v>18</v>
      </c>
      <c r="B107" t="s">
        <v>150</v>
      </c>
      <c r="C107" s="1">
        <v>0</v>
      </c>
      <c r="D107" s="1">
        <v>0</v>
      </c>
      <c r="F107">
        <f>E107+SUMIF('Historique '!D:D,Tables!A107,'Historique '!L:L)-SUMIF('Historique '!D:D,Tables!A107,'Historique '!K:K)</f>
        <v>0</v>
      </c>
    </row>
    <row r="108" spans="1:6">
      <c r="A108" t="s">
        <v>22</v>
      </c>
      <c r="B108" t="s">
        <v>150</v>
      </c>
      <c r="C108" s="1">
        <v>0</v>
      </c>
      <c r="D108" s="1">
        <v>0</v>
      </c>
      <c r="F108">
        <f>E108+SUMIF('Historique '!D:D,Tables!A108,'Historique '!L:L)-SUMIF('Historique '!D:D,Tables!A108,'Historique '!K:K)</f>
        <v>0</v>
      </c>
    </row>
    <row r="109" spans="1:6">
      <c r="A109" t="s">
        <v>24</v>
      </c>
      <c r="B109" t="s">
        <v>150</v>
      </c>
      <c r="C109" s="1">
        <v>0</v>
      </c>
      <c r="D109" s="1">
        <v>0</v>
      </c>
      <c r="F109">
        <f>E109+SUMIF('Historique '!D:D,Tables!A109,'Historique '!L:L)-SUMIF('Historique '!D:D,Tables!A109,'Historique '!K:K)</f>
        <v>0</v>
      </c>
    </row>
    <row r="110" spans="1:6">
      <c r="A110" t="s">
        <v>19</v>
      </c>
      <c r="B110" t="s">
        <v>150</v>
      </c>
      <c r="C110" s="1">
        <v>0</v>
      </c>
      <c r="D110" s="1">
        <v>0</v>
      </c>
      <c r="F110">
        <f>E110+SUMIF('Historique '!D:D,Tables!A110,'Historique '!L:L)-SUMIF('Historique '!D:D,Tables!A110,'Historique '!K:K)</f>
        <v>0</v>
      </c>
    </row>
    <row r="111" spans="1:6">
      <c r="A111" t="s">
        <v>23</v>
      </c>
      <c r="B111" t="s">
        <v>150</v>
      </c>
      <c r="C111" s="1">
        <v>0</v>
      </c>
      <c r="D111" s="1">
        <v>0</v>
      </c>
      <c r="F111">
        <f>E111+SUMIF('Historique '!D:D,Tables!A111,'Historique '!L:L)-SUMIF('Historique '!D:D,Tables!A111,'Historique '!K:K)</f>
        <v>0</v>
      </c>
    </row>
    <row r="112" spans="1:6">
      <c r="A112" t="s">
        <v>21</v>
      </c>
      <c r="B112" t="s">
        <v>150</v>
      </c>
      <c r="C112" s="1">
        <v>0</v>
      </c>
      <c r="D112" s="1">
        <v>0</v>
      </c>
      <c r="F112">
        <f>E112+SUMIF('Historique '!D:D,Tables!A112,'Historique '!L:L)-SUMIF('Historique '!D:D,Tables!A112,'Historique '!K:K)</f>
        <v>0</v>
      </c>
    </row>
    <row r="113" spans="1:6">
      <c r="A113" t="s">
        <v>20</v>
      </c>
      <c r="B113" t="s">
        <v>150</v>
      </c>
      <c r="C113" s="1">
        <v>0</v>
      </c>
      <c r="D113" s="1">
        <v>0</v>
      </c>
      <c r="F113">
        <f>E113+SUMIF('Historique '!D:D,Tables!A113,'Historique '!L:L)-SUMIF('Historique '!D:D,Tables!A113,'Historique '!K:K)</f>
        <v>0</v>
      </c>
    </row>
    <row r="114" spans="1:6">
      <c r="A114" t="s">
        <v>17</v>
      </c>
      <c r="B114" t="s">
        <v>150</v>
      </c>
      <c r="C114" s="1">
        <v>0</v>
      </c>
      <c r="D114" s="1">
        <v>0</v>
      </c>
      <c r="F114">
        <f>E114+SUMIF('Historique '!D:D,Tables!A114,'Historique '!L:L)-SUMIF('Historique '!D:D,Tables!A114,'Historique '!K:K)</f>
        <v>0</v>
      </c>
    </row>
    <row r="115" spans="1:6">
      <c r="A115" t="s">
        <v>146</v>
      </c>
      <c r="B115" t="s">
        <v>150</v>
      </c>
      <c r="C115" s="1">
        <v>0</v>
      </c>
      <c r="D115" s="1">
        <v>0</v>
      </c>
      <c r="F115">
        <f>E115+SUMIF('Historique '!D:D,Tables!A115,'Historique '!L:L)-SUMIF('Historique '!D:D,Tables!A115,'Historique '!K:K)</f>
        <v>0</v>
      </c>
    </row>
    <row r="116" spans="1:6">
      <c r="A116" t="s">
        <v>145</v>
      </c>
      <c r="B116" t="s">
        <v>150</v>
      </c>
      <c r="C116" s="1">
        <v>0</v>
      </c>
      <c r="D116" s="1">
        <v>0</v>
      </c>
      <c r="F116">
        <f>E116+SUMIF('Historique '!D:D,Tables!A116,'Historique '!L:L)-SUMIF('Historique '!D:D,Tables!A116,'Historique '!K:K)</f>
        <v>0</v>
      </c>
    </row>
    <row r="117" spans="1:6">
      <c r="A117" t="s">
        <v>133</v>
      </c>
      <c r="B117" t="s">
        <v>158</v>
      </c>
      <c r="C117" s="1">
        <v>0</v>
      </c>
      <c r="D117" s="1">
        <v>0</v>
      </c>
      <c r="F117">
        <f>E117+SUMIF('Historique '!D:D,Tables!A117,'Historique '!L:L)-SUMIF('Historique '!D:D,Tables!A117,'Historique '!K:K)</f>
        <v>0</v>
      </c>
    </row>
    <row r="118" spans="1:6">
      <c r="A118" t="s">
        <v>15</v>
      </c>
      <c r="B118" t="s">
        <v>150</v>
      </c>
      <c r="C118" s="1">
        <v>1</v>
      </c>
      <c r="D118" s="1">
        <v>1</v>
      </c>
      <c r="F118">
        <f>E118+SUMIF('Historique '!D:D,Tables!A118,'Historique '!L:L)-SUMIF('Historique '!D:D,Tables!A118,'Historique '!K:K)</f>
        <v>0</v>
      </c>
    </row>
    <row r="119" spans="1:6">
      <c r="A119" t="s">
        <v>14</v>
      </c>
      <c r="B119" t="s">
        <v>150</v>
      </c>
      <c r="C119" s="1">
        <v>1</v>
      </c>
      <c r="D119" s="1">
        <v>1</v>
      </c>
      <c r="F119">
        <f>E119+SUMIF('Historique '!D:D,Tables!A119,'Historique '!L:L)-SUMIF('Historique '!D:D,Tables!A119,'Historique '!K:K)</f>
        <v>0</v>
      </c>
    </row>
    <row r="120" spans="1:6">
      <c r="A120" t="s">
        <v>16</v>
      </c>
      <c r="B120" t="s">
        <v>150</v>
      </c>
      <c r="C120" s="1">
        <v>1</v>
      </c>
      <c r="D120" s="1">
        <v>1</v>
      </c>
      <c r="F120">
        <f>E120+SUMIF('Historique '!D:D,Tables!A120,'Historique '!L:L)-SUMIF('Historique '!D:D,Tables!A120,'Historique '!K:K)</f>
        <v>0</v>
      </c>
    </row>
    <row r="121" spans="1:6">
      <c r="A121" t="s">
        <v>12</v>
      </c>
      <c r="B121" t="s">
        <v>150</v>
      </c>
      <c r="C121" s="1">
        <v>1</v>
      </c>
      <c r="D121" s="1">
        <v>1</v>
      </c>
      <c r="F121">
        <f>E121+SUMIF('Historique '!D:D,Tables!A121,'Historique '!L:L)-SUMIF('Historique '!D:D,Tables!A121,'Historique '!K:K)</f>
        <v>0</v>
      </c>
    </row>
    <row r="122" spans="1:6">
      <c r="A122" t="s">
        <v>13</v>
      </c>
      <c r="B122" t="s">
        <v>150</v>
      </c>
      <c r="C122" s="1">
        <v>1</v>
      </c>
      <c r="D122" s="1">
        <v>1</v>
      </c>
      <c r="F122">
        <f>E122+SUMIF('Historique '!D:D,Tables!A122,'Historique '!L:L)-SUMIF('Historique '!D:D,Tables!A122,'Historique '!K:K)</f>
        <v>-2</v>
      </c>
    </row>
    <row r="123" spans="1:6">
      <c r="A123" t="s">
        <v>9</v>
      </c>
      <c r="B123" t="s">
        <v>150</v>
      </c>
      <c r="C123" s="1">
        <v>1</v>
      </c>
      <c r="D123" s="1">
        <v>2</v>
      </c>
      <c r="E123">
        <v>4</v>
      </c>
      <c r="F123">
        <f>E123+SUMIF('Historique '!D:D,Tables!A123,'Historique '!L:L)-SUMIF('Historique '!D:D,Tables!A123,'Historique '!K:K)</f>
        <v>2</v>
      </c>
    </row>
    <row r="124" spans="1:6">
      <c r="A124" t="s">
        <v>8</v>
      </c>
      <c r="B124" t="s">
        <v>150</v>
      </c>
      <c r="C124" s="1">
        <v>1</v>
      </c>
      <c r="D124" s="1">
        <v>2</v>
      </c>
      <c r="E124">
        <v>17</v>
      </c>
      <c r="F124">
        <f>E124+SUMIF('Historique '!D:D,Tables!A124,'Historique '!L:L)-SUMIF('Historique '!D:D,Tables!A124,'Historique '!K:K)</f>
        <v>15</v>
      </c>
    </row>
    <row r="125" spans="1:6">
      <c r="A125" t="s">
        <v>10</v>
      </c>
      <c r="B125" t="s">
        <v>150</v>
      </c>
      <c r="C125" s="1">
        <v>1</v>
      </c>
      <c r="D125" s="1">
        <v>2</v>
      </c>
      <c r="E125">
        <v>6</v>
      </c>
      <c r="F125">
        <f>E125+SUMIF('Historique '!D:D,Tables!A125,'Historique '!L:L)-SUMIF('Historique '!D:D,Tables!A125,'Historique '!K:K)</f>
        <v>4</v>
      </c>
    </row>
    <row r="126" spans="1:6">
      <c r="A126" t="s">
        <v>6</v>
      </c>
      <c r="B126" t="s">
        <v>150</v>
      </c>
      <c r="C126" s="1">
        <v>1</v>
      </c>
      <c r="D126" s="1">
        <v>2</v>
      </c>
      <c r="E126">
        <v>46</v>
      </c>
      <c r="F126">
        <f>E126+SUMIF('Historique '!D:D,Tables!A126,'Historique '!L:L)-SUMIF('Historique '!D:D,Tables!A126,'Historique '!K:K)</f>
        <v>46</v>
      </c>
    </row>
    <row r="127" spans="1:6">
      <c r="A127" t="s">
        <v>7</v>
      </c>
      <c r="B127" t="s">
        <v>150</v>
      </c>
      <c r="C127" s="1">
        <v>1</v>
      </c>
      <c r="D127" s="1">
        <v>2</v>
      </c>
      <c r="E127">
        <v>0</v>
      </c>
      <c r="F127">
        <f>E127+SUMIF('Historique '!D:D,Tables!A127,'Historique '!L:L)-SUMIF('Historique '!D:D,Tables!A127,'Historique '!K:K)</f>
        <v>-6</v>
      </c>
    </row>
    <row r="128" spans="1:6">
      <c r="A128" t="s">
        <v>11</v>
      </c>
      <c r="B128" t="s">
        <v>150</v>
      </c>
      <c r="C128" s="1">
        <v>1</v>
      </c>
      <c r="D128" s="1">
        <v>2</v>
      </c>
      <c r="E128">
        <v>4</v>
      </c>
      <c r="F128">
        <f>E128+SUMIF('Historique '!D:D,Tables!A128,'Historique '!L:L)-SUMIF('Historique '!D:D,Tables!A128,'Historique '!K:K)</f>
        <v>4</v>
      </c>
    </row>
    <row r="129" spans="1:6">
      <c r="A129" t="s">
        <v>177</v>
      </c>
      <c r="B129" t="s">
        <v>150</v>
      </c>
      <c r="C129" s="1">
        <v>1</v>
      </c>
      <c r="D129" s="1">
        <v>2</v>
      </c>
      <c r="F129">
        <f>E129+SUMIF('Historique '!D:D,Tables!A129,'Historique '!L:L)-SUMIF('Historique '!D:D,Tables!A129,'Historique '!K:K)</f>
        <v>0</v>
      </c>
    </row>
    <row r="130" spans="1:6">
      <c r="A130" t="s">
        <v>178</v>
      </c>
      <c r="B130" t="s">
        <v>150</v>
      </c>
      <c r="C130" s="1">
        <v>1</v>
      </c>
      <c r="D130" s="1">
        <v>1</v>
      </c>
      <c r="F130">
        <f>E130+SUMIF('Historique '!D:D,Tables!A130,'Historique '!L:L)-SUMIF('Historique '!D:D,Tables!A130,'Historique '!K:K)</f>
        <v>0</v>
      </c>
    </row>
    <row r="131" spans="1:6">
      <c r="A131" t="s">
        <v>179</v>
      </c>
      <c r="B131" t="s">
        <v>150</v>
      </c>
      <c r="C131" s="1">
        <v>1</v>
      </c>
      <c r="D131" s="1">
        <v>1</v>
      </c>
      <c r="F131">
        <f>E131+SUMIF('Historique '!D:D,Tables!A131,'Historique '!L:L)-SUMIF('Historique '!D:D,Tables!A131,'Historique '!K:K)</f>
        <v>0</v>
      </c>
    </row>
    <row r="132" spans="1:6">
      <c r="A132" t="s">
        <v>180</v>
      </c>
      <c r="B132" t="s">
        <v>150</v>
      </c>
      <c r="C132" s="1">
        <v>1</v>
      </c>
      <c r="D132" s="1">
        <v>1</v>
      </c>
      <c r="F132">
        <f>E132+SUMIF('Historique '!D:D,Tables!A132,'Historique '!L:L)-SUMIF('Historique '!D:D,Tables!A132,'Historique '!K:K)</f>
        <v>0</v>
      </c>
    </row>
    <row r="133" spans="1:6">
      <c r="A133" t="s">
        <v>181</v>
      </c>
      <c r="B133" t="s">
        <v>150</v>
      </c>
      <c r="C133" s="1">
        <v>1</v>
      </c>
      <c r="D133" s="1">
        <v>1</v>
      </c>
      <c r="F133">
        <f>E133+SUMIF('Historique '!D:D,Tables!A133,'Historique '!L:L)-SUMIF('Historique '!D:D,Tables!A133,'Historique '!K:K)</f>
        <v>0</v>
      </c>
    </row>
    <row r="134" spans="1:6">
      <c r="A134" t="s">
        <v>183</v>
      </c>
      <c r="B134" t="s">
        <v>150</v>
      </c>
      <c r="C134" s="1">
        <v>1</v>
      </c>
      <c r="D134" s="1">
        <v>1</v>
      </c>
      <c r="F134">
        <f>E134+SUMIF('Historique '!D:D,Tables!A134,'Historique '!L:L)-SUMIF('Historique '!D:D,Tables!A134,'Historique '!K:K)</f>
        <v>0</v>
      </c>
    </row>
    <row r="135" spans="1:6">
      <c r="A135" t="s">
        <v>182</v>
      </c>
      <c r="B135" t="s">
        <v>150</v>
      </c>
      <c r="C135" s="1">
        <v>1</v>
      </c>
      <c r="D135" s="1">
        <v>1</v>
      </c>
      <c r="F135">
        <f>E135+SUMIF('Historique '!D:D,Tables!A135,'Historique '!L:L)-SUMIF('Historique '!D:D,Tables!A135,'Historique '!K:K)</f>
        <v>0</v>
      </c>
    </row>
    <row r="136" spans="1:6">
      <c r="A136" t="s">
        <v>184</v>
      </c>
      <c r="B136" t="s">
        <v>150</v>
      </c>
      <c r="C136" s="1">
        <v>1</v>
      </c>
      <c r="D136" s="1">
        <v>1</v>
      </c>
      <c r="F136">
        <f>E136+SUMIF('Historique '!D:D,Tables!A136,'Historique '!L:L)-SUMIF('Historique '!D:D,Tables!A136,'Historique '!K:K)</f>
        <v>0</v>
      </c>
    </row>
    <row r="137" spans="1:6">
      <c r="A137" t="s">
        <v>185</v>
      </c>
      <c r="B137" t="s">
        <v>150</v>
      </c>
      <c r="C137" s="1">
        <v>1</v>
      </c>
      <c r="D137" s="1">
        <v>1</v>
      </c>
      <c r="F137">
        <f>E137+SUMIF('Historique '!D:D,Tables!A137,'Historique '!L:L)-SUMIF('Historique '!D:D,Tables!A137,'Historique '!K:K)</f>
        <v>0</v>
      </c>
    </row>
    <row r="138" spans="1:6">
      <c r="A138" t="s">
        <v>3</v>
      </c>
      <c r="B138" t="s">
        <v>150</v>
      </c>
      <c r="C138" s="1">
        <v>1</v>
      </c>
      <c r="D138" s="1">
        <v>1</v>
      </c>
      <c r="F138">
        <f>E138+SUMIF('Historique '!D:D,Tables!A138,'Historique '!L:L)-SUMIF('Historique '!D:D,Tables!A138,'Historique '!K:K)</f>
        <v>0</v>
      </c>
    </row>
    <row r="139" spans="1:6">
      <c r="A139" t="s">
        <v>2</v>
      </c>
      <c r="B139" t="s">
        <v>150</v>
      </c>
      <c r="C139" s="1">
        <v>1</v>
      </c>
      <c r="D139" s="1">
        <v>1</v>
      </c>
      <c r="F139">
        <f>E139+SUMIF('Historique '!D:D,Tables!A139,'Historique '!L:L)-SUMIF('Historique '!D:D,Tables!A139,'Historique '!K:K)</f>
        <v>0</v>
      </c>
    </row>
    <row r="140" spans="1:6">
      <c r="A140" t="s">
        <v>0</v>
      </c>
      <c r="B140" t="s">
        <v>150</v>
      </c>
      <c r="C140" s="1">
        <v>1</v>
      </c>
      <c r="D140" s="1">
        <v>1</v>
      </c>
      <c r="F140">
        <f>E140+SUMIF('Historique '!D:D,Tables!A140,'Historique '!L:L)-SUMIF('Historique '!D:D,Tables!A140,'Historique '!K:K)</f>
        <v>0</v>
      </c>
    </row>
    <row r="141" spans="1:6">
      <c r="A141" t="s">
        <v>1</v>
      </c>
      <c r="B141" t="s">
        <v>150</v>
      </c>
      <c r="C141" s="1">
        <v>1</v>
      </c>
      <c r="D141" s="1">
        <v>1</v>
      </c>
      <c r="F141">
        <f>E141+SUMIF('Historique '!D:D,Tables!A141,'Historique '!L:L)-SUMIF('Historique '!D:D,Tables!A141,'Historique '!K:K)</f>
        <v>0</v>
      </c>
    </row>
    <row r="142" spans="1:6">
      <c r="A142" t="s">
        <v>186</v>
      </c>
      <c r="B142" t="s">
        <v>150</v>
      </c>
      <c r="C142" s="1">
        <v>1</v>
      </c>
      <c r="D142" s="1">
        <v>1</v>
      </c>
      <c r="F142">
        <f>E142+SUMIF('Historique '!D:D,Tables!A142,'Historique '!L:L)-SUMIF('Historique '!D:D,Tables!A142,'Historique '!K:K)</f>
        <v>0</v>
      </c>
    </row>
    <row r="143" spans="1:6">
      <c r="A143" t="s">
        <v>187</v>
      </c>
      <c r="B143" t="s">
        <v>150</v>
      </c>
      <c r="C143" s="1">
        <v>1</v>
      </c>
      <c r="D143" s="1">
        <v>1</v>
      </c>
      <c r="F143">
        <f>E143+SUMIF('Historique '!D:D,Tables!A143,'Historique '!L:L)-SUMIF('Historique '!D:D,Tables!A143,'Historique '!K:K)</f>
        <v>0</v>
      </c>
    </row>
    <row r="144" spans="1:6">
      <c r="A144" t="s">
        <v>188</v>
      </c>
      <c r="B144" t="s">
        <v>150</v>
      </c>
      <c r="C144" s="1">
        <v>1</v>
      </c>
      <c r="D144" s="1">
        <v>1</v>
      </c>
      <c r="F144">
        <f>E144+SUMIF('Historique '!D:D,Tables!A144,'Historique '!L:L)-SUMIF('Historique '!D:D,Tables!A144,'Historique '!K:K)</f>
        <v>0</v>
      </c>
    </row>
    <row r="145" spans="1:6">
      <c r="A145" t="s">
        <v>189</v>
      </c>
      <c r="B145" t="s">
        <v>150</v>
      </c>
      <c r="C145" s="1">
        <v>1</v>
      </c>
      <c r="D145" s="1">
        <v>1</v>
      </c>
      <c r="F145">
        <f>E145+SUMIF('Historique '!D:D,Tables!A145,'Historique '!L:L)-SUMIF('Historique '!D:D,Tables!A145,'Historique '!K:K)</f>
        <v>0</v>
      </c>
    </row>
    <row r="146" spans="1:6">
      <c r="A146" t="s">
        <v>190</v>
      </c>
      <c r="B146" t="s">
        <v>150</v>
      </c>
      <c r="C146" s="1">
        <v>1</v>
      </c>
      <c r="D146" s="1">
        <v>1</v>
      </c>
      <c r="F146">
        <f>E146+SUMIF('Historique '!D:D,Tables!A146,'Historique '!L:L)-SUMIF('Historique '!D:D,Tables!A146,'Historique '!K:K)</f>
        <v>0</v>
      </c>
    </row>
    <row r="147" spans="1:6">
      <c r="A147" t="s">
        <v>191</v>
      </c>
      <c r="B147" t="s">
        <v>150</v>
      </c>
      <c r="C147" s="1">
        <v>1</v>
      </c>
      <c r="D147" s="1">
        <v>1</v>
      </c>
      <c r="F147">
        <f>E147+SUMIF('Historique '!D:D,Tables!A147,'Historique '!L:L)-SUMIF('Historique '!D:D,Tables!A147,'Historique '!K:K)</f>
        <v>0</v>
      </c>
    </row>
    <row r="148" spans="1:6">
      <c r="A148" t="s">
        <v>192</v>
      </c>
      <c r="B148" t="s">
        <v>150</v>
      </c>
      <c r="C148" s="1">
        <v>1</v>
      </c>
      <c r="D148" s="1">
        <v>1</v>
      </c>
      <c r="F148">
        <f>E148+SUMIF('Historique '!D:D,Tables!A148,'Historique '!L:L)-SUMIF('Historique '!D:D,Tables!A148,'Historique '!K:K)</f>
        <v>0</v>
      </c>
    </row>
    <row r="149" spans="1:6">
      <c r="A149" t="s">
        <v>193</v>
      </c>
      <c r="B149" t="s">
        <v>150</v>
      </c>
      <c r="C149" s="1">
        <v>1</v>
      </c>
      <c r="D149" s="1">
        <v>1</v>
      </c>
      <c r="F149">
        <f>E149+SUMIF('Historique '!D:D,Tables!A149,'Historique '!L:L)-SUMIF('Historique '!D:D,Tables!A149,'Historique '!K:K)</f>
        <v>0</v>
      </c>
    </row>
    <row r="150" spans="1:6">
      <c r="A150" t="s">
        <v>194</v>
      </c>
      <c r="B150" t="s">
        <v>150</v>
      </c>
      <c r="C150" s="1">
        <v>1</v>
      </c>
      <c r="D150" s="1">
        <v>1</v>
      </c>
      <c r="F150">
        <f>E150+SUMIF('Historique '!D:D,Tables!A150,'Historique '!L:L)-SUMIF('Historique '!D:D,Tables!A150,'Historique '!K:K)</f>
        <v>0</v>
      </c>
    </row>
    <row r="151" spans="1:6">
      <c r="A151" t="s">
        <v>216</v>
      </c>
      <c r="B151" t="s">
        <v>158</v>
      </c>
      <c r="C151" s="1">
        <v>0</v>
      </c>
      <c r="D151" s="1">
        <v>0</v>
      </c>
      <c r="E151">
        <v>21</v>
      </c>
      <c r="F151">
        <f>E151+SUMIF('Historique '!D:D,Tables!A151,'Historique '!L:L)-SUMIF('Historique '!D:D,Tables!A151,'Historique '!K:K)</f>
        <v>21</v>
      </c>
    </row>
    <row r="152" spans="1:6">
      <c r="A152" t="s">
        <v>217</v>
      </c>
      <c r="B152" t="s">
        <v>158</v>
      </c>
      <c r="C152" s="1">
        <v>0</v>
      </c>
      <c r="D152" s="1">
        <v>0</v>
      </c>
      <c r="E152">
        <v>20</v>
      </c>
      <c r="F152">
        <f>E152+SUMIF('Historique '!D:D,Tables!A152,'Historique '!L:L)-SUMIF('Historique '!D:D,Tables!A152,'Historique '!K:K)</f>
        <v>20</v>
      </c>
    </row>
    <row r="153" spans="1:6">
      <c r="A153" t="s">
        <v>218</v>
      </c>
      <c r="B153" t="s">
        <v>158</v>
      </c>
      <c r="C153" s="1">
        <v>0</v>
      </c>
      <c r="D153" s="1">
        <v>0</v>
      </c>
      <c r="F153">
        <f>E153+SUMIF('Historique '!D:D,Tables!A153,'Historique '!L:L)-SUMIF('Historique '!D:D,Tables!A153,'Historique '!K:K)</f>
        <v>0</v>
      </c>
    </row>
  </sheetData>
  <autoFilter ref="A1:F153"/>
  <sortState ref="A3:A172">
    <sortCondition ref="A17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1"/>
  <sheetViews>
    <sheetView tabSelected="1" workbookViewId="0">
      <pane ySplit="1" topLeftCell="A2" activePane="bottomLeft" state="frozen"/>
      <selection pane="bottomLeft" activeCell="O7" sqref="O7"/>
    </sheetView>
  </sheetViews>
  <sheetFormatPr baseColWidth="10" defaultRowHeight="15"/>
  <cols>
    <col min="2" max="2" width="16.7109375" customWidth="1"/>
    <col min="3" max="3" width="22.42578125" customWidth="1"/>
    <col min="4" max="4" width="27" style="1" customWidth="1"/>
    <col min="5" max="5" width="18.28515625" style="1" customWidth="1"/>
    <col min="6" max="6" width="10.140625" style="1" customWidth="1"/>
    <col min="7" max="7" width="12.42578125" style="1" customWidth="1"/>
    <col min="8" max="8" width="12.7109375" style="1" customWidth="1"/>
    <col min="9" max="9" width="17" style="1" customWidth="1"/>
    <col min="10" max="10" width="23.28515625" customWidth="1"/>
    <col min="11" max="12" width="9.28515625" customWidth="1"/>
    <col min="13" max="13" width="15" customWidth="1"/>
    <col min="14" max="15" width="25.5703125" customWidth="1"/>
    <col min="16" max="16" width="20.140625" customWidth="1"/>
  </cols>
  <sheetData>
    <row r="1" spans="1:16" s="2" customFormat="1" ht="46.15" customHeight="1">
      <c r="A1" s="31" t="s">
        <v>92</v>
      </c>
      <c r="B1" s="4" t="s">
        <v>124</v>
      </c>
      <c r="C1" s="4" t="s">
        <v>105</v>
      </c>
      <c r="D1" s="4" t="s">
        <v>4</v>
      </c>
      <c r="E1" s="4" t="s">
        <v>103</v>
      </c>
      <c r="F1" s="4" t="s">
        <v>125</v>
      </c>
      <c r="G1" s="4" t="s">
        <v>126</v>
      </c>
      <c r="H1" s="4" t="s">
        <v>127</v>
      </c>
      <c r="I1" s="4" t="s">
        <v>119</v>
      </c>
      <c r="J1" s="4" t="s">
        <v>95</v>
      </c>
      <c r="K1" s="4" t="s">
        <v>93</v>
      </c>
      <c r="L1" s="4" t="s">
        <v>94</v>
      </c>
      <c r="M1" s="4" t="s">
        <v>96</v>
      </c>
      <c r="N1" s="4" t="s">
        <v>118</v>
      </c>
      <c r="O1" s="4" t="s">
        <v>213</v>
      </c>
      <c r="P1" s="4" t="s">
        <v>97</v>
      </c>
    </row>
    <row r="2" spans="1:16" s="9" customFormat="1">
      <c r="A2" s="8">
        <v>42124.442708333336</v>
      </c>
      <c r="B2" s="32" t="s">
        <v>220</v>
      </c>
      <c r="C2" s="6" t="s">
        <v>228</v>
      </c>
      <c r="D2" s="6" t="s">
        <v>147</v>
      </c>
      <c r="E2" s="10" t="s">
        <v>148</v>
      </c>
      <c r="F2" s="10"/>
      <c r="G2" s="10"/>
      <c r="H2" s="10"/>
      <c r="I2" s="25" t="str">
        <f>IF(D2="","",VLOOKUP(D2,Tables!A:B,2,FALSE))</f>
        <v>Protection des yeux</v>
      </c>
      <c r="J2" s="10" t="s">
        <v>106</v>
      </c>
      <c r="K2" s="9">
        <v>1</v>
      </c>
      <c r="L2" s="6"/>
      <c r="M2" s="14">
        <v>42123</v>
      </c>
      <c r="N2" s="25" t="str">
        <f>IF(L2&lt;&gt;"","",IF(M2="","",IF(VLOOKUP(D2,Tables!A:D,3,FALSE)=0,"",YEAR(M2)+VLOOKUP(D2,Tables!A:C,3,FALSE))))</f>
        <v/>
      </c>
      <c r="O2" s="25">
        <f>IF(D2="","",VLOOKUP(D2,Tables!A:D,4,FALSE))</f>
        <v>0</v>
      </c>
    </row>
    <row r="3" spans="1:16" s="6" customFormat="1" ht="19.149999999999999" customHeight="1">
      <c r="A3" s="8">
        <v>42124.368460648147</v>
      </c>
      <c r="B3" s="32" t="s">
        <v>221</v>
      </c>
      <c r="C3" s="6" t="s">
        <v>229</v>
      </c>
      <c r="D3" s="6" t="s">
        <v>144</v>
      </c>
      <c r="E3" s="36" t="s">
        <v>222</v>
      </c>
      <c r="F3" s="10"/>
      <c r="G3" s="10"/>
      <c r="H3" s="10"/>
      <c r="I3" s="25" t="str">
        <f>IF(D3="","",VLOOKUP(D3,Tables!A:B,2,FALSE))</f>
        <v>Divers</v>
      </c>
      <c r="J3" s="10" t="s">
        <v>106</v>
      </c>
      <c r="K3" s="6">
        <v>3</v>
      </c>
      <c r="M3" s="14">
        <v>41774</v>
      </c>
      <c r="N3" s="25" t="str">
        <f>IF(L3&lt;&gt;"","",IF(M3="","",IF(VLOOKUP(D3,Tables!A:D,3,FALSE)=0,"",YEAR(M3)+VLOOKUP(D3,Tables!A:C,3,FALSE))))</f>
        <v/>
      </c>
      <c r="O3" s="25">
        <f>IF(D3="","",VLOOKUP(D3,Tables!A:D,4,FALSE))</f>
        <v>0</v>
      </c>
      <c r="P3" s="6" t="s">
        <v>223</v>
      </c>
    </row>
    <row r="4" spans="1:16" s="6" customFormat="1" ht="19.149999999999999" customHeight="1">
      <c r="A4" s="8">
        <v>42124.370613425926</v>
      </c>
      <c r="B4" s="32" t="s">
        <v>220</v>
      </c>
      <c r="C4" s="6" t="s">
        <v>230</v>
      </c>
      <c r="D4" s="6" t="s">
        <v>144</v>
      </c>
      <c r="E4" s="10" t="s">
        <v>222</v>
      </c>
      <c r="F4" s="10"/>
      <c r="G4" s="10"/>
      <c r="H4" s="10"/>
      <c r="I4" s="25" t="str">
        <f>IF(D4="","",VLOOKUP(D4,Tables!A:B,2,FALSE))</f>
        <v>Divers</v>
      </c>
      <c r="J4" s="10" t="s">
        <v>106</v>
      </c>
      <c r="K4" s="6">
        <v>1</v>
      </c>
      <c r="M4" s="14">
        <v>41774</v>
      </c>
      <c r="N4" s="25" t="str">
        <f>IF(L4&lt;&gt;"","",IF(M4="","",IF(VLOOKUP(D4,Tables!A:D,3,FALSE)=0,"",YEAR(M4)+VLOOKUP(D4,Tables!A:C,3,FALSE))))</f>
        <v/>
      </c>
      <c r="O4" s="25">
        <f>IF(D4="","",VLOOKUP(D4,Tables!A:D,4,FALSE))</f>
        <v>0</v>
      </c>
      <c r="P4" s="6" t="s">
        <v>223</v>
      </c>
    </row>
    <row r="5" spans="1:16" s="6" customFormat="1" ht="19.149999999999999" customHeight="1">
      <c r="A5" s="8">
        <v>42124.404189814813</v>
      </c>
      <c r="B5" s="32" t="s">
        <v>220</v>
      </c>
      <c r="C5" s="6" t="s">
        <v>231</v>
      </c>
      <c r="D5" s="6" t="s">
        <v>131</v>
      </c>
      <c r="E5" s="10" t="s">
        <v>224</v>
      </c>
      <c r="F5" s="10" t="s">
        <v>225</v>
      </c>
      <c r="G5" s="10"/>
      <c r="H5" s="10"/>
      <c r="I5" s="25" t="str">
        <f>IF(D5="","",VLOOKUP(D5,Tables!A:B,2,FALSE))</f>
        <v>Protection auditive</v>
      </c>
      <c r="J5" s="10" t="s">
        <v>106</v>
      </c>
      <c r="K5" s="6">
        <v>1</v>
      </c>
      <c r="M5" s="14">
        <v>41731</v>
      </c>
      <c r="N5" s="25">
        <f>IF(L5&lt;&gt;"","",IF(M5="","",IF(VLOOKUP(D5,Tables!A:D,3,FALSE)=0,"",YEAR(M5)+VLOOKUP(D5,Tables!A:C,3,FALSE))))</f>
        <v>2019</v>
      </c>
      <c r="O5" s="25">
        <f>IF(D5="","",VLOOKUP(D5,Tables!A:D,4,FALSE))</f>
        <v>0</v>
      </c>
    </row>
    <row r="6" spans="1:16" s="6" customFormat="1" ht="19.149999999999999" customHeight="1">
      <c r="A6" s="8">
        <v>42124.43310185185</v>
      </c>
      <c r="B6" s="32" t="s">
        <v>220</v>
      </c>
      <c r="C6" s="6" t="s">
        <v>227</v>
      </c>
      <c r="D6" s="6" t="s">
        <v>131</v>
      </c>
      <c r="E6" s="10" t="s">
        <v>224</v>
      </c>
      <c r="F6" s="10" t="s">
        <v>225</v>
      </c>
      <c r="G6" s="10"/>
      <c r="H6" s="10"/>
      <c r="I6" s="25" t="str">
        <f>IF(D6="","",VLOOKUP(D6,Tables!A:B,2,FALSE))</f>
        <v>Protection auditive</v>
      </c>
      <c r="J6" s="10" t="s">
        <v>106</v>
      </c>
      <c r="K6" s="6">
        <v>1</v>
      </c>
      <c r="M6" s="14">
        <v>41744</v>
      </c>
      <c r="N6" s="25">
        <f>IF(L6&lt;&gt;"","",IF(M6="","",IF(VLOOKUP(D6,Tables!A:D,3,FALSE)=0,"",YEAR(M6)+VLOOKUP(D6,Tables!A:C,3,FALSE))))</f>
        <v>2019</v>
      </c>
      <c r="O6" s="25">
        <f>IF(D6="","",VLOOKUP(D6,Tables!A:D,4,FALSE))</f>
        <v>0</v>
      </c>
    </row>
    <row r="7" spans="1:16" s="9" customFormat="1">
      <c r="A7" s="8">
        <v>42128.401319444441</v>
      </c>
      <c r="B7" s="32" t="s">
        <v>220</v>
      </c>
      <c r="C7" s="6" t="s">
        <v>228</v>
      </c>
      <c r="D7" s="6" t="s">
        <v>7</v>
      </c>
      <c r="E7" s="17" t="s">
        <v>234</v>
      </c>
      <c r="F7" s="17"/>
      <c r="G7" s="17"/>
      <c r="H7" s="17" t="s">
        <v>236</v>
      </c>
      <c r="I7" s="25" t="str">
        <f>IF(D7="","",VLOOKUP(D7,Tables!A:B,2,FALSE))</f>
        <v>Protection du corps</v>
      </c>
      <c r="J7" s="17" t="s">
        <v>5</v>
      </c>
      <c r="K7" s="9">
        <v>2</v>
      </c>
      <c r="M7" s="37">
        <v>41807</v>
      </c>
      <c r="N7" s="25">
        <f>IF(L7&lt;&gt;"","",IF(M7="","",IF(VLOOKUP(D7,Tables!A:D,3,FALSE)=0,"",YEAR(M7)+VLOOKUP(D7,Tables!A:C,3,FALSE))))</f>
        <v>2015</v>
      </c>
      <c r="O7" s="25">
        <f>IF(D7="","",VLOOKUP(D7,Tables!A:D,4,FALSE))</f>
        <v>2</v>
      </c>
    </row>
    <row r="8" spans="1:16">
      <c r="A8" s="8">
        <v>42128.401319444441</v>
      </c>
      <c r="B8" s="32" t="s">
        <v>220</v>
      </c>
      <c r="C8" s="6" t="s">
        <v>227</v>
      </c>
      <c r="D8" s="6" t="s">
        <v>10</v>
      </c>
      <c r="E8" s="17" t="s">
        <v>234</v>
      </c>
      <c r="F8" s="17"/>
      <c r="G8" s="17"/>
      <c r="H8" s="17" t="s">
        <v>236</v>
      </c>
      <c r="I8" s="25" t="str">
        <f>IF(D8="","",VLOOKUP(D8,Tables!A:B,2,FALSE))</f>
        <v>Protection du corps</v>
      </c>
      <c r="J8" s="17" t="s">
        <v>5</v>
      </c>
      <c r="K8" s="9">
        <v>2</v>
      </c>
      <c r="L8" s="9"/>
      <c r="M8" s="37">
        <v>41810</v>
      </c>
      <c r="N8" s="25">
        <f>IF(L8&lt;&gt;"","",IF(M8="","",IF(VLOOKUP(D8,Tables!A:D,3,FALSE)=0,"",YEAR(M8)+VLOOKUP(D8,Tables!A:C,3,FALSE))))</f>
        <v>2015</v>
      </c>
      <c r="O8" s="25">
        <f>IF(D8="","",VLOOKUP(D8,Tables!A:D,4,FALSE))</f>
        <v>2</v>
      </c>
    </row>
    <row r="9" spans="1:16">
      <c r="A9" s="8">
        <v>42128.401319444441</v>
      </c>
      <c r="B9" s="32" t="s">
        <v>220</v>
      </c>
      <c r="C9" s="6" t="s">
        <v>233</v>
      </c>
      <c r="D9" s="6" t="s">
        <v>7</v>
      </c>
      <c r="E9" s="17" t="s">
        <v>234</v>
      </c>
      <c r="F9" s="17"/>
      <c r="G9" s="17"/>
      <c r="H9" s="17" t="s">
        <v>236</v>
      </c>
      <c r="I9" s="25" t="str">
        <f>IF(D9="","",VLOOKUP(D9,Tables!A:B,2,FALSE))</f>
        <v>Protection du corps</v>
      </c>
      <c r="J9" s="17" t="s">
        <v>5</v>
      </c>
      <c r="K9" s="9">
        <v>2</v>
      </c>
      <c r="L9" s="9"/>
      <c r="M9" s="37">
        <v>41807</v>
      </c>
      <c r="N9" s="25">
        <f>IF(L9&lt;&gt;"","",IF(M9="","",IF(VLOOKUP(D9,Tables!A:D,3,FALSE)=0,"",YEAR(M9)+VLOOKUP(D9,Tables!A:C,3,FALSE))))</f>
        <v>2015</v>
      </c>
      <c r="O9" s="25">
        <f>IF(D9="","",VLOOKUP(D9,Tables!A:D,4,FALSE))</f>
        <v>2</v>
      </c>
    </row>
    <row r="10" spans="1:16" s="9" customFormat="1">
      <c r="A10" s="8">
        <v>42128.401319444441</v>
      </c>
      <c r="B10" s="32" t="s">
        <v>220</v>
      </c>
      <c r="C10" s="6" t="s">
        <v>229</v>
      </c>
      <c r="D10" s="6" t="s">
        <v>13</v>
      </c>
      <c r="E10" s="17" t="s">
        <v>235</v>
      </c>
      <c r="F10" s="17"/>
      <c r="G10" s="17"/>
      <c r="H10" s="17" t="s">
        <v>236</v>
      </c>
      <c r="I10" s="25" t="str">
        <f>IF(D10="","",VLOOKUP(D10,Tables!A:B,2,FALSE))</f>
        <v>Protection du corps</v>
      </c>
      <c r="J10" s="17" t="s">
        <v>5</v>
      </c>
      <c r="K10" s="9">
        <v>2</v>
      </c>
      <c r="M10" s="37">
        <v>41822</v>
      </c>
      <c r="N10" s="25">
        <f>IF(L10&lt;&gt;"","",IF(M10="","",IF(VLOOKUP(D10,Tables!A:D,3,FALSE)=0,"",YEAR(M10)+VLOOKUP(D10,Tables!A:C,3,FALSE))))</f>
        <v>2015</v>
      </c>
      <c r="O10" s="25">
        <f>IF(D10="","",VLOOKUP(D10,Tables!A:D,4,FALSE))</f>
        <v>1</v>
      </c>
    </row>
    <row r="11" spans="1:16">
      <c r="A11" s="8">
        <v>42128.401319444441</v>
      </c>
      <c r="B11" s="32" t="s">
        <v>220</v>
      </c>
      <c r="C11" s="6" t="s">
        <v>232</v>
      </c>
      <c r="D11" s="6" t="s">
        <v>7</v>
      </c>
      <c r="E11" s="17" t="s">
        <v>234</v>
      </c>
      <c r="F11" s="17"/>
      <c r="G11" s="17"/>
      <c r="H11" s="17" t="s">
        <v>236</v>
      </c>
      <c r="I11" s="25" t="str">
        <f>IF(D11="","",VLOOKUP(D11,Tables!A:B,2,FALSE))</f>
        <v>Protection du corps</v>
      </c>
      <c r="J11" s="17" t="s">
        <v>5</v>
      </c>
      <c r="K11" s="9">
        <v>2</v>
      </c>
      <c r="L11" s="9"/>
      <c r="M11" s="37">
        <v>41802</v>
      </c>
      <c r="N11" s="25">
        <f>IF(L11&lt;&gt;"","",IF(M11="","",IF(VLOOKUP(D11,Tables!A:D,3,FALSE)=0,"",YEAR(M11)+VLOOKUP(D11,Tables!A:C,3,FALSE))))</f>
        <v>2015</v>
      </c>
      <c r="O11" s="25">
        <f>IF(D11="","",VLOOKUP(D11,Tables!A:D,4,FALSE))</f>
        <v>2</v>
      </c>
    </row>
    <row r="12" spans="1:16">
      <c r="A12" s="8">
        <v>42128.401319444441</v>
      </c>
      <c r="B12" s="32" t="s">
        <v>220</v>
      </c>
      <c r="C12" s="6" t="s">
        <v>230</v>
      </c>
      <c r="D12" s="6" t="s">
        <v>9</v>
      </c>
      <c r="E12" s="17" t="s">
        <v>234</v>
      </c>
      <c r="F12" s="17"/>
      <c r="G12" s="17"/>
      <c r="H12" s="17" t="s">
        <v>236</v>
      </c>
      <c r="I12" s="25" t="str">
        <f>IF(D12="","",VLOOKUP(D12,Tables!A:B,2,FALSE))</f>
        <v>Protection du corps</v>
      </c>
      <c r="J12" s="17" t="s">
        <v>5</v>
      </c>
      <c r="K12" s="9">
        <v>2</v>
      </c>
      <c r="L12" s="9"/>
      <c r="M12" s="37">
        <v>41809</v>
      </c>
      <c r="N12" s="25">
        <f>IF(L12&lt;&gt;"","",IF(M12="","",IF(VLOOKUP(D12,Tables!A:D,3,FALSE)=0,"",YEAR(M12)+VLOOKUP(D12,Tables!A:C,3,FALSE))))</f>
        <v>2015</v>
      </c>
      <c r="O12" s="25">
        <f>IF(D12="","",VLOOKUP(D12,Tables!A:D,4,FALSE))</f>
        <v>2</v>
      </c>
    </row>
    <row r="13" spans="1:16" s="9" customFormat="1">
      <c r="A13" s="8">
        <v>42128.401319444441</v>
      </c>
      <c r="B13" s="32" t="s">
        <v>220</v>
      </c>
      <c r="C13" s="6" t="s">
        <v>229</v>
      </c>
      <c r="D13" s="6" t="s">
        <v>8</v>
      </c>
      <c r="E13" s="17" t="s">
        <v>234</v>
      </c>
      <c r="F13" s="17"/>
      <c r="G13" s="17"/>
      <c r="H13" s="17"/>
      <c r="I13" s="25" t="str">
        <f>IF(D13="","",VLOOKUP(D13,Tables!A:B,2,FALSE))</f>
        <v>Protection du corps</v>
      </c>
      <c r="J13" s="17" t="s">
        <v>5</v>
      </c>
      <c r="K13" s="9">
        <v>2</v>
      </c>
      <c r="M13" s="37">
        <v>41809</v>
      </c>
      <c r="N13" s="25">
        <f>IF(L13&lt;&gt;"","",IF(M13="","",IF(VLOOKUP(D13,Tables!A:D,3,FALSE)=0,"",YEAR(M13)+VLOOKUP(D13,Tables!A:C,3,FALSE))))</f>
        <v>2015</v>
      </c>
      <c r="O13" s="25">
        <f>IF(D13="","",VLOOKUP(D13,Tables!A:D,4,FALSE))</f>
        <v>2</v>
      </c>
    </row>
    <row r="14" spans="1:16">
      <c r="A14" s="8"/>
      <c r="B14" s="32"/>
      <c r="C14" s="6"/>
      <c r="D14" s="6"/>
      <c r="E14" s="17"/>
      <c r="F14" s="17"/>
      <c r="G14" s="17"/>
      <c r="H14" s="17"/>
      <c r="I14" s="25" t="str">
        <f>IF(D14="","",VLOOKUP(D14,Tables!A:B,2,FALSE))</f>
        <v/>
      </c>
      <c r="J14" s="17"/>
      <c r="K14" s="9"/>
      <c r="L14" s="9"/>
      <c r="M14" s="37"/>
      <c r="N14" s="25" t="str">
        <f>IF(L14&lt;&gt;"","",IF(M14="","",IF(VLOOKUP(D14,Tables!A:D,3,FALSE)=0,"",YEAR(M14)+VLOOKUP(D14,Tables!A:C,3,FALSE))))</f>
        <v/>
      </c>
      <c r="O14" s="25" t="str">
        <f>IF(D14="","",VLOOKUP(D14,Tables!A:D,4,FALSE))</f>
        <v/>
      </c>
    </row>
    <row r="15" spans="1:16">
      <c r="A15" s="8"/>
      <c r="B15" s="32"/>
      <c r="C15" s="6"/>
      <c r="D15" s="6"/>
      <c r="E15" s="17"/>
      <c r="F15" s="17"/>
      <c r="G15" s="17"/>
      <c r="H15" s="17"/>
      <c r="I15" s="25" t="str">
        <f>IF(D15="","",VLOOKUP(D15,Tables!A:B,2,FALSE))</f>
        <v/>
      </c>
      <c r="J15" s="17"/>
      <c r="K15" s="9"/>
      <c r="L15" s="9"/>
      <c r="M15" s="37"/>
      <c r="N15" s="25" t="str">
        <f>IF(L15&lt;&gt;"","",IF(M15="","",IF(VLOOKUP(D15,Tables!A:D,3,FALSE)=0,"",YEAR(M15)+VLOOKUP(D15,Tables!A:C,3,FALSE))))</f>
        <v/>
      </c>
      <c r="O15" s="25" t="str">
        <f>IF(D15="","",VLOOKUP(D15,Tables!A:D,4,FALSE))</f>
        <v/>
      </c>
    </row>
    <row r="16" spans="1:16" s="9" customFormat="1">
      <c r="A16" s="8"/>
      <c r="B16" s="32"/>
      <c r="C16" s="6"/>
      <c r="D16" s="6"/>
      <c r="E16" s="17"/>
      <c r="F16" s="17"/>
      <c r="G16" s="17"/>
      <c r="H16" s="17"/>
      <c r="I16" s="25" t="str">
        <f>IF(D16="","",VLOOKUP(D16,Tables!A:B,2,FALSE))</f>
        <v/>
      </c>
      <c r="J16" s="17"/>
      <c r="M16" s="37"/>
      <c r="N16" s="25" t="str">
        <f>IF(L16&lt;&gt;"","",IF(M16="","",IF(VLOOKUP(D16,Tables!A:D,3,FALSE)=0,"",YEAR(M16)+VLOOKUP(D16,Tables!A:C,3,FALSE))))</f>
        <v/>
      </c>
      <c r="O16" s="25" t="str">
        <f>IF(D16="","",VLOOKUP(D16,Tables!A:D,4,FALSE))</f>
        <v/>
      </c>
    </row>
    <row r="17" spans="1:15">
      <c r="A17" s="8"/>
      <c r="B17" s="32"/>
      <c r="C17" s="6"/>
      <c r="D17" s="6"/>
      <c r="E17" s="17"/>
      <c r="F17" s="17"/>
      <c r="G17" s="17"/>
      <c r="H17" s="17"/>
      <c r="I17" s="25" t="str">
        <f>IF(D17="","",VLOOKUP(D17,Tables!A:B,2,FALSE))</f>
        <v/>
      </c>
      <c r="J17" s="17"/>
      <c r="K17" s="9"/>
      <c r="L17" s="9"/>
      <c r="M17" s="37"/>
      <c r="N17" s="25" t="str">
        <f>IF(L17&lt;&gt;"","",IF(M17="","",IF(VLOOKUP(D17,Tables!A:D,3,FALSE)=0,"",YEAR(M17)+VLOOKUP(D17,Tables!A:C,3,FALSE))))</f>
        <v/>
      </c>
      <c r="O17" s="25" t="str">
        <f>IF(D17="","",VLOOKUP(D17,Tables!A:D,4,FALSE))</f>
        <v/>
      </c>
    </row>
    <row r="18" spans="1:15">
      <c r="A18" s="8"/>
      <c r="B18" s="32"/>
      <c r="C18" s="6"/>
      <c r="D18" s="6"/>
      <c r="E18" s="17"/>
      <c r="F18" s="17"/>
      <c r="G18" s="17"/>
      <c r="H18" s="17"/>
      <c r="I18" s="25" t="str">
        <f>IF(D18="","",VLOOKUP(D18,Tables!A:B,2,FALSE))</f>
        <v/>
      </c>
      <c r="J18" s="17"/>
      <c r="K18" s="9"/>
      <c r="L18" s="9"/>
      <c r="M18" s="37"/>
      <c r="N18" s="25" t="str">
        <f>IF(L18&lt;&gt;"","",IF(M18="","",IF(VLOOKUP(D18,Tables!A:D,3,FALSE)=0,"",YEAR(M18)+VLOOKUP(D18,Tables!A:C,3,FALSE))))</f>
        <v/>
      </c>
      <c r="O18" s="25" t="str">
        <f>IF(D18="","",VLOOKUP(D18,Tables!A:D,4,FALSE))</f>
        <v/>
      </c>
    </row>
    <row r="19" spans="1:15" s="9" customFormat="1">
      <c r="A19" s="8"/>
      <c r="B19" s="32"/>
      <c r="C19" s="6"/>
      <c r="D19" s="6"/>
      <c r="E19" s="17"/>
      <c r="F19" s="17"/>
      <c r="G19" s="17"/>
      <c r="H19" s="17"/>
      <c r="I19" s="25" t="str">
        <f>IF(D19="","",VLOOKUP(D19,Tables!A:B,2,FALSE))</f>
        <v/>
      </c>
      <c r="J19" s="17"/>
      <c r="M19" s="37"/>
      <c r="N19" s="25" t="str">
        <f>IF(L19&lt;&gt;"","",IF(M19="","",IF(VLOOKUP(D19,Tables!A:D,3,FALSE)=0,"",YEAR(M19)+VLOOKUP(D19,Tables!A:C,3,FALSE))))</f>
        <v/>
      </c>
      <c r="O19" s="25" t="str">
        <f>IF(D19="","",VLOOKUP(D19,Tables!A:D,4,FALSE))</f>
        <v/>
      </c>
    </row>
    <row r="20" spans="1:15">
      <c r="A20" s="8"/>
      <c r="B20" s="32"/>
      <c r="C20" s="6"/>
      <c r="D20" s="6"/>
      <c r="E20" s="17"/>
      <c r="F20" s="17"/>
      <c r="G20" s="17"/>
      <c r="H20" s="17"/>
      <c r="I20" s="25" t="str">
        <f>IF(D20="","",VLOOKUP(D20,Tables!A:B,2,FALSE))</f>
        <v/>
      </c>
      <c r="J20" s="17"/>
      <c r="K20" s="9"/>
      <c r="L20" s="9"/>
      <c r="M20" s="37"/>
      <c r="N20" s="25" t="str">
        <f>IF(L20&lt;&gt;"","",IF(M20="","",IF(VLOOKUP(D20,Tables!A:D,3,FALSE)=0,"",YEAR(M20)+VLOOKUP(D20,Tables!A:C,3,FALSE))))</f>
        <v/>
      </c>
      <c r="O20" s="25" t="str">
        <f>IF(D20="","",VLOOKUP(D20,Tables!A:D,4,FALSE))</f>
        <v/>
      </c>
    </row>
    <row r="21" spans="1:15">
      <c r="A21" s="8"/>
      <c r="B21" s="32"/>
      <c r="C21" s="6"/>
      <c r="D21" s="6"/>
      <c r="E21" s="17"/>
      <c r="F21" s="17"/>
      <c r="G21" s="17"/>
      <c r="H21" s="17"/>
      <c r="I21" s="25" t="str">
        <f>IF(D21="","",VLOOKUP(D21,Tables!A:B,2,FALSE))</f>
        <v/>
      </c>
      <c r="J21" s="17"/>
      <c r="K21" s="9"/>
      <c r="L21" s="9"/>
      <c r="M21" s="37"/>
      <c r="N21" s="25" t="str">
        <f>IF(L21&lt;&gt;"","",IF(M21="","",IF(VLOOKUP(D21,Tables!A:D,3,FALSE)=0,"",YEAR(M21)+VLOOKUP(D21,Tables!A:C,3,FALSE))))</f>
        <v/>
      </c>
      <c r="O21" s="25" t="str">
        <f>IF(D21="","",VLOOKUP(D21,Tables!A:D,4,FALSE))</f>
        <v/>
      </c>
    </row>
    <row r="22" spans="1:15" s="9" customFormat="1">
      <c r="A22" s="8"/>
      <c r="B22" s="32"/>
      <c r="C22" s="6"/>
      <c r="D22" s="6"/>
      <c r="E22" s="17"/>
      <c r="F22" s="17"/>
      <c r="G22" s="17"/>
      <c r="H22" s="17"/>
      <c r="I22" s="25" t="str">
        <f>IF(D22="","",VLOOKUP(D22,Tables!A:B,2,FALSE))</f>
        <v/>
      </c>
      <c r="J22" s="17"/>
      <c r="M22" s="37"/>
      <c r="N22" s="25" t="str">
        <f>IF(L22&lt;&gt;"","",IF(M22="","",IF(VLOOKUP(D22,Tables!A:D,3,FALSE)=0,"",YEAR(M22)+VLOOKUP(D22,Tables!A:C,3,FALSE))))</f>
        <v/>
      </c>
      <c r="O22" s="25" t="str">
        <f>IF(D22="","",VLOOKUP(D22,Tables!A:D,4,FALSE))</f>
        <v/>
      </c>
    </row>
    <row r="23" spans="1:15">
      <c r="A23" s="8"/>
      <c r="B23" s="32"/>
      <c r="C23" s="6"/>
      <c r="D23" s="6"/>
      <c r="E23" s="17"/>
      <c r="F23" s="17"/>
      <c r="G23" s="17"/>
      <c r="H23" s="17"/>
      <c r="I23" s="25" t="str">
        <f>IF(D23="","",VLOOKUP(D23,Tables!A:B,2,FALSE))</f>
        <v/>
      </c>
      <c r="J23" s="17"/>
      <c r="K23" s="9"/>
      <c r="L23" s="9"/>
      <c r="M23" s="37"/>
      <c r="N23" s="25" t="str">
        <f>IF(L23&lt;&gt;"","",IF(M23="","",IF(VLOOKUP(D23,Tables!A:D,3,FALSE)=0,"",YEAR(M23)+VLOOKUP(D23,Tables!A:C,3,FALSE))))</f>
        <v/>
      </c>
      <c r="O23" s="25" t="str">
        <f>IF(D23="","",VLOOKUP(D23,Tables!A:D,4,FALSE))</f>
        <v/>
      </c>
    </row>
    <row r="24" spans="1:15">
      <c r="A24" s="8"/>
      <c r="B24" s="32"/>
      <c r="C24" s="6"/>
      <c r="D24" s="6"/>
      <c r="E24" s="17"/>
      <c r="F24" s="17"/>
      <c r="G24" s="17"/>
      <c r="H24" s="17"/>
      <c r="I24" s="25" t="str">
        <f>IF(D24="","",VLOOKUP(D24,Tables!A:B,2,FALSE))</f>
        <v/>
      </c>
      <c r="J24" s="17"/>
      <c r="K24" s="9"/>
      <c r="L24" s="9"/>
      <c r="M24" s="37"/>
      <c r="N24" s="25" t="str">
        <f>IF(L24&lt;&gt;"","",IF(M24="","",IF(VLOOKUP(D24,Tables!A:D,3,FALSE)=0,"",YEAR(M24)+VLOOKUP(D24,Tables!A:C,3,FALSE))))</f>
        <v/>
      </c>
      <c r="O24" s="25" t="str">
        <f>IF(D24="","",VLOOKUP(D24,Tables!A:D,4,FALSE))</f>
        <v/>
      </c>
    </row>
    <row r="25" spans="1:15" s="9" customFormat="1">
      <c r="A25" s="8"/>
      <c r="B25" s="32"/>
      <c r="C25" s="6"/>
      <c r="D25" s="6"/>
      <c r="E25" s="17"/>
      <c r="F25" s="17"/>
      <c r="G25" s="17"/>
      <c r="H25" s="17"/>
      <c r="I25" s="25" t="str">
        <f>IF(D25="","",VLOOKUP(D25,Tables!A:B,2,FALSE))</f>
        <v/>
      </c>
      <c r="J25" s="17"/>
      <c r="M25" s="37"/>
      <c r="N25" s="25" t="str">
        <f>IF(L25&lt;&gt;"","",IF(M25="","",IF(VLOOKUP(D25,Tables!A:D,3,FALSE)=0,"",YEAR(M25)+VLOOKUP(D25,Tables!A:C,3,FALSE))))</f>
        <v/>
      </c>
      <c r="O25" s="25" t="str">
        <f>IF(D25="","",VLOOKUP(D25,Tables!A:D,4,FALSE))</f>
        <v/>
      </c>
    </row>
    <row r="26" spans="1:15">
      <c r="A26" s="8"/>
      <c r="B26" s="32"/>
      <c r="C26" s="6"/>
      <c r="D26" s="6"/>
      <c r="E26" s="17"/>
      <c r="F26" s="17"/>
      <c r="G26" s="17"/>
      <c r="H26" s="17"/>
      <c r="I26" s="25" t="str">
        <f>IF(D26="","",VLOOKUP(D26,Tables!A:B,2,FALSE))</f>
        <v/>
      </c>
      <c r="J26" s="17"/>
      <c r="K26" s="9"/>
      <c r="L26" s="9"/>
      <c r="M26" s="37"/>
      <c r="N26" s="25" t="str">
        <f>IF(L26&lt;&gt;"","",IF(M26="","",IF(VLOOKUP(D26,Tables!A:D,3,FALSE)=0,"",YEAR(M26)+VLOOKUP(D26,Tables!A:C,3,FALSE))))</f>
        <v/>
      </c>
      <c r="O26" s="25" t="str">
        <f>IF(D26="","",VLOOKUP(D26,Tables!A:D,4,FALSE))</f>
        <v/>
      </c>
    </row>
    <row r="27" spans="1:15">
      <c r="A27" s="8"/>
      <c r="B27" s="32"/>
      <c r="C27" s="6"/>
      <c r="D27" s="6"/>
      <c r="E27" s="17"/>
      <c r="F27" s="17"/>
      <c r="G27" s="17"/>
      <c r="H27" s="17"/>
      <c r="I27" s="25" t="str">
        <f>IF(D27="","",VLOOKUP(D27,Tables!A:B,2,FALSE))</f>
        <v/>
      </c>
      <c r="J27" s="17"/>
      <c r="K27" s="9"/>
      <c r="L27" s="9"/>
      <c r="M27" s="37"/>
      <c r="N27" s="25" t="str">
        <f>IF(L27&lt;&gt;"","",IF(M27="","",IF(VLOOKUP(D27,Tables!A:D,3,FALSE)=0,"",YEAR(M27)+VLOOKUP(D27,Tables!A:C,3,FALSE))))</f>
        <v/>
      </c>
      <c r="O27" s="25" t="str">
        <f>IF(D27="","",VLOOKUP(D27,Tables!A:D,4,FALSE))</f>
        <v/>
      </c>
    </row>
    <row r="28" spans="1:15" s="9" customFormat="1">
      <c r="A28" s="8"/>
      <c r="B28" s="32"/>
      <c r="C28" s="6"/>
      <c r="D28" s="6"/>
      <c r="E28" s="17"/>
      <c r="F28" s="17"/>
      <c r="G28" s="17"/>
      <c r="H28" s="17"/>
      <c r="I28" s="25" t="str">
        <f>IF(D28="","",VLOOKUP(D28,Tables!A:B,2,FALSE))</f>
        <v/>
      </c>
      <c r="J28" s="17"/>
      <c r="M28" s="37"/>
      <c r="N28" s="25" t="str">
        <f>IF(L28&lt;&gt;"","",IF(M28="","",IF(VLOOKUP(D28,Tables!A:D,3,FALSE)=0,"",YEAR(M28)+VLOOKUP(D28,Tables!A:C,3,FALSE))))</f>
        <v/>
      </c>
      <c r="O28" s="25" t="str">
        <f>IF(D28="","",VLOOKUP(D28,Tables!A:D,4,FALSE))</f>
        <v/>
      </c>
    </row>
    <row r="29" spans="1:15">
      <c r="A29" s="8"/>
      <c r="B29" s="32"/>
      <c r="C29" s="6"/>
      <c r="D29" s="6"/>
      <c r="E29" s="17"/>
      <c r="F29" s="17"/>
      <c r="G29" s="17"/>
      <c r="H29" s="17"/>
      <c r="I29" s="25" t="str">
        <f>IF(D29="","",VLOOKUP(D29,Tables!A:B,2,FALSE))</f>
        <v/>
      </c>
      <c r="J29" s="17"/>
      <c r="K29" s="9"/>
      <c r="L29" s="9"/>
      <c r="M29" s="37"/>
      <c r="N29" s="25" t="str">
        <f>IF(L29&lt;&gt;"","",IF(M29="","",IF(VLOOKUP(D29,Tables!A:D,3,FALSE)=0,"",YEAR(M29)+VLOOKUP(D29,Tables!A:C,3,FALSE))))</f>
        <v/>
      </c>
      <c r="O29" s="25" t="str">
        <f>IF(D29="","",VLOOKUP(D29,Tables!A:D,4,FALSE))</f>
        <v/>
      </c>
    </row>
    <row r="30" spans="1:15">
      <c r="A30" s="8"/>
      <c r="B30" s="32"/>
      <c r="C30" s="6"/>
      <c r="D30" s="6"/>
      <c r="E30" s="17"/>
      <c r="F30" s="17"/>
      <c r="G30" s="17"/>
      <c r="H30" s="17"/>
      <c r="I30" s="25" t="str">
        <f>IF(D30="","",VLOOKUP(D30,Tables!A:B,2,FALSE))</f>
        <v/>
      </c>
      <c r="J30" s="17"/>
      <c r="K30" s="9"/>
      <c r="L30" s="9"/>
      <c r="M30" s="37"/>
      <c r="N30" s="25" t="str">
        <f>IF(L30&lt;&gt;"","",IF(M30="","",IF(VLOOKUP(D30,Tables!A:D,3,FALSE)=0,"",YEAR(M30)+VLOOKUP(D30,Tables!A:C,3,FALSE))))</f>
        <v/>
      </c>
      <c r="O30" s="25" t="str">
        <f>IF(D30="","",VLOOKUP(D30,Tables!A:D,4,FALSE))</f>
        <v/>
      </c>
    </row>
    <row r="31" spans="1:15" s="9" customFormat="1">
      <c r="A31" s="8"/>
      <c r="B31" s="32"/>
      <c r="C31" s="6"/>
      <c r="D31" s="6"/>
      <c r="E31" s="17"/>
      <c r="F31" s="17"/>
      <c r="G31" s="17"/>
      <c r="H31" s="17"/>
      <c r="I31" s="25" t="str">
        <f>IF(D31="","",VLOOKUP(D31,Tables!A:B,2,FALSE))</f>
        <v/>
      </c>
      <c r="J31" s="17"/>
      <c r="M31" s="37"/>
      <c r="N31" s="25" t="str">
        <f>IF(L31&lt;&gt;"","",IF(M31="","",IF(VLOOKUP(D31,Tables!A:D,3,FALSE)=0,"",YEAR(M31)+VLOOKUP(D31,Tables!A:C,3,FALSE))))</f>
        <v/>
      </c>
      <c r="O31" s="25" t="str">
        <f>IF(D31="","",VLOOKUP(D31,Tables!A:D,4,FALSE))</f>
        <v/>
      </c>
    </row>
    <row r="32" spans="1:15">
      <c r="A32" s="8"/>
      <c r="B32" s="32"/>
      <c r="C32" s="6"/>
      <c r="D32" s="6"/>
      <c r="E32" s="17"/>
      <c r="F32" s="17"/>
      <c r="G32" s="17"/>
      <c r="H32" s="17"/>
      <c r="I32" s="25" t="str">
        <f>IF(D32="","",VLOOKUP(D32,Tables!A:B,2,FALSE))</f>
        <v/>
      </c>
      <c r="J32" s="17"/>
      <c r="K32" s="9"/>
      <c r="L32" s="9"/>
      <c r="M32" s="37"/>
      <c r="N32" s="25" t="str">
        <f>IF(L32&lt;&gt;"","",IF(M32="","",IF(VLOOKUP(D32,Tables!A:D,3,FALSE)=0,"",YEAR(M32)+VLOOKUP(D32,Tables!A:C,3,FALSE))))</f>
        <v/>
      </c>
      <c r="O32" s="25" t="str">
        <f>IF(D32="","",VLOOKUP(D32,Tables!A:D,4,FALSE))</f>
        <v/>
      </c>
    </row>
    <row r="33" spans="1:15">
      <c r="A33" s="8"/>
      <c r="B33" s="32"/>
      <c r="C33" s="6"/>
      <c r="D33" s="6"/>
      <c r="E33" s="17"/>
      <c r="F33" s="17"/>
      <c r="G33" s="17"/>
      <c r="H33" s="17"/>
      <c r="I33" s="25" t="str">
        <f>IF(D33="","",VLOOKUP(D33,Tables!A:B,2,FALSE))</f>
        <v/>
      </c>
      <c r="J33" s="17"/>
      <c r="K33" s="9"/>
      <c r="L33" s="9"/>
      <c r="M33" s="37"/>
      <c r="N33" s="25" t="str">
        <f>IF(L33&lt;&gt;"","",IF(M33="","",IF(VLOOKUP(D33,Tables!A:D,3,FALSE)=0,"",YEAR(M33)+VLOOKUP(D33,Tables!A:C,3,FALSE))))</f>
        <v/>
      </c>
      <c r="O33" s="25" t="str">
        <f>IF(D33="","",VLOOKUP(D33,Tables!A:D,4,FALSE))</f>
        <v/>
      </c>
    </row>
    <row r="34" spans="1:15" s="9" customFormat="1">
      <c r="A34" s="8"/>
      <c r="B34" s="32"/>
      <c r="C34" s="6"/>
      <c r="D34" s="6"/>
      <c r="E34" s="17"/>
      <c r="F34" s="17"/>
      <c r="G34" s="17"/>
      <c r="H34" s="17"/>
      <c r="I34" s="25" t="str">
        <f>IF(D34="","",VLOOKUP(D34,Tables!A:B,2,FALSE))</f>
        <v/>
      </c>
      <c r="J34" s="17"/>
      <c r="M34" s="37"/>
      <c r="N34" s="25" t="str">
        <f>IF(L34&lt;&gt;"","",IF(M34="","",IF(VLOOKUP(D34,Tables!A:D,3,FALSE)=0,"",YEAR(M34)+VLOOKUP(D34,Tables!A:C,3,FALSE))))</f>
        <v/>
      </c>
      <c r="O34" s="25" t="str">
        <f>IF(D34="","",VLOOKUP(D34,Tables!A:D,4,FALSE))</f>
        <v/>
      </c>
    </row>
    <row r="35" spans="1:15">
      <c r="A35" s="8"/>
      <c r="B35" s="32"/>
      <c r="C35" s="6"/>
      <c r="D35" s="6"/>
      <c r="E35" s="17"/>
      <c r="F35" s="17"/>
      <c r="G35" s="17"/>
      <c r="H35" s="17"/>
      <c r="I35" s="25" t="str">
        <f>IF(D35="","",VLOOKUP(D35,Tables!A:B,2,FALSE))</f>
        <v/>
      </c>
      <c r="J35" s="17"/>
      <c r="K35" s="9"/>
      <c r="L35" s="9"/>
      <c r="M35" s="37"/>
      <c r="N35" s="25" t="str">
        <f>IF(L35&lt;&gt;"","",IF(M35="","",IF(VLOOKUP(D35,Tables!A:D,3,FALSE)=0,"",YEAR(M35)+VLOOKUP(D35,Tables!A:C,3,FALSE))))</f>
        <v/>
      </c>
      <c r="O35" s="25" t="str">
        <f>IF(D35="","",VLOOKUP(D35,Tables!A:D,4,FALSE))</f>
        <v/>
      </c>
    </row>
    <row r="36" spans="1:15">
      <c r="A36" s="8"/>
      <c r="B36" s="32"/>
      <c r="C36" s="6"/>
      <c r="D36" s="6"/>
      <c r="E36" s="17"/>
      <c r="F36" s="17"/>
      <c r="G36" s="17"/>
      <c r="H36" s="17"/>
      <c r="I36" s="25" t="str">
        <f>IF(D36="","",VLOOKUP(D36,Tables!A:B,2,FALSE))</f>
        <v/>
      </c>
      <c r="J36" s="17"/>
      <c r="K36" s="9"/>
      <c r="L36" s="9"/>
      <c r="M36" s="37"/>
      <c r="N36" s="25" t="str">
        <f>IF(L36&lt;&gt;"","",IF(M36="","",IF(VLOOKUP(D36,Tables!A:D,3,FALSE)=0,"",YEAR(M36)+VLOOKUP(D36,Tables!A:C,3,FALSE))))</f>
        <v/>
      </c>
      <c r="O36" s="25" t="str">
        <f>IF(D36="","",VLOOKUP(D36,Tables!A:D,4,FALSE))</f>
        <v/>
      </c>
    </row>
    <row r="37" spans="1:15" s="9" customFormat="1">
      <c r="A37" s="8"/>
      <c r="B37" s="32"/>
      <c r="C37" s="6"/>
      <c r="D37" s="6"/>
      <c r="E37" s="17"/>
      <c r="F37" s="17"/>
      <c r="G37" s="17"/>
      <c r="H37" s="17"/>
      <c r="I37" s="25" t="str">
        <f>IF(D37="","",VLOOKUP(D37,Tables!A:B,2,FALSE))</f>
        <v/>
      </c>
      <c r="J37" s="17"/>
      <c r="M37" s="37"/>
      <c r="N37" s="25" t="str">
        <f>IF(L37&lt;&gt;"","",IF(M37="","",IF(VLOOKUP(D37,Tables!A:D,3,FALSE)=0,"",YEAR(M37)+VLOOKUP(D37,Tables!A:C,3,FALSE))))</f>
        <v/>
      </c>
      <c r="O37" s="25" t="str">
        <f>IF(D37="","",VLOOKUP(D37,Tables!A:D,4,FALSE))</f>
        <v/>
      </c>
    </row>
    <row r="38" spans="1:15">
      <c r="A38" s="8"/>
      <c r="B38" s="32"/>
      <c r="C38" s="6"/>
      <c r="D38" s="6"/>
      <c r="E38" s="17"/>
      <c r="F38" s="17"/>
      <c r="G38" s="17"/>
      <c r="H38" s="17"/>
      <c r="I38" s="25" t="str">
        <f>IF(D38="","",VLOOKUP(D38,Tables!A:B,2,FALSE))</f>
        <v/>
      </c>
      <c r="J38" s="17"/>
      <c r="K38" s="9"/>
      <c r="L38" s="9"/>
      <c r="M38" s="37"/>
      <c r="N38" s="25" t="str">
        <f>IF(L38&lt;&gt;"","",IF(M38="","",IF(VLOOKUP(D38,Tables!A:D,3,FALSE)=0,"",YEAR(M38)+VLOOKUP(D38,Tables!A:C,3,FALSE))))</f>
        <v/>
      </c>
      <c r="O38" s="25" t="str">
        <f>IF(D38="","",VLOOKUP(D38,Tables!A:D,4,FALSE))</f>
        <v/>
      </c>
    </row>
    <row r="39" spans="1:15">
      <c r="A39" s="8"/>
      <c r="B39" s="32"/>
      <c r="C39" s="6"/>
      <c r="D39" s="6"/>
      <c r="E39" s="17"/>
      <c r="F39" s="17"/>
      <c r="G39" s="17"/>
      <c r="H39" s="17"/>
      <c r="I39" s="25" t="str">
        <f>IF(D39="","",VLOOKUP(D39,Tables!A:B,2,FALSE))</f>
        <v/>
      </c>
      <c r="J39" s="17"/>
      <c r="K39" s="9"/>
      <c r="L39" s="9"/>
      <c r="M39" s="37"/>
      <c r="N39" s="25" t="str">
        <f>IF(L39&lt;&gt;"","",IF(M39="","",IF(VLOOKUP(D39,Tables!A:D,3,FALSE)=0,"",YEAR(M39)+VLOOKUP(D39,Tables!A:C,3,FALSE))))</f>
        <v/>
      </c>
      <c r="O39" s="25" t="str">
        <f>IF(D39="","",VLOOKUP(D39,Tables!A:D,4,FALSE))</f>
        <v/>
      </c>
    </row>
    <row r="40" spans="1:15" s="9" customFormat="1">
      <c r="A40" s="8"/>
      <c r="B40" s="32"/>
      <c r="C40" s="6"/>
      <c r="D40" s="6"/>
      <c r="E40" s="17"/>
      <c r="F40" s="17"/>
      <c r="G40" s="17"/>
      <c r="H40" s="17"/>
      <c r="I40" s="25" t="str">
        <f>IF(D40="","",VLOOKUP(D40,Tables!A:B,2,FALSE))</f>
        <v/>
      </c>
      <c r="J40" s="17"/>
      <c r="M40" s="37"/>
      <c r="N40" s="25" t="str">
        <f>IF(L40&lt;&gt;"","",IF(M40="","",IF(VLOOKUP(D40,Tables!A:D,3,FALSE)=0,"",YEAR(M40)+VLOOKUP(D40,Tables!A:C,3,FALSE))))</f>
        <v/>
      </c>
      <c r="O40" s="25" t="str">
        <f>IF(D40="","",VLOOKUP(D40,Tables!A:D,4,FALSE))</f>
        <v/>
      </c>
    </row>
    <row r="41" spans="1:15">
      <c r="A41" s="8"/>
      <c r="B41" s="32"/>
      <c r="C41" s="6"/>
      <c r="D41" s="6"/>
      <c r="E41" s="17"/>
      <c r="F41" s="17"/>
      <c r="G41" s="17"/>
      <c r="H41" s="17"/>
      <c r="I41" s="25" t="str">
        <f>IF(D41="","",VLOOKUP(D41,Tables!A:B,2,FALSE))</f>
        <v/>
      </c>
      <c r="J41" s="17"/>
      <c r="K41" s="9"/>
      <c r="L41" s="9"/>
      <c r="M41" s="37"/>
      <c r="N41" s="25" t="str">
        <f>IF(L41&lt;&gt;"","",IF(M41="","",IF(VLOOKUP(D41,Tables!A:D,3,FALSE)=0,"",YEAR(M41)+VLOOKUP(D41,Tables!A:C,3,FALSE))))</f>
        <v/>
      </c>
      <c r="O41" s="25" t="str">
        <f>IF(D41="","",VLOOKUP(D41,Tables!A:D,4,FALSE))</f>
        <v/>
      </c>
    </row>
    <row r="42" spans="1:15">
      <c r="A42" s="8"/>
      <c r="B42" s="32"/>
      <c r="C42" s="6"/>
      <c r="D42" s="6"/>
      <c r="E42" s="17"/>
      <c r="F42" s="17"/>
      <c r="G42" s="17"/>
      <c r="H42" s="17"/>
      <c r="I42" s="25" t="str">
        <f>IF(D42="","",VLOOKUP(D42,Tables!A:B,2,FALSE))</f>
        <v/>
      </c>
      <c r="J42" s="17"/>
      <c r="K42" s="9"/>
      <c r="L42" s="9"/>
      <c r="M42" s="37"/>
      <c r="N42" s="25" t="str">
        <f>IF(L42&lt;&gt;"","",IF(M42="","",IF(VLOOKUP(D42,Tables!A:D,3,FALSE)=0,"",YEAR(M42)+VLOOKUP(D42,Tables!A:C,3,FALSE))))</f>
        <v/>
      </c>
      <c r="O42" s="25" t="str">
        <f>IF(D42="","",VLOOKUP(D42,Tables!A:D,4,FALSE))</f>
        <v/>
      </c>
    </row>
    <row r="43" spans="1:15" s="9" customFormat="1">
      <c r="A43" s="8"/>
      <c r="B43" s="32"/>
      <c r="C43" s="6"/>
      <c r="D43" s="6"/>
      <c r="E43" s="17"/>
      <c r="F43" s="17"/>
      <c r="G43" s="17"/>
      <c r="H43" s="17"/>
      <c r="I43" s="25" t="str">
        <f>IF(D43="","",VLOOKUP(D43,Tables!A:B,2,FALSE))</f>
        <v/>
      </c>
      <c r="J43" s="17"/>
      <c r="M43" s="37"/>
      <c r="N43" s="25" t="str">
        <f>IF(L43&lt;&gt;"","",IF(M43="","",IF(VLOOKUP(D43,Tables!A:D,3,FALSE)=0,"",YEAR(M43)+VLOOKUP(D43,Tables!A:C,3,FALSE))))</f>
        <v/>
      </c>
      <c r="O43" s="25" t="str">
        <f>IF(D43="","",VLOOKUP(D43,Tables!A:D,4,FALSE))</f>
        <v/>
      </c>
    </row>
    <row r="44" spans="1:15">
      <c r="A44" s="8"/>
      <c r="B44" s="32"/>
      <c r="C44" s="6"/>
      <c r="D44" s="6"/>
      <c r="E44" s="17"/>
      <c r="F44" s="17"/>
      <c r="G44" s="17"/>
      <c r="H44" s="17"/>
      <c r="I44" s="25" t="str">
        <f>IF(D44="","",VLOOKUP(D44,Tables!A:B,2,FALSE))</f>
        <v/>
      </c>
      <c r="J44" s="17"/>
      <c r="K44" s="9"/>
      <c r="L44" s="9"/>
      <c r="M44" s="37"/>
      <c r="N44" s="25" t="str">
        <f>IF(L44&lt;&gt;"","",IF(M44="","",IF(VLOOKUP(D44,Tables!A:D,3,FALSE)=0,"",YEAR(M44)+VLOOKUP(D44,Tables!A:C,3,FALSE))))</f>
        <v/>
      </c>
      <c r="O44" s="25" t="str">
        <f>IF(D44="","",VLOOKUP(D44,Tables!A:D,4,FALSE))</f>
        <v/>
      </c>
    </row>
    <row r="45" spans="1:15">
      <c r="A45" s="8"/>
      <c r="B45" s="32"/>
      <c r="C45" s="6"/>
      <c r="D45" s="6"/>
      <c r="E45" s="17"/>
      <c r="F45" s="17"/>
      <c r="G45" s="17"/>
      <c r="H45" s="17"/>
      <c r="I45" s="25" t="str">
        <f>IF(D45="","",VLOOKUP(D45,Tables!A:B,2,FALSE))</f>
        <v/>
      </c>
      <c r="J45" s="17"/>
      <c r="K45" s="9"/>
      <c r="L45" s="9"/>
      <c r="M45" s="37"/>
      <c r="N45" s="25" t="str">
        <f>IF(L45&lt;&gt;"","",IF(M45="","",IF(VLOOKUP(D45,Tables!A:D,3,FALSE)=0,"",YEAR(M45)+VLOOKUP(D45,Tables!A:C,3,FALSE))))</f>
        <v/>
      </c>
      <c r="O45" s="25" t="str">
        <f>IF(D45="","",VLOOKUP(D45,Tables!A:D,4,FALSE))</f>
        <v/>
      </c>
    </row>
    <row r="46" spans="1:15" s="9" customFormat="1">
      <c r="A46" s="8"/>
      <c r="B46" s="32"/>
      <c r="C46" s="6"/>
      <c r="D46" s="6"/>
      <c r="E46" s="17"/>
      <c r="F46" s="17"/>
      <c r="G46" s="17"/>
      <c r="H46" s="17"/>
      <c r="I46" s="25" t="str">
        <f>IF(D46="","",VLOOKUP(D46,Tables!A:B,2,FALSE))</f>
        <v/>
      </c>
      <c r="J46" s="17"/>
      <c r="M46" s="37"/>
      <c r="N46" s="25" t="str">
        <f>IF(L46&lt;&gt;"","",IF(M46="","",IF(VLOOKUP(D46,Tables!A:D,3,FALSE)=0,"",YEAR(M46)+VLOOKUP(D46,Tables!A:C,3,FALSE))))</f>
        <v/>
      </c>
      <c r="O46" s="25" t="str">
        <f>IF(D46="","",VLOOKUP(D46,Tables!A:D,4,FALSE))</f>
        <v/>
      </c>
    </row>
    <row r="47" spans="1:15">
      <c r="A47" s="8"/>
      <c r="B47" s="32"/>
      <c r="C47" s="6"/>
      <c r="D47" s="6"/>
      <c r="E47" s="17"/>
      <c r="F47" s="17"/>
      <c r="G47" s="17"/>
      <c r="H47" s="17"/>
      <c r="I47" s="25" t="str">
        <f>IF(D47="","",VLOOKUP(D47,Tables!A:B,2,FALSE))</f>
        <v/>
      </c>
      <c r="J47" s="17"/>
      <c r="K47" s="9"/>
      <c r="L47" s="9"/>
      <c r="M47" s="37"/>
      <c r="N47" s="25" t="str">
        <f>IF(L47&lt;&gt;"","",IF(M47="","",IF(VLOOKUP(D47,Tables!A:D,3,FALSE)=0,"",YEAR(M47)+VLOOKUP(D47,Tables!A:C,3,FALSE))))</f>
        <v/>
      </c>
      <c r="O47" s="25" t="str">
        <f>IF(D47="","",VLOOKUP(D47,Tables!A:D,4,FALSE))</f>
        <v/>
      </c>
    </row>
    <row r="48" spans="1:15">
      <c r="A48" s="8"/>
      <c r="B48" s="32"/>
      <c r="C48" s="6"/>
      <c r="D48" s="6"/>
      <c r="E48" s="17"/>
      <c r="F48" s="17"/>
      <c r="G48" s="17"/>
      <c r="H48" s="17"/>
      <c r="I48" s="25" t="str">
        <f>IF(D48="","",VLOOKUP(D48,Tables!A:B,2,FALSE))</f>
        <v/>
      </c>
      <c r="J48" s="17"/>
      <c r="K48" s="9"/>
      <c r="L48" s="9"/>
      <c r="M48" s="37"/>
      <c r="N48" s="25" t="str">
        <f>IF(L48&lt;&gt;"","",IF(M48="","",IF(VLOOKUP(D48,Tables!A:D,3,FALSE)=0,"",YEAR(M48)+VLOOKUP(D48,Tables!A:C,3,FALSE))))</f>
        <v/>
      </c>
      <c r="O48" s="25" t="str">
        <f>IF(D48="","",VLOOKUP(D48,Tables!A:D,4,FALSE))</f>
        <v/>
      </c>
    </row>
    <row r="49" spans="1:15" s="9" customFormat="1">
      <c r="A49" s="8"/>
      <c r="B49" s="32"/>
      <c r="C49" s="6"/>
      <c r="D49" s="6"/>
      <c r="E49" s="17"/>
      <c r="F49" s="17"/>
      <c r="G49" s="17"/>
      <c r="H49" s="17"/>
      <c r="I49" s="25" t="str">
        <f>IF(D49="","",VLOOKUP(D49,Tables!A:B,2,FALSE))</f>
        <v/>
      </c>
      <c r="J49" s="17"/>
      <c r="M49" s="37"/>
      <c r="N49" s="25" t="str">
        <f>IF(L49&lt;&gt;"","",IF(M49="","",IF(VLOOKUP(D49,Tables!A:D,3,FALSE)=0,"",YEAR(M49)+VLOOKUP(D49,Tables!A:C,3,FALSE))))</f>
        <v/>
      </c>
      <c r="O49" s="25" t="str">
        <f>IF(D49="","",VLOOKUP(D49,Tables!A:D,4,FALSE))</f>
        <v/>
      </c>
    </row>
    <row r="50" spans="1:15">
      <c r="A50" s="8"/>
      <c r="B50" s="32"/>
      <c r="C50" s="6"/>
      <c r="D50" s="6"/>
      <c r="E50" s="17"/>
      <c r="F50" s="17"/>
      <c r="G50" s="17"/>
      <c r="H50" s="17"/>
      <c r="I50" s="25" t="str">
        <f>IF(D50="","",VLOOKUP(D50,Tables!A:B,2,FALSE))</f>
        <v/>
      </c>
      <c r="J50" s="17"/>
      <c r="K50" s="9"/>
      <c r="L50" s="9"/>
      <c r="M50" s="37"/>
      <c r="N50" s="25" t="str">
        <f>IF(L50&lt;&gt;"","",IF(M50="","",IF(VLOOKUP(D50,Tables!A:D,3,FALSE)=0,"",YEAR(M50)+VLOOKUP(D50,Tables!A:C,3,FALSE))))</f>
        <v/>
      </c>
      <c r="O50" s="25" t="str">
        <f>IF(D50="","",VLOOKUP(D50,Tables!A:D,4,FALSE))</f>
        <v/>
      </c>
    </row>
    <row r="51" spans="1:15">
      <c r="A51" s="8"/>
      <c r="B51" s="32"/>
      <c r="C51" s="6"/>
      <c r="D51" s="6"/>
      <c r="E51" s="17"/>
      <c r="F51" s="17"/>
      <c r="G51" s="17"/>
      <c r="H51" s="17"/>
      <c r="I51" s="25" t="str">
        <f>IF(D51="","",VLOOKUP(D51,Tables!A:B,2,FALSE))</f>
        <v/>
      </c>
      <c r="J51" s="17"/>
      <c r="K51" s="9"/>
      <c r="L51" s="9"/>
      <c r="M51" s="37"/>
      <c r="N51" s="25" t="str">
        <f>IF(L51&lt;&gt;"","",IF(M51="","",IF(VLOOKUP(D51,Tables!A:D,3,FALSE)=0,"",YEAR(M51)+VLOOKUP(D51,Tables!A:C,3,FALSE))))</f>
        <v/>
      </c>
      <c r="O51" s="25" t="str">
        <f>IF(D51="","",VLOOKUP(D51,Tables!A:D,4,FALSE))</f>
        <v/>
      </c>
    </row>
    <row r="52" spans="1:15" s="9" customFormat="1">
      <c r="A52" s="8"/>
      <c r="B52" s="32"/>
      <c r="C52" s="6"/>
      <c r="D52" s="6"/>
      <c r="E52" s="17"/>
      <c r="F52" s="17"/>
      <c r="G52" s="17"/>
      <c r="H52" s="17"/>
      <c r="I52" s="25" t="str">
        <f>IF(D52="","",VLOOKUP(D52,Tables!A:B,2,FALSE))</f>
        <v/>
      </c>
      <c r="J52" s="17"/>
      <c r="M52" s="37"/>
      <c r="N52" s="25" t="str">
        <f>IF(L52&lt;&gt;"","",IF(M52="","",IF(VLOOKUP(D52,Tables!A:D,3,FALSE)=0,"",YEAR(M52)+VLOOKUP(D52,Tables!A:C,3,FALSE))))</f>
        <v/>
      </c>
      <c r="O52" s="25" t="str">
        <f>IF(D52="","",VLOOKUP(D52,Tables!A:D,4,FALSE))</f>
        <v/>
      </c>
    </row>
    <row r="53" spans="1:15">
      <c r="A53" s="8"/>
      <c r="B53" s="32"/>
      <c r="C53" s="6"/>
      <c r="D53" s="6"/>
      <c r="E53" s="17"/>
      <c r="F53" s="17"/>
      <c r="G53" s="17"/>
      <c r="H53" s="17"/>
      <c r="I53" s="25" t="str">
        <f>IF(D53="","",VLOOKUP(D53,Tables!A:B,2,FALSE))</f>
        <v/>
      </c>
      <c r="J53" s="17"/>
      <c r="K53" s="9"/>
      <c r="L53" s="9"/>
      <c r="M53" s="37"/>
      <c r="N53" s="25" t="str">
        <f>IF(L53&lt;&gt;"","",IF(M53="","",IF(VLOOKUP(D53,Tables!A:D,3,FALSE)=0,"",YEAR(M53)+VLOOKUP(D53,Tables!A:C,3,FALSE))))</f>
        <v/>
      </c>
      <c r="O53" s="25" t="str">
        <f>IF(D53="","",VLOOKUP(D53,Tables!A:D,4,FALSE))</f>
        <v/>
      </c>
    </row>
    <row r="54" spans="1:15">
      <c r="A54" s="8"/>
      <c r="B54" s="32"/>
      <c r="C54" s="6"/>
      <c r="D54" s="6"/>
      <c r="E54" s="17"/>
      <c r="F54" s="17"/>
      <c r="G54" s="17"/>
      <c r="H54" s="17"/>
      <c r="I54" s="25" t="str">
        <f>IF(D54="","",VLOOKUP(D54,Tables!A:B,2,FALSE))</f>
        <v/>
      </c>
      <c r="J54" s="17"/>
      <c r="K54" s="9"/>
      <c r="L54" s="9"/>
      <c r="M54" s="37"/>
      <c r="N54" s="25" t="str">
        <f>IF(L54&lt;&gt;"","",IF(M54="","",IF(VLOOKUP(D54,Tables!A:D,3,FALSE)=0,"",YEAR(M54)+VLOOKUP(D54,Tables!A:C,3,FALSE))))</f>
        <v/>
      </c>
      <c r="O54" s="25" t="str">
        <f>IF(D54="","",VLOOKUP(D54,Tables!A:D,4,FALSE))</f>
        <v/>
      </c>
    </row>
    <row r="55" spans="1:15" s="9" customFormat="1">
      <c r="A55" s="8"/>
      <c r="B55" s="32"/>
      <c r="C55" s="6"/>
      <c r="D55" s="6"/>
      <c r="E55" s="17"/>
      <c r="F55" s="17"/>
      <c r="G55" s="17"/>
      <c r="H55" s="17"/>
      <c r="I55" s="25" t="str">
        <f>IF(D55="","",VLOOKUP(D55,Tables!A:B,2,FALSE))</f>
        <v/>
      </c>
      <c r="J55" s="17"/>
      <c r="M55" s="37"/>
      <c r="N55" s="25" t="str">
        <f>IF(L55&lt;&gt;"","",IF(M55="","",IF(VLOOKUP(D55,Tables!A:D,3,FALSE)=0,"",YEAR(M55)+VLOOKUP(D55,Tables!A:C,3,FALSE))))</f>
        <v/>
      </c>
      <c r="O55" s="25" t="str">
        <f>IF(D55="","",VLOOKUP(D55,Tables!A:D,4,FALSE))</f>
        <v/>
      </c>
    </row>
    <row r="56" spans="1:15">
      <c r="A56" s="8"/>
      <c r="B56" s="32"/>
      <c r="C56" s="6"/>
      <c r="D56" s="6"/>
      <c r="E56" s="17"/>
      <c r="F56" s="17"/>
      <c r="G56" s="17"/>
      <c r="H56" s="17"/>
      <c r="I56" s="25" t="str">
        <f>IF(D56="","",VLOOKUP(D56,Tables!A:B,2,FALSE))</f>
        <v/>
      </c>
      <c r="J56" s="17"/>
      <c r="K56" s="9"/>
      <c r="L56" s="9"/>
      <c r="M56" s="37"/>
      <c r="N56" s="25" t="str">
        <f>IF(L56&lt;&gt;"","",IF(M56="","",IF(VLOOKUP(D56,Tables!A:D,3,FALSE)=0,"",YEAR(M56)+VLOOKUP(D56,Tables!A:C,3,FALSE))))</f>
        <v/>
      </c>
      <c r="O56" s="25" t="str">
        <f>IF(D56="","",VLOOKUP(D56,Tables!A:D,4,FALSE))</f>
        <v/>
      </c>
    </row>
    <row r="57" spans="1:15">
      <c r="A57" s="8"/>
      <c r="B57" s="32"/>
      <c r="C57" s="6"/>
      <c r="D57" s="6"/>
      <c r="E57" s="17"/>
      <c r="F57" s="17"/>
      <c r="G57" s="17"/>
      <c r="H57" s="17"/>
      <c r="I57" s="25" t="str">
        <f>IF(D57="","",VLOOKUP(D57,Tables!A:B,2,FALSE))</f>
        <v/>
      </c>
      <c r="J57" s="17"/>
      <c r="K57" s="9"/>
      <c r="L57" s="9"/>
      <c r="M57" s="37"/>
      <c r="N57" s="25" t="str">
        <f>IF(L57&lt;&gt;"","",IF(M57="","",IF(VLOOKUP(D57,Tables!A:D,3,FALSE)=0,"",YEAR(M57)+VLOOKUP(D57,Tables!A:C,3,FALSE))))</f>
        <v/>
      </c>
      <c r="O57" s="25" t="str">
        <f>IF(D57="","",VLOOKUP(D57,Tables!A:D,4,FALSE))</f>
        <v/>
      </c>
    </row>
    <row r="58" spans="1:15" s="9" customFormat="1">
      <c r="A58" s="8"/>
      <c r="B58" s="32"/>
      <c r="C58" s="6"/>
      <c r="D58" s="6"/>
      <c r="E58" s="17"/>
      <c r="F58" s="17"/>
      <c r="G58" s="17"/>
      <c r="H58" s="17"/>
      <c r="I58" s="25" t="str">
        <f>IF(D58="","",VLOOKUP(D58,Tables!A:B,2,FALSE))</f>
        <v/>
      </c>
      <c r="J58" s="17"/>
      <c r="M58" s="37"/>
      <c r="N58" s="25" t="str">
        <f>IF(L58&lt;&gt;"","",IF(M58="","",IF(VLOOKUP(D58,Tables!A:D,3,FALSE)=0,"",YEAR(M58)+VLOOKUP(D58,Tables!A:C,3,FALSE))))</f>
        <v/>
      </c>
      <c r="O58" s="25" t="str">
        <f>IF(D58="","",VLOOKUP(D58,Tables!A:D,4,FALSE))</f>
        <v/>
      </c>
    </row>
    <row r="59" spans="1:15">
      <c r="A59" s="8"/>
      <c r="B59" s="32"/>
      <c r="C59" s="6"/>
      <c r="D59" s="6"/>
      <c r="E59" s="17"/>
      <c r="F59" s="17"/>
      <c r="G59" s="17"/>
      <c r="H59" s="17"/>
      <c r="I59" s="25" t="str">
        <f>IF(D59="","",VLOOKUP(D59,Tables!A:B,2,FALSE))</f>
        <v/>
      </c>
      <c r="J59" s="17"/>
      <c r="K59" s="9"/>
      <c r="L59" s="9"/>
      <c r="M59" s="37"/>
      <c r="N59" s="25" t="str">
        <f>IF(L59&lt;&gt;"","",IF(M59="","",IF(VLOOKUP(D59,Tables!A:D,3,FALSE)=0,"",YEAR(M59)+VLOOKUP(D59,Tables!A:C,3,FALSE))))</f>
        <v/>
      </c>
      <c r="O59" s="25" t="str">
        <f>IF(D59="","",VLOOKUP(D59,Tables!A:D,4,FALSE))</f>
        <v/>
      </c>
    </row>
    <row r="60" spans="1:15">
      <c r="A60" s="8"/>
      <c r="B60" s="32"/>
      <c r="C60" s="6"/>
      <c r="D60" s="6"/>
      <c r="E60" s="17"/>
      <c r="F60" s="17"/>
      <c r="G60" s="17"/>
      <c r="H60" s="17"/>
      <c r="I60" s="25" t="str">
        <f>IF(D60="","",VLOOKUP(D60,Tables!A:B,2,FALSE))</f>
        <v/>
      </c>
      <c r="J60" s="17"/>
      <c r="K60" s="9"/>
      <c r="L60" s="9"/>
      <c r="M60" s="37"/>
      <c r="N60" s="25" t="str">
        <f>IF(L60&lt;&gt;"","",IF(M60="","",IF(VLOOKUP(D60,Tables!A:D,3,FALSE)=0,"",YEAR(M60)+VLOOKUP(D60,Tables!A:C,3,FALSE))))</f>
        <v/>
      </c>
      <c r="O60" s="25" t="str">
        <f>IF(D60="","",VLOOKUP(D60,Tables!A:D,4,FALSE))</f>
        <v/>
      </c>
    </row>
    <row r="61" spans="1:15" s="9" customFormat="1">
      <c r="A61" s="8"/>
      <c r="B61" s="32"/>
      <c r="C61" s="6"/>
      <c r="D61" s="6"/>
      <c r="E61" s="17"/>
      <c r="F61" s="17"/>
      <c r="G61" s="17"/>
      <c r="H61" s="17"/>
      <c r="I61" s="25" t="str">
        <f>IF(D61="","",VLOOKUP(D61,Tables!A:B,2,FALSE))</f>
        <v/>
      </c>
      <c r="J61" s="17"/>
      <c r="M61" s="37"/>
      <c r="N61" s="25" t="str">
        <f>IF(L61&lt;&gt;"","",IF(M61="","",IF(VLOOKUP(D61,Tables!A:D,3,FALSE)=0,"",YEAR(M61)+VLOOKUP(D61,Tables!A:C,3,FALSE))))</f>
        <v/>
      </c>
      <c r="O61" s="25" t="str">
        <f>IF(D61="","",VLOOKUP(D61,Tables!A:D,4,FALSE))</f>
        <v/>
      </c>
    </row>
    <row r="62" spans="1:15">
      <c r="A62" s="8"/>
      <c r="B62" s="32"/>
      <c r="C62" s="6"/>
      <c r="D62" s="6"/>
      <c r="E62" s="17"/>
      <c r="F62" s="17"/>
      <c r="G62" s="17"/>
      <c r="H62" s="17"/>
      <c r="I62" s="25" t="str">
        <f>IF(D62="","",VLOOKUP(D62,Tables!A:B,2,FALSE))</f>
        <v/>
      </c>
      <c r="J62" s="17"/>
      <c r="K62" s="9"/>
      <c r="L62" s="9"/>
      <c r="M62" s="37"/>
      <c r="N62" s="25" t="str">
        <f>IF(L62&lt;&gt;"","",IF(M62="","",IF(VLOOKUP(D62,Tables!A:D,3,FALSE)=0,"",YEAR(M62)+VLOOKUP(D62,Tables!A:C,3,FALSE))))</f>
        <v/>
      </c>
      <c r="O62" s="25" t="str">
        <f>IF(D62="","",VLOOKUP(D62,Tables!A:D,4,FALSE))</f>
        <v/>
      </c>
    </row>
    <row r="63" spans="1:15">
      <c r="A63" s="8"/>
      <c r="B63" s="32"/>
      <c r="C63" s="6"/>
      <c r="D63" s="6"/>
      <c r="E63" s="17"/>
      <c r="F63" s="17"/>
      <c r="G63" s="17"/>
      <c r="H63" s="17"/>
      <c r="I63" s="25" t="str">
        <f>IF(D63="","",VLOOKUP(D63,Tables!A:B,2,FALSE))</f>
        <v/>
      </c>
      <c r="J63" s="17"/>
      <c r="K63" s="9"/>
      <c r="L63" s="9"/>
      <c r="M63" s="9"/>
      <c r="N63" s="25" t="str">
        <f>IF(L63&lt;&gt;"","",IF(M63="","",IF(VLOOKUP(D63,Tables!A:D,3,FALSE)=0,"",YEAR(M63)+VLOOKUP(D63,Tables!A:C,3,FALSE))))</f>
        <v/>
      </c>
      <c r="O63" s="25" t="str">
        <f>IF(D63="","",VLOOKUP(D63,Tables!A:D,4,FALSE))</f>
        <v/>
      </c>
    </row>
    <row r="64" spans="1:15" s="9" customFormat="1">
      <c r="A64" s="8"/>
      <c r="B64" s="32"/>
      <c r="C64" s="6"/>
      <c r="D64" s="6"/>
      <c r="E64" s="17"/>
      <c r="F64" s="17"/>
      <c r="G64" s="17"/>
      <c r="H64" s="17"/>
      <c r="I64" s="25" t="str">
        <f>IF(D64="","",VLOOKUP(D64,Tables!A:B,2,FALSE))</f>
        <v/>
      </c>
      <c r="J64" s="17"/>
      <c r="N64" s="25" t="str">
        <f>IF(L64&lt;&gt;"","",IF(M64="","",IF(VLOOKUP(D64,Tables!A:D,3,FALSE)=0,"",YEAR(M64)+VLOOKUP(D64,Tables!A:C,3,FALSE))))</f>
        <v/>
      </c>
      <c r="O64" s="25" t="str">
        <f>IF(D64="","",VLOOKUP(D64,Tables!A:D,4,FALSE))</f>
        <v/>
      </c>
    </row>
    <row r="65" spans="1:15">
      <c r="A65" s="8"/>
      <c r="B65" s="32"/>
      <c r="C65" s="6"/>
      <c r="D65" s="6"/>
      <c r="E65" s="17"/>
      <c r="F65" s="17"/>
      <c r="G65" s="17"/>
      <c r="H65" s="17"/>
      <c r="I65" s="25" t="str">
        <f>IF(D65="","",VLOOKUP(D65,Tables!A:B,2,FALSE))</f>
        <v/>
      </c>
      <c r="J65" s="17"/>
      <c r="K65" s="9"/>
      <c r="L65" s="9"/>
      <c r="M65" s="9"/>
      <c r="N65" s="25" t="str">
        <f>IF(L65&lt;&gt;"","",IF(M65="","",IF(VLOOKUP(D65,Tables!A:D,3,FALSE)=0,"",YEAR(M65)+VLOOKUP(D65,Tables!A:C,3,FALSE))))</f>
        <v/>
      </c>
      <c r="O65" s="25" t="str">
        <f>IF(D65="","",VLOOKUP(D65,Tables!A:D,4,FALSE))</f>
        <v/>
      </c>
    </row>
    <row r="66" spans="1:15">
      <c r="A66" s="8"/>
      <c r="B66" s="32"/>
      <c r="C66" s="6"/>
      <c r="D66" s="6"/>
      <c r="E66" s="17"/>
      <c r="F66" s="17"/>
      <c r="G66" s="17"/>
      <c r="H66" s="17"/>
      <c r="I66" s="25" t="str">
        <f>IF(D66="","",VLOOKUP(D66,Tables!A:B,2,FALSE))</f>
        <v/>
      </c>
      <c r="J66" s="17"/>
      <c r="K66" s="9"/>
      <c r="L66" s="9"/>
      <c r="M66" s="9"/>
      <c r="N66" s="25" t="str">
        <f>IF(L66&lt;&gt;"","",IF(M66="","",IF(VLOOKUP(D66,Tables!A:D,3,FALSE)=0,"",YEAR(M66)+VLOOKUP(D66,Tables!A:C,3,FALSE))))</f>
        <v/>
      </c>
      <c r="O66" s="25" t="str">
        <f>IF(D66="","",VLOOKUP(D66,Tables!A:D,4,FALSE))</f>
        <v/>
      </c>
    </row>
    <row r="67" spans="1:15" s="9" customFormat="1">
      <c r="A67" s="8"/>
      <c r="B67" s="32"/>
      <c r="C67" s="6"/>
      <c r="D67" s="6"/>
      <c r="E67" s="17"/>
      <c r="F67" s="17"/>
      <c r="G67" s="17"/>
      <c r="H67" s="17"/>
      <c r="I67" s="25" t="str">
        <f>IF(D67="","",VLOOKUP(D67,Tables!A:B,2,FALSE))</f>
        <v/>
      </c>
      <c r="J67" s="17"/>
      <c r="N67" s="25" t="str">
        <f>IF(L67&lt;&gt;"","",IF(M67="","",IF(VLOOKUP(D67,Tables!A:D,3,FALSE)=0,"",YEAR(M67)+VLOOKUP(D67,Tables!A:C,3,FALSE))))</f>
        <v/>
      </c>
      <c r="O67" s="25" t="str">
        <f>IF(D67="","",VLOOKUP(D67,Tables!A:D,4,FALSE))</f>
        <v/>
      </c>
    </row>
    <row r="68" spans="1:15">
      <c r="A68" s="8"/>
      <c r="B68" s="32"/>
      <c r="C68" s="6"/>
      <c r="D68" s="6"/>
      <c r="E68" s="17"/>
      <c r="F68" s="17"/>
      <c r="G68" s="17"/>
      <c r="H68" s="17"/>
      <c r="I68" s="25" t="str">
        <f>IF(D68="","",VLOOKUP(D68,Tables!A:B,2,FALSE))</f>
        <v/>
      </c>
      <c r="J68" s="17"/>
      <c r="K68" s="9"/>
      <c r="L68" s="9"/>
      <c r="M68" s="9"/>
      <c r="N68" s="25" t="str">
        <f>IF(L68&lt;&gt;"","",IF(M68="","",IF(VLOOKUP(D68,Tables!A:D,3,FALSE)=0,"",YEAR(M68)+VLOOKUP(D68,Tables!A:C,3,FALSE))))</f>
        <v/>
      </c>
      <c r="O68" s="25" t="str">
        <f>IF(D68="","",VLOOKUP(D68,Tables!A:D,4,FALSE))</f>
        <v/>
      </c>
    </row>
    <row r="69" spans="1:15">
      <c r="A69" s="8"/>
      <c r="B69" s="32"/>
      <c r="C69" s="6"/>
      <c r="D69" s="6"/>
      <c r="E69" s="17"/>
      <c r="F69" s="17"/>
      <c r="G69" s="17"/>
      <c r="H69" s="17"/>
      <c r="I69" s="25" t="str">
        <f>IF(D69="","",VLOOKUP(D69,Tables!A:B,2,FALSE))</f>
        <v/>
      </c>
      <c r="J69" s="17"/>
      <c r="K69" s="9"/>
      <c r="L69" s="9"/>
      <c r="M69" s="9"/>
      <c r="N69" s="25" t="str">
        <f>IF(L69&lt;&gt;"","",IF(M69="","",IF(VLOOKUP(D69,Tables!A:D,3,FALSE)=0,"",YEAR(M69)+VLOOKUP(D69,Tables!A:C,3,FALSE))))</f>
        <v/>
      </c>
      <c r="O69" s="25" t="str">
        <f>IF(D69="","",VLOOKUP(D69,Tables!A:D,4,FALSE))</f>
        <v/>
      </c>
    </row>
    <row r="70" spans="1:15" s="9" customFormat="1">
      <c r="A70" s="8"/>
      <c r="B70" s="32"/>
      <c r="C70" s="6"/>
      <c r="D70" s="6"/>
      <c r="E70" s="17"/>
      <c r="F70" s="17"/>
      <c r="G70" s="17"/>
      <c r="H70" s="17"/>
      <c r="I70" s="25" t="str">
        <f>IF(D70="","",VLOOKUP(D70,Tables!A:B,2,FALSE))</f>
        <v/>
      </c>
      <c r="J70" s="17"/>
      <c r="N70" s="25" t="str">
        <f>IF(L70&lt;&gt;"","",IF(M70="","",IF(VLOOKUP(D70,Tables!A:D,3,FALSE)=0,"",YEAR(M70)+VLOOKUP(D70,Tables!A:C,3,FALSE))))</f>
        <v/>
      </c>
      <c r="O70" s="25" t="str">
        <f>IF(D70="","",VLOOKUP(D70,Tables!A:D,4,FALSE))</f>
        <v/>
      </c>
    </row>
    <row r="71" spans="1:15">
      <c r="A71" s="8"/>
      <c r="B71" s="32"/>
      <c r="C71" s="6"/>
      <c r="D71" s="6"/>
      <c r="E71" s="17"/>
      <c r="F71" s="17"/>
      <c r="G71" s="17"/>
      <c r="H71" s="17"/>
      <c r="I71" s="25" t="str">
        <f>IF(D71="","",VLOOKUP(D71,Tables!A:B,2,FALSE))</f>
        <v/>
      </c>
      <c r="J71" s="17"/>
      <c r="K71" s="9"/>
      <c r="L71" s="9"/>
      <c r="M71" s="9"/>
      <c r="N71" s="25" t="str">
        <f>IF(L71&lt;&gt;"","",IF(M71="","",IF(VLOOKUP(D71,Tables!A:D,3,FALSE)=0,"",YEAR(M71)+VLOOKUP(D71,Tables!A:C,3,FALSE))))</f>
        <v/>
      </c>
      <c r="O71" s="25" t="str">
        <f>IF(D71="","",VLOOKUP(D71,Tables!A:D,4,FALSE))</f>
        <v/>
      </c>
    </row>
    <row r="72" spans="1:15">
      <c r="A72" s="8"/>
      <c r="B72" s="32"/>
      <c r="C72" s="6"/>
      <c r="D72" s="6"/>
      <c r="E72" s="17"/>
      <c r="F72" s="17"/>
      <c r="G72" s="17"/>
      <c r="H72" s="17"/>
      <c r="I72" s="25" t="str">
        <f>IF(D72="","",VLOOKUP(D72,Tables!A:B,2,FALSE))</f>
        <v/>
      </c>
      <c r="J72" s="17"/>
      <c r="K72" s="9"/>
      <c r="L72" s="9"/>
      <c r="M72" s="9"/>
      <c r="N72" s="25" t="str">
        <f>IF(L72&lt;&gt;"","",IF(M72="","",IF(VLOOKUP(D72,Tables!A:D,3,FALSE)=0,"",YEAR(M72)+VLOOKUP(D72,Tables!A:C,3,FALSE))))</f>
        <v/>
      </c>
      <c r="O72" s="25" t="str">
        <f>IF(D72="","",VLOOKUP(D72,Tables!A:D,4,FALSE))</f>
        <v/>
      </c>
    </row>
    <row r="73" spans="1:15" s="9" customFormat="1">
      <c r="A73" s="8"/>
      <c r="B73" s="32"/>
      <c r="C73" s="6"/>
      <c r="D73" s="6"/>
      <c r="E73" s="17"/>
      <c r="F73" s="17"/>
      <c r="G73" s="17"/>
      <c r="H73" s="17"/>
      <c r="I73" s="25" t="str">
        <f>IF(D73="","",VLOOKUP(D73,Tables!A:B,2,FALSE))</f>
        <v/>
      </c>
      <c r="J73" s="17"/>
      <c r="N73" s="25" t="str">
        <f>IF(L73&lt;&gt;"","",IF(M73="","",IF(VLOOKUP(D73,Tables!A:D,3,FALSE)=0,"",YEAR(M73)+VLOOKUP(D73,Tables!A:C,3,FALSE))))</f>
        <v/>
      </c>
      <c r="O73" s="25" t="str">
        <f>IF(D73="","",VLOOKUP(D73,Tables!A:D,4,FALSE))</f>
        <v/>
      </c>
    </row>
    <row r="74" spans="1:15">
      <c r="A74" s="8"/>
      <c r="B74" s="32"/>
      <c r="C74" s="6"/>
      <c r="D74" s="6"/>
      <c r="E74" s="17"/>
      <c r="F74" s="17"/>
      <c r="G74" s="17"/>
      <c r="H74" s="17"/>
      <c r="I74" s="25" t="str">
        <f>IF(D74="","",VLOOKUP(D74,Tables!A:B,2,FALSE))</f>
        <v/>
      </c>
      <c r="J74" s="17"/>
      <c r="K74" s="9"/>
      <c r="L74" s="9"/>
      <c r="M74" s="9"/>
      <c r="N74" s="25" t="str">
        <f>IF(L74&lt;&gt;"","",IF(M74="","",IF(VLOOKUP(D74,Tables!A:D,3,FALSE)=0,"",YEAR(M74)+VLOOKUP(D74,Tables!A:C,3,FALSE))))</f>
        <v/>
      </c>
      <c r="O74" s="25" t="str">
        <f>IF(D74="","",VLOOKUP(D74,Tables!A:D,4,FALSE))</f>
        <v/>
      </c>
    </row>
    <row r="75" spans="1:15">
      <c r="A75" s="8"/>
      <c r="B75" s="32"/>
      <c r="C75" s="6"/>
      <c r="D75" s="6"/>
      <c r="E75" s="17"/>
      <c r="F75" s="17"/>
      <c r="G75" s="17"/>
      <c r="H75" s="17"/>
      <c r="I75" s="25" t="str">
        <f>IF(D75="","",VLOOKUP(D75,Tables!A:B,2,FALSE))</f>
        <v/>
      </c>
      <c r="J75" s="17"/>
      <c r="K75" s="9"/>
      <c r="L75" s="9"/>
      <c r="M75" s="9"/>
      <c r="N75" s="25" t="str">
        <f>IF(L75&lt;&gt;"","",IF(M75="","",IF(VLOOKUP(D75,Tables!A:D,3,FALSE)=0,"",YEAR(M75)+VLOOKUP(D75,Tables!A:C,3,FALSE))))</f>
        <v/>
      </c>
      <c r="O75" s="25" t="str">
        <f>IF(D75="","",VLOOKUP(D75,Tables!A:D,4,FALSE))</f>
        <v/>
      </c>
    </row>
    <row r="76" spans="1:15" s="9" customFormat="1">
      <c r="A76" s="8"/>
      <c r="B76" s="32"/>
      <c r="C76" s="6"/>
      <c r="D76" s="6"/>
      <c r="E76" s="17"/>
      <c r="F76" s="17"/>
      <c r="G76" s="17"/>
      <c r="H76" s="17"/>
      <c r="I76" s="25" t="str">
        <f>IF(D76="","",VLOOKUP(D76,Tables!A:B,2,FALSE))</f>
        <v/>
      </c>
      <c r="J76" s="17"/>
      <c r="N76" s="25" t="str">
        <f>IF(L76&lt;&gt;"","",IF(M76="","",IF(VLOOKUP(D76,Tables!A:D,3,FALSE)=0,"",YEAR(M76)+VLOOKUP(D76,Tables!A:C,3,FALSE))))</f>
        <v/>
      </c>
      <c r="O76" s="25" t="str">
        <f>IF(D76="","",VLOOKUP(D76,Tables!A:D,4,FALSE))</f>
        <v/>
      </c>
    </row>
    <row r="77" spans="1:15">
      <c r="A77" s="8"/>
      <c r="B77" s="32"/>
      <c r="C77" s="6"/>
      <c r="D77" s="6"/>
      <c r="E77" s="17"/>
      <c r="F77" s="17"/>
      <c r="G77" s="17"/>
      <c r="H77" s="17"/>
      <c r="I77" s="25" t="str">
        <f>IF(D77="","",VLOOKUP(D77,Tables!A:B,2,FALSE))</f>
        <v/>
      </c>
      <c r="J77" s="17"/>
      <c r="K77" s="9"/>
      <c r="L77" s="9"/>
      <c r="M77" s="9"/>
      <c r="N77" s="25" t="str">
        <f>IF(L77&lt;&gt;"","",IF(M77="","",IF(VLOOKUP(D77,Tables!A:D,3,FALSE)=0,"",YEAR(M77)+VLOOKUP(D77,Tables!A:C,3,FALSE))))</f>
        <v/>
      </c>
      <c r="O77" s="25" t="str">
        <f>IF(D77="","",VLOOKUP(D77,Tables!A:D,4,FALSE))</f>
        <v/>
      </c>
    </row>
    <row r="78" spans="1:15">
      <c r="A78" s="8"/>
      <c r="B78" s="32"/>
      <c r="C78" s="6"/>
      <c r="D78" s="6"/>
      <c r="E78" s="17"/>
      <c r="F78" s="17"/>
      <c r="G78" s="17"/>
      <c r="H78" s="17"/>
      <c r="I78" s="25" t="str">
        <f>IF(D78="","",VLOOKUP(D78,Tables!A:B,2,FALSE))</f>
        <v/>
      </c>
      <c r="J78" s="17"/>
      <c r="K78" s="9"/>
      <c r="L78" s="9"/>
      <c r="M78" s="9"/>
      <c r="N78" s="25" t="str">
        <f>IF(L78&lt;&gt;"","",IF(M78="","",IF(VLOOKUP(D78,Tables!A:D,3,FALSE)=0,"",YEAR(M78)+VLOOKUP(D78,Tables!A:C,3,FALSE))))</f>
        <v/>
      </c>
      <c r="O78" s="25" t="str">
        <f>IF(D78="","",VLOOKUP(D78,Tables!A:D,4,FALSE))</f>
        <v/>
      </c>
    </row>
    <row r="79" spans="1:15" s="9" customFormat="1">
      <c r="A79" s="8"/>
      <c r="B79" s="32"/>
      <c r="C79" s="6"/>
      <c r="D79" s="6"/>
      <c r="E79" s="17"/>
      <c r="F79" s="17"/>
      <c r="G79" s="17"/>
      <c r="H79" s="17"/>
      <c r="I79" s="25" t="str">
        <f>IF(D79="","",VLOOKUP(D79,Tables!A:B,2,FALSE))</f>
        <v/>
      </c>
      <c r="J79" s="17"/>
      <c r="N79" s="25" t="str">
        <f>IF(L79&lt;&gt;"","",IF(M79="","",IF(VLOOKUP(D79,Tables!A:D,3,FALSE)=0,"",YEAR(M79)+VLOOKUP(D79,Tables!A:C,3,FALSE))))</f>
        <v/>
      </c>
      <c r="O79" s="25" t="str">
        <f>IF(D79="","",VLOOKUP(D79,Tables!A:D,4,FALSE))</f>
        <v/>
      </c>
    </row>
    <row r="80" spans="1:15">
      <c r="A80" s="8"/>
      <c r="B80" s="32"/>
      <c r="C80" s="6"/>
      <c r="D80" s="6"/>
      <c r="E80" s="17"/>
      <c r="F80" s="17"/>
      <c r="G80" s="17"/>
      <c r="H80" s="17"/>
      <c r="I80" s="25" t="str">
        <f>IF(D80="","",VLOOKUP(D80,Tables!A:B,2,FALSE))</f>
        <v/>
      </c>
      <c r="J80" s="17"/>
      <c r="K80" s="9"/>
      <c r="L80" s="9"/>
      <c r="M80" s="9"/>
      <c r="N80" s="25" t="str">
        <f>IF(L80&lt;&gt;"","",IF(M80="","",IF(VLOOKUP(D80,Tables!A:D,3,FALSE)=0,"",YEAR(M80)+VLOOKUP(D80,Tables!A:C,3,FALSE))))</f>
        <v/>
      </c>
      <c r="O80" s="25" t="str">
        <f>IF(D80="","",VLOOKUP(D80,Tables!A:D,4,FALSE))</f>
        <v/>
      </c>
    </row>
    <row r="81" spans="1:15">
      <c r="A81" s="8"/>
      <c r="B81" s="32"/>
      <c r="C81" s="6"/>
      <c r="D81" s="6"/>
      <c r="E81" s="17"/>
      <c r="F81" s="17"/>
      <c r="G81" s="17"/>
      <c r="H81" s="17"/>
      <c r="I81" s="25" t="str">
        <f>IF(D81="","",VLOOKUP(D81,Tables!A:B,2,FALSE))</f>
        <v/>
      </c>
      <c r="J81" s="17"/>
      <c r="K81" s="9"/>
      <c r="L81" s="9"/>
      <c r="M81" s="9"/>
      <c r="N81" s="25" t="str">
        <f>IF(L81&lt;&gt;"","",IF(M81="","",IF(VLOOKUP(D81,Tables!A:D,3,FALSE)=0,"",YEAR(M81)+VLOOKUP(D81,Tables!A:C,3,FALSE))))</f>
        <v/>
      </c>
      <c r="O81" s="25" t="str">
        <f>IF(D81="","",VLOOKUP(D81,Tables!A:D,4,FALSE))</f>
        <v/>
      </c>
    </row>
    <row r="82" spans="1:15" s="9" customFormat="1">
      <c r="A82" s="8"/>
      <c r="B82" s="32"/>
      <c r="C82" s="6"/>
      <c r="D82" s="6"/>
      <c r="E82" s="17"/>
      <c r="F82" s="17"/>
      <c r="G82" s="17"/>
      <c r="H82" s="17"/>
      <c r="I82" s="25" t="str">
        <f>IF(D82="","",VLOOKUP(D82,Tables!A:B,2,FALSE))</f>
        <v/>
      </c>
      <c r="J82" s="17"/>
      <c r="N82" s="25" t="str">
        <f>IF(L82&lt;&gt;"","",IF(M82="","",IF(VLOOKUP(D82,Tables!A:D,3,FALSE)=0,"",YEAR(M82)+VLOOKUP(D82,Tables!A:C,3,FALSE))))</f>
        <v/>
      </c>
      <c r="O82" s="25" t="str">
        <f>IF(D82="","",VLOOKUP(D82,Tables!A:D,4,FALSE))</f>
        <v/>
      </c>
    </row>
    <row r="83" spans="1:15">
      <c r="A83" s="8"/>
      <c r="B83" s="32"/>
      <c r="C83" s="6"/>
      <c r="D83" s="6"/>
      <c r="E83" s="17"/>
      <c r="F83" s="17"/>
      <c r="G83" s="17"/>
      <c r="H83" s="17"/>
      <c r="I83" s="25" t="str">
        <f>IF(D83="","",VLOOKUP(D83,Tables!A:B,2,FALSE))</f>
        <v/>
      </c>
      <c r="J83" s="17"/>
      <c r="K83" s="9"/>
      <c r="L83" s="9"/>
      <c r="M83" s="9"/>
      <c r="N83" s="25" t="str">
        <f>IF(L83&lt;&gt;"","",IF(M83="","",IF(VLOOKUP(D83,Tables!A:D,3,FALSE)=0,"",YEAR(M83)+VLOOKUP(D83,Tables!A:C,3,FALSE))))</f>
        <v/>
      </c>
      <c r="O83" s="25" t="str">
        <f>IF(D83="","",VLOOKUP(D83,Tables!A:D,4,FALSE))</f>
        <v/>
      </c>
    </row>
    <row r="84" spans="1:15">
      <c r="A84" s="8"/>
      <c r="B84" s="32"/>
      <c r="C84" s="6"/>
      <c r="D84" s="6"/>
      <c r="E84" s="17"/>
      <c r="F84" s="17"/>
      <c r="G84" s="17"/>
      <c r="H84" s="17"/>
      <c r="I84" s="25" t="str">
        <f>IF(D84="","",VLOOKUP(D84,Tables!A:B,2,FALSE))</f>
        <v/>
      </c>
      <c r="J84" s="17"/>
      <c r="K84" s="9"/>
      <c r="L84" s="9"/>
      <c r="M84" s="9"/>
      <c r="N84" s="25" t="str">
        <f>IF(L84&lt;&gt;"","",IF(M84="","",IF(VLOOKUP(D84,Tables!A:D,3,FALSE)=0,"",YEAR(M84)+VLOOKUP(D84,Tables!A:C,3,FALSE))))</f>
        <v/>
      </c>
      <c r="O84" s="25" t="str">
        <f>IF(D84="","",VLOOKUP(D84,Tables!A:D,4,FALSE))</f>
        <v/>
      </c>
    </row>
    <row r="85" spans="1:15" s="9" customFormat="1">
      <c r="A85" s="8"/>
      <c r="B85" s="32"/>
      <c r="C85" s="6"/>
      <c r="D85" s="6"/>
      <c r="E85" s="17"/>
      <c r="F85" s="17"/>
      <c r="G85" s="17"/>
      <c r="H85" s="17"/>
      <c r="I85" s="25" t="str">
        <f>IF(D85="","",VLOOKUP(D85,Tables!A:B,2,FALSE))</f>
        <v/>
      </c>
      <c r="J85" s="17"/>
      <c r="N85" s="25" t="str">
        <f>IF(L85&lt;&gt;"","",IF(M85="","",IF(VLOOKUP(D85,Tables!A:D,3,FALSE)=0,"",YEAR(M85)+VLOOKUP(D85,Tables!A:C,3,FALSE))))</f>
        <v/>
      </c>
      <c r="O85" s="25" t="str">
        <f>IF(D85="","",VLOOKUP(D85,Tables!A:D,4,FALSE))</f>
        <v/>
      </c>
    </row>
    <row r="86" spans="1:15">
      <c r="A86" s="8"/>
      <c r="B86" s="32"/>
      <c r="C86" s="6"/>
      <c r="D86" s="6"/>
      <c r="E86" s="17"/>
      <c r="F86" s="17"/>
      <c r="G86" s="17"/>
      <c r="H86" s="17"/>
      <c r="I86" s="25" t="str">
        <f>IF(D86="","",VLOOKUP(D86,Tables!A:B,2,FALSE))</f>
        <v/>
      </c>
      <c r="J86" s="17"/>
      <c r="K86" s="9"/>
      <c r="L86" s="9"/>
      <c r="M86" s="9"/>
      <c r="N86" s="25" t="str">
        <f>IF(L86&lt;&gt;"","",IF(M86="","",IF(VLOOKUP(D86,Tables!A:D,3,FALSE)=0,"",YEAR(M86)+VLOOKUP(D86,Tables!A:C,3,FALSE))))</f>
        <v/>
      </c>
      <c r="O86" s="25" t="str">
        <f>IF(D86="","",VLOOKUP(D86,Tables!A:D,4,FALSE))</f>
        <v/>
      </c>
    </row>
    <row r="87" spans="1:15">
      <c r="A87" s="8"/>
      <c r="B87" s="32"/>
      <c r="C87" s="6"/>
      <c r="D87" s="6"/>
      <c r="E87" s="17"/>
      <c r="F87" s="17"/>
      <c r="G87" s="17"/>
      <c r="H87" s="17"/>
      <c r="I87" s="25" t="str">
        <f>IF(D87="","",VLOOKUP(D87,Tables!A:B,2,FALSE))</f>
        <v/>
      </c>
      <c r="J87" s="17"/>
      <c r="K87" s="9"/>
      <c r="L87" s="9"/>
      <c r="M87" s="9"/>
      <c r="N87" s="25" t="str">
        <f>IF(L87&lt;&gt;"","",IF(M87="","",IF(VLOOKUP(D87,Tables!A:D,3,FALSE)=0,"",YEAR(M87)+VLOOKUP(D87,Tables!A:C,3,FALSE))))</f>
        <v/>
      </c>
      <c r="O87" s="25" t="str">
        <f>IF(D87="","",VLOOKUP(D87,Tables!A:D,4,FALSE))</f>
        <v/>
      </c>
    </row>
    <row r="88" spans="1:15" s="9" customFormat="1">
      <c r="A88" s="8"/>
      <c r="B88" s="32"/>
      <c r="C88" s="6"/>
      <c r="D88" s="6"/>
      <c r="E88" s="17"/>
      <c r="F88" s="17"/>
      <c r="G88" s="17"/>
      <c r="H88" s="17"/>
      <c r="I88" s="25" t="str">
        <f>IF(D88="","",VLOOKUP(D88,Tables!A:B,2,FALSE))</f>
        <v/>
      </c>
      <c r="J88" s="17"/>
      <c r="N88" s="25" t="str">
        <f>IF(L88&lt;&gt;"","",IF(M88="","",IF(VLOOKUP(D88,Tables!A:D,3,FALSE)=0,"",YEAR(M88)+VLOOKUP(D88,Tables!A:C,3,FALSE))))</f>
        <v/>
      </c>
      <c r="O88" s="25" t="str">
        <f>IF(D88="","",VLOOKUP(D88,Tables!A:D,4,FALSE))</f>
        <v/>
      </c>
    </row>
    <row r="89" spans="1:15">
      <c r="A89" s="8"/>
      <c r="B89" s="32"/>
      <c r="C89" s="6"/>
      <c r="D89" s="6"/>
      <c r="E89" s="17"/>
      <c r="F89" s="17"/>
      <c r="G89" s="17"/>
      <c r="H89" s="17"/>
      <c r="I89" s="25" t="str">
        <f>IF(D89="","",VLOOKUP(D89,Tables!A:B,2,FALSE))</f>
        <v/>
      </c>
      <c r="J89" s="17"/>
      <c r="K89" s="9"/>
      <c r="L89" s="9"/>
      <c r="M89" s="9"/>
      <c r="N89" s="25" t="str">
        <f>IF(L89&lt;&gt;"","",IF(M89="","",IF(VLOOKUP(D89,Tables!A:D,3,FALSE)=0,"",YEAR(M89)+VLOOKUP(D89,Tables!A:C,3,FALSE))))</f>
        <v/>
      </c>
      <c r="O89" s="25" t="str">
        <f>IF(D89="","",VLOOKUP(D89,Tables!A:D,4,FALSE))</f>
        <v/>
      </c>
    </row>
    <row r="90" spans="1:15">
      <c r="A90" s="8"/>
      <c r="B90" s="32"/>
      <c r="C90" s="6"/>
      <c r="D90" s="6"/>
      <c r="E90" s="17"/>
      <c r="F90" s="17"/>
      <c r="G90" s="17"/>
      <c r="H90" s="17"/>
      <c r="I90" s="25" t="str">
        <f>IF(D90="","",VLOOKUP(D90,Tables!A:B,2,FALSE))</f>
        <v/>
      </c>
      <c r="J90" s="17"/>
      <c r="K90" s="9"/>
      <c r="L90" s="9"/>
      <c r="M90" s="9"/>
      <c r="N90" s="25" t="str">
        <f>IF(L90&lt;&gt;"","",IF(M90="","",IF(VLOOKUP(D90,Tables!A:D,3,FALSE)=0,"",YEAR(M90)+VLOOKUP(D90,Tables!A:C,3,FALSE))))</f>
        <v/>
      </c>
      <c r="O90" s="25" t="str">
        <f>IF(D90="","",VLOOKUP(D90,Tables!A:D,4,FALSE))</f>
        <v/>
      </c>
    </row>
    <row r="91" spans="1:15" s="9" customFormat="1">
      <c r="A91" s="8"/>
      <c r="B91" s="32"/>
      <c r="C91" s="6"/>
      <c r="D91" s="6"/>
      <c r="E91" s="17"/>
      <c r="F91" s="17"/>
      <c r="G91" s="17"/>
      <c r="H91" s="17"/>
      <c r="I91" s="25" t="str">
        <f>IF(D91="","",VLOOKUP(D91,Tables!A:B,2,FALSE))</f>
        <v/>
      </c>
      <c r="J91" s="17"/>
      <c r="N91" s="25" t="str">
        <f>IF(L91&lt;&gt;"","",IF(M91="","",IF(VLOOKUP(D91,Tables!A:D,3,FALSE)=0,"",YEAR(M91)+VLOOKUP(D91,Tables!A:C,3,FALSE))))</f>
        <v/>
      </c>
      <c r="O91" s="25" t="str">
        <f>IF(D91="","",VLOOKUP(D91,Tables!A:D,4,FALSE))</f>
        <v/>
      </c>
    </row>
    <row r="92" spans="1:15">
      <c r="A92" s="8"/>
      <c r="B92" s="32"/>
      <c r="C92" s="6"/>
      <c r="D92" s="6"/>
      <c r="E92" s="17"/>
      <c r="F92" s="17"/>
      <c r="G92" s="17"/>
      <c r="H92" s="17"/>
      <c r="I92" s="25" t="str">
        <f>IF(D92="","",VLOOKUP(D92,Tables!A:B,2,FALSE))</f>
        <v/>
      </c>
      <c r="J92" s="17"/>
      <c r="K92" s="9"/>
      <c r="L92" s="9"/>
      <c r="M92" s="9"/>
      <c r="N92" s="25" t="str">
        <f>IF(L92&lt;&gt;"","",IF(M92="","",IF(VLOOKUP(D92,Tables!A:D,3,FALSE)=0,"",YEAR(M92)+VLOOKUP(D92,Tables!A:C,3,FALSE))))</f>
        <v/>
      </c>
      <c r="O92" s="25" t="str">
        <f>IF(D92="","",VLOOKUP(D92,Tables!A:D,4,FALSE))</f>
        <v/>
      </c>
    </row>
    <row r="93" spans="1:15">
      <c r="A93" s="8"/>
      <c r="B93" s="32"/>
      <c r="C93" s="6"/>
      <c r="D93" s="6"/>
      <c r="E93" s="17"/>
      <c r="F93" s="17"/>
      <c r="G93" s="17"/>
      <c r="H93" s="17"/>
      <c r="I93" s="25" t="str">
        <f>IF(D93="","",VLOOKUP(D93,Tables!A:B,2,FALSE))</f>
        <v/>
      </c>
      <c r="J93" s="17"/>
      <c r="K93" s="9"/>
      <c r="L93" s="9"/>
      <c r="M93" s="9"/>
      <c r="N93" s="25" t="str">
        <f>IF(L93&lt;&gt;"","",IF(M93="","",IF(VLOOKUP(D93,Tables!A:D,3,FALSE)=0,"",YEAR(M93)+VLOOKUP(D93,Tables!A:C,3,FALSE))))</f>
        <v/>
      </c>
      <c r="O93" s="25" t="str">
        <f>IF(D93="","",VLOOKUP(D93,Tables!A:D,4,FALSE))</f>
        <v/>
      </c>
    </row>
    <row r="94" spans="1:15" s="9" customFormat="1">
      <c r="A94" s="8"/>
      <c r="B94" s="32"/>
      <c r="C94" s="6"/>
      <c r="D94" s="6"/>
      <c r="E94" s="17"/>
      <c r="F94" s="17"/>
      <c r="G94" s="17"/>
      <c r="H94" s="17"/>
      <c r="I94" s="25" t="str">
        <f>IF(D94="","",VLOOKUP(D94,Tables!A:B,2,FALSE))</f>
        <v/>
      </c>
      <c r="J94" s="17"/>
      <c r="N94" s="25" t="str">
        <f>IF(L94&lt;&gt;"","",IF(M94="","",IF(VLOOKUP(D94,Tables!A:D,3,FALSE)=0,"",YEAR(M94)+VLOOKUP(D94,Tables!A:C,3,FALSE))))</f>
        <v/>
      </c>
      <c r="O94" s="25" t="str">
        <f>IF(D94="","",VLOOKUP(D94,Tables!A:D,4,FALSE))</f>
        <v/>
      </c>
    </row>
    <row r="95" spans="1:15">
      <c r="A95" s="8"/>
      <c r="B95" s="32"/>
      <c r="C95" s="6"/>
      <c r="D95" s="6"/>
      <c r="E95" s="17"/>
      <c r="F95" s="17"/>
      <c r="G95" s="17"/>
      <c r="H95" s="17"/>
      <c r="I95" s="25" t="str">
        <f>IF(D95="","",VLOOKUP(D95,Tables!A:B,2,FALSE))</f>
        <v/>
      </c>
      <c r="J95" s="17"/>
      <c r="K95" s="9"/>
      <c r="L95" s="9"/>
      <c r="M95" s="9"/>
      <c r="N95" s="25" t="str">
        <f>IF(L95&lt;&gt;"","",IF(M95="","",IF(VLOOKUP(D95,Tables!A:D,3,FALSE)=0,"",YEAR(M95)+VLOOKUP(D95,Tables!A:C,3,FALSE))))</f>
        <v/>
      </c>
      <c r="O95" s="25" t="str">
        <f>IF(D95="","",VLOOKUP(D95,Tables!A:D,4,FALSE))</f>
        <v/>
      </c>
    </row>
    <row r="96" spans="1:15">
      <c r="A96" s="8"/>
      <c r="B96" s="32"/>
      <c r="C96" s="6"/>
      <c r="D96" s="6"/>
      <c r="E96" s="17"/>
      <c r="F96" s="17"/>
      <c r="G96" s="17"/>
      <c r="H96" s="17"/>
      <c r="I96" s="25" t="str">
        <f>IF(D96="","",VLOOKUP(D96,Tables!A:B,2,FALSE))</f>
        <v/>
      </c>
      <c r="J96" s="17"/>
      <c r="K96" s="9"/>
      <c r="L96" s="9"/>
      <c r="M96" s="9"/>
      <c r="N96" s="25" t="str">
        <f>IF(L96&lt;&gt;"","",IF(M96="","",IF(VLOOKUP(D96,Tables!A:D,3,FALSE)=0,"",YEAR(M96)+VLOOKUP(D96,Tables!A:C,3,FALSE))))</f>
        <v/>
      </c>
      <c r="O96" s="25" t="str">
        <f>IF(D96="","",VLOOKUP(D96,Tables!A:D,4,FALSE))</f>
        <v/>
      </c>
    </row>
    <row r="97" spans="1:15" s="9" customFormat="1">
      <c r="A97" s="8"/>
      <c r="B97" s="32"/>
      <c r="C97" s="6"/>
      <c r="D97" s="6"/>
      <c r="E97" s="17"/>
      <c r="F97" s="17"/>
      <c r="G97" s="17"/>
      <c r="H97" s="17"/>
      <c r="I97" s="25" t="str">
        <f>IF(D97="","",VLOOKUP(D97,Tables!A:B,2,FALSE))</f>
        <v/>
      </c>
      <c r="J97" s="17"/>
      <c r="N97" s="25" t="str">
        <f>IF(L97&lt;&gt;"","",IF(M97="","",IF(VLOOKUP(D97,Tables!A:D,3,FALSE)=0,"",YEAR(M97)+VLOOKUP(D97,Tables!A:C,3,FALSE))))</f>
        <v/>
      </c>
      <c r="O97" s="25" t="str">
        <f>IF(D97="","",VLOOKUP(D97,Tables!A:D,4,FALSE))</f>
        <v/>
      </c>
    </row>
    <row r="98" spans="1:15">
      <c r="A98" s="8"/>
      <c r="B98" s="32"/>
      <c r="C98" s="6"/>
      <c r="D98" s="6"/>
      <c r="E98" s="17"/>
      <c r="F98" s="17"/>
      <c r="G98" s="17"/>
      <c r="H98" s="17"/>
      <c r="I98" s="25" t="str">
        <f>IF(D98="","",VLOOKUP(D98,Tables!A:B,2,FALSE))</f>
        <v/>
      </c>
      <c r="J98" s="17"/>
      <c r="K98" s="9"/>
      <c r="L98" s="9"/>
      <c r="M98" s="9"/>
      <c r="N98" s="25" t="str">
        <f>IF(L98&lt;&gt;"","",IF(M98="","",IF(VLOOKUP(D98,Tables!A:D,3,FALSE)=0,"",YEAR(M98)+VLOOKUP(D98,Tables!A:C,3,FALSE))))</f>
        <v/>
      </c>
      <c r="O98" s="25" t="str">
        <f>IF(D98="","",VLOOKUP(D98,Tables!A:D,4,FALSE))</f>
        <v/>
      </c>
    </row>
    <row r="99" spans="1:15">
      <c r="A99" s="8"/>
      <c r="B99" s="32"/>
      <c r="C99" s="6"/>
      <c r="D99" s="6"/>
      <c r="E99" s="17"/>
      <c r="F99" s="17"/>
      <c r="G99" s="17"/>
      <c r="H99" s="17"/>
      <c r="I99" s="25" t="str">
        <f>IF(D99="","",VLOOKUP(D99,Tables!A:B,2,FALSE))</f>
        <v/>
      </c>
      <c r="J99" s="17"/>
      <c r="K99" s="9"/>
      <c r="L99" s="9"/>
      <c r="M99" s="9"/>
      <c r="N99" s="25" t="str">
        <f>IF(L99&lt;&gt;"","",IF(M99="","",IF(VLOOKUP(D99,Tables!A:D,3,FALSE)=0,"",YEAR(M99)+VLOOKUP(D99,Tables!A:C,3,FALSE))))</f>
        <v/>
      </c>
      <c r="O99" s="25" t="str">
        <f>IF(D99="","",VLOOKUP(D99,Tables!A:D,4,FALSE))</f>
        <v/>
      </c>
    </row>
    <row r="100" spans="1:15" s="9" customFormat="1">
      <c r="A100" s="8"/>
      <c r="B100" s="32"/>
      <c r="C100" s="6"/>
      <c r="D100" s="6"/>
      <c r="E100" s="17"/>
      <c r="F100" s="17"/>
      <c r="G100" s="17"/>
      <c r="H100" s="17"/>
      <c r="I100" s="25" t="str">
        <f>IF(D100="","",VLOOKUP(D100,Tables!A:B,2,FALSE))</f>
        <v/>
      </c>
      <c r="J100" s="17"/>
      <c r="N100" s="25" t="str">
        <f>IF(L100&lt;&gt;"","",IF(M100="","",IF(VLOOKUP(D100,Tables!A:D,3,FALSE)=0,"",YEAR(M100)+VLOOKUP(D100,Tables!A:C,3,FALSE))))</f>
        <v/>
      </c>
      <c r="O100" s="25" t="str">
        <f>IF(D100="","",VLOOKUP(D100,Tables!A:D,4,FALSE))</f>
        <v/>
      </c>
    </row>
    <row r="101" spans="1:15">
      <c r="A101" s="8"/>
      <c r="B101" s="32"/>
      <c r="C101" s="6"/>
      <c r="D101" s="6"/>
      <c r="E101" s="17"/>
      <c r="F101" s="17"/>
      <c r="G101" s="17"/>
      <c r="H101" s="17"/>
      <c r="I101" s="25" t="str">
        <f>IF(D101="","",VLOOKUP(D101,Tables!A:B,2,FALSE))</f>
        <v/>
      </c>
      <c r="J101" s="17"/>
      <c r="K101" s="9"/>
      <c r="L101" s="9"/>
      <c r="M101" s="9"/>
      <c r="N101" s="25" t="str">
        <f>IF(L101&lt;&gt;"","",IF(M101="","",IF(VLOOKUP(D101,Tables!A:D,3,FALSE)=0,"",YEAR(M101)+VLOOKUP(D101,Tables!A:C,3,FALSE))))</f>
        <v/>
      </c>
      <c r="O101" s="25" t="str">
        <f>IF(D101="","",VLOOKUP(D101,Tables!A:D,4,FALSE))</f>
        <v/>
      </c>
    </row>
    <row r="102" spans="1:15">
      <c r="A102" s="8"/>
      <c r="B102" s="32"/>
      <c r="C102" s="6"/>
      <c r="D102" s="6"/>
      <c r="E102" s="17"/>
      <c r="F102" s="17"/>
      <c r="G102" s="17"/>
      <c r="H102" s="17"/>
      <c r="I102" s="25" t="str">
        <f>IF(D102="","",VLOOKUP(D102,Tables!A:B,2,FALSE))</f>
        <v/>
      </c>
      <c r="J102" s="17"/>
      <c r="K102" s="9"/>
      <c r="L102" s="9"/>
      <c r="M102" s="9"/>
      <c r="N102" s="25" t="str">
        <f>IF(L102&lt;&gt;"","",IF(M102="","",IF(VLOOKUP(D102,Tables!A:D,3,FALSE)=0,"",YEAR(M102)+VLOOKUP(D102,Tables!A:C,3,FALSE))))</f>
        <v/>
      </c>
      <c r="O102" s="25" t="str">
        <f>IF(D102="","",VLOOKUP(D102,Tables!A:D,4,FALSE))</f>
        <v/>
      </c>
    </row>
    <row r="103" spans="1:15" s="9" customFormat="1">
      <c r="A103" s="8"/>
      <c r="B103" s="32"/>
      <c r="C103" s="6"/>
      <c r="D103" s="6"/>
      <c r="E103" s="17"/>
      <c r="F103" s="17"/>
      <c r="G103" s="17"/>
      <c r="H103" s="17"/>
      <c r="I103" s="25" t="str">
        <f>IF(D103="","",VLOOKUP(D103,Tables!A:B,2,FALSE))</f>
        <v/>
      </c>
      <c r="J103" s="17"/>
      <c r="N103" s="25" t="str">
        <f>IF(L103&lt;&gt;"","",IF(M103="","",IF(VLOOKUP(D103,Tables!A:D,3,FALSE)=0,"",YEAR(M103)+VLOOKUP(D103,Tables!A:C,3,FALSE))))</f>
        <v/>
      </c>
      <c r="O103" s="25" t="str">
        <f>IF(D103="","",VLOOKUP(D103,Tables!A:D,4,FALSE))</f>
        <v/>
      </c>
    </row>
    <row r="104" spans="1:15">
      <c r="A104" s="8"/>
      <c r="B104" s="32"/>
      <c r="C104" s="6"/>
      <c r="D104" s="6"/>
      <c r="E104" s="17"/>
      <c r="F104" s="17"/>
      <c r="G104" s="17"/>
      <c r="H104" s="17"/>
      <c r="I104" s="25" t="str">
        <f>IF(D104="","",VLOOKUP(D104,Tables!A:B,2,FALSE))</f>
        <v/>
      </c>
      <c r="J104" s="17"/>
      <c r="K104" s="9"/>
      <c r="L104" s="9"/>
      <c r="M104" s="9"/>
      <c r="N104" s="25" t="str">
        <f>IF(L104&lt;&gt;"","",IF(M104="","",IF(VLOOKUP(D104,Tables!A:D,3,FALSE)=0,"",YEAR(M104)+VLOOKUP(D104,Tables!A:C,3,FALSE))))</f>
        <v/>
      </c>
      <c r="O104" s="25" t="str">
        <f>IF(D104="","",VLOOKUP(D104,Tables!A:D,4,FALSE))</f>
        <v/>
      </c>
    </row>
    <row r="105" spans="1:15">
      <c r="A105" s="8"/>
      <c r="B105" s="32"/>
      <c r="C105" s="6"/>
      <c r="D105" s="6"/>
      <c r="E105" s="17"/>
      <c r="F105" s="17"/>
      <c r="G105" s="17"/>
      <c r="H105" s="17"/>
      <c r="I105" s="25" t="str">
        <f>IF(D105="","",VLOOKUP(D105,Tables!A:B,2,FALSE))</f>
        <v/>
      </c>
      <c r="J105" s="17"/>
      <c r="K105" s="9"/>
      <c r="L105" s="9"/>
      <c r="M105" s="9"/>
      <c r="N105" s="25" t="str">
        <f>IF(L105&lt;&gt;"","",IF(M105="","",IF(VLOOKUP(D105,Tables!A:D,3,FALSE)=0,"",YEAR(M105)+VLOOKUP(D105,Tables!A:C,3,FALSE))))</f>
        <v/>
      </c>
      <c r="O105" s="25" t="str">
        <f>IF(D105="","",VLOOKUP(D105,Tables!A:D,4,FALSE))</f>
        <v/>
      </c>
    </row>
    <row r="106" spans="1:15" s="9" customFormat="1">
      <c r="A106" s="8"/>
      <c r="B106" s="32"/>
      <c r="C106" s="6"/>
      <c r="D106" s="6"/>
      <c r="E106" s="17"/>
      <c r="F106" s="17"/>
      <c r="G106" s="17"/>
      <c r="H106" s="17"/>
      <c r="I106" s="25" t="str">
        <f>IF(D106="","",VLOOKUP(D106,Tables!A:B,2,FALSE))</f>
        <v/>
      </c>
      <c r="J106" s="17"/>
      <c r="N106" s="25" t="str">
        <f>IF(L106&lt;&gt;"","",IF(M106="","",IF(VLOOKUP(D106,Tables!A:D,3,FALSE)=0,"",YEAR(M106)+VLOOKUP(D106,Tables!A:C,3,FALSE))))</f>
        <v/>
      </c>
      <c r="O106" s="25" t="str">
        <f>IF(D106="","",VLOOKUP(D106,Tables!A:D,4,FALSE))</f>
        <v/>
      </c>
    </row>
    <row r="107" spans="1:15">
      <c r="A107" s="8"/>
      <c r="B107" s="32"/>
      <c r="C107" s="6"/>
      <c r="D107" s="6"/>
      <c r="E107" s="17"/>
      <c r="F107" s="17"/>
      <c r="G107" s="17"/>
      <c r="H107" s="17"/>
      <c r="I107" s="25" t="str">
        <f>IF(D107="","",VLOOKUP(D107,Tables!A:B,2,FALSE))</f>
        <v/>
      </c>
      <c r="J107" s="17"/>
      <c r="K107" s="9"/>
      <c r="L107" s="9"/>
      <c r="M107" s="9"/>
      <c r="N107" s="25" t="str">
        <f>IF(L107&lt;&gt;"","",IF(M107="","",IF(VLOOKUP(D107,Tables!A:D,3,FALSE)=0,"",YEAR(M107)+VLOOKUP(D107,Tables!A:C,3,FALSE))))</f>
        <v/>
      </c>
      <c r="O107" s="25" t="str">
        <f>IF(D107="","",VLOOKUP(D107,Tables!A:D,4,FALSE))</f>
        <v/>
      </c>
    </row>
    <row r="108" spans="1:15">
      <c r="A108" s="8"/>
      <c r="B108" s="32"/>
      <c r="C108" s="6"/>
      <c r="D108" s="6"/>
      <c r="E108" s="17"/>
      <c r="F108" s="17"/>
      <c r="G108" s="17"/>
      <c r="H108" s="17"/>
      <c r="I108" s="25" t="str">
        <f>IF(D108="","",VLOOKUP(D108,Tables!A:B,2,FALSE))</f>
        <v/>
      </c>
      <c r="J108" s="17"/>
      <c r="K108" s="9"/>
      <c r="L108" s="9"/>
      <c r="M108" s="9"/>
      <c r="N108" s="25" t="str">
        <f>IF(L108&lt;&gt;"","",IF(M108="","",IF(VLOOKUP(D108,Tables!A:D,3,FALSE)=0,"",YEAR(M108)+VLOOKUP(D108,Tables!A:C,3,FALSE))))</f>
        <v/>
      </c>
      <c r="O108" s="25" t="str">
        <f>IF(D108="","",VLOOKUP(D108,Tables!A:D,4,FALSE))</f>
        <v/>
      </c>
    </row>
    <row r="109" spans="1:15" s="9" customFormat="1">
      <c r="A109" s="8"/>
      <c r="B109" s="32"/>
      <c r="C109" s="6"/>
      <c r="D109" s="6"/>
      <c r="E109" s="17"/>
      <c r="F109" s="17"/>
      <c r="G109" s="17"/>
      <c r="H109" s="17"/>
      <c r="I109" s="25" t="str">
        <f>IF(D109="","",VLOOKUP(D109,Tables!A:B,2,FALSE))</f>
        <v/>
      </c>
      <c r="J109" s="17"/>
      <c r="N109" s="25" t="str">
        <f>IF(L109&lt;&gt;"","",IF(M109="","",IF(VLOOKUP(D109,Tables!A:D,3,FALSE)=0,"",YEAR(M109)+VLOOKUP(D109,Tables!A:C,3,FALSE))))</f>
        <v/>
      </c>
      <c r="O109" s="25" t="str">
        <f>IF(D109="","",VLOOKUP(D109,Tables!A:D,4,FALSE))</f>
        <v/>
      </c>
    </row>
    <row r="110" spans="1:15">
      <c r="A110" s="8"/>
      <c r="B110" s="32"/>
      <c r="C110" s="6"/>
      <c r="D110" s="6"/>
      <c r="E110" s="17"/>
      <c r="F110" s="17"/>
      <c r="G110" s="17"/>
      <c r="H110" s="17"/>
      <c r="I110" s="25" t="str">
        <f>IF(D110="","",VLOOKUP(D110,Tables!A:B,2,FALSE))</f>
        <v/>
      </c>
      <c r="J110" s="17"/>
      <c r="K110" s="9"/>
      <c r="L110" s="9"/>
      <c r="M110" s="9"/>
      <c r="N110" s="25" t="str">
        <f>IF(L110&lt;&gt;"","",IF(M110="","",IF(VLOOKUP(D110,Tables!A:D,3,FALSE)=0,"",YEAR(M110)+VLOOKUP(D110,Tables!A:C,3,FALSE))))</f>
        <v/>
      </c>
      <c r="O110" s="25" t="str">
        <f>IF(D110="","",VLOOKUP(D110,Tables!A:D,4,FALSE))</f>
        <v/>
      </c>
    </row>
    <row r="111" spans="1:15">
      <c r="A111" s="8"/>
      <c r="B111" s="32"/>
      <c r="C111" s="6"/>
      <c r="D111" s="6"/>
      <c r="E111" s="17"/>
      <c r="F111" s="17"/>
      <c r="G111" s="17"/>
      <c r="H111" s="17"/>
      <c r="I111" s="25" t="str">
        <f>IF(D111="","",VLOOKUP(D111,Tables!A:B,2,FALSE))</f>
        <v/>
      </c>
      <c r="J111" s="17"/>
      <c r="K111" s="9"/>
      <c r="L111" s="9"/>
      <c r="M111" s="9"/>
      <c r="N111" s="25" t="str">
        <f>IF(L111&lt;&gt;"","",IF(M111="","",IF(VLOOKUP(D111,Tables!A:D,3,FALSE)=0,"",YEAR(M111)+VLOOKUP(D111,Tables!A:C,3,FALSE))))</f>
        <v/>
      </c>
      <c r="O111" s="25" t="str">
        <f>IF(D111="","",VLOOKUP(D111,Tables!A:D,4,FALSE))</f>
        <v/>
      </c>
    </row>
    <row r="112" spans="1:15" s="9" customFormat="1">
      <c r="A112" s="8"/>
      <c r="B112" s="32"/>
      <c r="C112" s="6"/>
      <c r="D112" s="6"/>
      <c r="E112" s="17"/>
      <c r="F112" s="17"/>
      <c r="G112" s="17"/>
      <c r="H112" s="17"/>
      <c r="I112" s="25" t="str">
        <f>IF(D112="","",VLOOKUP(D112,Tables!A:B,2,FALSE))</f>
        <v/>
      </c>
      <c r="J112" s="17"/>
      <c r="N112" s="25" t="str">
        <f>IF(L112&lt;&gt;"","",IF(M112="","",IF(VLOOKUP(D112,Tables!A:D,3,FALSE)=0,"",YEAR(M112)+VLOOKUP(D112,Tables!A:C,3,FALSE))))</f>
        <v/>
      </c>
      <c r="O112" s="25" t="str">
        <f>IF(D112="","",VLOOKUP(D112,Tables!A:D,4,FALSE))</f>
        <v/>
      </c>
    </row>
    <row r="113" spans="1:15">
      <c r="A113" s="8"/>
      <c r="B113" s="32"/>
      <c r="C113" s="6"/>
      <c r="D113" s="6"/>
      <c r="E113" s="17"/>
      <c r="F113" s="17"/>
      <c r="G113" s="17"/>
      <c r="H113" s="17"/>
      <c r="I113" s="25" t="str">
        <f>IF(D113="","",VLOOKUP(D113,Tables!A:B,2,FALSE))</f>
        <v/>
      </c>
      <c r="J113" s="17"/>
      <c r="K113" s="9"/>
      <c r="L113" s="9"/>
      <c r="M113" s="9"/>
      <c r="N113" s="25" t="str">
        <f>IF(L113&lt;&gt;"","",IF(M113="","",IF(VLOOKUP(D113,Tables!A:D,3,FALSE)=0,"",YEAR(M113)+VLOOKUP(D113,Tables!A:C,3,FALSE))))</f>
        <v/>
      </c>
      <c r="O113" s="25" t="str">
        <f>IF(D113="","",VLOOKUP(D113,Tables!A:D,4,FALSE))</f>
        <v/>
      </c>
    </row>
    <row r="114" spans="1:15">
      <c r="A114" s="8"/>
      <c r="B114" s="32"/>
      <c r="C114" s="6"/>
      <c r="D114" s="6"/>
      <c r="E114" s="17"/>
      <c r="F114" s="17"/>
      <c r="G114" s="17"/>
      <c r="H114" s="17"/>
      <c r="I114" s="25" t="str">
        <f>IF(D114="","",VLOOKUP(D114,Tables!A:B,2,FALSE))</f>
        <v/>
      </c>
      <c r="J114" s="17"/>
      <c r="K114" s="9"/>
      <c r="L114" s="9"/>
      <c r="M114" s="9"/>
      <c r="N114" s="25" t="str">
        <f>IF(L114&lt;&gt;"","",IF(M114="","",IF(VLOOKUP(D114,Tables!A:D,3,FALSE)=0,"",YEAR(M114)+VLOOKUP(D114,Tables!A:C,3,FALSE))))</f>
        <v/>
      </c>
      <c r="O114" s="25" t="str">
        <f>IF(D114="","",VLOOKUP(D114,Tables!A:D,4,FALSE))</f>
        <v/>
      </c>
    </row>
    <row r="115" spans="1:15" s="9" customFormat="1">
      <c r="A115" s="8"/>
      <c r="B115" s="32"/>
      <c r="C115" s="6"/>
      <c r="D115" s="6"/>
      <c r="E115" s="17"/>
      <c r="F115" s="17"/>
      <c r="G115" s="17"/>
      <c r="H115" s="17"/>
      <c r="I115" s="25" t="str">
        <f>IF(D115="","",VLOOKUP(D115,Tables!A:B,2,FALSE))</f>
        <v/>
      </c>
      <c r="J115" s="17"/>
      <c r="N115" s="25" t="str">
        <f>IF(L115&lt;&gt;"","",IF(M115="","",IF(VLOOKUP(D115,Tables!A:D,3,FALSE)=0,"",YEAR(M115)+VLOOKUP(D115,Tables!A:C,3,FALSE))))</f>
        <v/>
      </c>
      <c r="O115" s="25" t="str">
        <f>IF(D115="","",VLOOKUP(D115,Tables!A:D,4,FALSE))</f>
        <v/>
      </c>
    </row>
    <row r="116" spans="1:15">
      <c r="A116" s="8"/>
      <c r="B116" s="32"/>
      <c r="C116" s="6"/>
      <c r="D116" s="6"/>
      <c r="E116" s="17"/>
      <c r="F116" s="17"/>
      <c r="G116" s="17"/>
      <c r="H116" s="17"/>
      <c r="I116" s="25" t="str">
        <f>IF(D116="","",VLOOKUP(D116,Tables!A:B,2,FALSE))</f>
        <v/>
      </c>
      <c r="J116" s="17"/>
      <c r="K116" s="9"/>
      <c r="L116" s="9"/>
      <c r="M116" s="9"/>
      <c r="N116" s="25" t="str">
        <f>IF(L116&lt;&gt;"","",IF(M116="","",IF(VLOOKUP(D116,Tables!A:D,3,FALSE)=0,"",YEAR(M116)+VLOOKUP(D116,Tables!A:C,3,FALSE))))</f>
        <v/>
      </c>
      <c r="O116" s="25" t="str">
        <f>IF(D116="","",VLOOKUP(D116,Tables!A:D,4,FALSE))</f>
        <v/>
      </c>
    </row>
    <row r="117" spans="1:15">
      <c r="A117" s="8"/>
      <c r="B117" s="32"/>
      <c r="C117" s="6"/>
      <c r="D117" s="6"/>
      <c r="E117" s="17"/>
      <c r="F117" s="17"/>
      <c r="G117" s="17"/>
      <c r="H117" s="17"/>
      <c r="I117" s="25" t="str">
        <f>IF(D117="","",VLOOKUP(D117,Tables!A:B,2,FALSE))</f>
        <v/>
      </c>
      <c r="J117" s="17"/>
      <c r="K117" s="9"/>
      <c r="L117" s="9"/>
      <c r="M117" s="9"/>
      <c r="N117" s="25" t="str">
        <f>IF(L117&lt;&gt;"","",IF(M117="","",IF(VLOOKUP(D117,Tables!A:D,3,FALSE)=0,"",YEAR(M117)+VLOOKUP(D117,Tables!A:C,3,FALSE))))</f>
        <v/>
      </c>
      <c r="O117" s="25" t="str">
        <f>IF(D117="","",VLOOKUP(D117,Tables!A:D,4,FALSE))</f>
        <v/>
      </c>
    </row>
    <row r="118" spans="1:15" s="9" customFormat="1">
      <c r="A118" s="8"/>
      <c r="B118" s="32"/>
      <c r="C118" s="6"/>
      <c r="D118" s="6"/>
      <c r="E118" s="17"/>
      <c r="F118" s="17"/>
      <c r="G118" s="17"/>
      <c r="H118" s="17"/>
      <c r="I118" s="25" t="str">
        <f>IF(D118="","",VLOOKUP(D118,Tables!A:B,2,FALSE))</f>
        <v/>
      </c>
      <c r="J118" s="17"/>
      <c r="N118" s="25" t="str">
        <f>IF(L118&lt;&gt;"","",IF(M118="","",IF(VLOOKUP(D118,Tables!A:D,3,FALSE)=0,"",YEAR(M118)+VLOOKUP(D118,Tables!A:C,3,FALSE))))</f>
        <v/>
      </c>
      <c r="O118" s="25" t="str">
        <f>IF(D118="","",VLOOKUP(D118,Tables!A:D,4,FALSE))</f>
        <v/>
      </c>
    </row>
    <row r="119" spans="1:15">
      <c r="A119" s="8"/>
      <c r="B119" s="32"/>
      <c r="C119" s="6"/>
      <c r="D119" s="6"/>
      <c r="E119" s="17"/>
      <c r="F119" s="17"/>
      <c r="G119" s="17"/>
      <c r="H119" s="17"/>
      <c r="I119" s="25" t="str">
        <f>IF(D119="","",VLOOKUP(D119,Tables!A:B,2,FALSE))</f>
        <v/>
      </c>
      <c r="J119" s="17"/>
      <c r="K119" s="9"/>
      <c r="L119" s="9"/>
      <c r="M119" s="9"/>
      <c r="N119" s="25" t="str">
        <f>IF(L119&lt;&gt;"","",IF(M119="","",IF(VLOOKUP(D119,Tables!A:D,3,FALSE)=0,"",YEAR(M119)+VLOOKUP(D119,Tables!A:C,3,FALSE))))</f>
        <v/>
      </c>
      <c r="O119" s="25" t="str">
        <f>IF(D119="","",VLOOKUP(D119,Tables!A:D,4,FALSE))</f>
        <v/>
      </c>
    </row>
    <row r="120" spans="1:15">
      <c r="A120" s="8"/>
      <c r="B120" s="32"/>
      <c r="C120" s="6"/>
      <c r="D120" s="6"/>
      <c r="E120" s="17"/>
      <c r="F120" s="17"/>
      <c r="G120" s="17"/>
      <c r="H120" s="17"/>
      <c r="I120" s="25" t="str">
        <f>IF(D120="","",VLOOKUP(D120,Tables!A:B,2,FALSE))</f>
        <v/>
      </c>
      <c r="J120" s="17"/>
      <c r="K120" s="9"/>
      <c r="L120" s="9"/>
      <c r="M120" s="9"/>
      <c r="N120" s="25" t="str">
        <f>IF(L120&lt;&gt;"","",IF(M120="","",IF(VLOOKUP(D120,Tables!A:D,3,FALSE)=0,"",YEAR(M120)+VLOOKUP(D120,Tables!A:C,3,FALSE))))</f>
        <v/>
      </c>
      <c r="O120" s="25" t="str">
        <f>IF(D120="","",VLOOKUP(D120,Tables!A:D,4,FALSE))</f>
        <v/>
      </c>
    </row>
    <row r="121" spans="1:15" s="9" customFormat="1">
      <c r="A121" s="8"/>
      <c r="B121" s="32"/>
      <c r="C121" s="6"/>
      <c r="D121" s="6"/>
      <c r="E121" s="17"/>
      <c r="F121" s="17"/>
      <c r="G121" s="17"/>
      <c r="H121" s="17"/>
      <c r="I121" s="25" t="str">
        <f>IF(D121="","",VLOOKUP(D121,Tables!A:B,2,FALSE))</f>
        <v/>
      </c>
      <c r="J121" s="17"/>
      <c r="N121" s="25" t="str">
        <f>IF(L121&lt;&gt;"","",IF(M121="","",IF(VLOOKUP(D121,Tables!A:D,3,FALSE)=0,"",YEAR(M121)+VLOOKUP(D121,Tables!A:C,3,FALSE))))</f>
        <v/>
      </c>
      <c r="O121" s="25" t="str">
        <f>IF(D121="","",VLOOKUP(D121,Tables!A:D,4,FALSE))</f>
        <v/>
      </c>
    </row>
    <row r="122" spans="1:15">
      <c r="A122" s="8"/>
      <c r="B122" s="32"/>
      <c r="C122" s="6"/>
      <c r="D122" s="6"/>
      <c r="E122" s="17"/>
      <c r="F122" s="17"/>
      <c r="G122" s="17"/>
      <c r="H122" s="17"/>
      <c r="I122" s="25" t="str">
        <f>IF(D122="","",VLOOKUP(D122,Tables!A:B,2,FALSE))</f>
        <v/>
      </c>
      <c r="J122" s="17"/>
      <c r="K122" s="9"/>
      <c r="L122" s="9"/>
      <c r="M122" s="9"/>
      <c r="N122" s="25" t="str">
        <f>IF(L122&lt;&gt;"","",IF(M122="","",IF(VLOOKUP(D122,Tables!A:D,3,FALSE)=0,"",YEAR(M122)+VLOOKUP(D122,Tables!A:C,3,FALSE))))</f>
        <v/>
      </c>
      <c r="O122" s="25" t="str">
        <f>IF(D122="","",VLOOKUP(D122,Tables!A:D,4,FALSE))</f>
        <v/>
      </c>
    </row>
    <row r="123" spans="1:15">
      <c r="A123" s="8"/>
      <c r="B123" s="32"/>
      <c r="C123" s="6"/>
      <c r="D123" s="6"/>
      <c r="E123" s="17"/>
      <c r="F123" s="17"/>
      <c r="G123" s="17"/>
      <c r="H123" s="17"/>
      <c r="I123" s="25" t="str">
        <f>IF(D123="","",VLOOKUP(D123,Tables!A:B,2,FALSE))</f>
        <v/>
      </c>
      <c r="J123" s="17"/>
      <c r="K123" s="9"/>
      <c r="L123" s="9"/>
      <c r="M123" s="9"/>
      <c r="N123" s="25" t="str">
        <f>IF(L123&lt;&gt;"","",IF(M123="","",IF(VLOOKUP(D123,Tables!A:D,3,FALSE)=0,"",YEAR(M123)+VLOOKUP(D123,Tables!A:C,3,FALSE))))</f>
        <v/>
      </c>
      <c r="O123" s="25" t="str">
        <f>IF(D123="","",VLOOKUP(D123,Tables!A:D,4,FALSE))</f>
        <v/>
      </c>
    </row>
    <row r="124" spans="1:15" s="9" customFormat="1">
      <c r="A124" s="8"/>
      <c r="B124" s="32"/>
      <c r="C124" s="6"/>
      <c r="D124" s="6"/>
      <c r="E124" s="17"/>
      <c r="F124" s="17"/>
      <c r="G124" s="17"/>
      <c r="H124" s="17"/>
      <c r="I124" s="25" t="str">
        <f>IF(D124="","",VLOOKUP(D124,Tables!A:B,2,FALSE))</f>
        <v/>
      </c>
      <c r="J124" s="17"/>
      <c r="N124" s="25" t="str">
        <f>IF(L124&lt;&gt;"","",IF(M124="","",IF(VLOOKUP(D124,Tables!A:D,3,FALSE)=0,"",YEAR(M124)+VLOOKUP(D124,Tables!A:C,3,FALSE))))</f>
        <v/>
      </c>
      <c r="O124" s="25" t="str">
        <f>IF(D124="","",VLOOKUP(D124,Tables!A:D,4,FALSE))</f>
        <v/>
      </c>
    </row>
    <row r="125" spans="1:15">
      <c r="A125" s="8"/>
      <c r="B125" s="32"/>
      <c r="C125" s="6"/>
      <c r="D125" s="6"/>
      <c r="E125" s="17"/>
      <c r="F125" s="17"/>
      <c r="G125" s="17"/>
      <c r="H125" s="17"/>
      <c r="I125" s="25" t="str">
        <f>IF(D125="","",VLOOKUP(D125,Tables!A:B,2,FALSE))</f>
        <v/>
      </c>
      <c r="J125" s="17"/>
      <c r="K125" s="9"/>
      <c r="L125" s="9"/>
      <c r="M125" s="9"/>
      <c r="N125" s="25" t="str">
        <f>IF(L125&lt;&gt;"","",IF(M125="","",IF(VLOOKUP(D125,Tables!A:D,3,FALSE)=0,"",YEAR(M125)+VLOOKUP(D125,Tables!A:C,3,FALSE))))</f>
        <v/>
      </c>
      <c r="O125" s="25" t="str">
        <f>IF(D125="","",VLOOKUP(D125,Tables!A:D,4,FALSE))</f>
        <v/>
      </c>
    </row>
    <row r="126" spans="1:15">
      <c r="A126" s="8"/>
      <c r="B126" s="32"/>
      <c r="C126" s="6"/>
      <c r="D126" s="6"/>
      <c r="E126" s="17"/>
      <c r="F126" s="17"/>
      <c r="G126" s="17"/>
      <c r="H126" s="17"/>
      <c r="I126" s="25" t="str">
        <f>IF(D126="","",VLOOKUP(D126,Tables!A:B,2,FALSE))</f>
        <v/>
      </c>
      <c r="J126" s="17"/>
      <c r="K126" s="9"/>
      <c r="L126" s="9"/>
      <c r="M126" s="9"/>
      <c r="N126" s="25" t="str">
        <f>IF(L126&lt;&gt;"","",IF(M126="","",IF(VLOOKUP(D126,Tables!A:D,3,FALSE)=0,"",YEAR(M126)+VLOOKUP(D126,Tables!A:C,3,FALSE))))</f>
        <v/>
      </c>
      <c r="O126" s="25" t="str">
        <f>IF(D126="","",VLOOKUP(D126,Tables!A:D,4,FALSE))</f>
        <v/>
      </c>
    </row>
    <row r="127" spans="1:15" s="9" customFormat="1">
      <c r="A127" s="8"/>
      <c r="B127" s="32"/>
      <c r="C127" s="6"/>
      <c r="D127" s="6"/>
      <c r="E127" s="17"/>
      <c r="F127" s="17"/>
      <c r="G127" s="17"/>
      <c r="H127" s="17"/>
      <c r="I127" s="25" t="str">
        <f>IF(D127="","",VLOOKUP(D127,Tables!A:B,2,FALSE))</f>
        <v/>
      </c>
      <c r="J127" s="17"/>
      <c r="N127" s="25" t="str">
        <f>IF(L127&lt;&gt;"","",IF(M127="","",IF(VLOOKUP(D127,Tables!A:D,3,FALSE)=0,"",YEAR(M127)+VLOOKUP(D127,Tables!A:C,3,FALSE))))</f>
        <v/>
      </c>
      <c r="O127" s="25" t="str">
        <f>IF(D127="","",VLOOKUP(D127,Tables!A:D,4,FALSE))</f>
        <v/>
      </c>
    </row>
    <row r="128" spans="1:15">
      <c r="A128" s="8"/>
      <c r="B128" s="32"/>
      <c r="C128" s="6"/>
      <c r="D128" s="6"/>
      <c r="E128" s="17"/>
      <c r="F128" s="17"/>
      <c r="G128" s="17"/>
      <c r="H128" s="17"/>
      <c r="I128" s="25" t="str">
        <f>IF(D128="","",VLOOKUP(D128,Tables!A:B,2,FALSE))</f>
        <v/>
      </c>
      <c r="J128" s="17"/>
      <c r="K128" s="9"/>
      <c r="L128" s="9"/>
      <c r="M128" s="9"/>
      <c r="N128" s="25" t="str">
        <f>IF(L128&lt;&gt;"","",IF(M128="","",IF(VLOOKUP(D128,Tables!A:D,3,FALSE)=0,"",YEAR(M128)+VLOOKUP(D128,Tables!A:C,3,FALSE))))</f>
        <v/>
      </c>
      <c r="O128" s="25" t="str">
        <f>IF(D128="","",VLOOKUP(D128,Tables!A:D,4,FALSE))</f>
        <v/>
      </c>
    </row>
    <row r="129" spans="1:15">
      <c r="A129" s="8"/>
      <c r="B129" s="32"/>
      <c r="C129" s="6"/>
      <c r="D129" s="6"/>
      <c r="E129" s="17"/>
      <c r="F129" s="17"/>
      <c r="G129" s="17"/>
      <c r="H129" s="17"/>
      <c r="I129" s="25" t="str">
        <f>IF(D129="","",VLOOKUP(D129,Tables!A:B,2,FALSE))</f>
        <v/>
      </c>
      <c r="J129" s="17"/>
      <c r="K129" s="9"/>
      <c r="L129" s="9"/>
      <c r="M129" s="9"/>
      <c r="N129" s="25" t="str">
        <f>IF(L129&lt;&gt;"","",IF(M129="","",IF(VLOOKUP(D129,Tables!A:D,3,FALSE)=0,"",YEAR(M129)+VLOOKUP(D129,Tables!A:C,3,FALSE))))</f>
        <v/>
      </c>
      <c r="O129" s="25" t="str">
        <f>IF(D129="","",VLOOKUP(D129,Tables!A:D,4,FALSE))</f>
        <v/>
      </c>
    </row>
    <row r="130" spans="1:15" s="9" customFormat="1">
      <c r="A130" s="8"/>
      <c r="B130" s="32"/>
      <c r="C130" s="6"/>
      <c r="D130" s="6"/>
      <c r="E130" s="17"/>
      <c r="F130" s="17"/>
      <c r="G130" s="17"/>
      <c r="H130" s="17"/>
      <c r="I130" s="25" t="str">
        <f>IF(D130="","",VLOOKUP(D130,Tables!A:B,2,FALSE))</f>
        <v/>
      </c>
      <c r="J130" s="17"/>
      <c r="N130" s="25" t="str">
        <f>IF(L130&lt;&gt;"","",IF(M130="","",IF(VLOOKUP(D130,Tables!A:D,3,FALSE)=0,"",YEAR(M130)+VLOOKUP(D130,Tables!A:C,3,FALSE))))</f>
        <v/>
      </c>
      <c r="O130" s="25" t="str">
        <f>IF(D130="","",VLOOKUP(D130,Tables!A:D,4,FALSE))</f>
        <v/>
      </c>
    </row>
    <row r="131" spans="1:15">
      <c r="A131" s="8"/>
      <c r="B131" s="32"/>
      <c r="C131" s="6"/>
      <c r="D131" s="6"/>
      <c r="E131" s="17"/>
      <c r="F131" s="17"/>
      <c r="G131" s="17"/>
      <c r="H131" s="17"/>
      <c r="I131" s="25" t="str">
        <f>IF(D131="","",VLOOKUP(D131,Tables!A:B,2,FALSE))</f>
        <v/>
      </c>
      <c r="J131" s="17"/>
      <c r="K131" s="9"/>
      <c r="L131" s="9"/>
      <c r="M131" s="9"/>
      <c r="N131" s="25" t="str">
        <f>IF(L131&lt;&gt;"","",IF(M131="","",IF(VLOOKUP(D131,Tables!A:D,3,FALSE)=0,"",YEAR(M131)+VLOOKUP(D131,Tables!A:C,3,FALSE))))</f>
        <v/>
      </c>
      <c r="O131" s="25" t="str">
        <f>IF(D131="","",VLOOKUP(D131,Tables!A:D,4,FALSE))</f>
        <v/>
      </c>
    </row>
    <row r="132" spans="1:15">
      <c r="A132" s="8"/>
      <c r="B132" s="32"/>
      <c r="C132" s="6"/>
      <c r="D132" s="6"/>
      <c r="E132" s="17"/>
      <c r="F132" s="17"/>
      <c r="G132" s="17"/>
      <c r="H132" s="17"/>
      <c r="I132" s="25" t="str">
        <f>IF(D132="","",VLOOKUP(D132,Tables!A:B,2,FALSE))</f>
        <v/>
      </c>
      <c r="J132" s="17"/>
      <c r="K132" s="9"/>
      <c r="L132" s="9"/>
      <c r="M132" s="9"/>
      <c r="N132" s="25" t="str">
        <f>IF(L132&lt;&gt;"","",IF(M132="","",IF(VLOOKUP(D132,Tables!A:D,3,FALSE)=0,"",YEAR(M132)+VLOOKUP(D132,Tables!A:C,3,FALSE))))</f>
        <v/>
      </c>
      <c r="O132" s="25" t="str">
        <f>IF(D132="","",VLOOKUP(D132,Tables!A:D,4,FALSE))</f>
        <v/>
      </c>
    </row>
    <row r="133" spans="1:15" s="9" customFormat="1">
      <c r="A133" s="8"/>
      <c r="B133" s="32"/>
      <c r="C133" s="6"/>
      <c r="D133" s="6"/>
      <c r="E133" s="17"/>
      <c r="F133" s="17"/>
      <c r="G133" s="17"/>
      <c r="H133" s="17"/>
      <c r="I133" s="25" t="str">
        <f>IF(D133="","",VLOOKUP(D133,Tables!A:B,2,FALSE))</f>
        <v/>
      </c>
      <c r="J133" s="17"/>
      <c r="N133" s="25" t="str">
        <f>IF(L133&lt;&gt;"","",IF(M133="","",IF(VLOOKUP(D133,Tables!A:D,3,FALSE)=0,"",YEAR(M133)+VLOOKUP(D133,Tables!A:C,3,FALSE))))</f>
        <v/>
      </c>
      <c r="O133" s="25" t="str">
        <f>IF(D133="","",VLOOKUP(D133,Tables!A:D,4,FALSE))</f>
        <v/>
      </c>
    </row>
    <row r="134" spans="1:15">
      <c r="A134" s="8"/>
      <c r="B134" s="32"/>
      <c r="C134" s="6"/>
      <c r="D134" s="6"/>
      <c r="E134" s="17"/>
      <c r="F134" s="17"/>
      <c r="G134" s="17"/>
      <c r="H134" s="17"/>
      <c r="I134" s="25" t="str">
        <f>IF(D134="","",VLOOKUP(D134,Tables!A:B,2,FALSE))</f>
        <v/>
      </c>
      <c r="J134" s="17"/>
      <c r="K134" s="9"/>
      <c r="L134" s="9"/>
      <c r="M134" s="9"/>
      <c r="N134" s="25" t="str">
        <f>IF(L134&lt;&gt;"","",IF(M134="","",IF(VLOOKUP(D134,Tables!A:D,3,FALSE)=0,"",YEAR(M134)+VLOOKUP(D134,Tables!A:C,3,FALSE))))</f>
        <v/>
      </c>
      <c r="O134" s="25" t="str">
        <f>IF(D134="","",VLOOKUP(D134,Tables!A:D,4,FALSE))</f>
        <v/>
      </c>
    </row>
    <row r="135" spans="1:15">
      <c r="A135" s="8"/>
      <c r="B135" s="32"/>
      <c r="C135" s="6"/>
      <c r="D135" s="6"/>
      <c r="E135" s="17"/>
      <c r="F135" s="17"/>
      <c r="G135" s="17"/>
      <c r="H135" s="17"/>
      <c r="I135" s="25" t="str">
        <f>IF(D135="","",VLOOKUP(D135,Tables!A:B,2,FALSE))</f>
        <v/>
      </c>
      <c r="J135" s="17"/>
      <c r="K135" s="9"/>
      <c r="L135" s="9"/>
      <c r="M135" s="9"/>
      <c r="N135" s="25" t="str">
        <f>IF(L135&lt;&gt;"","",IF(M135="","",IF(VLOOKUP(D135,Tables!A:D,3,FALSE)=0,"",YEAR(M135)+VLOOKUP(D135,Tables!A:C,3,FALSE))))</f>
        <v/>
      </c>
      <c r="O135" s="25" t="str">
        <f>IF(D135="","",VLOOKUP(D135,Tables!A:D,4,FALSE))</f>
        <v/>
      </c>
    </row>
    <row r="136" spans="1:15" s="9" customFormat="1">
      <c r="A136" s="8"/>
      <c r="B136" s="32"/>
      <c r="C136" s="6"/>
      <c r="D136" s="6"/>
      <c r="E136" s="17"/>
      <c r="F136" s="17"/>
      <c r="G136" s="17"/>
      <c r="H136" s="17"/>
      <c r="I136" s="25" t="str">
        <f>IF(D136="","",VLOOKUP(D136,Tables!A:B,2,FALSE))</f>
        <v/>
      </c>
      <c r="J136" s="17"/>
      <c r="N136" s="25" t="str">
        <f>IF(L136&lt;&gt;"","",IF(M136="","",IF(VLOOKUP(D136,Tables!A:D,3,FALSE)=0,"",YEAR(M136)+VLOOKUP(D136,Tables!A:C,3,FALSE))))</f>
        <v/>
      </c>
      <c r="O136" s="25" t="str">
        <f>IF(D136="","",VLOOKUP(D136,Tables!A:D,4,FALSE))</f>
        <v/>
      </c>
    </row>
    <row r="137" spans="1:15">
      <c r="A137" s="8"/>
      <c r="B137" s="32"/>
      <c r="C137" s="6"/>
      <c r="D137" s="6"/>
      <c r="E137" s="17"/>
      <c r="F137" s="17"/>
      <c r="G137" s="17"/>
      <c r="H137" s="17"/>
      <c r="I137" s="25" t="str">
        <f>IF(D137="","",VLOOKUP(D137,Tables!A:B,2,FALSE))</f>
        <v/>
      </c>
      <c r="J137" s="17"/>
      <c r="K137" s="9"/>
      <c r="L137" s="9"/>
      <c r="M137" s="9"/>
      <c r="N137" s="25" t="str">
        <f>IF(L137&lt;&gt;"","",IF(M137="","",IF(VLOOKUP(D137,Tables!A:D,3,FALSE)=0,"",YEAR(M137)+VLOOKUP(D137,Tables!A:C,3,FALSE))))</f>
        <v/>
      </c>
      <c r="O137" s="25" t="str">
        <f>IF(D137="","",VLOOKUP(D137,Tables!A:D,4,FALSE))</f>
        <v/>
      </c>
    </row>
    <row r="138" spans="1:15">
      <c r="A138" s="8"/>
      <c r="B138" s="32"/>
      <c r="C138" s="6"/>
      <c r="D138" s="6"/>
      <c r="E138" s="17"/>
      <c r="F138" s="17"/>
      <c r="G138" s="17"/>
      <c r="H138" s="17"/>
      <c r="I138" s="25" t="str">
        <f>IF(D138="","",VLOOKUP(D138,Tables!A:B,2,FALSE))</f>
        <v/>
      </c>
      <c r="J138" s="17"/>
      <c r="K138" s="9"/>
      <c r="L138" s="9"/>
      <c r="M138" s="9"/>
      <c r="N138" s="25" t="str">
        <f>IF(L138&lt;&gt;"","",IF(M138="","",IF(VLOOKUP(D138,Tables!A:D,3,FALSE)=0,"",YEAR(M138)+VLOOKUP(D138,Tables!A:C,3,FALSE))))</f>
        <v/>
      </c>
      <c r="O138" s="25" t="str">
        <f>IF(D138="","",VLOOKUP(D138,Tables!A:D,4,FALSE))</f>
        <v/>
      </c>
    </row>
    <row r="139" spans="1:15" s="9" customFormat="1">
      <c r="A139" s="8"/>
      <c r="B139" s="32"/>
      <c r="C139" s="6"/>
      <c r="D139" s="6"/>
      <c r="E139" s="17"/>
      <c r="F139" s="17"/>
      <c r="G139" s="17"/>
      <c r="H139" s="17"/>
      <c r="I139" s="25" t="str">
        <f>IF(D139="","",VLOOKUP(D139,Tables!A:B,2,FALSE))</f>
        <v/>
      </c>
      <c r="J139" s="17"/>
      <c r="N139" s="25" t="str">
        <f>IF(L139&lt;&gt;"","",IF(M139="","",IF(VLOOKUP(D139,Tables!A:D,3,FALSE)=0,"",YEAR(M139)+VLOOKUP(D139,Tables!A:C,3,FALSE))))</f>
        <v/>
      </c>
      <c r="O139" s="25" t="str">
        <f>IF(D139="","",VLOOKUP(D139,Tables!A:D,4,FALSE))</f>
        <v/>
      </c>
    </row>
    <row r="140" spans="1:15">
      <c r="A140" s="8"/>
      <c r="B140" s="32"/>
      <c r="C140" s="6"/>
      <c r="D140" s="6"/>
      <c r="E140" s="17"/>
      <c r="F140" s="17"/>
      <c r="G140" s="17"/>
      <c r="H140" s="17"/>
      <c r="I140" s="25" t="str">
        <f>IF(D140="","",VLOOKUP(D140,Tables!A:B,2,FALSE))</f>
        <v/>
      </c>
      <c r="J140" s="17"/>
      <c r="K140" s="9"/>
      <c r="L140" s="9"/>
      <c r="M140" s="9"/>
      <c r="N140" s="25" t="str">
        <f>IF(L140&lt;&gt;"","",IF(M140="","",IF(VLOOKUP(D140,Tables!A:D,3,FALSE)=0,"",YEAR(M140)+VLOOKUP(D140,Tables!A:C,3,FALSE))))</f>
        <v/>
      </c>
      <c r="O140" s="25" t="str">
        <f>IF(D140="","",VLOOKUP(D140,Tables!A:D,4,FALSE))</f>
        <v/>
      </c>
    </row>
    <row r="141" spans="1:15">
      <c r="A141" s="8"/>
      <c r="B141" s="32"/>
      <c r="C141" s="6"/>
      <c r="D141" s="6"/>
      <c r="E141" s="17"/>
      <c r="F141" s="17"/>
      <c r="G141" s="17"/>
      <c r="H141" s="17"/>
      <c r="I141" s="25" t="str">
        <f>IF(D141="","",VLOOKUP(D141,Tables!A:B,2,FALSE))</f>
        <v/>
      </c>
      <c r="J141" s="17"/>
      <c r="K141" s="9"/>
      <c r="L141" s="9"/>
      <c r="M141" s="9"/>
      <c r="N141" s="25" t="str">
        <f>IF(L141&lt;&gt;"","",IF(M141="","",IF(VLOOKUP(D141,Tables!A:D,3,FALSE)=0,"",YEAR(M141)+VLOOKUP(D141,Tables!A:C,3,FALSE))))</f>
        <v/>
      </c>
      <c r="O141" s="25" t="str">
        <f>IF(D141="","",VLOOKUP(D141,Tables!A:D,4,FALSE))</f>
        <v/>
      </c>
    </row>
    <row r="142" spans="1:15" s="9" customFormat="1">
      <c r="A142" s="8"/>
      <c r="B142" s="32"/>
      <c r="C142" s="6"/>
      <c r="D142" s="6"/>
      <c r="E142" s="17"/>
      <c r="F142" s="17"/>
      <c r="G142" s="17"/>
      <c r="H142" s="17"/>
      <c r="I142" s="25" t="str">
        <f>IF(D142="","",VLOOKUP(D142,Tables!A:B,2,FALSE))</f>
        <v/>
      </c>
      <c r="J142" s="17"/>
      <c r="N142" s="25" t="str">
        <f>IF(L142&lt;&gt;"","",IF(M142="","",IF(VLOOKUP(D142,Tables!A:D,3,FALSE)=0,"",YEAR(M142)+VLOOKUP(D142,Tables!A:C,3,FALSE))))</f>
        <v/>
      </c>
      <c r="O142" s="25" t="str">
        <f>IF(D142="","",VLOOKUP(D142,Tables!A:D,4,FALSE))</f>
        <v/>
      </c>
    </row>
    <row r="143" spans="1:15">
      <c r="A143" s="8"/>
      <c r="B143" s="32"/>
      <c r="C143" s="6"/>
      <c r="D143" s="6"/>
      <c r="E143" s="17"/>
      <c r="F143" s="17"/>
      <c r="G143" s="17"/>
      <c r="H143" s="17"/>
      <c r="I143" s="25" t="str">
        <f>IF(D143="","",VLOOKUP(D143,Tables!A:B,2,FALSE))</f>
        <v/>
      </c>
      <c r="J143" s="17"/>
      <c r="K143" s="9"/>
      <c r="L143" s="9"/>
      <c r="M143" s="9"/>
      <c r="N143" s="25" t="str">
        <f>IF(L143&lt;&gt;"","",IF(M143="","",IF(VLOOKUP(D143,Tables!A:D,3,FALSE)=0,"",YEAR(M143)+VLOOKUP(D143,Tables!A:C,3,FALSE))))</f>
        <v/>
      </c>
      <c r="O143" s="25" t="str">
        <f>IF(D143="","",VLOOKUP(D143,Tables!A:D,4,FALSE))</f>
        <v/>
      </c>
    </row>
    <row r="144" spans="1:15">
      <c r="A144" s="8"/>
      <c r="B144" s="32"/>
      <c r="C144" s="6"/>
      <c r="D144" s="6"/>
      <c r="E144" s="17"/>
      <c r="F144" s="17"/>
      <c r="G144" s="17"/>
      <c r="H144" s="17"/>
      <c r="I144" s="25" t="str">
        <f>IF(D144="","",VLOOKUP(D144,Tables!A:B,2,FALSE))</f>
        <v/>
      </c>
      <c r="J144" s="17"/>
      <c r="K144" s="9"/>
      <c r="L144" s="9"/>
      <c r="M144" s="9"/>
      <c r="N144" s="25" t="str">
        <f>IF(L144&lt;&gt;"","",IF(M144="","",IF(VLOOKUP(D144,Tables!A:D,3,FALSE)=0,"",YEAR(M144)+VLOOKUP(D144,Tables!A:C,3,FALSE))))</f>
        <v/>
      </c>
      <c r="O144" s="25" t="str">
        <f>IF(D144="","",VLOOKUP(D144,Tables!A:D,4,FALSE))</f>
        <v/>
      </c>
    </row>
    <row r="145" spans="1:15" s="9" customFormat="1">
      <c r="A145" s="8"/>
      <c r="B145" s="32"/>
      <c r="C145" s="6"/>
      <c r="D145" s="6"/>
      <c r="E145" s="17"/>
      <c r="F145" s="17"/>
      <c r="G145" s="17"/>
      <c r="H145" s="17"/>
      <c r="I145" s="25" t="str">
        <f>IF(D145="","",VLOOKUP(D145,Tables!A:B,2,FALSE))</f>
        <v/>
      </c>
      <c r="J145" s="17"/>
      <c r="N145" s="25" t="str">
        <f>IF(L145&lt;&gt;"","",IF(M145="","",IF(VLOOKUP(D145,Tables!A:D,3,FALSE)=0,"",YEAR(M145)+VLOOKUP(D145,Tables!A:C,3,FALSE))))</f>
        <v/>
      </c>
      <c r="O145" s="25" t="str">
        <f>IF(D145="","",VLOOKUP(D145,Tables!A:D,4,FALSE))</f>
        <v/>
      </c>
    </row>
    <row r="146" spans="1:15">
      <c r="A146" s="8"/>
      <c r="B146" s="32"/>
      <c r="C146" s="6"/>
      <c r="D146" s="6"/>
      <c r="E146" s="17"/>
      <c r="F146" s="17"/>
      <c r="G146" s="17"/>
      <c r="H146" s="17"/>
      <c r="I146" s="25" t="str">
        <f>IF(D146="","",VLOOKUP(D146,Tables!A:B,2,FALSE))</f>
        <v/>
      </c>
      <c r="J146" s="17"/>
      <c r="K146" s="9"/>
      <c r="L146" s="9"/>
      <c r="M146" s="9"/>
      <c r="N146" s="25" t="str">
        <f>IF(L146&lt;&gt;"","",IF(M146="","",IF(VLOOKUP(D146,Tables!A:D,3,FALSE)=0,"",YEAR(M146)+VLOOKUP(D146,Tables!A:C,3,FALSE))))</f>
        <v/>
      </c>
      <c r="O146" s="25" t="str">
        <f>IF(D146="","",VLOOKUP(D146,Tables!A:D,4,FALSE))</f>
        <v/>
      </c>
    </row>
    <row r="147" spans="1:15">
      <c r="A147" s="8"/>
      <c r="B147" s="32"/>
      <c r="C147" s="6"/>
      <c r="D147" s="6"/>
      <c r="E147" s="17"/>
      <c r="F147" s="17"/>
      <c r="G147" s="17"/>
      <c r="H147" s="17"/>
      <c r="I147" s="25" t="str">
        <f>IF(D147="","",VLOOKUP(D147,Tables!A:B,2,FALSE))</f>
        <v/>
      </c>
      <c r="J147" s="17"/>
      <c r="K147" s="9"/>
      <c r="L147" s="9"/>
      <c r="M147" s="9"/>
      <c r="N147" s="25" t="str">
        <f>IF(L147&lt;&gt;"","",IF(M147="","",IF(VLOOKUP(D147,Tables!A:D,3,FALSE)=0,"",YEAR(M147)+VLOOKUP(D147,Tables!A:C,3,FALSE))))</f>
        <v/>
      </c>
      <c r="O147" s="25" t="str">
        <f>IF(D147="","",VLOOKUP(D147,Tables!A:D,4,FALSE))</f>
        <v/>
      </c>
    </row>
    <row r="148" spans="1:15" s="9" customFormat="1">
      <c r="A148" s="8"/>
      <c r="B148" s="32"/>
      <c r="C148" s="6"/>
      <c r="D148" s="6"/>
      <c r="E148" s="17"/>
      <c r="F148" s="17"/>
      <c r="G148" s="17"/>
      <c r="H148" s="17"/>
      <c r="I148" s="25" t="str">
        <f>IF(D148="","",VLOOKUP(D148,Tables!A:B,2,FALSE))</f>
        <v/>
      </c>
      <c r="J148" s="17"/>
      <c r="N148" s="25" t="str">
        <f>IF(L148&lt;&gt;"","",IF(M148="","",IF(VLOOKUP(D148,Tables!A:D,3,FALSE)=0,"",YEAR(M148)+VLOOKUP(D148,Tables!A:C,3,FALSE))))</f>
        <v/>
      </c>
      <c r="O148" s="25" t="str">
        <f>IF(D148="","",VLOOKUP(D148,Tables!A:D,4,FALSE))</f>
        <v/>
      </c>
    </row>
    <row r="149" spans="1:15">
      <c r="A149" s="8"/>
      <c r="B149" s="32"/>
      <c r="C149" s="6"/>
      <c r="D149" s="6"/>
      <c r="E149" s="17"/>
      <c r="F149" s="17"/>
      <c r="G149" s="17"/>
      <c r="H149" s="17"/>
      <c r="I149" s="25" t="str">
        <f>IF(D149="","",VLOOKUP(D149,Tables!A:B,2,FALSE))</f>
        <v/>
      </c>
      <c r="J149" s="17"/>
      <c r="K149" s="9"/>
      <c r="L149" s="9"/>
      <c r="M149" s="9"/>
      <c r="N149" s="25" t="str">
        <f>IF(L149&lt;&gt;"","",IF(M149="","",IF(VLOOKUP(D149,Tables!A:D,3,FALSE)=0,"",YEAR(M149)+VLOOKUP(D149,Tables!A:C,3,FALSE))))</f>
        <v/>
      </c>
      <c r="O149" s="25" t="str">
        <f>IF(D149="","",VLOOKUP(D149,Tables!A:D,4,FALSE))</f>
        <v/>
      </c>
    </row>
    <row r="150" spans="1:15">
      <c r="A150" s="8"/>
      <c r="B150" s="32"/>
      <c r="C150" s="6"/>
      <c r="D150" s="6"/>
      <c r="E150" s="17"/>
      <c r="F150" s="17"/>
      <c r="G150" s="17"/>
      <c r="H150" s="17"/>
      <c r="I150" s="25" t="str">
        <f>IF(D150="","",VLOOKUP(D150,Tables!A:B,2,FALSE))</f>
        <v/>
      </c>
      <c r="J150" s="17"/>
      <c r="K150" s="9"/>
      <c r="L150" s="9"/>
      <c r="M150" s="9"/>
      <c r="N150" s="25" t="str">
        <f>IF(L150&lt;&gt;"","",IF(M150="","",IF(VLOOKUP(D150,Tables!A:D,3,FALSE)=0,"",YEAR(M150)+VLOOKUP(D150,Tables!A:C,3,FALSE))))</f>
        <v/>
      </c>
      <c r="O150" s="25" t="str">
        <f>IF(D150="","",VLOOKUP(D150,Tables!A:D,4,FALSE))</f>
        <v/>
      </c>
    </row>
    <row r="151" spans="1:15" s="9" customFormat="1">
      <c r="A151" s="8"/>
      <c r="B151" s="32"/>
      <c r="C151" s="6"/>
      <c r="D151" s="6"/>
      <c r="E151" s="17"/>
      <c r="F151" s="17"/>
      <c r="G151" s="17"/>
      <c r="H151" s="17"/>
      <c r="I151" s="25" t="str">
        <f>IF(D151="","",VLOOKUP(D151,Tables!A:B,2,FALSE))</f>
        <v/>
      </c>
      <c r="J151" s="17"/>
      <c r="N151" s="25" t="str">
        <f>IF(L151&lt;&gt;"","",IF(M151="","",IF(VLOOKUP(D151,Tables!A:D,3,FALSE)=0,"",YEAR(M151)+VLOOKUP(D151,Tables!A:C,3,FALSE))))</f>
        <v/>
      </c>
      <c r="O151" s="25" t="str">
        <f>IF(D151="","",VLOOKUP(D151,Tables!A:D,4,FALSE))</f>
        <v/>
      </c>
    </row>
    <row r="152" spans="1:15">
      <c r="A152" s="8"/>
      <c r="B152" s="32"/>
      <c r="C152" s="6"/>
      <c r="D152" s="6"/>
      <c r="E152" s="17"/>
      <c r="F152" s="17"/>
      <c r="G152" s="17"/>
      <c r="H152" s="17"/>
      <c r="I152" s="25" t="str">
        <f>IF(D152="","",VLOOKUP(D152,Tables!A:B,2,FALSE))</f>
        <v/>
      </c>
      <c r="J152" s="17"/>
      <c r="K152" s="9"/>
      <c r="L152" s="9"/>
      <c r="M152" s="9"/>
      <c r="N152" s="25" t="str">
        <f>IF(L152&lt;&gt;"","",IF(M152="","",IF(VLOOKUP(D152,Tables!A:D,3,FALSE)=0,"",YEAR(M152)+VLOOKUP(D152,Tables!A:C,3,FALSE))))</f>
        <v/>
      </c>
      <c r="O152" s="25" t="str">
        <f>IF(D152="","",VLOOKUP(D152,Tables!A:D,4,FALSE))</f>
        <v/>
      </c>
    </row>
    <row r="153" spans="1:15">
      <c r="A153" s="8"/>
      <c r="B153" s="32"/>
      <c r="C153" s="6"/>
      <c r="D153" s="6"/>
      <c r="E153" s="17"/>
      <c r="F153" s="17"/>
      <c r="G153" s="17"/>
      <c r="H153" s="17"/>
      <c r="I153" s="25" t="str">
        <f>IF(D153="","",VLOOKUP(D153,Tables!A:B,2,FALSE))</f>
        <v/>
      </c>
      <c r="J153" s="17"/>
      <c r="K153" s="9"/>
      <c r="L153" s="9"/>
      <c r="M153" s="9"/>
      <c r="N153" s="25" t="str">
        <f>IF(L153&lt;&gt;"","",IF(M153="","",IF(VLOOKUP(D153,Tables!A:D,3,FALSE)=0,"",YEAR(M153)+VLOOKUP(D153,Tables!A:C,3,FALSE))))</f>
        <v/>
      </c>
      <c r="O153" s="25" t="str">
        <f>IF(D153="","",VLOOKUP(D153,Tables!A:D,4,FALSE))</f>
        <v/>
      </c>
    </row>
    <row r="154" spans="1:15" s="9" customFormat="1">
      <c r="A154" s="8"/>
      <c r="B154" s="32"/>
      <c r="C154" s="6"/>
      <c r="D154" s="6"/>
      <c r="E154" s="17"/>
      <c r="F154" s="17"/>
      <c r="G154" s="17"/>
      <c r="H154" s="17"/>
      <c r="I154" s="25" t="str">
        <f>IF(D154="","",VLOOKUP(D154,Tables!A:B,2,FALSE))</f>
        <v/>
      </c>
      <c r="J154" s="17"/>
      <c r="N154" s="25" t="str">
        <f>IF(L154&lt;&gt;"","",IF(M154="","",IF(VLOOKUP(D154,Tables!A:D,3,FALSE)=0,"",YEAR(M154)+VLOOKUP(D154,Tables!A:C,3,FALSE))))</f>
        <v/>
      </c>
      <c r="O154" s="25" t="str">
        <f>IF(D154="","",VLOOKUP(D154,Tables!A:D,4,FALSE))</f>
        <v/>
      </c>
    </row>
    <row r="155" spans="1:15">
      <c r="A155" s="8"/>
      <c r="B155" s="32"/>
      <c r="C155" s="6"/>
      <c r="D155" s="6"/>
      <c r="E155" s="17"/>
      <c r="F155" s="17"/>
      <c r="G155" s="17"/>
      <c r="H155" s="17"/>
      <c r="I155" s="25" t="str">
        <f>IF(D155="","",VLOOKUP(D155,Tables!A:B,2,FALSE))</f>
        <v/>
      </c>
      <c r="J155" s="17"/>
      <c r="K155" s="9"/>
      <c r="L155" s="9"/>
      <c r="M155" s="9"/>
      <c r="N155" s="25" t="str">
        <f>IF(L155&lt;&gt;"","",IF(M155="","",IF(VLOOKUP(D155,Tables!A:D,3,FALSE)=0,"",YEAR(M155)+VLOOKUP(D155,Tables!A:C,3,FALSE))))</f>
        <v/>
      </c>
      <c r="O155" s="25" t="str">
        <f>IF(D155="","",VLOOKUP(D155,Tables!A:D,4,FALSE))</f>
        <v/>
      </c>
    </row>
    <row r="156" spans="1:15">
      <c r="A156" s="8"/>
      <c r="B156" s="32"/>
      <c r="C156" s="6"/>
      <c r="D156" s="6"/>
      <c r="E156" s="17"/>
      <c r="F156" s="17"/>
      <c r="G156" s="17"/>
      <c r="H156" s="17"/>
      <c r="I156" s="25" t="str">
        <f>IF(D156="","",VLOOKUP(D156,Tables!A:B,2,FALSE))</f>
        <v/>
      </c>
      <c r="J156" s="17"/>
      <c r="K156" s="9"/>
      <c r="L156" s="9"/>
      <c r="M156" s="9"/>
      <c r="N156" s="25" t="str">
        <f>IF(L156&lt;&gt;"","",IF(M156="","",IF(VLOOKUP(D156,Tables!A:D,3,FALSE)=0,"",YEAR(M156)+VLOOKUP(D156,Tables!A:C,3,FALSE))))</f>
        <v/>
      </c>
      <c r="O156" s="25" t="str">
        <f>IF(D156="","",VLOOKUP(D156,Tables!A:D,4,FALSE))</f>
        <v/>
      </c>
    </row>
    <row r="157" spans="1:15" s="9" customFormat="1">
      <c r="A157" s="8"/>
      <c r="B157" s="32"/>
      <c r="C157" s="6"/>
      <c r="D157" s="6"/>
      <c r="E157" s="17"/>
      <c r="F157" s="17"/>
      <c r="G157" s="17"/>
      <c r="H157" s="17"/>
      <c r="I157" s="25" t="str">
        <f>IF(D157="","",VLOOKUP(D157,Tables!A:B,2,FALSE))</f>
        <v/>
      </c>
      <c r="J157" s="17"/>
      <c r="N157" s="25" t="str">
        <f>IF(L157&lt;&gt;"","",IF(M157="","",IF(VLOOKUP(D157,Tables!A:D,3,FALSE)=0,"",YEAR(M157)+VLOOKUP(D157,Tables!A:C,3,FALSE))))</f>
        <v/>
      </c>
      <c r="O157" s="25" t="str">
        <f>IF(D157="","",VLOOKUP(D157,Tables!A:D,4,FALSE))</f>
        <v/>
      </c>
    </row>
    <row r="158" spans="1:15">
      <c r="A158" s="8"/>
      <c r="B158" s="32"/>
      <c r="C158" s="6"/>
      <c r="D158" s="6"/>
      <c r="E158" s="17"/>
      <c r="F158" s="17"/>
      <c r="G158" s="17"/>
      <c r="H158" s="17"/>
      <c r="I158" s="25" t="str">
        <f>IF(D158="","",VLOOKUP(D158,Tables!A:B,2,FALSE))</f>
        <v/>
      </c>
      <c r="J158" s="17"/>
      <c r="K158" s="9"/>
      <c r="L158" s="9"/>
      <c r="M158" s="9"/>
      <c r="N158" s="25" t="str">
        <f>IF(L158&lt;&gt;"","",IF(M158="","",IF(VLOOKUP(D158,Tables!A:D,3,FALSE)=0,"",YEAR(M158)+VLOOKUP(D158,Tables!A:C,3,FALSE))))</f>
        <v/>
      </c>
      <c r="O158" s="25" t="str">
        <f>IF(D158="","",VLOOKUP(D158,Tables!A:D,4,FALSE))</f>
        <v/>
      </c>
    </row>
    <row r="159" spans="1:15">
      <c r="A159" s="8"/>
      <c r="B159" s="32"/>
      <c r="C159" s="6"/>
      <c r="D159" s="6"/>
      <c r="E159" s="17"/>
      <c r="F159" s="17"/>
      <c r="G159" s="17"/>
      <c r="H159" s="17"/>
      <c r="I159" s="25" t="str">
        <f>IF(D159="","",VLOOKUP(D159,Tables!A:B,2,FALSE))</f>
        <v/>
      </c>
      <c r="J159" s="17"/>
      <c r="K159" s="9"/>
      <c r="L159" s="9"/>
      <c r="M159" s="9"/>
      <c r="N159" s="25" t="str">
        <f>IF(L159&lt;&gt;"","",IF(M159="","",IF(VLOOKUP(D159,Tables!A:D,3,FALSE)=0,"",YEAR(M159)+VLOOKUP(D159,Tables!A:C,3,FALSE))))</f>
        <v/>
      </c>
      <c r="O159" s="25" t="str">
        <f>IF(D159="","",VLOOKUP(D159,Tables!A:D,4,FALSE))</f>
        <v/>
      </c>
    </row>
    <row r="160" spans="1:15" s="9" customFormat="1">
      <c r="A160" s="8"/>
      <c r="B160" s="32"/>
      <c r="C160" s="6"/>
      <c r="D160" s="6"/>
      <c r="E160" s="17"/>
      <c r="F160" s="17"/>
      <c r="G160" s="17"/>
      <c r="H160" s="17"/>
      <c r="I160" s="25" t="str">
        <f>IF(D160="","",VLOOKUP(D160,Tables!A:B,2,FALSE))</f>
        <v/>
      </c>
      <c r="J160" s="17"/>
      <c r="N160" s="25" t="str">
        <f>IF(L160&lt;&gt;"","",IF(M160="","",IF(VLOOKUP(D160,Tables!A:D,3,FALSE)=0,"",YEAR(M160)+VLOOKUP(D160,Tables!A:C,3,FALSE))))</f>
        <v/>
      </c>
      <c r="O160" s="25" t="str">
        <f>IF(D160="","",VLOOKUP(D160,Tables!A:D,4,FALSE))</f>
        <v/>
      </c>
    </row>
    <row r="161" spans="1:15">
      <c r="A161" s="8"/>
      <c r="B161" s="32"/>
      <c r="C161" s="6"/>
      <c r="D161" s="6"/>
      <c r="E161" s="17"/>
      <c r="F161" s="17"/>
      <c r="G161" s="17"/>
      <c r="H161" s="17"/>
      <c r="I161" s="25" t="str">
        <f>IF(D161="","",VLOOKUP(D161,Tables!A:B,2,FALSE))</f>
        <v/>
      </c>
      <c r="J161" s="17"/>
      <c r="K161" s="9"/>
      <c r="L161" s="9"/>
      <c r="M161" s="9"/>
      <c r="N161" s="25" t="str">
        <f>IF(L161&lt;&gt;"","",IF(M161="","",IF(VLOOKUP(D161,Tables!A:D,3,FALSE)=0,"",YEAR(M161)+VLOOKUP(D161,Tables!A:C,3,FALSE))))</f>
        <v/>
      </c>
      <c r="O161" s="25" t="str">
        <f>IF(D161="","",VLOOKUP(D161,Tables!A:D,4,FALSE))</f>
        <v/>
      </c>
    </row>
    <row r="162" spans="1:15">
      <c r="A162" s="8"/>
      <c r="B162" s="32"/>
      <c r="C162" s="6"/>
      <c r="D162" s="6"/>
      <c r="E162" s="17"/>
      <c r="F162" s="17"/>
      <c r="G162" s="17"/>
      <c r="H162" s="17"/>
      <c r="I162" s="25" t="str">
        <f>IF(D162="","",VLOOKUP(D162,Tables!A:B,2,FALSE))</f>
        <v/>
      </c>
      <c r="J162" s="17"/>
      <c r="K162" s="9"/>
      <c r="L162" s="9"/>
      <c r="M162" s="9"/>
      <c r="N162" s="25" t="str">
        <f>IF(L162&lt;&gt;"","",IF(M162="","",IF(VLOOKUP(D162,Tables!A:D,3,FALSE)=0,"",YEAR(M162)+VLOOKUP(D162,Tables!A:C,3,FALSE))))</f>
        <v/>
      </c>
      <c r="O162" s="25" t="str">
        <f>IF(D162="","",VLOOKUP(D162,Tables!A:D,4,FALSE))</f>
        <v/>
      </c>
    </row>
    <row r="163" spans="1:15" s="9" customFormat="1">
      <c r="A163" s="8"/>
      <c r="B163" s="32"/>
      <c r="C163" s="6"/>
      <c r="D163" s="6"/>
      <c r="E163" s="17"/>
      <c r="F163" s="17"/>
      <c r="G163" s="17"/>
      <c r="H163" s="17"/>
      <c r="I163" s="25" t="str">
        <f>IF(D163="","",VLOOKUP(D163,Tables!A:B,2,FALSE))</f>
        <v/>
      </c>
      <c r="J163" s="17"/>
      <c r="N163" s="25" t="str">
        <f>IF(L163&lt;&gt;"","",IF(M163="","",IF(VLOOKUP(D163,Tables!A:D,3,FALSE)=0,"",YEAR(M163)+VLOOKUP(D163,Tables!A:C,3,FALSE))))</f>
        <v/>
      </c>
      <c r="O163" s="25" t="str">
        <f>IF(D163="","",VLOOKUP(D163,Tables!A:D,4,FALSE))</f>
        <v/>
      </c>
    </row>
    <row r="164" spans="1:15">
      <c r="A164" s="8"/>
      <c r="B164" s="32"/>
      <c r="C164" s="6"/>
      <c r="D164" s="6"/>
      <c r="E164" s="17"/>
      <c r="F164" s="17"/>
      <c r="G164" s="17"/>
      <c r="H164" s="17"/>
      <c r="I164" s="25" t="str">
        <f>IF(D164="","",VLOOKUP(D164,Tables!A:B,2,FALSE))</f>
        <v/>
      </c>
      <c r="J164" s="17"/>
      <c r="K164" s="9"/>
      <c r="L164" s="9"/>
      <c r="M164" s="9"/>
      <c r="N164" s="25" t="str">
        <f>IF(L164&lt;&gt;"","",IF(M164="","",IF(VLOOKUP(D164,Tables!A:D,3,FALSE)=0,"",YEAR(M164)+VLOOKUP(D164,Tables!A:C,3,FALSE))))</f>
        <v/>
      </c>
      <c r="O164" s="25" t="str">
        <f>IF(D164="","",VLOOKUP(D164,Tables!A:D,4,FALSE))</f>
        <v/>
      </c>
    </row>
    <row r="165" spans="1:15">
      <c r="A165" s="8"/>
      <c r="B165" s="32"/>
      <c r="C165" s="6"/>
      <c r="D165" s="6"/>
      <c r="E165" s="17"/>
      <c r="F165" s="17"/>
      <c r="G165" s="17"/>
      <c r="H165" s="17"/>
      <c r="I165" s="25" t="str">
        <f>IF(D165="","",VLOOKUP(D165,Tables!A:B,2,FALSE))</f>
        <v/>
      </c>
      <c r="J165" s="17"/>
      <c r="K165" s="9"/>
      <c r="L165" s="9"/>
      <c r="M165" s="9"/>
      <c r="N165" s="25" t="str">
        <f>IF(L165&lt;&gt;"","",IF(M165="","",IF(VLOOKUP(D165,Tables!A:D,3,FALSE)=0,"",YEAR(M165)+VLOOKUP(D165,Tables!A:C,3,FALSE))))</f>
        <v/>
      </c>
      <c r="O165" s="25" t="str">
        <f>IF(D165="","",VLOOKUP(D165,Tables!A:D,4,FALSE))</f>
        <v/>
      </c>
    </row>
    <row r="166" spans="1:15" s="9" customFormat="1">
      <c r="A166" s="8"/>
      <c r="B166" s="32"/>
      <c r="C166" s="6"/>
      <c r="D166" s="6"/>
      <c r="E166" s="17"/>
      <c r="F166" s="17"/>
      <c r="G166" s="17"/>
      <c r="H166" s="17"/>
      <c r="I166" s="25" t="str">
        <f>IF(D166="","",VLOOKUP(D166,Tables!A:B,2,FALSE))</f>
        <v/>
      </c>
      <c r="J166" s="17"/>
      <c r="N166" s="25" t="str">
        <f>IF(L166&lt;&gt;"","",IF(M166="","",IF(VLOOKUP(D166,Tables!A:D,3,FALSE)=0,"",YEAR(M166)+VLOOKUP(D166,Tables!A:C,3,FALSE))))</f>
        <v/>
      </c>
      <c r="O166" s="25" t="str">
        <f>IF(D166="","",VLOOKUP(D166,Tables!A:D,4,FALSE))</f>
        <v/>
      </c>
    </row>
    <row r="167" spans="1:15">
      <c r="A167" s="8"/>
      <c r="B167" s="32"/>
      <c r="C167" s="6"/>
      <c r="D167" s="6"/>
      <c r="E167" s="17"/>
      <c r="F167" s="17"/>
      <c r="G167" s="17"/>
      <c r="H167" s="17"/>
      <c r="I167" s="25" t="str">
        <f>IF(D167="","",VLOOKUP(D167,Tables!A:B,2,FALSE))</f>
        <v/>
      </c>
      <c r="J167" s="17"/>
      <c r="K167" s="9"/>
      <c r="L167" s="9"/>
      <c r="M167" s="9"/>
      <c r="N167" s="25" t="str">
        <f>IF(L167&lt;&gt;"","",IF(M167="","",IF(VLOOKUP(D167,Tables!A:D,3,FALSE)=0,"",YEAR(M167)+VLOOKUP(D167,Tables!A:C,3,FALSE))))</f>
        <v/>
      </c>
      <c r="O167" s="25" t="str">
        <f>IF(D167="","",VLOOKUP(D167,Tables!A:D,4,FALSE))</f>
        <v/>
      </c>
    </row>
    <row r="168" spans="1:15">
      <c r="A168" s="8"/>
      <c r="B168" s="32"/>
      <c r="C168" s="6"/>
      <c r="D168" s="6"/>
      <c r="E168" s="17"/>
      <c r="F168" s="17"/>
      <c r="G168" s="17"/>
      <c r="H168" s="17"/>
      <c r="I168" s="25" t="str">
        <f>IF(D168="","",VLOOKUP(D168,Tables!A:B,2,FALSE))</f>
        <v/>
      </c>
      <c r="J168" s="17"/>
      <c r="K168" s="9"/>
      <c r="L168" s="9"/>
      <c r="M168" s="9"/>
      <c r="N168" s="25" t="str">
        <f>IF(L168&lt;&gt;"","",IF(M168="","",IF(VLOOKUP(D168,Tables!A:D,3,FALSE)=0,"",YEAR(M168)+VLOOKUP(D168,Tables!A:C,3,FALSE))))</f>
        <v/>
      </c>
      <c r="O168" s="25" t="str">
        <f>IF(D168="","",VLOOKUP(D168,Tables!A:D,4,FALSE))</f>
        <v/>
      </c>
    </row>
    <row r="169" spans="1:15" s="9" customFormat="1">
      <c r="A169" s="8"/>
      <c r="B169" s="32"/>
      <c r="C169" s="6"/>
      <c r="D169" s="6"/>
      <c r="E169" s="17"/>
      <c r="F169" s="17"/>
      <c r="G169" s="17"/>
      <c r="H169" s="17"/>
      <c r="I169" s="25" t="str">
        <f>IF(D169="","",VLOOKUP(D169,Tables!A:B,2,FALSE))</f>
        <v/>
      </c>
      <c r="J169" s="17"/>
      <c r="N169" s="25" t="str">
        <f>IF(L169&lt;&gt;"","",IF(M169="","",IF(VLOOKUP(D169,Tables!A:D,3,FALSE)=0,"",YEAR(M169)+VLOOKUP(D169,Tables!A:C,3,FALSE))))</f>
        <v/>
      </c>
      <c r="O169" s="25" t="str">
        <f>IF(D169="","",VLOOKUP(D169,Tables!A:D,4,FALSE))</f>
        <v/>
      </c>
    </row>
    <row r="170" spans="1:15">
      <c r="A170" s="8"/>
      <c r="B170" s="32"/>
      <c r="C170" s="6"/>
      <c r="D170" s="6"/>
      <c r="E170" s="17"/>
      <c r="F170" s="17"/>
      <c r="G170" s="17"/>
      <c r="H170" s="17"/>
      <c r="I170" s="25" t="str">
        <f>IF(D170="","",VLOOKUP(D170,Tables!A:B,2,FALSE))</f>
        <v/>
      </c>
      <c r="J170" s="17"/>
      <c r="K170" s="9"/>
      <c r="L170" s="9"/>
      <c r="M170" s="9"/>
      <c r="N170" s="25" t="str">
        <f>IF(L170&lt;&gt;"","",IF(M170="","",IF(VLOOKUP(D170,Tables!A:D,3,FALSE)=0,"",YEAR(M170)+VLOOKUP(D170,Tables!A:C,3,FALSE))))</f>
        <v/>
      </c>
      <c r="O170" s="25" t="str">
        <f>IF(D170="","",VLOOKUP(D170,Tables!A:D,4,FALSE))</f>
        <v/>
      </c>
    </row>
    <row r="171" spans="1:15">
      <c r="A171" s="8"/>
      <c r="B171" s="32"/>
      <c r="C171" s="6"/>
      <c r="D171" s="6"/>
      <c r="E171" s="17"/>
      <c r="F171" s="17"/>
      <c r="G171" s="17"/>
      <c r="H171" s="17"/>
      <c r="I171" s="25" t="str">
        <f>IF(D171="","",VLOOKUP(D171,Tables!A:B,2,FALSE))</f>
        <v/>
      </c>
      <c r="J171" s="17"/>
      <c r="K171" s="9"/>
      <c r="L171" s="9"/>
      <c r="M171" s="9"/>
      <c r="N171" s="25" t="str">
        <f>IF(L171&lt;&gt;"","",IF(M171="","",IF(VLOOKUP(D171,Tables!A:D,3,FALSE)=0,"",YEAR(M171)+VLOOKUP(D171,Tables!A:C,3,FALSE))))</f>
        <v/>
      </c>
      <c r="O171" s="25" t="str">
        <f>IF(D171="","",VLOOKUP(D171,Tables!A:D,4,FALSE))</f>
        <v/>
      </c>
    </row>
    <row r="172" spans="1:15" s="9" customFormat="1">
      <c r="A172" s="8"/>
      <c r="B172" s="32"/>
      <c r="C172" s="6"/>
      <c r="D172" s="6"/>
      <c r="E172" s="17"/>
      <c r="F172" s="17"/>
      <c r="G172" s="17"/>
      <c r="H172" s="17"/>
      <c r="I172" s="25" t="str">
        <f>IF(D172="","",VLOOKUP(D172,Tables!A:B,2,FALSE))</f>
        <v/>
      </c>
      <c r="J172" s="17"/>
      <c r="N172" s="25" t="str">
        <f>IF(L172&lt;&gt;"","",IF(M172="","",IF(VLOOKUP(D172,Tables!A:D,3,FALSE)=0,"",YEAR(M172)+VLOOKUP(D172,Tables!A:C,3,FALSE))))</f>
        <v/>
      </c>
      <c r="O172" s="25" t="str">
        <f>IF(D172="","",VLOOKUP(D172,Tables!A:D,4,FALSE))</f>
        <v/>
      </c>
    </row>
    <row r="173" spans="1:15">
      <c r="A173" s="8"/>
      <c r="B173" s="32"/>
      <c r="C173" s="6"/>
      <c r="D173" s="6"/>
      <c r="E173" s="17"/>
      <c r="F173" s="17"/>
      <c r="G173" s="17"/>
      <c r="H173" s="17"/>
      <c r="I173" s="25" t="str">
        <f>IF(D173="","",VLOOKUP(D173,Tables!A:B,2,FALSE))</f>
        <v/>
      </c>
      <c r="J173" s="17"/>
      <c r="K173" s="9"/>
      <c r="L173" s="9"/>
      <c r="M173" s="9"/>
      <c r="N173" s="25" t="str">
        <f>IF(L173&lt;&gt;"","",IF(M173="","",IF(VLOOKUP(D173,Tables!A:D,3,FALSE)=0,"",YEAR(M173)+VLOOKUP(D173,Tables!A:C,3,FALSE))))</f>
        <v/>
      </c>
      <c r="O173" s="25" t="str">
        <f>IF(D173="","",VLOOKUP(D173,Tables!A:D,4,FALSE))</f>
        <v/>
      </c>
    </row>
    <row r="174" spans="1:15">
      <c r="A174" s="8"/>
      <c r="B174" s="32"/>
      <c r="C174" s="6"/>
      <c r="D174" s="6"/>
      <c r="E174" s="17"/>
      <c r="F174" s="17"/>
      <c r="G174" s="17"/>
      <c r="H174" s="17"/>
      <c r="I174" s="25" t="str">
        <f>IF(D174="","",VLOOKUP(D174,Tables!A:B,2,FALSE))</f>
        <v/>
      </c>
      <c r="J174" s="17"/>
      <c r="K174" s="9"/>
      <c r="L174" s="9"/>
      <c r="M174" s="9"/>
      <c r="N174" s="25" t="str">
        <f>IF(L174&lt;&gt;"","",IF(M174="","",IF(VLOOKUP(D174,Tables!A:D,3,FALSE)=0,"",YEAR(M174)+VLOOKUP(D174,Tables!A:C,3,FALSE))))</f>
        <v/>
      </c>
      <c r="O174" s="25" t="str">
        <f>IF(D174="","",VLOOKUP(D174,Tables!A:D,4,FALSE))</f>
        <v/>
      </c>
    </row>
    <row r="175" spans="1:15" s="9" customFormat="1">
      <c r="A175" s="8"/>
      <c r="B175" s="32"/>
      <c r="C175" s="6"/>
      <c r="D175" s="6"/>
      <c r="E175" s="17"/>
      <c r="F175" s="17"/>
      <c r="G175" s="17"/>
      <c r="H175" s="17"/>
      <c r="I175" s="25" t="str">
        <f>IF(D175="","",VLOOKUP(D175,Tables!A:B,2,FALSE))</f>
        <v/>
      </c>
      <c r="J175" s="17"/>
      <c r="N175" s="25" t="str">
        <f>IF(L175&lt;&gt;"","",IF(M175="","",IF(VLOOKUP(D175,Tables!A:D,3,FALSE)=0,"",YEAR(M175)+VLOOKUP(D175,Tables!A:C,3,FALSE))))</f>
        <v/>
      </c>
      <c r="O175" s="25" t="str">
        <f>IF(D175="","",VLOOKUP(D175,Tables!A:D,4,FALSE))</f>
        <v/>
      </c>
    </row>
    <row r="176" spans="1:15">
      <c r="A176" s="8"/>
      <c r="B176" s="32"/>
      <c r="C176" s="6"/>
      <c r="D176" s="6"/>
      <c r="E176" s="17"/>
      <c r="F176" s="17"/>
      <c r="G176" s="17"/>
      <c r="H176" s="17"/>
      <c r="I176" s="25" t="str">
        <f>IF(D176="","",VLOOKUP(D176,Tables!A:B,2,FALSE))</f>
        <v/>
      </c>
      <c r="J176" s="17"/>
      <c r="K176" s="9"/>
      <c r="L176" s="9"/>
      <c r="M176" s="9"/>
      <c r="N176" s="25" t="str">
        <f>IF(L176&lt;&gt;"","",IF(M176="","",IF(VLOOKUP(D176,Tables!A:D,3,FALSE)=0,"",YEAR(M176)+VLOOKUP(D176,Tables!A:C,3,FALSE))))</f>
        <v/>
      </c>
      <c r="O176" s="25" t="str">
        <f>IF(D176="","",VLOOKUP(D176,Tables!A:D,4,FALSE))</f>
        <v/>
      </c>
    </row>
    <row r="177" spans="1:15">
      <c r="A177" s="8"/>
      <c r="B177" s="32"/>
      <c r="C177" s="6"/>
      <c r="D177" s="6"/>
      <c r="E177" s="17"/>
      <c r="F177" s="17"/>
      <c r="G177" s="17"/>
      <c r="H177" s="17"/>
      <c r="I177" s="25" t="str">
        <f>IF(D177="","",VLOOKUP(D177,Tables!A:B,2,FALSE))</f>
        <v/>
      </c>
      <c r="J177" s="17"/>
      <c r="K177" s="9"/>
      <c r="L177" s="9"/>
      <c r="M177" s="9"/>
      <c r="N177" s="25" t="str">
        <f>IF(L177&lt;&gt;"","",IF(M177="","",IF(VLOOKUP(D177,Tables!A:D,3,FALSE)=0,"",YEAR(M177)+VLOOKUP(D177,Tables!A:C,3,FALSE))))</f>
        <v/>
      </c>
      <c r="O177" s="25" t="str">
        <f>IF(D177="","",VLOOKUP(D177,Tables!A:D,4,FALSE))</f>
        <v/>
      </c>
    </row>
    <row r="178" spans="1:15" s="9" customFormat="1">
      <c r="A178" s="8"/>
      <c r="B178" s="32"/>
      <c r="C178" s="6"/>
      <c r="D178" s="6"/>
      <c r="E178" s="17"/>
      <c r="F178" s="17"/>
      <c r="G178" s="17"/>
      <c r="H178" s="17"/>
      <c r="I178" s="25" t="str">
        <f>IF(D178="","",VLOOKUP(D178,Tables!A:B,2,FALSE))</f>
        <v/>
      </c>
      <c r="J178" s="17"/>
      <c r="N178" s="25" t="str">
        <f>IF(L178&lt;&gt;"","",IF(M178="","",IF(VLOOKUP(D178,Tables!A:D,3,FALSE)=0,"",YEAR(M178)+VLOOKUP(D178,Tables!A:C,3,FALSE))))</f>
        <v/>
      </c>
      <c r="O178" s="25" t="str">
        <f>IF(D178="","",VLOOKUP(D178,Tables!A:D,4,FALSE))</f>
        <v/>
      </c>
    </row>
    <row r="179" spans="1:15">
      <c r="A179" s="8"/>
      <c r="B179" s="32"/>
      <c r="C179" s="6"/>
      <c r="D179" s="6"/>
      <c r="E179" s="17"/>
      <c r="F179" s="17"/>
      <c r="G179" s="17"/>
      <c r="H179" s="17"/>
      <c r="I179" s="25" t="str">
        <f>IF(D179="","",VLOOKUP(D179,Tables!A:B,2,FALSE))</f>
        <v/>
      </c>
      <c r="J179" s="17"/>
      <c r="K179" s="9"/>
      <c r="L179" s="9"/>
      <c r="M179" s="9"/>
      <c r="N179" s="25" t="str">
        <f>IF(L179&lt;&gt;"","",IF(M179="","",IF(VLOOKUP(D179,Tables!A:D,3,FALSE)=0,"",YEAR(M179)+VLOOKUP(D179,Tables!A:C,3,FALSE))))</f>
        <v/>
      </c>
      <c r="O179" s="25" t="str">
        <f>IF(D179="","",VLOOKUP(D179,Tables!A:D,4,FALSE))</f>
        <v/>
      </c>
    </row>
    <row r="180" spans="1:15">
      <c r="A180" s="8"/>
      <c r="B180" s="32"/>
      <c r="C180" s="6"/>
      <c r="D180" s="6"/>
      <c r="E180" s="17"/>
      <c r="F180" s="17"/>
      <c r="G180" s="17"/>
      <c r="H180" s="17"/>
      <c r="I180" s="25" t="str">
        <f>IF(D180="","",VLOOKUP(D180,Tables!A:B,2,FALSE))</f>
        <v/>
      </c>
      <c r="J180" s="17"/>
      <c r="K180" s="9"/>
      <c r="L180" s="9"/>
      <c r="M180" s="9"/>
      <c r="N180" s="25" t="str">
        <f>IF(L180&lt;&gt;"","",IF(M180="","",IF(VLOOKUP(D180,Tables!A:D,3,FALSE)=0,"",YEAR(M180)+VLOOKUP(D180,Tables!A:C,3,FALSE))))</f>
        <v/>
      </c>
      <c r="O180" s="25" t="str">
        <f>IF(D180="","",VLOOKUP(D180,Tables!A:D,4,FALSE))</f>
        <v/>
      </c>
    </row>
    <row r="181" spans="1:15" s="9" customFormat="1">
      <c r="A181" s="8"/>
      <c r="B181" s="32"/>
      <c r="C181" s="6"/>
      <c r="D181" s="6"/>
      <c r="E181" s="17"/>
      <c r="F181" s="17"/>
      <c r="G181" s="17"/>
      <c r="H181" s="17"/>
      <c r="I181" s="25" t="str">
        <f>IF(D181="","",VLOOKUP(D181,Tables!A:B,2,FALSE))</f>
        <v/>
      </c>
      <c r="J181" s="17"/>
      <c r="N181" s="25" t="str">
        <f>IF(L181&lt;&gt;"","",IF(M181="","",IF(VLOOKUP(D181,Tables!A:D,3,FALSE)=0,"",YEAR(M181)+VLOOKUP(D181,Tables!A:C,3,FALSE))))</f>
        <v/>
      </c>
      <c r="O181" s="25" t="str">
        <f>IF(D181="","",VLOOKUP(D181,Tables!A:D,4,FALSE))</f>
        <v/>
      </c>
    </row>
    <row r="182" spans="1:15">
      <c r="A182" s="8"/>
      <c r="B182" s="32"/>
      <c r="C182" s="6"/>
      <c r="D182" s="6"/>
      <c r="E182" s="17"/>
      <c r="F182" s="17"/>
      <c r="G182" s="17"/>
      <c r="H182" s="17"/>
      <c r="I182" s="25" t="str">
        <f>IF(D182="","",VLOOKUP(D182,Tables!A:B,2,FALSE))</f>
        <v/>
      </c>
      <c r="J182" s="17"/>
      <c r="K182" s="9"/>
      <c r="L182" s="9"/>
      <c r="M182" s="9"/>
      <c r="N182" s="25" t="str">
        <f>IF(L182&lt;&gt;"","",IF(M182="","",IF(VLOOKUP(D182,Tables!A:D,3,FALSE)=0,"",YEAR(M182)+VLOOKUP(D182,Tables!A:C,3,FALSE))))</f>
        <v/>
      </c>
      <c r="O182" s="25" t="str">
        <f>IF(D182="","",VLOOKUP(D182,Tables!A:D,4,FALSE))</f>
        <v/>
      </c>
    </row>
    <row r="183" spans="1:15">
      <c r="A183" s="8"/>
      <c r="B183" s="32"/>
      <c r="C183" s="6"/>
      <c r="D183" s="6"/>
      <c r="E183" s="17"/>
      <c r="F183" s="17"/>
      <c r="G183" s="17"/>
      <c r="H183" s="17"/>
      <c r="I183" s="25" t="str">
        <f>IF(D183="","",VLOOKUP(D183,Tables!A:B,2,FALSE))</f>
        <v/>
      </c>
      <c r="J183" s="17"/>
      <c r="K183" s="9"/>
      <c r="L183" s="9"/>
      <c r="M183" s="9"/>
      <c r="N183" s="25" t="str">
        <f>IF(L183&lt;&gt;"","",IF(M183="","",IF(VLOOKUP(D183,Tables!A:D,3,FALSE)=0,"",YEAR(M183)+VLOOKUP(D183,Tables!A:C,3,FALSE))))</f>
        <v/>
      </c>
      <c r="O183" s="25" t="str">
        <f>IF(D183="","",VLOOKUP(D183,Tables!A:D,4,FALSE))</f>
        <v/>
      </c>
    </row>
    <row r="184" spans="1:15" s="9" customFormat="1">
      <c r="A184" s="8"/>
      <c r="B184" s="32"/>
      <c r="C184" s="6"/>
      <c r="D184" s="6"/>
      <c r="E184" s="17"/>
      <c r="F184" s="17"/>
      <c r="G184" s="17"/>
      <c r="H184" s="17"/>
      <c r="I184" s="25" t="str">
        <f>IF(D184="","",VLOOKUP(D184,Tables!A:B,2,FALSE))</f>
        <v/>
      </c>
      <c r="J184" s="17"/>
      <c r="N184" s="25" t="str">
        <f>IF(L184&lt;&gt;"","",IF(M184="","",IF(VLOOKUP(D184,Tables!A:D,3,FALSE)=0,"",YEAR(M184)+VLOOKUP(D184,Tables!A:C,3,FALSE))))</f>
        <v/>
      </c>
      <c r="O184" s="25" t="str">
        <f>IF(D184="","",VLOOKUP(D184,Tables!A:D,4,FALSE))</f>
        <v/>
      </c>
    </row>
    <row r="185" spans="1:15">
      <c r="A185" s="8"/>
      <c r="B185" s="32"/>
      <c r="C185" s="6"/>
      <c r="D185" s="6"/>
      <c r="E185" s="17"/>
      <c r="F185" s="17"/>
      <c r="G185" s="17"/>
      <c r="H185" s="17"/>
      <c r="I185" s="25" t="str">
        <f>IF(D185="","",VLOOKUP(D185,Tables!A:B,2,FALSE))</f>
        <v/>
      </c>
      <c r="J185" s="17"/>
      <c r="K185" s="9"/>
      <c r="L185" s="9"/>
      <c r="M185" s="9"/>
      <c r="N185" s="25" t="str">
        <f>IF(L185&lt;&gt;"","",IF(M185="","",IF(VLOOKUP(D185,Tables!A:D,3,FALSE)=0,"",YEAR(M185)+VLOOKUP(D185,Tables!A:C,3,FALSE))))</f>
        <v/>
      </c>
      <c r="O185" s="25" t="str">
        <f>IF(D185="","",VLOOKUP(D185,Tables!A:D,4,FALSE))</f>
        <v/>
      </c>
    </row>
    <row r="186" spans="1:15">
      <c r="A186" s="8"/>
      <c r="B186" s="32"/>
      <c r="C186" s="6"/>
      <c r="D186" s="6"/>
      <c r="E186" s="17"/>
      <c r="F186" s="17"/>
      <c r="G186" s="17"/>
      <c r="H186" s="17"/>
      <c r="I186" s="25" t="str">
        <f>IF(D186="","",VLOOKUP(D186,Tables!A:B,2,FALSE))</f>
        <v/>
      </c>
      <c r="J186" s="17"/>
      <c r="K186" s="9"/>
      <c r="L186" s="9"/>
      <c r="M186" s="9"/>
      <c r="N186" s="25" t="str">
        <f>IF(L186&lt;&gt;"","",IF(M186="","",IF(VLOOKUP(D186,Tables!A:D,3,FALSE)=0,"",YEAR(M186)+VLOOKUP(D186,Tables!A:C,3,FALSE))))</f>
        <v/>
      </c>
      <c r="O186" s="25" t="str">
        <f>IF(D186="","",VLOOKUP(D186,Tables!A:D,4,FALSE))</f>
        <v/>
      </c>
    </row>
    <row r="187" spans="1:15" s="9" customFormat="1">
      <c r="A187" s="8"/>
      <c r="B187" s="32"/>
      <c r="C187" s="6"/>
      <c r="D187" s="6"/>
      <c r="E187" s="17"/>
      <c r="F187" s="17"/>
      <c r="G187" s="17"/>
      <c r="H187" s="17"/>
      <c r="I187" s="25" t="str">
        <f>IF(D187="","",VLOOKUP(D187,Tables!A:B,2,FALSE))</f>
        <v/>
      </c>
      <c r="J187" s="17"/>
      <c r="N187" s="25" t="str">
        <f>IF(L187&lt;&gt;"","",IF(M187="","",IF(VLOOKUP(D187,Tables!A:D,3,FALSE)=0,"",YEAR(M187)+VLOOKUP(D187,Tables!A:C,3,FALSE))))</f>
        <v/>
      </c>
      <c r="O187" s="25" t="str">
        <f>IF(D187="","",VLOOKUP(D187,Tables!A:D,4,FALSE))</f>
        <v/>
      </c>
    </row>
    <row r="188" spans="1:15">
      <c r="A188" s="8"/>
      <c r="B188" s="32"/>
      <c r="C188" s="6"/>
      <c r="D188" s="6"/>
      <c r="E188" s="17"/>
      <c r="F188" s="17"/>
      <c r="G188" s="17"/>
      <c r="H188" s="17"/>
      <c r="I188" s="25" t="str">
        <f>IF(D188="","",VLOOKUP(D188,Tables!A:B,2,FALSE))</f>
        <v/>
      </c>
      <c r="J188" s="17"/>
      <c r="K188" s="9"/>
      <c r="L188" s="9"/>
      <c r="M188" s="9"/>
      <c r="N188" s="25" t="str">
        <f>IF(L188&lt;&gt;"","",IF(M188="","",IF(VLOOKUP(D188,Tables!A:D,3,FALSE)=0,"",YEAR(M188)+VLOOKUP(D188,Tables!A:C,3,FALSE))))</f>
        <v/>
      </c>
      <c r="O188" s="25" t="str">
        <f>IF(D188="","",VLOOKUP(D188,Tables!A:D,4,FALSE))</f>
        <v/>
      </c>
    </row>
    <row r="189" spans="1:15">
      <c r="A189" s="8"/>
      <c r="B189" s="32"/>
      <c r="C189" s="6"/>
      <c r="D189" s="6"/>
      <c r="E189" s="17"/>
      <c r="F189" s="17"/>
      <c r="G189" s="17"/>
      <c r="H189" s="17"/>
      <c r="I189" s="25" t="str">
        <f>IF(D189="","",VLOOKUP(D189,Tables!A:B,2,FALSE))</f>
        <v/>
      </c>
      <c r="J189" s="17"/>
      <c r="K189" s="9"/>
      <c r="L189" s="9"/>
      <c r="M189" s="9"/>
      <c r="N189" s="25" t="str">
        <f>IF(L189&lt;&gt;"","",IF(M189="","",IF(VLOOKUP(D189,Tables!A:D,3,FALSE)=0,"",YEAR(M189)+VLOOKUP(D189,Tables!A:C,3,FALSE))))</f>
        <v/>
      </c>
      <c r="O189" s="25" t="str">
        <f>IF(D189="","",VLOOKUP(D189,Tables!A:D,4,FALSE))</f>
        <v/>
      </c>
    </row>
    <row r="190" spans="1:15" s="9" customFormat="1">
      <c r="A190" s="8"/>
      <c r="B190" s="32"/>
      <c r="C190" s="6"/>
      <c r="D190" s="6"/>
      <c r="E190" s="17"/>
      <c r="F190" s="17"/>
      <c r="G190" s="17"/>
      <c r="H190" s="17"/>
      <c r="I190" s="25" t="str">
        <f>IF(D190="","",VLOOKUP(D190,Tables!A:B,2,FALSE))</f>
        <v/>
      </c>
      <c r="J190" s="17"/>
      <c r="N190" s="25" t="str">
        <f>IF(L190&lt;&gt;"","",IF(M190="","",IF(VLOOKUP(D190,Tables!A:D,3,FALSE)=0,"",YEAR(M190)+VLOOKUP(D190,Tables!A:C,3,FALSE))))</f>
        <v/>
      </c>
      <c r="O190" s="25" t="str">
        <f>IF(D190="","",VLOOKUP(D190,Tables!A:D,4,FALSE))</f>
        <v/>
      </c>
    </row>
    <row r="191" spans="1:15">
      <c r="A191" s="8"/>
      <c r="B191" s="32"/>
      <c r="C191" s="6"/>
      <c r="D191" s="6"/>
      <c r="E191" s="17"/>
      <c r="F191" s="17"/>
      <c r="G191" s="17"/>
      <c r="H191" s="17"/>
      <c r="I191" s="25" t="str">
        <f>IF(D191="","",VLOOKUP(D191,Tables!A:B,2,FALSE))</f>
        <v/>
      </c>
      <c r="J191" s="17"/>
      <c r="K191" s="9"/>
      <c r="L191" s="9"/>
      <c r="M191" s="9"/>
      <c r="N191" s="25" t="str">
        <f>IF(L191&lt;&gt;"","",IF(M191="","",IF(VLOOKUP(D191,Tables!A:D,3,FALSE)=0,"",YEAR(M191)+VLOOKUP(D191,Tables!A:C,3,FALSE))))</f>
        <v/>
      </c>
      <c r="O191" s="25" t="str">
        <f>IF(D191="","",VLOOKUP(D191,Tables!A:D,4,FALSE))</f>
        <v/>
      </c>
    </row>
    <row r="192" spans="1:15">
      <c r="A192" s="8"/>
      <c r="B192" s="32"/>
      <c r="C192" s="6"/>
      <c r="D192" s="6"/>
      <c r="E192" s="17"/>
      <c r="F192" s="17"/>
      <c r="G192" s="17"/>
      <c r="H192" s="17"/>
      <c r="I192" s="25" t="str">
        <f>IF(D192="","",VLOOKUP(D192,Tables!A:B,2,FALSE))</f>
        <v/>
      </c>
      <c r="J192" s="17"/>
      <c r="K192" s="9"/>
      <c r="L192" s="9"/>
      <c r="M192" s="9"/>
      <c r="N192" s="25" t="str">
        <f>IF(L192&lt;&gt;"","",IF(M192="","",IF(VLOOKUP(D192,Tables!A:D,3,FALSE)=0,"",YEAR(M192)+VLOOKUP(D192,Tables!A:C,3,FALSE))))</f>
        <v/>
      </c>
      <c r="O192" s="25" t="str">
        <f>IF(D192="","",VLOOKUP(D192,Tables!A:D,4,FALSE))</f>
        <v/>
      </c>
    </row>
    <row r="193" spans="1:15" s="9" customFormat="1">
      <c r="A193" s="8"/>
      <c r="B193" s="32"/>
      <c r="C193" s="6"/>
      <c r="D193" s="6"/>
      <c r="E193" s="17"/>
      <c r="F193" s="17"/>
      <c r="G193" s="17"/>
      <c r="H193" s="17"/>
      <c r="I193" s="25" t="str">
        <f>IF(D193="","",VLOOKUP(D193,Tables!A:B,2,FALSE))</f>
        <v/>
      </c>
      <c r="J193" s="17"/>
      <c r="N193" s="25" t="str">
        <f>IF(L193&lt;&gt;"","",IF(M193="","",IF(VLOOKUP(D193,Tables!A:D,3,FALSE)=0,"",YEAR(M193)+VLOOKUP(D193,Tables!A:C,3,FALSE))))</f>
        <v/>
      </c>
      <c r="O193" s="25" t="str">
        <f>IF(D193="","",VLOOKUP(D193,Tables!A:D,4,FALSE))</f>
        <v/>
      </c>
    </row>
    <row r="194" spans="1:15">
      <c r="A194" s="8"/>
      <c r="B194" s="32"/>
      <c r="C194" s="6"/>
      <c r="D194" s="6"/>
      <c r="E194" s="17"/>
      <c r="F194" s="17"/>
      <c r="G194" s="17"/>
      <c r="H194" s="17"/>
      <c r="I194" s="25" t="str">
        <f>IF(D194="","",VLOOKUP(D194,Tables!A:B,2,FALSE))</f>
        <v/>
      </c>
      <c r="J194" s="17"/>
      <c r="K194" s="9"/>
      <c r="L194" s="9"/>
      <c r="M194" s="9"/>
      <c r="N194" s="25" t="str">
        <f>IF(L194&lt;&gt;"","",IF(M194="","",IF(VLOOKUP(D194,Tables!A:D,3,FALSE)=0,"",YEAR(M194)+VLOOKUP(D194,Tables!A:C,3,FALSE))))</f>
        <v/>
      </c>
      <c r="O194" s="25" t="str">
        <f>IF(D194="","",VLOOKUP(D194,Tables!A:D,4,FALSE))</f>
        <v/>
      </c>
    </row>
    <row r="195" spans="1:15">
      <c r="A195" s="8"/>
      <c r="B195" s="32"/>
      <c r="C195" s="6"/>
      <c r="D195" s="6"/>
      <c r="E195" s="17"/>
      <c r="F195" s="17"/>
      <c r="G195" s="17"/>
      <c r="H195" s="17"/>
      <c r="I195" s="25" t="str">
        <f>IF(D195="","",VLOOKUP(D195,Tables!A:B,2,FALSE))</f>
        <v/>
      </c>
      <c r="J195" s="17"/>
      <c r="K195" s="9"/>
      <c r="L195" s="9"/>
      <c r="M195" s="9"/>
      <c r="N195" s="25" t="str">
        <f>IF(L195&lt;&gt;"","",IF(M195="","",IF(VLOOKUP(D195,Tables!A:D,3,FALSE)=0,"",YEAR(M195)+VLOOKUP(D195,Tables!A:C,3,FALSE))))</f>
        <v/>
      </c>
      <c r="O195" s="25" t="str">
        <f>IF(D195="","",VLOOKUP(D195,Tables!A:D,4,FALSE))</f>
        <v/>
      </c>
    </row>
    <row r="196" spans="1:15" s="9" customFormat="1">
      <c r="A196" s="8"/>
      <c r="B196" s="32"/>
      <c r="C196" s="6"/>
      <c r="D196" s="6"/>
      <c r="E196" s="17"/>
      <c r="F196" s="17"/>
      <c r="G196" s="17"/>
      <c r="H196" s="17"/>
      <c r="I196" s="25" t="str">
        <f>IF(D196="","",VLOOKUP(D196,Tables!A:B,2,FALSE))</f>
        <v/>
      </c>
      <c r="J196" s="17"/>
      <c r="N196" s="25" t="str">
        <f>IF(L196&lt;&gt;"","",IF(M196="","",IF(VLOOKUP(D196,Tables!A:D,3,FALSE)=0,"",YEAR(M196)+VLOOKUP(D196,Tables!A:C,3,FALSE))))</f>
        <v/>
      </c>
      <c r="O196" s="25" t="str">
        <f>IF(D196="","",VLOOKUP(D196,Tables!A:D,4,FALSE))</f>
        <v/>
      </c>
    </row>
    <row r="197" spans="1:15">
      <c r="A197" s="8"/>
      <c r="B197" s="32"/>
      <c r="C197" s="6"/>
      <c r="D197" s="6"/>
      <c r="E197" s="17"/>
      <c r="F197" s="17"/>
      <c r="G197" s="17"/>
      <c r="H197" s="17"/>
      <c r="I197" s="25" t="str">
        <f>IF(D197="","",VLOOKUP(D197,Tables!A:B,2,FALSE))</f>
        <v/>
      </c>
      <c r="J197" s="17"/>
      <c r="K197" s="9"/>
      <c r="L197" s="9"/>
      <c r="M197" s="9"/>
      <c r="N197" s="25" t="str">
        <f>IF(L197&lt;&gt;"","",IF(M197="","",IF(VLOOKUP(D197,Tables!A:D,3,FALSE)=0,"",YEAR(M197)+VLOOKUP(D197,Tables!A:C,3,FALSE))))</f>
        <v/>
      </c>
      <c r="O197" s="25" t="str">
        <f>IF(D197="","",VLOOKUP(D197,Tables!A:D,4,FALSE))</f>
        <v/>
      </c>
    </row>
    <row r="198" spans="1:15">
      <c r="A198" s="8"/>
      <c r="B198" s="32"/>
      <c r="C198" s="6"/>
      <c r="D198" s="6"/>
      <c r="E198" s="17"/>
      <c r="F198" s="17"/>
      <c r="G198" s="17"/>
      <c r="H198" s="17"/>
      <c r="I198" s="25" t="str">
        <f>IF(D198="","",VLOOKUP(D198,Tables!A:B,2,FALSE))</f>
        <v/>
      </c>
      <c r="J198" s="17"/>
      <c r="K198" s="9"/>
      <c r="L198" s="9"/>
      <c r="M198" s="9"/>
      <c r="N198" s="25" t="str">
        <f>IF(L198&lt;&gt;"","",IF(M198="","",IF(VLOOKUP(D198,Tables!A:D,3,FALSE)=0,"",YEAR(M198)+VLOOKUP(D198,Tables!A:C,3,FALSE))))</f>
        <v/>
      </c>
      <c r="O198" s="25" t="str">
        <f>IF(D198="","",VLOOKUP(D198,Tables!A:D,4,FALSE))</f>
        <v/>
      </c>
    </row>
    <row r="199" spans="1:15" s="9" customFormat="1">
      <c r="A199" s="8"/>
      <c r="B199" s="32"/>
      <c r="C199" s="6"/>
      <c r="D199" s="6"/>
      <c r="E199" s="17"/>
      <c r="F199" s="17"/>
      <c r="G199" s="17"/>
      <c r="H199" s="17"/>
      <c r="I199" s="25" t="str">
        <f>IF(D199="","",VLOOKUP(D199,Tables!A:B,2,FALSE))</f>
        <v/>
      </c>
      <c r="J199" s="17"/>
      <c r="N199" s="25" t="str">
        <f>IF(L199&lt;&gt;"","",IF(M199="","",IF(VLOOKUP(D199,Tables!A:D,3,FALSE)=0,"",YEAR(M199)+VLOOKUP(D199,Tables!A:C,3,FALSE))))</f>
        <v/>
      </c>
      <c r="O199" s="25" t="str">
        <f>IF(D199="","",VLOOKUP(D199,Tables!A:D,4,FALSE))</f>
        <v/>
      </c>
    </row>
    <row r="200" spans="1:15">
      <c r="A200" s="8"/>
      <c r="B200" s="32"/>
      <c r="C200" s="6"/>
      <c r="D200" s="6"/>
      <c r="E200" s="17"/>
      <c r="F200" s="17"/>
      <c r="G200" s="17"/>
      <c r="H200" s="17"/>
      <c r="I200" s="25" t="str">
        <f>IF(D200="","",VLOOKUP(D200,Tables!A:B,2,FALSE))</f>
        <v/>
      </c>
      <c r="J200" s="17"/>
      <c r="K200" s="9"/>
      <c r="L200" s="9"/>
      <c r="M200" s="9"/>
      <c r="N200" s="25" t="str">
        <f>IF(L200&lt;&gt;"","",IF(M200="","",IF(VLOOKUP(D200,Tables!A:D,3,FALSE)=0,"",YEAR(M200)+VLOOKUP(D200,Tables!A:C,3,FALSE))))</f>
        <v/>
      </c>
      <c r="O200" s="25" t="str">
        <f>IF(D200="","",VLOOKUP(D200,Tables!A:D,4,FALSE))</f>
        <v/>
      </c>
    </row>
    <row r="201" spans="1:15">
      <c r="A201" s="8"/>
      <c r="B201" s="32"/>
      <c r="C201" s="6"/>
      <c r="D201" s="6"/>
      <c r="E201" s="17"/>
      <c r="F201" s="17"/>
      <c r="G201" s="17"/>
      <c r="H201" s="17"/>
      <c r="I201" s="25" t="str">
        <f>IF(D201="","",VLOOKUP(D201,Tables!A:B,2,FALSE))</f>
        <v/>
      </c>
      <c r="J201" s="17"/>
      <c r="K201" s="9"/>
      <c r="L201" s="9"/>
      <c r="M201" s="9"/>
      <c r="N201" s="25" t="str">
        <f>IF(L201&lt;&gt;"","",IF(M201="","",IF(VLOOKUP(D201,Tables!A:D,3,FALSE)=0,"",YEAR(M201)+VLOOKUP(D201,Tables!A:C,3,FALSE))))</f>
        <v/>
      </c>
      <c r="O201" s="25" t="str">
        <f>IF(D201="","",VLOOKUP(D201,Tables!A:D,4,FALSE))</f>
        <v/>
      </c>
    </row>
  </sheetData>
  <dataValidations count="2">
    <dataValidation type="list" allowBlank="1" showInputMessage="1" showErrorMessage="1" sqref="D2:D201">
      <formula1>OFFSET(EPI,MATCH(D2&amp;"*",EPI,0)-1,0,COUNTIF(EPI,D2&amp;"*"))</formula1>
    </dataValidation>
    <dataValidation type="list" allowBlank="1" showInputMessage="1" showErrorMessage="1" sqref="C2:C201">
      <formula1>OFFSET(NOM,MATCH(C2&amp;"*",NOM,0)-1,0,COUNTIF(NOM,C2&amp;"*"))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E26"/>
  <sheetViews>
    <sheetView workbookViewId="0">
      <selection activeCell="C10" sqref="C10"/>
    </sheetView>
  </sheetViews>
  <sheetFormatPr baseColWidth="10" defaultColWidth="11.5703125" defaultRowHeight="15" outlineLevelRow="1"/>
  <cols>
    <col min="1" max="1" width="23.28515625" style="3" customWidth="1"/>
    <col min="2" max="2" width="19.28515625" style="22" customWidth="1"/>
    <col min="3" max="3" width="22.7109375" style="3" customWidth="1"/>
    <col min="4" max="4" width="20.42578125" style="3" customWidth="1"/>
    <col min="5" max="5" width="5.42578125" style="3" customWidth="1"/>
    <col min="6" max="16384" width="11.5703125" style="3"/>
  </cols>
  <sheetData>
    <row r="1" spans="1:5" ht="31.15" customHeight="1" thickBot="1">
      <c r="A1" s="38" t="s">
        <v>104</v>
      </c>
      <c r="B1" s="39"/>
      <c r="C1" s="39"/>
      <c r="D1" s="39"/>
      <c r="E1" s="40"/>
    </row>
    <row r="2" spans="1:5" ht="22.9" customHeight="1" thickBot="1">
      <c r="A2" s="27" t="s">
        <v>98</v>
      </c>
      <c r="B2" s="28"/>
      <c r="C2" s="28"/>
      <c r="D2" s="28"/>
      <c r="E2" s="29"/>
    </row>
    <row r="3" spans="1:5" ht="37.15" customHeight="1" thickBot="1">
      <c r="A3" s="30" t="s">
        <v>99</v>
      </c>
      <c r="B3" s="44" t="s">
        <v>100</v>
      </c>
      <c r="C3" s="45"/>
      <c r="D3" s="44" t="s">
        <v>101</v>
      </c>
      <c r="E3" s="45"/>
    </row>
    <row r="4" spans="1:5" ht="31.15" customHeight="1" thickBot="1">
      <c r="A4" s="41" t="s">
        <v>102</v>
      </c>
      <c r="B4" s="42"/>
      <c r="C4" s="42"/>
      <c r="D4" s="42"/>
      <c r="E4" s="43"/>
    </row>
    <row r="6" spans="1:5" s="20" customFormat="1" ht="18.75">
      <c r="A6" s="18" t="s">
        <v>112</v>
      </c>
      <c r="B6" s="35" t="s">
        <v>228</v>
      </c>
      <c r="C6" s="19" t="s">
        <v>113</v>
      </c>
      <c r="D6" s="21" t="str">
        <f>IF(ISERROR(VLOOKUP(B6,Tables!J:K,2,FALSE))=FALSE,VLOOKUP(B6,Tables!J:K,2,FALSE),"")</f>
        <v>INFRA</v>
      </c>
      <c r="E6" s="21"/>
    </row>
    <row r="7" spans="1:5" outlineLevel="1">
      <c r="A7"/>
      <c r="B7" s="1"/>
    </row>
    <row r="8" spans="1:5" outlineLevel="1">
      <c r="A8" s="11" t="s">
        <v>117</v>
      </c>
      <c r="B8"/>
      <c r="C8"/>
      <c r="D8"/>
      <c r="E8"/>
    </row>
    <row r="9" spans="1:5" s="24" customFormat="1" ht="30">
      <c r="A9" s="23" t="s">
        <v>4</v>
      </c>
      <c r="B9" s="23" t="s">
        <v>103</v>
      </c>
      <c r="C9" s="23" t="s">
        <v>115</v>
      </c>
      <c r="D9" s="23" t="s">
        <v>116</v>
      </c>
      <c r="E9" t="s">
        <v>114</v>
      </c>
    </row>
    <row r="10" spans="1:5">
      <c r="A10" t="s">
        <v>147</v>
      </c>
      <c r="B10" t="s">
        <v>148</v>
      </c>
      <c r="C10" s="26">
        <v>42123</v>
      </c>
      <c r="D10" t="s">
        <v>106</v>
      </c>
      <c r="E10" s="13">
        <v>1</v>
      </c>
    </row>
    <row r="11" spans="1:5">
      <c r="A11" t="s">
        <v>7</v>
      </c>
      <c r="B11" t="s">
        <v>234</v>
      </c>
      <c r="C11" s="26">
        <v>41807</v>
      </c>
      <c r="D11" t="s">
        <v>5</v>
      </c>
      <c r="E11" s="13">
        <v>2</v>
      </c>
    </row>
    <row r="12" spans="1:5">
      <c r="A12" t="s">
        <v>108</v>
      </c>
      <c r="B12"/>
      <c r="C12"/>
      <c r="D12"/>
      <c r="E12" s="13">
        <v>3</v>
      </c>
    </row>
    <row r="13" spans="1:5">
      <c r="A13"/>
      <c r="B13"/>
      <c r="C13"/>
      <c r="D13"/>
      <c r="E13"/>
    </row>
    <row r="14" spans="1:5">
      <c r="A14"/>
      <c r="B14"/>
      <c r="C14"/>
      <c r="D14"/>
      <c r="E14"/>
    </row>
    <row r="15" spans="1:5">
      <c r="A15"/>
      <c r="B15"/>
      <c r="C15"/>
      <c r="D15"/>
      <c r="E15"/>
    </row>
    <row r="16" spans="1:5">
      <c r="A16"/>
      <c r="B16"/>
      <c r="C16"/>
      <c r="D16"/>
      <c r="E16"/>
    </row>
    <row r="17" spans="1:5">
      <c r="A17"/>
      <c r="B17"/>
      <c r="C17"/>
      <c r="D17"/>
      <c r="E17"/>
    </row>
    <row r="18" spans="1:5">
      <c r="A18"/>
      <c r="B18"/>
      <c r="C18"/>
      <c r="D18"/>
      <c r="E18"/>
    </row>
    <row r="21" spans="1:5">
      <c r="A21" s="7"/>
    </row>
    <row r="22" spans="1:5">
      <c r="A22" s="7"/>
    </row>
    <row r="23" spans="1:5">
      <c r="A23" s="7"/>
    </row>
    <row r="24" spans="1:5">
      <c r="A24" s="7"/>
    </row>
    <row r="25" spans="1:5">
      <c r="A25" s="7"/>
    </row>
    <row r="26" spans="1:5">
      <c r="A26" s="7"/>
    </row>
  </sheetData>
  <mergeCells count="4">
    <mergeCell ref="A1:E1"/>
    <mergeCell ref="A4:E4"/>
    <mergeCell ref="D3:E3"/>
    <mergeCell ref="B3:C3"/>
  </mergeCells>
  <pageMargins left="0.23622047244094491" right="0.23622047244094491" top="0.35433070866141736" bottom="0.35433070866141736" header="0.31496062992125984" footer="0.31496062992125984"/>
  <pageSetup paperSize="9" orientation="portrait" r:id="rId2"/>
  <legacyDrawing r:id="rId3"/>
  <oleObjects>
    <oleObject progId="PBrush" shapeId="1028" r:id="rId4"/>
  </oleObjec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D8"/>
  <sheetViews>
    <sheetView workbookViewId="0">
      <selection activeCell="B10" sqref="B10"/>
    </sheetView>
  </sheetViews>
  <sheetFormatPr baseColWidth="10" defaultRowHeight="15"/>
  <cols>
    <col min="1" max="1" width="21" customWidth="1"/>
    <col min="2" max="2" width="16" customWidth="1"/>
    <col min="3" max="3" width="10.140625" customWidth="1"/>
  </cols>
  <sheetData>
    <row r="1" spans="1:4" ht="15.75">
      <c r="A1" s="11" t="s">
        <v>4</v>
      </c>
      <c r="B1" t="s">
        <v>7</v>
      </c>
      <c r="C1" s="16" t="s">
        <v>110</v>
      </c>
      <c r="D1" s="15">
        <f>VLOOKUP(B1,Tables!A:F,5,FALSE)</f>
        <v>0</v>
      </c>
    </row>
    <row r="2" spans="1:4" ht="15.75">
      <c r="A2" s="5"/>
      <c r="B2" s="5"/>
      <c r="C2" s="5"/>
    </row>
    <row r="3" spans="1:4">
      <c r="B3" s="11" t="s">
        <v>237</v>
      </c>
    </row>
    <row r="4" spans="1:4">
      <c r="A4" s="11" t="s">
        <v>107</v>
      </c>
      <c r="B4" s="1" t="s">
        <v>117</v>
      </c>
      <c r="C4" s="1" t="s">
        <v>123</v>
      </c>
    </row>
    <row r="5" spans="1:4">
      <c r="A5" s="12" t="s">
        <v>228</v>
      </c>
      <c r="B5" s="13">
        <v>2</v>
      </c>
      <c r="C5" s="13"/>
    </row>
    <row r="6" spans="1:4">
      <c r="A6" s="12" t="s">
        <v>233</v>
      </c>
      <c r="B6" s="13">
        <v>2</v>
      </c>
      <c r="C6" s="13"/>
    </row>
    <row r="7" spans="1:4">
      <c r="A7" s="12" t="s">
        <v>232</v>
      </c>
      <c r="B7" s="13">
        <v>2</v>
      </c>
      <c r="C7" s="13"/>
    </row>
    <row r="8" spans="1:4">
      <c r="A8" s="12" t="s">
        <v>108</v>
      </c>
      <c r="B8" s="13">
        <v>6</v>
      </c>
      <c r="C8" s="13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3:B157"/>
  <sheetViews>
    <sheetView topLeftCell="A61" workbookViewId="0">
      <selection activeCell="A70" sqref="A70"/>
    </sheetView>
  </sheetViews>
  <sheetFormatPr baseColWidth="10" defaultRowHeight="15"/>
  <cols>
    <col min="1" max="1" width="28.85546875" bestFit="1" customWidth="1"/>
    <col min="2" max="2" width="21.7109375" bestFit="1" customWidth="1"/>
  </cols>
  <sheetData>
    <row r="3" spans="1:2">
      <c r="A3" s="11" t="s">
        <v>107</v>
      </c>
      <c r="B3" t="s">
        <v>121</v>
      </c>
    </row>
    <row r="4" spans="1:2">
      <c r="A4" s="12" t="s">
        <v>73</v>
      </c>
      <c r="B4" s="13">
        <v>0</v>
      </c>
    </row>
    <row r="5" spans="1:2">
      <c r="A5" s="12" t="s">
        <v>59</v>
      </c>
      <c r="B5" s="13">
        <v>0</v>
      </c>
    </row>
    <row r="6" spans="1:2">
      <c r="A6" s="12" t="s">
        <v>60</v>
      </c>
      <c r="B6" s="13">
        <v>0</v>
      </c>
    </row>
    <row r="7" spans="1:2">
      <c r="A7" s="12" t="s">
        <v>61</v>
      </c>
      <c r="B7" s="13">
        <v>0</v>
      </c>
    </row>
    <row r="8" spans="1:2">
      <c r="A8" s="12" t="s">
        <v>62</v>
      </c>
      <c r="B8" s="13">
        <v>0</v>
      </c>
    </row>
    <row r="9" spans="1:2">
      <c r="A9" s="12" t="s">
        <v>63</v>
      </c>
      <c r="B9" s="13">
        <v>0</v>
      </c>
    </row>
    <row r="10" spans="1:2">
      <c r="A10" s="12" t="s">
        <v>64</v>
      </c>
      <c r="B10" s="13">
        <v>0</v>
      </c>
    </row>
    <row r="11" spans="1:2">
      <c r="A11" s="12" t="s">
        <v>65</v>
      </c>
      <c r="B11" s="13">
        <v>0</v>
      </c>
    </row>
    <row r="12" spans="1:2">
      <c r="A12" s="12" t="s">
        <v>66</v>
      </c>
      <c r="B12" s="13">
        <v>0</v>
      </c>
    </row>
    <row r="13" spans="1:2">
      <c r="A13" s="12" t="s">
        <v>67</v>
      </c>
      <c r="B13" s="13">
        <v>0</v>
      </c>
    </row>
    <row r="14" spans="1:2">
      <c r="A14" s="12" t="s">
        <v>68</v>
      </c>
      <c r="B14" s="13">
        <v>0</v>
      </c>
    </row>
    <row r="15" spans="1:2">
      <c r="A15" s="12" t="s">
        <v>69</v>
      </c>
      <c r="B15" s="13">
        <v>0</v>
      </c>
    </row>
    <row r="16" spans="1:2">
      <c r="A16" s="12" t="s">
        <v>71</v>
      </c>
      <c r="B16" s="13">
        <v>0</v>
      </c>
    </row>
    <row r="17" spans="1:2">
      <c r="A17" s="12" t="s">
        <v>70</v>
      </c>
      <c r="B17" s="13">
        <v>0</v>
      </c>
    </row>
    <row r="18" spans="1:2">
      <c r="A18" s="12" t="s">
        <v>72</v>
      </c>
      <c r="B18" s="13">
        <v>0</v>
      </c>
    </row>
    <row r="19" spans="1:2">
      <c r="A19" s="12" t="s">
        <v>74</v>
      </c>
      <c r="B19" s="13">
        <v>0</v>
      </c>
    </row>
    <row r="20" spans="1:2">
      <c r="A20" s="12" t="s">
        <v>29</v>
      </c>
      <c r="B20" s="13">
        <v>0</v>
      </c>
    </row>
    <row r="21" spans="1:2">
      <c r="A21" s="12" t="s">
        <v>30</v>
      </c>
      <c r="B21" s="13">
        <v>0</v>
      </c>
    </row>
    <row r="22" spans="1:2">
      <c r="A22" s="12" t="s">
        <v>31</v>
      </c>
      <c r="B22" s="13">
        <v>0</v>
      </c>
    </row>
    <row r="23" spans="1:2">
      <c r="A23" s="12" t="s">
        <v>32</v>
      </c>
      <c r="B23" s="13">
        <v>0</v>
      </c>
    </row>
    <row r="24" spans="1:2">
      <c r="A24" s="12" t="s">
        <v>33</v>
      </c>
      <c r="B24" s="13">
        <v>0</v>
      </c>
    </row>
    <row r="25" spans="1:2">
      <c r="A25" s="12" t="s">
        <v>34</v>
      </c>
      <c r="B25" s="13">
        <v>0</v>
      </c>
    </row>
    <row r="26" spans="1:2">
      <c r="A26" s="12" t="s">
        <v>35</v>
      </c>
      <c r="B26" s="13">
        <v>0</v>
      </c>
    </row>
    <row r="27" spans="1:2">
      <c r="A27" s="12" t="s">
        <v>36</v>
      </c>
      <c r="B27" s="13">
        <v>0</v>
      </c>
    </row>
    <row r="28" spans="1:2">
      <c r="A28" s="12" t="s">
        <v>37</v>
      </c>
      <c r="B28" s="13">
        <v>0</v>
      </c>
    </row>
    <row r="29" spans="1:2">
      <c r="A29" s="12" t="s">
        <v>38</v>
      </c>
      <c r="B29" s="13">
        <v>0</v>
      </c>
    </row>
    <row r="30" spans="1:2">
      <c r="A30" s="12" t="s">
        <v>39</v>
      </c>
      <c r="B30" s="13">
        <v>0</v>
      </c>
    </row>
    <row r="31" spans="1:2">
      <c r="A31" s="12" t="s">
        <v>40</v>
      </c>
      <c r="B31" s="13">
        <v>0</v>
      </c>
    </row>
    <row r="32" spans="1:2">
      <c r="A32" s="12" t="s">
        <v>41</v>
      </c>
      <c r="B32" s="13">
        <v>0</v>
      </c>
    </row>
    <row r="33" spans="1:2">
      <c r="A33" s="12" t="s">
        <v>42</v>
      </c>
      <c r="B33" s="13">
        <v>0</v>
      </c>
    </row>
    <row r="34" spans="1:2">
      <c r="A34" s="12" t="s">
        <v>43</v>
      </c>
      <c r="B34" s="13">
        <v>0</v>
      </c>
    </row>
    <row r="35" spans="1:2">
      <c r="A35" s="12" t="s">
        <v>44</v>
      </c>
      <c r="B35" s="13">
        <v>0</v>
      </c>
    </row>
    <row r="36" spans="1:2">
      <c r="A36" s="12" t="s">
        <v>45</v>
      </c>
      <c r="B36" s="13">
        <v>0</v>
      </c>
    </row>
    <row r="37" spans="1:2">
      <c r="A37" s="12" t="s">
        <v>46</v>
      </c>
      <c r="B37" s="13">
        <v>0</v>
      </c>
    </row>
    <row r="38" spans="1:2">
      <c r="A38" s="12" t="s">
        <v>47</v>
      </c>
      <c r="B38" s="13">
        <v>0</v>
      </c>
    </row>
    <row r="39" spans="1:2">
      <c r="A39" s="12" t="s">
        <v>48</v>
      </c>
      <c r="B39" s="13">
        <v>0</v>
      </c>
    </row>
    <row r="40" spans="1:2">
      <c r="A40" s="12" t="s">
        <v>56</v>
      </c>
      <c r="B40" s="13">
        <v>0</v>
      </c>
    </row>
    <row r="41" spans="1:2">
      <c r="A41" s="12" t="s">
        <v>57</v>
      </c>
      <c r="B41" s="13">
        <v>0</v>
      </c>
    </row>
    <row r="42" spans="1:2">
      <c r="A42" s="12" t="s">
        <v>58</v>
      </c>
      <c r="B42" s="13">
        <v>0</v>
      </c>
    </row>
    <row r="43" spans="1:2">
      <c r="A43" s="12" t="s">
        <v>55</v>
      </c>
      <c r="B43" s="13">
        <v>0</v>
      </c>
    </row>
    <row r="44" spans="1:2">
      <c r="A44" s="12" t="s">
        <v>54</v>
      </c>
      <c r="B44" s="13">
        <v>0</v>
      </c>
    </row>
    <row r="45" spans="1:2">
      <c r="A45" s="12" t="s">
        <v>52</v>
      </c>
      <c r="B45" s="13">
        <v>0</v>
      </c>
    </row>
    <row r="46" spans="1:2">
      <c r="A46" s="12" t="s">
        <v>53</v>
      </c>
      <c r="B46" s="13">
        <v>0</v>
      </c>
    </row>
    <row r="47" spans="1:2">
      <c r="A47" s="12" t="s">
        <v>51</v>
      </c>
      <c r="B47" s="13">
        <v>0</v>
      </c>
    </row>
    <row r="48" spans="1:2">
      <c r="A48" s="12" t="s">
        <v>75</v>
      </c>
      <c r="B48" s="13">
        <v>0</v>
      </c>
    </row>
    <row r="49" spans="1:2">
      <c r="A49" s="12" t="s">
        <v>49</v>
      </c>
      <c r="B49" s="13">
        <v>0</v>
      </c>
    </row>
    <row r="50" spans="1:2">
      <c r="A50" s="12" t="s">
        <v>50</v>
      </c>
      <c r="B50" s="13">
        <v>0</v>
      </c>
    </row>
    <row r="51" spans="1:2">
      <c r="A51" s="12" t="s">
        <v>27</v>
      </c>
      <c r="B51" s="13">
        <v>0</v>
      </c>
    </row>
    <row r="52" spans="1:2">
      <c r="A52" s="12" t="s">
        <v>25</v>
      </c>
      <c r="B52" s="13">
        <v>0</v>
      </c>
    </row>
    <row r="53" spans="1:2">
      <c r="A53" s="12" t="s">
        <v>26</v>
      </c>
      <c r="B53" s="13">
        <v>0</v>
      </c>
    </row>
    <row r="54" spans="1:2">
      <c r="A54" s="12" t="s">
        <v>28</v>
      </c>
      <c r="B54" s="13">
        <v>0</v>
      </c>
    </row>
    <row r="55" spans="1:2">
      <c r="A55" s="12" t="s">
        <v>18</v>
      </c>
      <c r="B55" s="13">
        <v>0</v>
      </c>
    </row>
    <row r="56" spans="1:2">
      <c r="A56" s="12" t="s">
        <v>22</v>
      </c>
      <c r="B56" s="13">
        <v>0</v>
      </c>
    </row>
    <row r="57" spans="1:2">
      <c r="A57" s="12" t="s">
        <v>24</v>
      </c>
      <c r="B57" s="13">
        <v>0</v>
      </c>
    </row>
    <row r="58" spans="1:2">
      <c r="A58" s="12" t="s">
        <v>19</v>
      </c>
      <c r="B58" s="13">
        <v>0</v>
      </c>
    </row>
    <row r="59" spans="1:2">
      <c r="A59" s="12" t="s">
        <v>23</v>
      </c>
      <c r="B59" s="13">
        <v>0</v>
      </c>
    </row>
    <row r="60" spans="1:2">
      <c r="A60" s="12" t="s">
        <v>21</v>
      </c>
      <c r="B60" s="13">
        <v>0</v>
      </c>
    </row>
    <row r="61" spans="1:2">
      <c r="A61" s="12" t="s">
        <v>20</v>
      </c>
      <c r="B61" s="13">
        <v>0</v>
      </c>
    </row>
    <row r="62" spans="1:2">
      <c r="A62" s="12" t="s">
        <v>17</v>
      </c>
      <c r="B62" s="13">
        <v>0</v>
      </c>
    </row>
    <row r="63" spans="1:2">
      <c r="A63" s="12" t="s">
        <v>15</v>
      </c>
      <c r="B63" s="13">
        <v>0</v>
      </c>
    </row>
    <row r="64" spans="1:2">
      <c r="A64" s="12" t="s">
        <v>14</v>
      </c>
      <c r="B64" s="13">
        <v>0</v>
      </c>
    </row>
    <row r="65" spans="1:2">
      <c r="A65" s="12" t="s">
        <v>16</v>
      </c>
      <c r="B65" s="13">
        <v>0</v>
      </c>
    </row>
    <row r="66" spans="1:2">
      <c r="A66" s="12" t="s">
        <v>12</v>
      </c>
      <c r="B66" s="13">
        <v>0</v>
      </c>
    </row>
    <row r="67" spans="1:2">
      <c r="A67" s="12" t="s">
        <v>13</v>
      </c>
      <c r="B67" s="13">
        <v>-2</v>
      </c>
    </row>
    <row r="68" spans="1:2">
      <c r="A68" s="12" t="s">
        <v>9</v>
      </c>
      <c r="B68" s="13">
        <v>2</v>
      </c>
    </row>
    <row r="69" spans="1:2">
      <c r="A69" s="12" t="s">
        <v>8</v>
      </c>
      <c r="B69" s="13">
        <v>15</v>
      </c>
    </row>
    <row r="70" spans="1:2">
      <c r="A70" s="12" t="s">
        <v>10</v>
      </c>
      <c r="B70" s="13">
        <v>4</v>
      </c>
    </row>
    <row r="71" spans="1:2">
      <c r="A71" s="12" t="s">
        <v>6</v>
      </c>
      <c r="B71" s="13">
        <v>46</v>
      </c>
    </row>
    <row r="72" spans="1:2">
      <c r="A72" s="12" t="s">
        <v>7</v>
      </c>
      <c r="B72" s="13">
        <v>-6</v>
      </c>
    </row>
    <row r="73" spans="1:2">
      <c r="A73" s="12" t="s">
        <v>11</v>
      </c>
      <c r="B73" s="13">
        <v>4</v>
      </c>
    </row>
    <row r="74" spans="1:2">
      <c r="A74" s="12" t="s">
        <v>3</v>
      </c>
      <c r="B74" s="13">
        <v>0</v>
      </c>
    </row>
    <row r="75" spans="1:2">
      <c r="A75" s="12" t="s">
        <v>2</v>
      </c>
      <c r="B75" s="13">
        <v>0</v>
      </c>
    </row>
    <row r="76" spans="1:2">
      <c r="A76" s="12" t="s">
        <v>0</v>
      </c>
      <c r="B76" s="13">
        <v>0</v>
      </c>
    </row>
    <row r="77" spans="1:2">
      <c r="A77" s="12" t="s">
        <v>1</v>
      </c>
      <c r="B77" s="13">
        <v>0</v>
      </c>
    </row>
    <row r="78" spans="1:2">
      <c r="A78" s="12" t="s">
        <v>111</v>
      </c>
      <c r="B78" s="13"/>
    </row>
    <row r="79" spans="1:2">
      <c r="A79" s="12" t="s">
        <v>139</v>
      </c>
      <c r="B79" s="13">
        <v>1</v>
      </c>
    </row>
    <row r="80" spans="1:2">
      <c r="A80" s="12" t="s">
        <v>130</v>
      </c>
      <c r="B80" s="13">
        <v>1039</v>
      </c>
    </row>
    <row r="81" spans="1:2">
      <c r="A81" s="12" t="s">
        <v>131</v>
      </c>
      <c r="B81" s="13">
        <v>43</v>
      </c>
    </row>
    <row r="82" spans="1:2">
      <c r="A82" s="12" t="s">
        <v>142</v>
      </c>
      <c r="B82" s="13">
        <v>0</v>
      </c>
    </row>
    <row r="83" spans="1:2">
      <c r="A83" s="12" t="s">
        <v>159</v>
      </c>
      <c r="B83" s="13">
        <v>0</v>
      </c>
    </row>
    <row r="84" spans="1:2">
      <c r="A84" s="12" t="s">
        <v>160</v>
      </c>
      <c r="B84" s="13">
        <v>0</v>
      </c>
    </row>
    <row r="85" spans="1:2">
      <c r="A85" s="12" t="s">
        <v>161</v>
      </c>
      <c r="B85" s="13">
        <v>0</v>
      </c>
    </row>
    <row r="86" spans="1:2">
      <c r="A86" s="12" t="s">
        <v>162</v>
      </c>
      <c r="B86" s="13">
        <v>0</v>
      </c>
    </row>
    <row r="87" spans="1:2">
      <c r="A87" s="12" t="s">
        <v>163</v>
      </c>
      <c r="B87" s="13">
        <v>0</v>
      </c>
    </row>
    <row r="88" spans="1:2">
      <c r="A88" s="12" t="s">
        <v>164</v>
      </c>
      <c r="B88" s="13">
        <v>0</v>
      </c>
    </row>
    <row r="89" spans="1:2">
      <c r="A89" s="12" t="s">
        <v>165</v>
      </c>
      <c r="B89" s="13">
        <v>0</v>
      </c>
    </row>
    <row r="90" spans="1:2">
      <c r="A90" s="12" t="s">
        <v>166</v>
      </c>
      <c r="B90" s="13">
        <v>0</v>
      </c>
    </row>
    <row r="91" spans="1:2">
      <c r="A91" s="12" t="s">
        <v>167</v>
      </c>
      <c r="B91" s="13">
        <v>0</v>
      </c>
    </row>
    <row r="92" spans="1:2">
      <c r="A92" s="12" t="s">
        <v>168</v>
      </c>
      <c r="B92" s="13">
        <v>0</v>
      </c>
    </row>
    <row r="93" spans="1:2">
      <c r="A93" s="12" t="s">
        <v>169</v>
      </c>
      <c r="B93" s="13">
        <v>0</v>
      </c>
    </row>
    <row r="94" spans="1:2">
      <c r="A94" s="12" t="s">
        <v>170</v>
      </c>
      <c r="B94" s="13">
        <v>0</v>
      </c>
    </row>
    <row r="95" spans="1:2">
      <c r="A95" s="12" t="s">
        <v>171</v>
      </c>
      <c r="B95" s="13">
        <v>0</v>
      </c>
    </row>
    <row r="96" spans="1:2">
      <c r="A96" s="12" t="s">
        <v>172</v>
      </c>
      <c r="B96" s="13">
        <v>0</v>
      </c>
    </row>
    <row r="97" spans="1:2">
      <c r="A97" s="12" t="s">
        <v>173</v>
      </c>
      <c r="B97" s="13">
        <v>0</v>
      </c>
    </row>
    <row r="98" spans="1:2">
      <c r="A98" s="12" t="s">
        <v>174</v>
      </c>
      <c r="B98" s="13">
        <v>0</v>
      </c>
    </row>
    <row r="99" spans="1:2">
      <c r="A99" s="12" t="s">
        <v>175</v>
      </c>
      <c r="B99" s="13">
        <v>0</v>
      </c>
    </row>
    <row r="100" spans="1:2">
      <c r="A100" s="12" t="s">
        <v>176</v>
      </c>
      <c r="B100" s="13">
        <v>0</v>
      </c>
    </row>
    <row r="101" spans="1:2">
      <c r="A101" s="12" t="s">
        <v>134</v>
      </c>
      <c r="B101" s="13">
        <v>0</v>
      </c>
    </row>
    <row r="102" spans="1:2">
      <c r="A102" s="12" t="s">
        <v>129</v>
      </c>
      <c r="B102" s="13">
        <v>5</v>
      </c>
    </row>
    <row r="103" spans="1:2">
      <c r="A103" s="12" t="s">
        <v>135</v>
      </c>
      <c r="B103" s="13">
        <v>0</v>
      </c>
    </row>
    <row r="104" spans="1:2">
      <c r="A104" s="12" t="s">
        <v>215</v>
      </c>
      <c r="B104" s="13">
        <v>0</v>
      </c>
    </row>
    <row r="105" spans="1:2">
      <c r="A105" s="12" t="s">
        <v>138</v>
      </c>
      <c r="B105" s="13">
        <v>4</v>
      </c>
    </row>
    <row r="106" spans="1:2">
      <c r="A106" s="12" t="s">
        <v>140</v>
      </c>
      <c r="B106" s="13">
        <v>6</v>
      </c>
    </row>
    <row r="107" spans="1:2">
      <c r="A107" s="12" t="s">
        <v>144</v>
      </c>
      <c r="B107" s="13">
        <v>6</v>
      </c>
    </row>
    <row r="108" spans="1:2">
      <c r="A108" s="12" t="s">
        <v>143</v>
      </c>
      <c r="B108" s="13">
        <v>0</v>
      </c>
    </row>
    <row r="109" spans="1:2">
      <c r="A109" s="12" t="s">
        <v>137</v>
      </c>
      <c r="B109" s="13">
        <v>0</v>
      </c>
    </row>
    <row r="110" spans="1:2">
      <c r="A110" s="12" t="s">
        <v>136</v>
      </c>
      <c r="B110" s="13">
        <v>0</v>
      </c>
    </row>
    <row r="111" spans="1:2">
      <c r="A111" s="12" t="s">
        <v>147</v>
      </c>
      <c r="B111" s="13">
        <v>-1</v>
      </c>
    </row>
    <row r="112" spans="1:2">
      <c r="A112" s="12" t="s">
        <v>141</v>
      </c>
      <c r="B112" s="13">
        <v>0</v>
      </c>
    </row>
    <row r="113" spans="1:2">
      <c r="A113" s="12" t="s">
        <v>128</v>
      </c>
      <c r="B113" s="13">
        <v>68</v>
      </c>
    </row>
    <row r="114" spans="1:2">
      <c r="A114" s="12" t="s">
        <v>132</v>
      </c>
      <c r="B114" s="13">
        <v>0</v>
      </c>
    </row>
    <row r="115" spans="1:2">
      <c r="A115" s="12" t="s">
        <v>195</v>
      </c>
      <c r="B115" s="13">
        <v>0</v>
      </c>
    </row>
    <row r="116" spans="1:2">
      <c r="A116" s="12" t="s">
        <v>196</v>
      </c>
      <c r="B116" s="13">
        <v>0</v>
      </c>
    </row>
    <row r="117" spans="1:2">
      <c r="A117" s="12" t="s">
        <v>197</v>
      </c>
      <c r="B117" s="13">
        <v>0</v>
      </c>
    </row>
    <row r="118" spans="1:2">
      <c r="A118" s="12" t="s">
        <v>198</v>
      </c>
      <c r="B118" s="13">
        <v>0</v>
      </c>
    </row>
    <row r="119" spans="1:2">
      <c r="A119" s="12" t="s">
        <v>199</v>
      </c>
      <c r="B119" s="13">
        <v>0</v>
      </c>
    </row>
    <row r="120" spans="1:2">
      <c r="A120" s="12" t="s">
        <v>200</v>
      </c>
      <c r="B120" s="13">
        <v>0</v>
      </c>
    </row>
    <row r="121" spans="1:2">
      <c r="A121" s="12" t="s">
        <v>201</v>
      </c>
      <c r="B121" s="13">
        <v>0</v>
      </c>
    </row>
    <row r="122" spans="1:2">
      <c r="A122" s="12" t="s">
        <v>202</v>
      </c>
      <c r="B122" s="13">
        <v>0</v>
      </c>
    </row>
    <row r="123" spans="1:2">
      <c r="A123" s="12" t="s">
        <v>203</v>
      </c>
      <c r="B123" s="13">
        <v>0</v>
      </c>
    </row>
    <row r="124" spans="1:2">
      <c r="A124" s="12" t="s">
        <v>204</v>
      </c>
      <c r="B124" s="13">
        <v>0</v>
      </c>
    </row>
    <row r="125" spans="1:2">
      <c r="A125" s="12" t="s">
        <v>205</v>
      </c>
      <c r="B125" s="13">
        <v>0</v>
      </c>
    </row>
    <row r="126" spans="1:2">
      <c r="A126" s="12" t="s">
        <v>206</v>
      </c>
      <c r="B126" s="13">
        <v>0</v>
      </c>
    </row>
    <row r="127" spans="1:2">
      <c r="A127" s="12" t="s">
        <v>207</v>
      </c>
      <c r="B127" s="13">
        <v>0</v>
      </c>
    </row>
    <row r="128" spans="1:2">
      <c r="A128" s="12" t="s">
        <v>208</v>
      </c>
      <c r="B128" s="13">
        <v>0</v>
      </c>
    </row>
    <row r="129" spans="1:2">
      <c r="A129" s="12" t="s">
        <v>209</v>
      </c>
      <c r="B129" s="13">
        <v>0</v>
      </c>
    </row>
    <row r="130" spans="1:2">
      <c r="A130" s="12" t="s">
        <v>210</v>
      </c>
      <c r="B130" s="13">
        <v>0</v>
      </c>
    </row>
    <row r="131" spans="1:2">
      <c r="A131" s="12" t="s">
        <v>211</v>
      </c>
      <c r="B131" s="13">
        <v>0</v>
      </c>
    </row>
    <row r="132" spans="1:2">
      <c r="A132" s="12" t="s">
        <v>212</v>
      </c>
      <c r="B132" s="13">
        <v>0</v>
      </c>
    </row>
    <row r="133" spans="1:2">
      <c r="A133" s="12" t="s">
        <v>146</v>
      </c>
      <c r="B133" s="13">
        <v>0</v>
      </c>
    </row>
    <row r="134" spans="1:2">
      <c r="A134" s="12" t="s">
        <v>145</v>
      </c>
      <c r="B134" s="13">
        <v>0</v>
      </c>
    </row>
    <row r="135" spans="1:2">
      <c r="A135" s="12" t="s">
        <v>133</v>
      </c>
      <c r="B135" s="13">
        <v>0</v>
      </c>
    </row>
    <row r="136" spans="1:2">
      <c r="A136" s="12" t="s">
        <v>177</v>
      </c>
      <c r="B136" s="13">
        <v>0</v>
      </c>
    </row>
    <row r="137" spans="1:2">
      <c r="A137" s="12" t="s">
        <v>178</v>
      </c>
      <c r="B137" s="13">
        <v>0</v>
      </c>
    </row>
    <row r="138" spans="1:2">
      <c r="A138" s="12" t="s">
        <v>179</v>
      </c>
      <c r="B138" s="13">
        <v>0</v>
      </c>
    </row>
    <row r="139" spans="1:2">
      <c r="A139" s="12" t="s">
        <v>180</v>
      </c>
      <c r="B139" s="13">
        <v>0</v>
      </c>
    </row>
    <row r="140" spans="1:2">
      <c r="A140" s="12" t="s">
        <v>181</v>
      </c>
      <c r="B140" s="13">
        <v>0</v>
      </c>
    </row>
    <row r="141" spans="1:2">
      <c r="A141" s="12" t="s">
        <v>183</v>
      </c>
      <c r="B141" s="13">
        <v>0</v>
      </c>
    </row>
    <row r="142" spans="1:2">
      <c r="A142" s="12" t="s">
        <v>182</v>
      </c>
      <c r="B142" s="13">
        <v>0</v>
      </c>
    </row>
    <row r="143" spans="1:2">
      <c r="A143" s="12" t="s">
        <v>184</v>
      </c>
      <c r="B143" s="13">
        <v>0</v>
      </c>
    </row>
    <row r="144" spans="1:2">
      <c r="A144" s="12" t="s">
        <v>185</v>
      </c>
      <c r="B144" s="13">
        <v>0</v>
      </c>
    </row>
    <row r="145" spans="1:2">
      <c r="A145" s="12" t="s">
        <v>186</v>
      </c>
      <c r="B145" s="13">
        <v>0</v>
      </c>
    </row>
    <row r="146" spans="1:2">
      <c r="A146" s="12" t="s">
        <v>187</v>
      </c>
      <c r="B146" s="13">
        <v>0</v>
      </c>
    </row>
    <row r="147" spans="1:2">
      <c r="A147" s="12" t="s">
        <v>188</v>
      </c>
      <c r="B147" s="13">
        <v>0</v>
      </c>
    </row>
    <row r="148" spans="1:2">
      <c r="A148" s="12" t="s">
        <v>189</v>
      </c>
      <c r="B148" s="13">
        <v>0</v>
      </c>
    </row>
    <row r="149" spans="1:2">
      <c r="A149" s="12" t="s">
        <v>190</v>
      </c>
      <c r="B149" s="13">
        <v>0</v>
      </c>
    </row>
    <row r="150" spans="1:2">
      <c r="A150" s="12" t="s">
        <v>191</v>
      </c>
      <c r="B150" s="13">
        <v>0</v>
      </c>
    </row>
    <row r="151" spans="1:2">
      <c r="A151" s="12" t="s">
        <v>192</v>
      </c>
      <c r="B151" s="13">
        <v>0</v>
      </c>
    </row>
    <row r="152" spans="1:2">
      <c r="A152" s="12" t="s">
        <v>193</v>
      </c>
      <c r="B152" s="13">
        <v>0</v>
      </c>
    </row>
    <row r="153" spans="1:2">
      <c r="A153" s="12" t="s">
        <v>194</v>
      </c>
      <c r="B153" s="13">
        <v>0</v>
      </c>
    </row>
    <row r="154" spans="1:2">
      <c r="A154" s="12" t="s">
        <v>216</v>
      </c>
      <c r="B154" s="13">
        <v>21</v>
      </c>
    </row>
    <row r="155" spans="1:2">
      <c r="A155" s="12" t="s">
        <v>217</v>
      </c>
      <c r="B155" s="13">
        <v>20</v>
      </c>
    </row>
    <row r="156" spans="1:2">
      <c r="A156" s="12" t="s">
        <v>218</v>
      </c>
      <c r="B156" s="13">
        <v>0</v>
      </c>
    </row>
    <row r="157" spans="1:2">
      <c r="A157" s="12" t="s">
        <v>108</v>
      </c>
      <c r="B157" s="13">
        <v>1275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3:C9"/>
  <sheetViews>
    <sheetView workbookViewId="0">
      <selection activeCell="B8" sqref="B8"/>
    </sheetView>
  </sheetViews>
  <sheetFormatPr baseColWidth="10" defaultRowHeight="15"/>
  <cols>
    <col min="1" max="1" width="26.85546875" bestFit="1" customWidth="1"/>
    <col min="2" max="2" width="23.85546875" bestFit="1" customWidth="1"/>
    <col min="3" max="3" width="12.5703125" bestFit="1" customWidth="1"/>
    <col min="4" max="4" width="5" customWidth="1"/>
    <col min="5" max="5" width="2" bestFit="1" customWidth="1"/>
    <col min="6" max="6" width="12.5703125" bestFit="1" customWidth="1"/>
    <col min="7" max="7" width="11.85546875" bestFit="1" customWidth="1"/>
  </cols>
  <sheetData>
    <row r="3" spans="1:3">
      <c r="A3" s="11" t="s">
        <v>226</v>
      </c>
      <c r="B3" s="11" t="s">
        <v>122</v>
      </c>
    </row>
    <row r="4" spans="1:3">
      <c r="A4" s="11" t="s">
        <v>107</v>
      </c>
      <c r="B4">
        <v>2015</v>
      </c>
      <c r="C4" t="s">
        <v>108</v>
      </c>
    </row>
    <row r="5" spans="1:3">
      <c r="A5" s="12" t="s">
        <v>7</v>
      </c>
      <c r="B5" s="13">
        <v>6</v>
      </c>
      <c r="C5" s="13">
        <v>6</v>
      </c>
    </row>
    <row r="6" spans="1:3">
      <c r="A6" s="12" t="s">
        <v>10</v>
      </c>
      <c r="B6" s="13">
        <v>2</v>
      </c>
      <c r="C6" s="13">
        <v>2</v>
      </c>
    </row>
    <row r="7" spans="1:3">
      <c r="A7" s="12" t="s">
        <v>9</v>
      </c>
      <c r="B7" s="13">
        <v>2</v>
      </c>
      <c r="C7" s="13">
        <v>2</v>
      </c>
    </row>
    <row r="8" spans="1:3">
      <c r="A8" s="12" t="s">
        <v>8</v>
      </c>
      <c r="B8" s="13">
        <v>2</v>
      </c>
      <c r="C8" s="13">
        <v>2</v>
      </c>
    </row>
    <row r="9" spans="1:3">
      <c r="A9" s="12" t="s">
        <v>108</v>
      </c>
      <c r="B9" s="13">
        <v>12</v>
      </c>
      <c r="C9" s="13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Tables</vt:lpstr>
      <vt:lpstr>Historique </vt:lpstr>
      <vt:lpstr>Fiche individuelle dotation</vt:lpstr>
      <vt:lpstr>Stock par articles</vt:lpstr>
      <vt:lpstr>Stock global</vt:lpstr>
      <vt:lpstr>Commande</vt:lpstr>
      <vt:lpstr>Feuil1</vt:lpstr>
      <vt:lpstr>EPI</vt:lpstr>
      <vt:lpstr>NOM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Edith</dc:creator>
  <cp:lastModifiedBy>Edith</cp:lastModifiedBy>
  <cp:lastPrinted>2015-04-24T09:13:05Z</cp:lastPrinted>
  <dcterms:created xsi:type="dcterms:W3CDTF">2015-04-24T05:17:26Z</dcterms:created>
  <dcterms:modified xsi:type="dcterms:W3CDTF">2015-05-16T14:15:46Z</dcterms:modified>
</cp:coreProperties>
</file>