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17850" windowHeight="10005"/>
  </bookViews>
  <sheets>
    <sheet name="FICHES BERTRAND" sheetId="1" r:id="rId1"/>
  </sheets>
  <definedNames>
    <definedName name="_xlnm._FilterDatabase" localSheetId="0" hidden="1">'FICHES BERTRAND'!$A$2:$S$8</definedName>
  </definedNames>
  <calcPr calcId="145621"/>
</workbook>
</file>

<file path=xl/calcChain.xml><?xml version="1.0" encoding="utf-8"?>
<calcChain xmlns="http://schemas.openxmlformats.org/spreadsheetml/2006/main">
  <c r="H4" i="1" l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3" i="1"/>
  <c r="B1" i="1" l="1"/>
  <c r="S1" i="1"/>
  <c r="T1" i="1" s="1"/>
  <c r="T3" i="1" l="1"/>
  <c r="T16" i="1"/>
  <c r="T4" i="1"/>
  <c r="T6" i="1"/>
  <c r="T17" i="1"/>
  <c r="T5" i="1"/>
  <c r="T10" i="1"/>
  <c r="T11" i="1"/>
  <c r="T13" i="1"/>
  <c r="T9" i="1"/>
  <c r="T7" i="1"/>
  <c r="T8" i="1"/>
  <c r="T12" i="1"/>
  <c r="T14" i="1"/>
  <c r="T18" i="1"/>
  <c r="T15" i="1"/>
</calcChain>
</file>

<file path=xl/sharedStrings.xml><?xml version="1.0" encoding="utf-8"?>
<sst xmlns="http://schemas.openxmlformats.org/spreadsheetml/2006/main" count="196" uniqueCount="79">
  <si>
    <t>Client / Nom de l'affaire</t>
  </si>
  <si>
    <t>Rapporteur</t>
  </si>
  <si>
    <t>LoB</t>
  </si>
  <si>
    <t>Type de l'affaire</t>
  </si>
  <si>
    <t>CA Build</t>
  </si>
  <si>
    <t>CA Run</t>
  </si>
  <si>
    <t>Création</t>
  </si>
  <si>
    <t>Etat</t>
  </si>
  <si>
    <t>Probabilité de gagner</t>
  </si>
  <si>
    <t>Niveau de relation avec le compte et si affaire stratégique</t>
  </si>
  <si>
    <t>CA Total</t>
  </si>
  <si>
    <t>Date de
remise d'offre</t>
  </si>
  <si>
    <t>Mis à jour
il y a (jours) :</t>
  </si>
  <si>
    <t>Besoin AVV  O / N</t>
  </si>
  <si>
    <t>N</t>
  </si>
  <si>
    <t>O</t>
  </si>
  <si>
    <t>Commentaires</t>
  </si>
  <si>
    <t>Commande mi juillet</t>
  </si>
  <si>
    <t>RLO en cours</t>
  </si>
  <si>
    <t>Contributif direct</t>
  </si>
  <si>
    <t>Online</t>
  </si>
  <si>
    <t>En cours</t>
  </si>
  <si>
    <t>Fort : 50%</t>
  </si>
  <si>
    <t>Bon et oui affaire stratégique.</t>
  </si>
  <si>
    <t>Paiement</t>
  </si>
  <si>
    <t>NSP</t>
  </si>
  <si>
    <t>Contributif indirect</t>
  </si>
  <si>
    <t>En expertise technique</t>
  </si>
  <si>
    <t>Fort</t>
  </si>
  <si>
    <t>Forte</t>
  </si>
  <si>
    <t>Fort : 100%</t>
  </si>
  <si>
    <t>Bon</t>
  </si>
  <si>
    <t>Excellent.</t>
  </si>
  <si>
    <t>Excellent</t>
  </si>
  <si>
    <t>Compte à rebours avant remise (jours)</t>
  </si>
  <si>
    <t>Fiche 119</t>
  </si>
  <si>
    <t>Fiche 120</t>
  </si>
  <si>
    <t>Fiche 121</t>
  </si>
  <si>
    <t>Fiche 122</t>
  </si>
  <si>
    <t>Fiche 123</t>
  </si>
  <si>
    <t>Fiche 124</t>
  </si>
  <si>
    <t>Fiche 125</t>
  </si>
  <si>
    <t>Fiche 126</t>
  </si>
  <si>
    <t>Fiche 127</t>
  </si>
  <si>
    <t>Fiche 128</t>
  </si>
  <si>
    <t>Fiche 129</t>
  </si>
  <si>
    <t>Fiche 130</t>
  </si>
  <si>
    <t>Fiche 131</t>
  </si>
  <si>
    <t>Fiche 132</t>
  </si>
  <si>
    <t>Fiche 133</t>
  </si>
  <si>
    <t>Fiche 134</t>
  </si>
  <si>
    <t>Référence
FICHE</t>
  </si>
  <si>
    <t>CIENT 1</t>
  </si>
  <si>
    <t>CIENT 2</t>
  </si>
  <si>
    <t>CIENT 3</t>
  </si>
  <si>
    <t>CIENT 4</t>
  </si>
  <si>
    <t>CIENT 5</t>
  </si>
  <si>
    <t>CIENT 6</t>
  </si>
  <si>
    <t>CIENT 7</t>
  </si>
  <si>
    <t>CIENT 8</t>
  </si>
  <si>
    <t>CIENT 9</t>
  </si>
  <si>
    <t>CIENT 10</t>
  </si>
  <si>
    <t>CIENT 11</t>
  </si>
  <si>
    <t>CIENT 12</t>
  </si>
  <si>
    <t>CIENT 13</t>
  </si>
  <si>
    <t>CIENT 14</t>
  </si>
  <si>
    <t>CIENT 15</t>
  </si>
  <si>
    <t>CIENT 16</t>
  </si>
  <si>
    <t>DPI</t>
  </si>
  <si>
    <t>PEV</t>
  </si>
  <si>
    <t>STI</t>
  </si>
  <si>
    <t>JHH</t>
  </si>
  <si>
    <t>SLI</t>
  </si>
  <si>
    <t>FICHES non terminées sur l'équipe de Bertrand</t>
  </si>
  <si>
    <t/>
  </si>
  <si>
    <t>OK</t>
  </si>
  <si>
    <t>Validation A</t>
  </si>
  <si>
    <t>Validation B</t>
  </si>
  <si>
    <t>Validation 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</si>
</sst>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#,##0\ &quot;€&quot;;[Red]\-#,##0\ &quot;€&quot;"/>
    <numFmt numFmtId="164" formatCode="dd/mm/yy;@"/>
  </numFmts>
  <fonts count="27" x14ac:knownFonts="1">
    <font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rgb="FF0000FF"/>
      <name val="Calibri"/>
      <family val="2"/>
      <scheme val="minor"/>
    </font>
    <font>
      <u/>
      <sz val="11"/>
      <color rgb="FF800080"/>
      <name val="Calibri"/>
      <family val="2"/>
      <scheme val="minor"/>
    </font>
    <font>
      <sz val="9"/>
      <color rgb="FF000000"/>
      <name val="Arial"/>
      <family val="2"/>
    </font>
    <font>
      <b/>
      <sz val="11"/>
      <color rgb="FF000000"/>
      <name val="Calibri"/>
      <family val="2"/>
      <scheme val="minor"/>
    </font>
    <font>
      <b/>
      <sz val="11"/>
      <color rgb="FFE26B0A"/>
      <name val="Arial"/>
      <family val="2"/>
    </font>
    <font>
      <b/>
      <sz val="11"/>
      <color rgb="FF000000"/>
      <name val="Arial"/>
      <family val="2"/>
    </font>
    <font>
      <b/>
      <sz val="11"/>
      <color rgb="FFFFFFFF"/>
      <name val="Arial"/>
      <family val="2"/>
    </font>
    <font>
      <sz val="11"/>
      <color rgb="FF000000"/>
      <name val="Arial"/>
      <family val="2"/>
    </font>
    <font>
      <b/>
      <sz val="11"/>
      <color theme="0"/>
      <name val="Arial"/>
      <family val="2"/>
    </font>
  </fonts>
  <fills count="3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7415"/>
        <bgColor rgb="FF000000"/>
      </patternFill>
    </fill>
    <fill>
      <patternFill patternType="solid">
        <fgColor theme="0"/>
        <bgColor rgb="FF000000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rgb="FF000000"/>
      </patternFill>
    </fill>
    <fill>
      <patternFill patternType="solid">
        <fgColor rgb="FFFFFF00"/>
        <bgColor rgb="FF000000"/>
      </patternFill>
    </fill>
    <fill>
      <patternFill patternType="solid">
        <fgColor theme="9" tint="0.59999389629810485"/>
        <bgColor rgb="FF000000"/>
      </patternFill>
    </fill>
  </fills>
  <borders count="1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4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</cellStyleXfs>
  <cellXfs count="21">
    <xf numFmtId="0" fontId="0" fillId="0" borderId="0" xfId="0"/>
    <xf numFmtId="0" fontId="20" fillId="0" borderId="0" xfId="0" applyFont="1"/>
    <xf numFmtId="0" fontId="21" fillId="0" borderId="0" xfId="0" applyFont="1"/>
    <xf numFmtId="0" fontId="22" fillId="0" borderId="0" xfId="0" applyFont="1"/>
    <xf numFmtId="0" fontId="23" fillId="0" borderId="0" xfId="0" applyFont="1"/>
    <xf numFmtId="14" fontId="23" fillId="0" borderId="0" xfId="0" applyNumberFormat="1" applyFont="1"/>
    <xf numFmtId="0" fontId="24" fillId="33" borderId="10" xfId="0" applyFont="1" applyFill="1" applyBorder="1" applyAlignment="1">
      <alignment horizontal="center" vertical="center" wrapText="1"/>
    </xf>
    <xf numFmtId="0" fontId="24" fillId="33" borderId="11" xfId="0" applyFont="1" applyFill="1" applyBorder="1" applyAlignment="1">
      <alignment horizontal="center" vertical="center" wrapText="1"/>
    </xf>
    <xf numFmtId="0" fontId="25" fillId="0" borderId="12" xfId="0" applyFont="1" applyBorder="1" applyAlignment="1">
      <alignment vertical="top" wrapText="1"/>
    </xf>
    <xf numFmtId="0" fontId="25" fillId="0" borderId="13" xfId="0" applyFont="1" applyBorder="1" applyAlignment="1">
      <alignment vertical="top" wrapText="1"/>
    </xf>
    <xf numFmtId="6" fontId="25" fillId="0" borderId="13" xfId="0" applyNumberFormat="1" applyFont="1" applyBorder="1" applyAlignment="1">
      <alignment vertical="top" wrapText="1"/>
    </xf>
    <xf numFmtId="14" fontId="25" fillId="0" borderId="13" xfId="0" applyNumberFormat="1" applyFont="1" applyBorder="1" applyAlignment="1">
      <alignment horizontal="center" vertical="center" wrapText="1"/>
    </xf>
    <xf numFmtId="164" fontId="25" fillId="0" borderId="13" xfId="0" applyNumberFormat="1" applyFont="1" applyBorder="1" applyAlignment="1">
      <alignment vertical="top" wrapText="1"/>
    </xf>
    <xf numFmtId="0" fontId="23" fillId="0" borderId="0" xfId="0" applyFont="1" applyAlignment="1">
      <alignment horizontal="center"/>
    </xf>
    <xf numFmtId="164" fontId="25" fillId="34" borderId="13" xfId="0" applyNumberFormat="1" applyFont="1" applyFill="1" applyBorder="1" applyAlignment="1">
      <alignment horizontal="center" vertical="top" wrapText="1"/>
    </xf>
    <xf numFmtId="0" fontId="20" fillId="0" borderId="0" xfId="0" applyFont="1" applyAlignment="1">
      <alignment horizontal="center"/>
    </xf>
    <xf numFmtId="0" fontId="24" fillId="36" borderId="11" xfId="0" applyFont="1" applyFill="1" applyBorder="1" applyAlignment="1">
      <alignment horizontal="center" vertical="center" wrapText="1"/>
    </xf>
    <xf numFmtId="14" fontId="26" fillId="0" borderId="0" xfId="0" applyNumberFormat="1" applyFont="1"/>
    <xf numFmtId="0" fontId="24" fillId="38" borderId="11" xfId="0" applyFont="1" applyFill="1" applyBorder="1" applyAlignment="1">
      <alignment horizontal="center" vertical="center" wrapText="1"/>
    </xf>
    <xf numFmtId="164" fontId="25" fillId="37" borderId="10" xfId="0" applyNumberFormat="1" applyFont="1" applyFill="1" applyBorder="1" applyAlignment="1">
      <alignment vertical="top" wrapText="1"/>
    </xf>
    <xf numFmtId="1" fontId="25" fillId="35" borderId="13" xfId="0" applyNumberFormat="1" applyFont="1" applyFill="1" applyBorder="1" applyAlignment="1">
      <alignment vertical="top" wrapText="1"/>
    </xf>
  </cellXfs>
  <cellStyles count="4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Lien hypertexte" xfId="42" builtinId="8" customBuiltin="1"/>
    <cellStyle name="Lien hypertexte visité" xfId="43" builtinId="9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colors>
    <mruColors>
      <color rgb="FFFF741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T18"/>
  <sheetViews>
    <sheetView showGridLines="0" tabSelected="1" zoomScale="70" zoomScaleNormal="70" workbookViewId="0">
      <selection activeCell="D47" sqref="D47"/>
    </sheetView>
  </sheetViews>
  <sheetFormatPr baseColWidth="10" defaultRowHeight="15" x14ac:dyDescent="0.25"/>
  <cols>
    <col min="1" max="1" width="13.28515625" style="1" customWidth="1"/>
    <col min="2" max="2" width="16.5703125" style="1" customWidth="1"/>
    <col min="3" max="3" width="10.7109375" style="1" customWidth="1"/>
    <col min="4" max="4" width="11.7109375" style="1" customWidth="1"/>
    <col min="5" max="5" width="20.28515625" style="1" customWidth="1"/>
    <col min="6" max="6" width="10.5703125" style="1" customWidth="1"/>
    <col min="7" max="7" width="12.42578125" style="1" customWidth="1"/>
    <col min="8" max="8" width="13" style="1" customWidth="1"/>
    <col min="9" max="9" width="11" style="1" customWidth="1"/>
    <col min="10" max="10" width="12.140625" style="1" bestFit="1" customWidth="1"/>
    <col min="11" max="11" width="15.140625" style="1" bestFit="1" customWidth="1"/>
    <col min="12" max="12" width="15.140625" style="15" customWidth="1"/>
    <col min="13" max="13" width="18.7109375" style="15" customWidth="1"/>
    <col min="14" max="14" width="21.7109375" style="1" customWidth="1"/>
    <col min="15" max="15" width="12.28515625" style="1" customWidth="1"/>
    <col min="16" max="16" width="12.85546875" style="1" customWidth="1"/>
    <col min="17" max="17" width="12.28515625" style="1" customWidth="1"/>
    <col min="18" max="18" width="21.42578125" style="1" customWidth="1"/>
    <col min="19" max="19" width="29.42578125" style="1" customWidth="1"/>
    <col min="20" max="20" width="13" style="1" customWidth="1"/>
  </cols>
  <sheetData>
    <row r="1" spans="1:20" s="2" customFormat="1" x14ac:dyDescent="0.25">
      <c r="A1" s="3"/>
      <c r="B1" s="3">
        <f>COUNTA(A:A)-1</f>
        <v>16</v>
      </c>
      <c r="C1" s="4" t="s">
        <v>73</v>
      </c>
      <c r="D1" s="4"/>
      <c r="E1" s="4"/>
      <c r="F1" s="4"/>
      <c r="G1" s="4"/>
      <c r="H1" s="4"/>
      <c r="I1" s="4"/>
      <c r="J1" s="4"/>
      <c r="K1" s="4"/>
      <c r="L1" s="13"/>
      <c r="M1" s="13"/>
      <c r="N1" s="4"/>
      <c r="O1" s="4"/>
      <c r="P1" s="4"/>
      <c r="Q1" s="4"/>
      <c r="R1" s="4"/>
      <c r="S1" s="5">
        <f ca="1">TODAY()</f>
        <v>41450</v>
      </c>
      <c r="T1" s="17">
        <f ca="1">S1+7</f>
        <v>41457</v>
      </c>
    </row>
    <row r="2" spans="1:20" ht="75" x14ac:dyDescent="0.25">
      <c r="A2" s="6" t="s">
        <v>51</v>
      </c>
      <c r="B2" s="6" t="s">
        <v>0</v>
      </c>
      <c r="C2" s="7" t="s">
        <v>1</v>
      </c>
      <c r="D2" s="7" t="s">
        <v>2</v>
      </c>
      <c r="E2" s="7" t="s">
        <v>3</v>
      </c>
      <c r="F2" s="7" t="s">
        <v>4</v>
      </c>
      <c r="G2" s="7" t="s">
        <v>5</v>
      </c>
      <c r="H2" s="7" t="s">
        <v>10</v>
      </c>
      <c r="I2" s="7" t="s">
        <v>6</v>
      </c>
      <c r="J2" s="7" t="s">
        <v>12</v>
      </c>
      <c r="K2" s="7" t="s">
        <v>11</v>
      </c>
      <c r="L2" s="16" t="s">
        <v>13</v>
      </c>
      <c r="M2" s="16" t="s">
        <v>16</v>
      </c>
      <c r="N2" s="7" t="s">
        <v>7</v>
      </c>
      <c r="O2" s="7" t="s">
        <v>76</v>
      </c>
      <c r="P2" s="7" t="s">
        <v>77</v>
      </c>
      <c r="Q2" s="7" t="s">
        <v>78</v>
      </c>
      <c r="R2" s="7" t="s">
        <v>8</v>
      </c>
      <c r="S2" s="7" t="s">
        <v>9</v>
      </c>
      <c r="T2" s="18" t="s">
        <v>34</v>
      </c>
    </row>
    <row r="3" spans="1:20" x14ac:dyDescent="0.25">
      <c r="A3" s="8" t="s">
        <v>35</v>
      </c>
      <c r="B3" s="8" t="s">
        <v>52</v>
      </c>
      <c r="C3" s="9" t="s">
        <v>68</v>
      </c>
      <c r="D3" s="9" t="s">
        <v>24</v>
      </c>
      <c r="E3" s="9" t="s">
        <v>19</v>
      </c>
      <c r="F3" s="10">
        <v>30</v>
      </c>
      <c r="G3" s="10">
        <v>20</v>
      </c>
      <c r="H3" s="10">
        <f>F3+G3</f>
        <v>50</v>
      </c>
      <c r="I3" s="12">
        <v>41162.595833333333</v>
      </c>
      <c r="J3" s="20">
        <v>38.176388888889051</v>
      </c>
      <c r="K3" s="19">
        <v>41243</v>
      </c>
      <c r="L3" s="14"/>
      <c r="M3" s="14"/>
      <c r="N3" s="9" t="s">
        <v>21</v>
      </c>
      <c r="O3" s="11" t="s">
        <v>74</v>
      </c>
      <c r="P3" s="11" t="s">
        <v>74</v>
      </c>
      <c r="Q3" s="11" t="s">
        <v>74</v>
      </c>
      <c r="R3" s="9">
        <v>0</v>
      </c>
      <c r="S3" s="9" t="s">
        <v>32</v>
      </c>
      <c r="T3" s="9">
        <f t="shared" ref="T3:T18" ca="1" si="0">$S$1-K3</f>
        <v>207</v>
      </c>
    </row>
    <row r="4" spans="1:20" x14ac:dyDescent="0.25">
      <c r="A4" s="8" t="s">
        <v>36</v>
      </c>
      <c r="B4" s="8" t="s">
        <v>53</v>
      </c>
      <c r="C4" s="9" t="s">
        <v>69</v>
      </c>
      <c r="D4" s="9" t="s">
        <v>20</v>
      </c>
      <c r="E4" s="9" t="s">
        <v>26</v>
      </c>
      <c r="F4" s="10">
        <v>30</v>
      </c>
      <c r="G4" s="10">
        <v>20</v>
      </c>
      <c r="H4" s="10">
        <f>F4+G4</f>
        <v>50</v>
      </c>
      <c r="I4" s="12">
        <v>41211.464583333334</v>
      </c>
      <c r="J4" s="20">
        <v>69.476388888891961</v>
      </c>
      <c r="K4" s="19">
        <v>41274</v>
      </c>
      <c r="L4" s="14" t="s">
        <v>14</v>
      </c>
      <c r="M4" s="14"/>
      <c r="N4" s="9" t="s">
        <v>21</v>
      </c>
      <c r="O4" s="11" t="s">
        <v>74</v>
      </c>
      <c r="P4" s="11" t="s">
        <v>74</v>
      </c>
      <c r="Q4" s="11" t="s">
        <v>74</v>
      </c>
      <c r="R4" s="9">
        <v>0</v>
      </c>
      <c r="S4" s="9" t="s">
        <v>32</v>
      </c>
      <c r="T4" s="9">
        <f t="shared" ca="1" si="0"/>
        <v>176</v>
      </c>
    </row>
    <row r="5" spans="1:20" ht="28.5" x14ac:dyDescent="0.25">
      <c r="A5" s="8" t="s">
        <v>37</v>
      </c>
      <c r="B5" s="8" t="s">
        <v>54</v>
      </c>
      <c r="C5" s="9" t="s">
        <v>70</v>
      </c>
      <c r="D5" s="9" t="s">
        <v>24</v>
      </c>
      <c r="E5" s="9" t="s">
        <v>19</v>
      </c>
      <c r="F5" s="10">
        <v>0</v>
      </c>
      <c r="G5" s="10">
        <v>1200000</v>
      </c>
      <c r="H5" s="10">
        <f t="shared" ref="H5:H18" si="1">F5+G5</f>
        <v>1200000</v>
      </c>
      <c r="I5" s="12">
        <v>41388.74722222222</v>
      </c>
      <c r="J5" s="20">
        <v>0.28055555555329192</v>
      </c>
      <c r="K5" s="19">
        <v>41275</v>
      </c>
      <c r="L5" s="14" t="s">
        <v>14</v>
      </c>
      <c r="M5" s="14"/>
      <c r="N5" s="9" t="s">
        <v>27</v>
      </c>
      <c r="O5" s="11" t="s">
        <v>75</v>
      </c>
      <c r="P5" s="11" t="s">
        <v>75</v>
      </c>
      <c r="Q5" s="11" t="s">
        <v>74</v>
      </c>
      <c r="R5" s="9" t="s">
        <v>30</v>
      </c>
      <c r="S5" s="9" t="s">
        <v>32</v>
      </c>
      <c r="T5" s="9">
        <f t="shared" ca="1" si="0"/>
        <v>175</v>
      </c>
    </row>
    <row r="6" spans="1:20" x14ac:dyDescent="0.25">
      <c r="A6" s="8" t="s">
        <v>38</v>
      </c>
      <c r="B6" s="8" t="s">
        <v>55</v>
      </c>
      <c r="C6" s="9" t="s">
        <v>70</v>
      </c>
      <c r="D6" s="9" t="s">
        <v>20</v>
      </c>
      <c r="E6" s="9" t="s">
        <v>26</v>
      </c>
      <c r="F6" s="10">
        <v>30</v>
      </c>
      <c r="G6" s="10">
        <v>20</v>
      </c>
      <c r="H6" s="10">
        <f t="shared" si="1"/>
        <v>50</v>
      </c>
      <c r="I6" s="12">
        <v>41260.354861111111</v>
      </c>
      <c r="J6" s="20">
        <v>78.288888888891961</v>
      </c>
      <c r="K6" s="19">
        <v>41276</v>
      </c>
      <c r="L6" s="14" t="s">
        <v>14</v>
      </c>
      <c r="M6" s="14"/>
      <c r="N6" s="9" t="s">
        <v>21</v>
      </c>
      <c r="O6" s="11" t="s">
        <v>74</v>
      </c>
      <c r="P6" s="11" t="s">
        <v>74</v>
      </c>
      <c r="Q6" s="11" t="s">
        <v>74</v>
      </c>
      <c r="R6" s="9">
        <v>0</v>
      </c>
      <c r="S6" s="9" t="s">
        <v>32</v>
      </c>
      <c r="T6" s="9">
        <f t="shared" ca="1" si="0"/>
        <v>174</v>
      </c>
    </row>
    <row r="7" spans="1:20" x14ac:dyDescent="0.25">
      <c r="A7" s="8" t="s">
        <v>39</v>
      </c>
      <c r="B7" s="8" t="s">
        <v>56</v>
      </c>
      <c r="C7" s="9" t="s">
        <v>71</v>
      </c>
      <c r="D7" s="9" t="s">
        <v>24</v>
      </c>
      <c r="E7" s="9" t="s">
        <v>19</v>
      </c>
      <c r="F7" s="10">
        <v>5</v>
      </c>
      <c r="G7" s="10">
        <v>40</v>
      </c>
      <c r="H7" s="10">
        <f t="shared" si="1"/>
        <v>45</v>
      </c>
      <c r="I7" s="12">
        <v>41288.341666666667</v>
      </c>
      <c r="J7" s="20">
        <v>81.40486111111386</v>
      </c>
      <c r="K7" s="19">
        <v>41285</v>
      </c>
      <c r="L7" s="14"/>
      <c r="M7" s="14"/>
      <c r="N7" s="9" t="s">
        <v>21</v>
      </c>
      <c r="O7" s="11" t="s">
        <v>74</v>
      </c>
      <c r="P7" s="11" t="s">
        <v>74</v>
      </c>
      <c r="Q7" s="11" t="s">
        <v>74</v>
      </c>
      <c r="R7" s="9">
        <v>0</v>
      </c>
      <c r="S7" s="9" t="s">
        <v>32</v>
      </c>
      <c r="T7" s="9">
        <f t="shared" ca="1" si="0"/>
        <v>165</v>
      </c>
    </row>
    <row r="8" spans="1:20" x14ac:dyDescent="0.25">
      <c r="A8" s="8" t="s">
        <v>40</v>
      </c>
      <c r="B8" s="8" t="s">
        <v>57</v>
      </c>
      <c r="C8" s="9" t="s">
        <v>68</v>
      </c>
      <c r="D8" s="9" t="s">
        <v>24</v>
      </c>
      <c r="E8" s="9" t="s">
        <v>19</v>
      </c>
      <c r="F8" s="10">
        <v>30</v>
      </c>
      <c r="G8" s="10">
        <v>20</v>
      </c>
      <c r="H8" s="10">
        <f t="shared" si="1"/>
        <v>50</v>
      </c>
      <c r="I8" s="12">
        <v>41260.353472222225</v>
      </c>
      <c r="J8" s="20">
        <v>20.322222222224809</v>
      </c>
      <c r="K8" s="19">
        <v>41289</v>
      </c>
      <c r="L8" s="14"/>
      <c r="M8" s="14"/>
      <c r="N8" s="9" t="s">
        <v>21</v>
      </c>
      <c r="O8" s="11" t="s">
        <v>74</v>
      </c>
      <c r="P8" s="11" t="s">
        <v>74</v>
      </c>
      <c r="Q8" s="11" t="s">
        <v>74</v>
      </c>
      <c r="R8" s="9">
        <v>0</v>
      </c>
      <c r="S8" s="9" t="s">
        <v>32</v>
      </c>
      <c r="T8" s="9">
        <f t="shared" ca="1" si="0"/>
        <v>161</v>
      </c>
    </row>
    <row r="9" spans="1:20" x14ac:dyDescent="0.25">
      <c r="A9" s="8" t="s">
        <v>41</v>
      </c>
      <c r="B9" s="8" t="s">
        <v>58</v>
      </c>
      <c r="C9" s="9" t="s">
        <v>69</v>
      </c>
      <c r="D9" s="9" t="s">
        <v>24</v>
      </c>
      <c r="E9" s="9" t="s">
        <v>19</v>
      </c>
      <c r="F9" s="10">
        <v>30</v>
      </c>
      <c r="G9" s="10">
        <v>20</v>
      </c>
      <c r="H9" s="10">
        <f t="shared" si="1"/>
        <v>50</v>
      </c>
      <c r="I9" s="12">
        <v>41446.711805555555</v>
      </c>
      <c r="J9" s="20">
        <v>-0.47986111111094942</v>
      </c>
      <c r="K9" s="19">
        <v>41451</v>
      </c>
      <c r="L9" s="14"/>
      <c r="M9" s="14"/>
      <c r="N9" s="9" t="s">
        <v>21</v>
      </c>
      <c r="O9" s="11" t="s">
        <v>74</v>
      </c>
      <c r="P9" s="11" t="s">
        <v>74</v>
      </c>
      <c r="Q9" s="11" t="s">
        <v>74</v>
      </c>
      <c r="R9" s="9" t="s">
        <v>25</v>
      </c>
      <c r="S9" s="9" t="s">
        <v>32</v>
      </c>
      <c r="T9" s="9">
        <f t="shared" ca="1" si="0"/>
        <v>-1</v>
      </c>
    </row>
    <row r="10" spans="1:20" ht="28.5" x14ac:dyDescent="0.25">
      <c r="A10" s="8" t="s">
        <v>42</v>
      </c>
      <c r="B10" s="8" t="s">
        <v>59</v>
      </c>
      <c r="C10" s="9" t="s">
        <v>71</v>
      </c>
      <c r="D10" s="9" t="s">
        <v>20</v>
      </c>
      <c r="E10" s="9" t="s">
        <v>26</v>
      </c>
      <c r="F10" s="10">
        <v>30</v>
      </c>
      <c r="G10" s="10">
        <v>20</v>
      </c>
      <c r="H10" s="10">
        <f t="shared" si="1"/>
        <v>50</v>
      </c>
      <c r="I10" s="12">
        <v>41411.458333333336</v>
      </c>
      <c r="J10" s="20">
        <v>-0.44027777777955635</v>
      </c>
      <c r="K10" s="19">
        <v>41453</v>
      </c>
      <c r="L10" s="14" t="s">
        <v>15</v>
      </c>
      <c r="M10" s="14" t="s">
        <v>17</v>
      </c>
      <c r="N10" s="9" t="s">
        <v>21</v>
      </c>
      <c r="O10" s="11" t="s">
        <v>74</v>
      </c>
      <c r="P10" s="11" t="s">
        <v>74</v>
      </c>
      <c r="Q10" s="11" t="s">
        <v>74</v>
      </c>
      <c r="R10" s="9" t="s">
        <v>28</v>
      </c>
      <c r="S10" s="9" t="s">
        <v>32</v>
      </c>
      <c r="T10" s="9">
        <f t="shared" ca="1" si="0"/>
        <v>-3</v>
      </c>
    </row>
    <row r="11" spans="1:20" x14ac:dyDescent="0.25">
      <c r="A11" s="8" t="s">
        <v>43</v>
      </c>
      <c r="B11" s="8" t="s">
        <v>60</v>
      </c>
      <c r="C11" s="9" t="s">
        <v>71</v>
      </c>
      <c r="D11" s="9" t="s">
        <v>24</v>
      </c>
      <c r="E11" s="9" t="s">
        <v>19</v>
      </c>
      <c r="F11" s="10">
        <v>30</v>
      </c>
      <c r="G11" s="10">
        <v>20</v>
      </c>
      <c r="H11" s="10">
        <f t="shared" si="1"/>
        <v>50</v>
      </c>
      <c r="I11" s="12">
        <v>41423.644444444442</v>
      </c>
      <c r="J11" s="20">
        <v>13.372916666667152</v>
      </c>
      <c r="K11" s="19">
        <v>41453</v>
      </c>
      <c r="L11" s="14"/>
      <c r="M11" s="14"/>
      <c r="N11" s="9" t="s">
        <v>21</v>
      </c>
      <c r="O11" s="11" t="s">
        <v>74</v>
      </c>
      <c r="P11" s="11" t="s">
        <v>74</v>
      </c>
      <c r="Q11" s="11" t="s">
        <v>74</v>
      </c>
      <c r="R11" s="9" t="s">
        <v>30</v>
      </c>
      <c r="S11" s="9" t="s">
        <v>31</v>
      </c>
      <c r="T11" s="9">
        <f t="shared" ca="1" si="0"/>
        <v>-3</v>
      </c>
    </row>
    <row r="12" spans="1:20" x14ac:dyDescent="0.25">
      <c r="A12" s="8" t="s">
        <v>44</v>
      </c>
      <c r="B12" s="8" t="s">
        <v>61</v>
      </c>
      <c r="C12" s="9" t="s">
        <v>68</v>
      </c>
      <c r="D12" s="9" t="s">
        <v>24</v>
      </c>
      <c r="E12" s="9" t="s">
        <v>19</v>
      </c>
      <c r="F12" s="10">
        <v>30</v>
      </c>
      <c r="G12" s="10">
        <v>20</v>
      </c>
      <c r="H12" s="10">
        <f t="shared" si="1"/>
        <v>50</v>
      </c>
      <c r="I12" s="12">
        <v>41423.649305555555</v>
      </c>
      <c r="J12" s="20">
        <v>21.378472222218988</v>
      </c>
      <c r="K12" s="19">
        <v>41453</v>
      </c>
      <c r="L12" s="14"/>
      <c r="M12" s="14"/>
      <c r="N12" s="9" t="s">
        <v>21</v>
      </c>
      <c r="O12" s="11" t="s">
        <v>74</v>
      </c>
      <c r="P12" s="11" t="s">
        <v>74</v>
      </c>
      <c r="Q12" s="11" t="s">
        <v>74</v>
      </c>
      <c r="R12" s="9" t="s">
        <v>30</v>
      </c>
      <c r="S12" s="9" t="s">
        <v>31</v>
      </c>
      <c r="T12" s="9">
        <f t="shared" ca="1" si="0"/>
        <v>-3</v>
      </c>
    </row>
    <row r="13" spans="1:20" x14ac:dyDescent="0.25">
      <c r="A13" s="8" t="s">
        <v>45</v>
      </c>
      <c r="B13" s="8" t="s">
        <v>62</v>
      </c>
      <c r="C13" s="9" t="s">
        <v>69</v>
      </c>
      <c r="D13" s="9" t="s">
        <v>20</v>
      </c>
      <c r="E13" s="9" t="s">
        <v>19</v>
      </c>
      <c r="F13" s="10">
        <v>30</v>
      </c>
      <c r="G13" s="10">
        <v>20</v>
      </c>
      <c r="H13" s="10">
        <f t="shared" si="1"/>
        <v>50</v>
      </c>
      <c r="I13" s="12">
        <v>41425.411805555559</v>
      </c>
      <c r="J13" s="20">
        <v>21.368750000001455</v>
      </c>
      <c r="K13" s="19">
        <v>41453</v>
      </c>
      <c r="L13" s="14" t="s">
        <v>15</v>
      </c>
      <c r="M13" s="14" t="s">
        <v>18</v>
      </c>
      <c r="N13" s="9" t="s">
        <v>21</v>
      </c>
      <c r="O13" s="11" t="s">
        <v>74</v>
      </c>
      <c r="P13" s="11" t="s">
        <v>74</v>
      </c>
      <c r="Q13" s="11" t="s">
        <v>74</v>
      </c>
      <c r="R13" s="9">
        <v>0</v>
      </c>
      <c r="S13" s="9" t="s">
        <v>32</v>
      </c>
      <c r="T13" s="9">
        <f t="shared" ca="1" si="0"/>
        <v>-3</v>
      </c>
    </row>
    <row r="14" spans="1:20" x14ac:dyDescent="0.25">
      <c r="A14" s="8" t="s">
        <v>46</v>
      </c>
      <c r="B14" s="8" t="s">
        <v>63</v>
      </c>
      <c r="C14" s="9" t="s">
        <v>72</v>
      </c>
      <c r="D14" s="9" t="s">
        <v>20</v>
      </c>
      <c r="E14" s="9" t="s">
        <v>26</v>
      </c>
      <c r="F14" s="10">
        <v>30</v>
      </c>
      <c r="G14" s="10">
        <v>20</v>
      </c>
      <c r="H14" s="10">
        <f t="shared" si="1"/>
        <v>50</v>
      </c>
      <c r="I14" s="12">
        <v>41442.706250000003</v>
      </c>
      <c r="J14" s="20">
        <v>-0.44999999999708962</v>
      </c>
      <c r="K14" s="19">
        <v>41453</v>
      </c>
      <c r="L14" s="14"/>
      <c r="M14" s="14"/>
      <c r="N14" s="9" t="s">
        <v>21</v>
      </c>
      <c r="O14" s="11" t="s">
        <v>74</v>
      </c>
      <c r="P14" s="11"/>
      <c r="Q14" s="11" t="s">
        <v>74</v>
      </c>
      <c r="R14" s="9">
        <v>0</v>
      </c>
      <c r="S14" s="9" t="s">
        <v>32</v>
      </c>
      <c r="T14" s="9">
        <f t="shared" ca="1" si="0"/>
        <v>-3</v>
      </c>
    </row>
    <row r="15" spans="1:20" x14ac:dyDescent="0.25">
      <c r="A15" s="8" t="s">
        <v>47</v>
      </c>
      <c r="B15" s="8" t="s">
        <v>64</v>
      </c>
      <c r="C15" s="9" t="s">
        <v>70</v>
      </c>
      <c r="D15" s="9" t="s">
        <v>20</v>
      </c>
      <c r="E15" s="9" t="s">
        <v>19</v>
      </c>
      <c r="F15" s="10">
        <v>30</v>
      </c>
      <c r="G15" s="10">
        <v>20</v>
      </c>
      <c r="H15" s="10">
        <f t="shared" si="1"/>
        <v>50</v>
      </c>
      <c r="I15" s="12">
        <v>41449.426388888889</v>
      </c>
      <c r="J15" s="20">
        <v>0.35069444444525288</v>
      </c>
      <c r="K15" s="19">
        <v>41453</v>
      </c>
      <c r="L15" s="14"/>
      <c r="M15" s="14"/>
      <c r="N15" s="9" t="s">
        <v>21</v>
      </c>
      <c r="O15" s="11" t="s">
        <v>74</v>
      </c>
      <c r="P15" s="11" t="s">
        <v>74</v>
      </c>
      <c r="Q15" s="11" t="s">
        <v>74</v>
      </c>
      <c r="R15" s="9" t="s">
        <v>22</v>
      </c>
      <c r="S15" s="9" t="s">
        <v>23</v>
      </c>
      <c r="T15" s="9">
        <f t="shared" ca="1" si="0"/>
        <v>-3</v>
      </c>
    </row>
    <row r="16" spans="1:20" x14ac:dyDescent="0.25">
      <c r="A16" s="8" t="s">
        <v>48</v>
      </c>
      <c r="B16" s="8" t="s">
        <v>65</v>
      </c>
      <c r="C16" s="9" t="s">
        <v>70</v>
      </c>
      <c r="D16" s="9" t="s">
        <v>24</v>
      </c>
      <c r="E16" s="9" t="s">
        <v>19</v>
      </c>
      <c r="F16" s="10">
        <v>30</v>
      </c>
      <c r="G16" s="10">
        <v>20</v>
      </c>
      <c r="H16" s="10">
        <f t="shared" si="1"/>
        <v>50</v>
      </c>
      <c r="I16" s="12">
        <v>41152.737500000003</v>
      </c>
      <c r="J16" s="20">
        <v>48.522222222221899</v>
      </c>
      <c r="K16" s="19">
        <v>41455</v>
      </c>
      <c r="L16" s="14"/>
      <c r="M16" s="14"/>
      <c r="N16" s="9" t="s">
        <v>21</v>
      </c>
      <c r="O16" s="11" t="s">
        <v>74</v>
      </c>
      <c r="P16" s="11" t="s">
        <v>74</v>
      </c>
      <c r="Q16" s="11" t="s">
        <v>74</v>
      </c>
      <c r="R16" s="9">
        <v>0</v>
      </c>
      <c r="S16" s="9" t="s">
        <v>32</v>
      </c>
      <c r="T16" s="9">
        <f t="shared" ca="1" si="0"/>
        <v>-5</v>
      </c>
    </row>
    <row r="17" spans="1:20" x14ac:dyDescent="0.25">
      <c r="A17" s="8" t="s">
        <v>49</v>
      </c>
      <c r="B17" s="8" t="s">
        <v>66</v>
      </c>
      <c r="C17" s="9" t="s">
        <v>70</v>
      </c>
      <c r="D17" s="9" t="s">
        <v>20</v>
      </c>
      <c r="E17" s="9" t="s">
        <v>19</v>
      </c>
      <c r="F17" s="10">
        <v>150</v>
      </c>
      <c r="G17" s="10">
        <v>0</v>
      </c>
      <c r="H17" s="10">
        <f t="shared" si="1"/>
        <v>150</v>
      </c>
      <c r="I17" s="12">
        <v>41379.666666666664</v>
      </c>
      <c r="J17" s="20">
        <v>24.587500000001455</v>
      </c>
      <c r="K17" s="19">
        <v>41456</v>
      </c>
      <c r="L17" s="14" t="s">
        <v>15</v>
      </c>
      <c r="M17" s="14"/>
      <c r="N17" s="9" t="s">
        <v>21</v>
      </c>
      <c r="O17" s="11" t="s">
        <v>74</v>
      </c>
      <c r="P17" s="11" t="s">
        <v>74</v>
      </c>
      <c r="Q17" s="11" t="s">
        <v>74</v>
      </c>
      <c r="R17" s="9" t="s">
        <v>28</v>
      </c>
      <c r="S17" s="9" t="s">
        <v>33</v>
      </c>
      <c r="T17" s="9">
        <f t="shared" ca="1" si="0"/>
        <v>-6</v>
      </c>
    </row>
    <row r="18" spans="1:20" x14ac:dyDescent="0.25">
      <c r="A18" s="8" t="s">
        <v>50</v>
      </c>
      <c r="B18" s="8" t="s">
        <v>67</v>
      </c>
      <c r="C18" s="9" t="s">
        <v>72</v>
      </c>
      <c r="D18" s="9" t="s">
        <v>20</v>
      </c>
      <c r="E18" s="9" t="s">
        <v>26</v>
      </c>
      <c r="F18" s="10">
        <v>5</v>
      </c>
      <c r="G18" s="10">
        <v>20</v>
      </c>
      <c r="H18" s="10">
        <f t="shared" si="1"/>
        <v>25</v>
      </c>
      <c r="I18" s="12">
        <v>41446.677083333336</v>
      </c>
      <c r="J18" s="20">
        <v>0.33888888888759539</v>
      </c>
      <c r="K18" s="19">
        <v>41460</v>
      </c>
      <c r="L18" s="14"/>
      <c r="M18" s="14"/>
      <c r="N18" s="9" t="s">
        <v>21</v>
      </c>
      <c r="O18" s="11" t="s">
        <v>74</v>
      </c>
      <c r="P18" s="11" t="s">
        <v>74</v>
      </c>
      <c r="Q18" s="11" t="s">
        <v>74</v>
      </c>
      <c r="R18" s="9" t="s">
        <v>29</v>
      </c>
      <c r="S18" s="9" t="s">
        <v>32</v>
      </c>
      <c r="T18" s="9">
        <f t="shared" ca="1" si="0"/>
        <v>-10</v>
      </c>
    </row>
  </sheetData>
  <autoFilter ref="A2:S8"/>
  <sortState ref="A3:U100">
    <sortCondition descending="1" ref="T3:T100"/>
  </sortState>
  <conditionalFormatting sqref="J3:J18">
    <cfRule type="iconSet" priority="11">
      <iconSet reverse="1">
        <cfvo type="percent" val="0"/>
        <cfvo type="num" val="3"/>
        <cfvo type="num" val="5"/>
      </iconSet>
    </cfRule>
  </conditionalFormatting>
  <conditionalFormatting sqref="K3:K18">
    <cfRule type="iconSet" priority="12">
      <iconSet>
        <cfvo type="percent" val="0"/>
        <cfvo type="formula" val="$T$1"/>
        <cfvo type="formula" val="$S$1"/>
      </iconSet>
    </cfRule>
  </conditionalFormatting>
  <pageMargins left="0.70866141732283472" right="0.70866141732283472" top="0.74803149606299213" bottom="0.74803149606299213" header="0.31496062992125984" footer="0.31496062992125984"/>
  <pageSetup paperSize="9" scale="33" fitToHeight="3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FICHES BERTRAND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[WIN] Marché DGC-MBS - Toutes les demandes non terminées (Multimedia Business Services)</dc:title>
  <cp:lastModifiedBy>MELET Liberty</cp:lastModifiedBy>
  <cp:lastPrinted>2013-06-21T09:47:00Z</cp:lastPrinted>
  <dcterms:created xsi:type="dcterms:W3CDTF">2013-06-17T12:05:46Z</dcterms:created>
  <dcterms:modified xsi:type="dcterms:W3CDTF">2013-06-25T15:36:36Z</dcterms:modified>
</cp:coreProperties>
</file>