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0" yWindow="0" windowWidth="25440" windowHeight="15990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5" i="1"/>
  <c r="J3"/>
  <c r="J4"/>
  <c r="J5"/>
  <c r="J6"/>
  <c r="J7"/>
  <c r="J8"/>
  <c r="J9"/>
  <c r="J10"/>
  <c r="J11"/>
  <c r="J12"/>
  <c r="J13"/>
  <c r="J14"/>
  <c r="I15"/>
  <c r="H15"/>
  <c r="I3"/>
  <c r="H3"/>
  <c r="I4"/>
  <c r="H4"/>
  <c r="H5"/>
  <c r="H6"/>
  <c r="H7"/>
  <c r="H8"/>
  <c r="H9"/>
  <c r="H10"/>
  <c r="H11"/>
  <c r="H12"/>
  <c r="H13"/>
  <c r="H14"/>
  <c r="B15"/>
</calcChain>
</file>

<file path=xl/sharedStrings.xml><?xml version="1.0" encoding="utf-8"?>
<sst xmlns="http://schemas.openxmlformats.org/spreadsheetml/2006/main" count="25" uniqueCount="20">
  <si>
    <t>Mois</t>
  </si>
  <si>
    <t>Pesée</t>
  </si>
  <si>
    <t>Cadence pesée</t>
  </si>
  <si>
    <t>TOTAL ANNÉE</t>
  </si>
  <si>
    <t>2017  - 2018</t>
  </si>
  <si>
    <t>2016 - 2017</t>
  </si>
  <si>
    <t>Juil</t>
  </si>
  <si>
    <t>août</t>
  </si>
  <si>
    <t>sept</t>
  </si>
  <si>
    <t>oct</t>
  </si>
  <si>
    <t>nov</t>
  </si>
  <si>
    <t>déc</t>
  </si>
  <si>
    <t>janv</t>
  </si>
  <si>
    <t>févr</t>
  </si>
  <si>
    <t>mars</t>
  </si>
  <si>
    <t>avr</t>
  </si>
  <si>
    <t>mai</t>
  </si>
  <si>
    <t>juin</t>
  </si>
  <si>
    <t>Ecart</t>
  </si>
  <si>
    <t>Moyenne</t>
  </si>
</sst>
</file>

<file path=xl/styles.xml><?xml version="1.0" encoding="utf-8"?>
<styleSheet xmlns="http://schemas.openxmlformats.org/spreadsheetml/2006/main">
  <numFmts count="1">
    <numFmt numFmtId="164" formatCode="\+0.00;\-0.00;0;"/>
  </numFmts>
  <fonts count="5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9B0E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/>
    <xf numFmtId="17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17" fontId="1" fillId="3" borderId="7" xfId="0" applyNumberFormat="1" applyFont="1" applyFill="1" applyBorder="1" applyAlignment="1">
      <alignment horizontal="center" vertical="center"/>
    </xf>
    <xf numFmtId="2" fontId="1" fillId="3" borderId="8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7" fontId="0" fillId="0" borderId="0" xfId="0" applyNumberFormat="1"/>
    <xf numFmtId="2" fontId="0" fillId="0" borderId="0" xfId="0" applyNumberFormat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6">
    <dxf>
      <numFmt numFmtId="164" formatCode="\+0.00;\-0.00;0;"/>
    </dxf>
    <dxf>
      <numFmt numFmtId="164" formatCode="\+0.00;\-0.00;0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tx>
        <c:rich>
          <a:bodyPr/>
          <a:lstStyle/>
          <a:p>
            <a:pPr>
              <a:defRPr/>
            </a:pPr>
            <a:r>
              <a:rPr lang="fr-FR"/>
              <a:t>Cadence pesée 2017-2018</a:t>
            </a:r>
          </a:p>
          <a:p>
            <a:pPr>
              <a:defRPr/>
            </a:pPr>
            <a:endParaRPr lang="fr-FR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Cadence pesée</c:v>
          </c:tx>
          <c:cat>
            <c:numRef>
              <c:f>Feuil1!$A$3:$A$14</c:f>
              <c:numCache>
                <c:formatCode>mmm\-yy</c:formatCode>
                <c:ptCount val="12"/>
                <c:pt idx="0">
                  <c:v>42917</c:v>
                </c:pt>
                <c:pt idx="1">
                  <c:v>42948</c:v>
                </c:pt>
                <c:pt idx="2">
                  <c:v>42979</c:v>
                </c:pt>
                <c:pt idx="3">
                  <c:v>43009</c:v>
                </c:pt>
                <c:pt idx="4">
                  <c:v>43040</c:v>
                </c:pt>
                <c:pt idx="5">
                  <c:v>43070</c:v>
                </c:pt>
                <c:pt idx="6">
                  <c:v>43101</c:v>
                </c:pt>
                <c:pt idx="7">
                  <c:v>43132</c:v>
                </c:pt>
                <c:pt idx="8">
                  <c:v>43160</c:v>
                </c:pt>
                <c:pt idx="9">
                  <c:v>43191</c:v>
                </c:pt>
                <c:pt idx="10">
                  <c:v>43221</c:v>
                </c:pt>
                <c:pt idx="11">
                  <c:v>43252</c:v>
                </c:pt>
              </c:numCache>
            </c:numRef>
          </c:cat>
          <c:val>
            <c:numRef>
              <c:f>Feuil1!$B$3:$B$14</c:f>
              <c:numCache>
                <c:formatCode>0.00</c:formatCode>
                <c:ptCount val="12"/>
                <c:pt idx="0">
                  <c:v>20.420000000000002</c:v>
                </c:pt>
                <c:pt idx="1">
                  <c:v>20.3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axId val="54688000"/>
        <c:axId val="58578816"/>
      </c:barChart>
      <c:dateAx>
        <c:axId val="54688000"/>
        <c:scaling>
          <c:orientation val="minMax"/>
        </c:scaling>
        <c:axPos val="b"/>
        <c:numFmt formatCode="mmm\-yy" sourceLinked="1"/>
        <c:tickLblPos val="nextTo"/>
        <c:crossAx val="58578816"/>
        <c:crosses val="autoZero"/>
        <c:auto val="1"/>
        <c:lblOffset val="100"/>
        <c:baseTimeUnit val="months"/>
      </c:dateAx>
      <c:valAx>
        <c:axId val="58578816"/>
        <c:scaling>
          <c:orientation val="minMax"/>
        </c:scaling>
        <c:axPos val="l"/>
        <c:majorGridlines/>
        <c:numFmt formatCode="0.00" sourceLinked="1"/>
        <c:tickLblPos val="nextTo"/>
        <c:crossAx val="5468800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18"/>
  <c:chart>
    <c:title>
      <c:tx>
        <c:rich>
          <a:bodyPr/>
          <a:lstStyle/>
          <a:p>
            <a:pPr>
              <a:defRPr/>
            </a:pPr>
            <a:r>
              <a:rPr lang="fr-FR"/>
              <a:t>Cadence pesée 2016-2017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cadence pesée</c:v>
          </c:tx>
          <c:cat>
            <c:numRef>
              <c:f>Feuil1!$D$3:$D$14</c:f>
              <c:numCache>
                <c:formatCode>mmm\-yy</c:formatCode>
                <c:ptCount val="12"/>
                <c:pt idx="0">
                  <c:v>42552</c:v>
                </c:pt>
                <c:pt idx="1">
                  <c:v>42583</c:v>
                </c:pt>
                <c:pt idx="2">
                  <c:v>42614</c:v>
                </c:pt>
                <c:pt idx="3">
                  <c:v>42644</c:v>
                </c:pt>
                <c:pt idx="4">
                  <c:v>42675</c:v>
                </c:pt>
                <c:pt idx="5">
                  <c:v>42705</c:v>
                </c:pt>
                <c:pt idx="6">
                  <c:v>42736</c:v>
                </c:pt>
                <c:pt idx="7">
                  <c:v>42767</c:v>
                </c:pt>
                <c:pt idx="8">
                  <c:v>42795</c:v>
                </c:pt>
                <c:pt idx="9">
                  <c:v>42826</c:v>
                </c:pt>
                <c:pt idx="10">
                  <c:v>42856</c:v>
                </c:pt>
                <c:pt idx="11">
                  <c:v>42887</c:v>
                </c:pt>
              </c:numCache>
            </c:numRef>
          </c:cat>
          <c:val>
            <c:numRef>
              <c:f>Feuil1!$E$3:$E$14</c:f>
              <c:numCache>
                <c:formatCode>0.00</c:formatCode>
                <c:ptCount val="12"/>
                <c:pt idx="0">
                  <c:v>20.345345345345347</c:v>
                </c:pt>
                <c:pt idx="1">
                  <c:v>20.967954635368589</c:v>
                </c:pt>
                <c:pt idx="2">
                  <c:v>22.426177174780527</c:v>
                </c:pt>
                <c:pt idx="3">
                  <c:v>18.149284253578731</c:v>
                </c:pt>
                <c:pt idx="4">
                  <c:v>18.730158730158728</c:v>
                </c:pt>
                <c:pt idx="5">
                  <c:v>20.393498716852008</c:v>
                </c:pt>
                <c:pt idx="6">
                  <c:v>17.804347826086957</c:v>
                </c:pt>
                <c:pt idx="7">
                  <c:v>20.028571428571428</c:v>
                </c:pt>
                <c:pt idx="8">
                  <c:v>20.749116607773853</c:v>
                </c:pt>
                <c:pt idx="9">
                  <c:v>19.253731343283583</c:v>
                </c:pt>
                <c:pt idx="10">
                  <c:v>19.156702328508494</c:v>
                </c:pt>
                <c:pt idx="11">
                  <c:v>19.749885618423061</c:v>
                </c:pt>
              </c:numCache>
            </c:numRef>
          </c:val>
        </c:ser>
        <c:axId val="66131840"/>
        <c:axId val="66170880"/>
      </c:barChart>
      <c:dateAx>
        <c:axId val="66131840"/>
        <c:scaling>
          <c:orientation val="minMax"/>
        </c:scaling>
        <c:axPos val="b"/>
        <c:numFmt formatCode="mmm\-yy" sourceLinked="1"/>
        <c:tickLblPos val="nextTo"/>
        <c:crossAx val="66170880"/>
        <c:crosses val="autoZero"/>
        <c:auto val="1"/>
        <c:lblOffset val="100"/>
        <c:baseTimeUnit val="months"/>
      </c:dateAx>
      <c:valAx>
        <c:axId val="66170880"/>
        <c:scaling>
          <c:orientation val="minMax"/>
        </c:scaling>
        <c:axPos val="l"/>
        <c:majorGridlines/>
        <c:numFmt formatCode="0.00" sourceLinked="1"/>
        <c:tickLblPos val="nextTo"/>
        <c:crossAx val="66131840"/>
        <c:crosses val="autoZero"/>
        <c:crossBetween val="between"/>
      </c:valAx>
    </c:plotArea>
    <c:legend>
      <c:legendPos val="r"/>
      <c:layout/>
    </c:legend>
    <c:plotVisOnly val="1"/>
    <c:dispBlanksAs val="gap"/>
  </c:chart>
  <c:printSettings>
    <c:headerFooter/>
    <c:pageMargins b="1" l="0.75000000000000022" r="0.75000000000000022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fr-FR"/>
              <a:t>Comparatif cadence pesée</a:t>
            </a:r>
          </a:p>
          <a:p>
            <a:pPr>
              <a:defRPr/>
            </a:pPr>
            <a:r>
              <a:rPr lang="fr-FR"/>
              <a:t>2016-2017  /  2017-2018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Feuil1!$H$2</c:f>
              <c:strCache>
                <c:ptCount val="1"/>
                <c:pt idx="0">
                  <c:v>2016 - 2017</c:v>
                </c:pt>
              </c:strCache>
            </c:strRef>
          </c:tx>
          <c:cat>
            <c:strRef>
              <c:f>Feuil1!$G$3:$G$14</c:f>
              <c:strCache>
                <c:ptCount val="12"/>
                <c:pt idx="0">
                  <c:v>Juil</c:v>
                </c:pt>
                <c:pt idx="1">
                  <c:v>août</c:v>
                </c:pt>
                <c:pt idx="2">
                  <c:v>sept</c:v>
                </c:pt>
                <c:pt idx="3">
                  <c:v>oct</c:v>
                </c:pt>
                <c:pt idx="4">
                  <c:v>nov</c:v>
                </c:pt>
                <c:pt idx="5">
                  <c:v>déc</c:v>
                </c:pt>
                <c:pt idx="6">
                  <c:v>janv</c:v>
                </c:pt>
                <c:pt idx="7">
                  <c:v>févr</c:v>
                </c:pt>
                <c:pt idx="8">
                  <c:v>mars</c:v>
                </c:pt>
                <c:pt idx="9">
                  <c:v>avr</c:v>
                </c:pt>
                <c:pt idx="10">
                  <c:v>mai</c:v>
                </c:pt>
                <c:pt idx="11">
                  <c:v>juin</c:v>
                </c:pt>
              </c:strCache>
            </c:strRef>
          </c:cat>
          <c:val>
            <c:numRef>
              <c:f>Feuil1!$H$3:$H$14</c:f>
              <c:numCache>
                <c:formatCode>0.00</c:formatCode>
                <c:ptCount val="12"/>
                <c:pt idx="0">
                  <c:v>20.345345345345347</c:v>
                </c:pt>
                <c:pt idx="1">
                  <c:v>20.967954635368589</c:v>
                </c:pt>
                <c:pt idx="2">
                  <c:v>22.426177174780527</c:v>
                </c:pt>
                <c:pt idx="3">
                  <c:v>18.149284253578731</c:v>
                </c:pt>
                <c:pt idx="4">
                  <c:v>18.730158730158728</c:v>
                </c:pt>
                <c:pt idx="5">
                  <c:v>20.393498716852008</c:v>
                </c:pt>
                <c:pt idx="6">
                  <c:v>17.804347826086957</c:v>
                </c:pt>
                <c:pt idx="7">
                  <c:v>20.028571428571428</c:v>
                </c:pt>
                <c:pt idx="8">
                  <c:v>20.749116607773853</c:v>
                </c:pt>
                <c:pt idx="9">
                  <c:v>19.253731343283583</c:v>
                </c:pt>
                <c:pt idx="10">
                  <c:v>19.156702328508494</c:v>
                </c:pt>
                <c:pt idx="11">
                  <c:v>19.749885618423061</c:v>
                </c:pt>
              </c:numCache>
            </c:numRef>
          </c:val>
        </c:ser>
        <c:ser>
          <c:idx val="1"/>
          <c:order val="1"/>
          <c:tx>
            <c:strRef>
              <c:f>Feuil1!$I$2</c:f>
              <c:strCache>
                <c:ptCount val="1"/>
                <c:pt idx="0">
                  <c:v>2017  - 2018</c:v>
                </c:pt>
              </c:strCache>
            </c:strRef>
          </c:tx>
          <c:cat>
            <c:strRef>
              <c:f>Feuil1!$G$3:$G$14</c:f>
              <c:strCache>
                <c:ptCount val="12"/>
                <c:pt idx="0">
                  <c:v>Juil</c:v>
                </c:pt>
                <c:pt idx="1">
                  <c:v>août</c:v>
                </c:pt>
                <c:pt idx="2">
                  <c:v>sept</c:v>
                </c:pt>
                <c:pt idx="3">
                  <c:v>oct</c:v>
                </c:pt>
                <c:pt idx="4">
                  <c:v>nov</c:v>
                </c:pt>
                <c:pt idx="5">
                  <c:v>déc</c:v>
                </c:pt>
                <c:pt idx="6">
                  <c:v>janv</c:v>
                </c:pt>
                <c:pt idx="7">
                  <c:v>févr</c:v>
                </c:pt>
                <c:pt idx="8">
                  <c:v>mars</c:v>
                </c:pt>
                <c:pt idx="9">
                  <c:v>avr</c:v>
                </c:pt>
                <c:pt idx="10">
                  <c:v>mai</c:v>
                </c:pt>
                <c:pt idx="11">
                  <c:v>juin</c:v>
                </c:pt>
              </c:strCache>
            </c:strRef>
          </c:cat>
          <c:val>
            <c:numRef>
              <c:f>Feuil1!$I$3:$I$14</c:f>
              <c:numCache>
                <c:formatCode>0.00</c:formatCode>
                <c:ptCount val="12"/>
                <c:pt idx="0">
                  <c:v>20.420000000000002</c:v>
                </c:pt>
                <c:pt idx="1">
                  <c:v>20.3</c:v>
                </c:pt>
              </c:numCache>
            </c:numRef>
          </c:val>
        </c:ser>
        <c:axId val="66234624"/>
        <c:axId val="66544000"/>
      </c:barChart>
      <c:lineChart>
        <c:grouping val="standard"/>
        <c:ser>
          <c:idx val="2"/>
          <c:order val="2"/>
          <c:tx>
            <c:strRef>
              <c:f>Feuil1!$J$2</c:f>
              <c:strCache>
                <c:ptCount val="1"/>
                <c:pt idx="0">
                  <c:v>Ecart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dLbls>
            <c:spPr>
              <a:solidFill>
                <a:schemeClr val="bg1"/>
              </a:solidFill>
              <a:ln>
                <a:noFill/>
              </a:ln>
            </c:spPr>
            <c:txPr>
              <a:bodyPr rot="-5400000" vert="horz"/>
              <a:lstStyle/>
              <a:p>
                <a:pPr>
                  <a:defRPr b="1">
                    <a:solidFill>
                      <a:srgbClr val="C00000"/>
                    </a:solidFill>
                  </a:defRPr>
                </a:pPr>
                <a:endParaRPr lang="fr-FR"/>
              </a:p>
            </c:txPr>
            <c:dLblPos val="t"/>
            <c:showCatName val="1"/>
          </c:dLbls>
          <c:cat>
            <c:strRef>
              <c:f>Feuil1!$J$3:$J$14</c:f>
              <c:strCache>
                <c:ptCount val="2"/>
                <c:pt idx="0">
                  <c:v>+0,07</c:v>
                </c:pt>
                <c:pt idx="1">
                  <c:v>-0,67</c:v>
                </c:pt>
              </c:strCache>
            </c:strRef>
          </c:cat>
          <c:val>
            <c:numRef>
              <c:f>Feuil1!$I$3:$I$14</c:f>
              <c:numCache>
                <c:formatCode>0.00</c:formatCode>
                <c:ptCount val="12"/>
                <c:pt idx="0">
                  <c:v>20.420000000000002</c:v>
                </c:pt>
                <c:pt idx="1">
                  <c:v>20.3</c:v>
                </c:pt>
              </c:numCache>
            </c:numRef>
          </c:val>
        </c:ser>
        <c:ser>
          <c:idx val="3"/>
          <c:order val="3"/>
          <c:spPr>
            <a:ln>
              <a:noFill/>
            </a:ln>
          </c:spPr>
          <c:marker>
            <c:symbol val="none"/>
          </c:marker>
          <c:cat>
            <c:strRef>
              <c:f>Feuil1!$J$3:$J$14</c:f>
              <c:strCache>
                <c:ptCount val="2"/>
                <c:pt idx="0">
                  <c:v>+0,07</c:v>
                </c:pt>
                <c:pt idx="1">
                  <c:v>-0,67</c:v>
                </c:pt>
              </c:strCache>
            </c:strRef>
          </c:cat>
          <c:val>
            <c:numRef>
              <c:f>Feuil1!$H$3:$H$14</c:f>
              <c:numCache>
                <c:formatCode>0.00</c:formatCode>
                <c:ptCount val="12"/>
                <c:pt idx="0">
                  <c:v>20.345345345345347</c:v>
                </c:pt>
                <c:pt idx="1">
                  <c:v>20.967954635368589</c:v>
                </c:pt>
                <c:pt idx="2">
                  <c:v>22.426177174780527</c:v>
                </c:pt>
                <c:pt idx="3">
                  <c:v>18.149284253578731</c:v>
                </c:pt>
                <c:pt idx="4">
                  <c:v>18.730158730158728</c:v>
                </c:pt>
                <c:pt idx="5">
                  <c:v>20.393498716852008</c:v>
                </c:pt>
                <c:pt idx="6">
                  <c:v>17.804347826086957</c:v>
                </c:pt>
                <c:pt idx="7">
                  <c:v>20.028571428571428</c:v>
                </c:pt>
                <c:pt idx="8">
                  <c:v>20.749116607773853</c:v>
                </c:pt>
                <c:pt idx="9">
                  <c:v>19.253731343283583</c:v>
                </c:pt>
                <c:pt idx="10">
                  <c:v>19.156702328508494</c:v>
                </c:pt>
                <c:pt idx="11">
                  <c:v>19.749885618423061</c:v>
                </c:pt>
              </c:numCache>
            </c:numRef>
          </c:val>
        </c:ser>
        <c:marker val="1"/>
        <c:axId val="66564864"/>
        <c:axId val="66546688"/>
      </c:lineChart>
      <c:catAx>
        <c:axId val="66234624"/>
        <c:scaling>
          <c:orientation val="minMax"/>
        </c:scaling>
        <c:axPos val="b"/>
        <c:majorGridlines>
          <c:spPr>
            <a:ln>
              <a:solidFill>
                <a:sysClr val="window" lastClr="FFFFFF">
                  <a:lumMod val="75000"/>
                </a:sysClr>
              </a:solidFill>
            </a:ln>
          </c:spPr>
        </c:majorGridlines>
        <c:tickLblPos val="nextTo"/>
        <c:crossAx val="66544000"/>
        <c:crosses val="autoZero"/>
        <c:auto val="1"/>
        <c:lblAlgn val="ctr"/>
        <c:lblOffset val="100"/>
      </c:catAx>
      <c:valAx>
        <c:axId val="66544000"/>
        <c:scaling>
          <c:orientation val="minMax"/>
        </c:scaling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1"/>
        <c:tickLblPos val="nextTo"/>
        <c:crossAx val="66234624"/>
        <c:crosses val="autoZero"/>
        <c:crossBetween val="between"/>
      </c:valAx>
      <c:valAx>
        <c:axId val="66546688"/>
        <c:scaling>
          <c:orientation val="minMax"/>
        </c:scaling>
        <c:axPos val="r"/>
        <c:numFmt formatCode="0.00" sourceLinked="1"/>
        <c:majorTickMark val="none"/>
        <c:tickLblPos val="none"/>
        <c:spPr>
          <a:ln>
            <a:noFill/>
          </a:ln>
        </c:spPr>
        <c:crossAx val="66564864"/>
        <c:crosses val="max"/>
        <c:crossBetween val="between"/>
      </c:valAx>
      <c:catAx>
        <c:axId val="66564864"/>
        <c:scaling>
          <c:orientation val="minMax"/>
        </c:scaling>
        <c:delete val="1"/>
        <c:axPos val="b"/>
        <c:numFmt formatCode="\+0.00;\-0.00;0;" sourceLinked="1"/>
        <c:tickLblPos val="none"/>
        <c:crossAx val="66546688"/>
        <c:crosses val="autoZero"/>
        <c:auto val="1"/>
        <c:lblAlgn val="ctr"/>
        <c:lblOffset val="100"/>
      </c:catAx>
    </c:plotArea>
    <c:legend>
      <c:legendPos val="b"/>
      <c:legendEntry>
        <c:idx val="3"/>
        <c:delete val="1"/>
      </c:legendEntry>
      <c:layout>
        <c:manualLayout>
          <c:xMode val="edge"/>
          <c:yMode val="edge"/>
          <c:x val="0.24406719918132985"/>
          <c:y val="0.86832671289223162"/>
          <c:w val="0.43966343557235854"/>
          <c:h val="6.7536557930258728E-2"/>
        </c:manualLayout>
      </c:layout>
    </c:legend>
    <c:plotVisOnly val="1"/>
    <c:dispBlanksAs val="gap"/>
  </c:chart>
  <c:printSettings>
    <c:headerFooter/>
    <c:pageMargins b="1" l="0.75000000000000044" r="0.75000000000000044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25400</xdr:rowOff>
    </xdr:from>
    <xdr:to>
      <xdr:col>5</xdr:col>
      <xdr:colOff>0</xdr:colOff>
      <xdr:row>31</xdr:row>
      <xdr:rowOff>101600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32</xdr:row>
      <xdr:rowOff>120650</xdr:rowOff>
    </xdr:from>
    <xdr:to>
      <xdr:col>5</xdr:col>
      <xdr:colOff>0</xdr:colOff>
      <xdr:row>46</xdr:row>
      <xdr:rowOff>196850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0</xdr:colOff>
      <xdr:row>16</xdr:row>
      <xdr:rowOff>0</xdr:rowOff>
    </xdr:from>
    <xdr:to>
      <xdr:col>12</xdr:col>
      <xdr:colOff>0</xdr:colOff>
      <xdr:row>33</xdr:row>
      <xdr:rowOff>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G2:J15" totalsRowCount="1">
  <autoFilter ref="G2:J14"/>
  <tableColumns count="4">
    <tableColumn id="1" name="Mois" totalsRowLabel="Moyenne"/>
    <tableColumn id="2" name="2016 - 2017" totalsRowFunction="average" dataDxfId="5" totalsRowDxfId="4">
      <calculatedColumnFormula>E3</calculatedColumnFormula>
    </tableColumn>
    <tableColumn id="3" name="2017  - 2018" totalsRowFunction="average" dataDxfId="3" totalsRowDxfId="2"/>
    <tableColumn id="4" name="Ecart" totalsRowFunction="average" dataDxfId="1" totalsRowDxfId="0">
      <calculatedColumnFormula>IF(I3&lt;&gt;"",I3-H3,"")</calculatedColumnFormula>
    </tableColumn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workbookViewId="0">
      <selection activeCell="G1" sqref="G1"/>
    </sheetView>
  </sheetViews>
  <sheetFormatPr baseColWidth="10" defaultRowHeight="15.75"/>
  <cols>
    <col min="1" max="1" width="12.5" customWidth="1"/>
    <col min="2" max="2" width="19.625" customWidth="1"/>
    <col min="4" max="5" width="13.5" customWidth="1"/>
    <col min="6" max="6" width="20" customWidth="1"/>
    <col min="8" max="8" width="12.375" customWidth="1"/>
    <col min="9" max="9" width="12.875" customWidth="1"/>
  </cols>
  <sheetData>
    <row r="1" spans="1:10">
      <c r="A1" s="13" t="s">
        <v>0</v>
      </c>
      <c r="B1" s="1" t="s">
        <v>1</v>
      </c>
      <c r="D1" s="15" t="s">
        <v>0</v>
      </c>
      <c r="E1" s="8" t="s">
        <v>1</v>
      </c>
    </row>
    <row r="2" spans="1:10" ht="16.5" thickBot="1">
      <c r="A2" s="14"/>
      <c r="B2" s="2" t="s">
        <v>2</v>
      </c>
      <c r="D2" s="15"/>
      <c r="E2" s="8" t="s">
        <v>2</v>
      </c>
      <c r="G2" t="s">
        <v>0</v>
      </c>
      <c r="H2" t="s">
        <v>5</v>
      </c>
      <c r="I2" t="s">
        <v>4</v>
      </c>
      <c r="J2" t="s">
        <v>18</v>
      </c>
    </row>
    <row r="3" spans="1:10">
      <c r="A3" s="3">
        <v>42917</v>
      </c>
      <c r="B3" s="4">
        <v>20.420000000000002</v>
      </c>
      <c r="D3" s="9">
        <v>42552</v>
      </c>
      <c r="E3" s="10">
        <v>20.345345345345347</v>
      </c>
      <c r="G3" t="s">
        <v>6</v>
      </c>
      <c r="H3" s="11">
        <f t="shared" ref="H3:H14" si="0">E3</f>
        <v>20.345345345345347</v>
      </c>
      <c r="I3" s="11">
        <f>B3</f>
        <v>20.420000000000002</v>
      </c>
      <c r="J3" s="12">
        <f t="shared" ref="J3:J14" si="1">IF(I3&lt;&gt;"",I3-H3,"")</f>
        <v>7.4654654654654706E-2</v>
      </c>
    </row>
    <row r="4" spans="1:10">
      <c r="A4" s="3">
        <v>42948</v>
      </c>
      <c r="B4" s="5">
        <v>20.3</v>
      </c>
      <c r="D4" s="9">
        <v>42583</v>
      </c>
      <c r="E4" s="10">
        <v>20.967954635368589</v>
      </c>
      <c r="G4" t="s">
        <v>7</v>
      </c>
      <c r="H4" s="11">
        <f t="shared" si="0"/>
        <v>20.967954635368589</v>
      </c>
      <c r="I4" s="11">
        <f>B4</f>
        <v>20.3</v>
      </c>
      <c r="J4" s="12">
        <f t="shared" si="1"/>
        <v>-0.6679546353685879</v>
      </c>
    </row>
    <row r="5" spans="1:10">
      <c r="A5" s="3">
        <v>42979</v>
      </c>
      <c r="B5" s="5">
        <v>0</v>
      </c>
      <c r="D5" s="9">
        <v>42614</v>
      </c>
      <c r="E5" s="10">
        <v>22.426177174780527</v>
      </c>
      <c r="G5" t="s">
        <v>8</v>
      </c>
      <c r="H5" s="11">
        <f t="shared" si="0"/>
        <v>22.426177174780527</v>
      </c>
      <c r="I5" s="11"/>
      <c r="J5" s="12" t="str">
        <f t="shared" si="1"/>
        <v/>
      </c>
    </row>
    <row r="6" spans="1:10">
      <c r="A6" s="3">
        <v>43009</v>
      </c>
      <c r="B6" s="5">
        <v>0</v>
      </c>
      <c r="D6" s="9">
        <v>42644</v>
      </c>
      <c r="E6" s="10">
        <v>18.149284253578731</v>
      </c>
      <c r="G6" t="s">
        <v>9</v>
      </c>
      <c r="H6" s="11">
        <f t="shared" si="0"/>
        <v>18.149284253578731</v>
      </c>
      <c r="I6" s="11"/>
      <c r="J6" s="12" t="str">
        <f t="shared" si="1"/>
        <v/>
      </c>
    </row>
    <row r="7" spans="1:10">
      <c r="A7" s="3">
        <v>43040</v>
      </c>
      <c r="B7" s="5">
        <v>0</v>
      </c>
      <c r="D7" s="9">
        <v>42675</v>
      </c>
      <c r="E7" s="10">
        <v>18.730158730158728</v>
      </c>
      <c r="G7" t="s">
        <v>10</v>
      </c>
      <c r="H7" s="11">
        <f t="shared" si="0"/>
        <v>18.730158730158728</v>
      </c>
      <c r="I7" s="11"/>
      <c r="J7" s="12" t="str">
        <f t="shared" si="1"/>
        <v/>
      </c>
    </row>
    <row r="8" spans="1:10">
      <c r="A8" s="3">
        <v>43070</v>
      </c>
      <c r="B8" s="5">
        <v>0</v>
      </c>
      <c r="D8" s="9">
        <v>42705</v>
      </c>
      <c r="E8" s="10">
        <v>20.393498716852008</v>
      </c>
      <c r="G8" t="s">
        <v>11</v>
      </c>
      <c r="H8" s="11">
        <f t="shared" si="0"/>
        <v>20.393498716852008</v>
      </c>
      <c r="I8" s="11"/>
      <c r="J8" s="12" t="str">
        <f t="shared" si="1"/>
        <v/>
      </c>
    </row>
    <row r="9" spans="1:10">
      <c r="A9" s="3">
        <v>43101</v>
      </c>
      <c r="B9" s="5">
        <v>0</v>
      </c>
      <c r="D9" s="9">
        <v>42736</v>
      </c>
      <c r="E9" s="10">
        <v>17.804347826086957</v>
      </c>
      <c r="G9" t="s">
        <v>12</v>
      </c>
      <c r="H9" s="11">
        <f t="shared" si="0"/>
        <v>17.804347826086957</v>
      </c>
      <c r="I9" s="11"/>
      <c r="J9" s="12" t="str">
        <f t="shared" si="1"/>
        <v/>
      </c>
    </row>
    <row r="10" spans="1:10">
      <c r="A10" s="3">
        <v>43132</v>
      </c>
      <c r="B10" s="5">
        <v>0</v>
      </c>
      <c r="D10" s="9">
        <v>42767</v>
      </c>
      <c r="E10" s="10">
        <v>20.028571428571428</v>
      </c>
      <c r="G10" t="s">
        <v>13</v>
      </c>
      <c r="H10" s="11">
        <f t="shared" si="0"/>
        <v>20.028571428571428</v>
      </c>
      <c r="I10" s="11"/>
      <c r="J10" s="12" t="str">
        <f t="shared" si="1"/>
        <v/>
      </c>
    </row>
    <row r="11" spans="1:10">
      <c r="A11" s="3">
        <v>43160</v>
      </c>
      <c r="B11" s="5">
        <v>0</v>
      </c>
      <c r="D11" s="9">
        <v>42795</v>
      </c>
      <c r="E11" s="10">
        <v>20.749116607773853</v>
      </c>
      <c r="G11" t="s">
        <v>14</v>
      </c>
      <c r="H11" s="11">
        <f t="shared" si="0"/>
        <v>20.749116607773853</v>
      </c>
      <c r="I11" s="11"/>
      <c r="J11" s="12" t="str">
        <f t="shared" si="1"/>
        <v/>
      </c>
    </row>
    <row r="12" spans="1:10">
      <c r="A12" s="3">
        <v>43191</v>
      </c>
      <c r="B12" s="5">
        <v>0</v>
      </c>
      <c r="D12" s="9">
        <v>42826</v>
      </c>
      <c r="E12" s="10">
        <v>19.253731343283583</v>
      </c>
      <c r="G12" t="s">
        <v>15</v>
      </c>
      <c r="H12" s="11">
        <f t="shared" si="0"/>
        <v>19.253731343283583</v>
      </c>
      <c r="I12" s="11"/>
      <c r="J12" s="12" t="str">
        <f t="shared" si="1"/>
        <v/>
      </c>
    </row>
    <row r="13" spans="1:10">
      <c r="A13" s="3">
        <v>43221</v>
      </c>
      <c r="B13" s="5">
        <v>0</v>
      </c>
      <c r="D13" s="9">
        <v>42856</v>
      </c>
      <c r="E13" s="10">
        <v>19.156702328508494</v>
      </c>
      <c r="G13" t="s">
        <v>16</v>
      </c>
      <c r="H13" s="11">
        <f t="shared" si="0"/>
        <v>19.156702328508494</v>
      </c>
      <c r="I13" s="11"/>
      <c r="J13" s="12" t="str">
        <f t="shared" si="1"/>
        <v/>
      </c>
    </row>
    <row r="14" spans="1:10" ht="16.5" thickBot="1">
      <c r="A14" s="3">
        <v>43252</v>
      </c>
      <c r="B14" s="5">
        <v>0</v>
      </c>
      <c r="D14" s="9">
        <v>42887</v>
      </c>
      <c r="E14" s="10">
        <v>19.749885618423061</v>
      </c>
      <c r="G14" t="s">
        <v>17</v>
      </c>
      <c r="H14" s="11">
        <f t="shared" si="0"/>
        <v>19.749885618423061</v>
      </c>
      <c r="I14" s="11"/>
      <c r="J14" s="12" t="str">
        <f t="shared" si="1"/>
        <v/>
      </c>
    </row>
    <row r="15" spans="1:10" ht="16.5" thickBot="1">
      <c r="A15" s="6" t="s">
        <v>3</v>
      </c>
      <c r="B15" s="7">
        <f>AVERAGE(B3:B4)</f>
        <v>20.36</v>
      </c>
      <c r="D15" t="s">
        <v>3</v>
      </c>
      <c r="E15" s="10">
        <v>19.765852714584621</v>
      </c>
      <c r="G15" t="s">
        <v>19</v>
      </c>
      <c r="H15" s="11">
        <f>SUBTOTAL(101,[2016 - 2017])</f>
        <v>19.812897834060944</v>
      </c>
      <c r="I15" s="11">
        <f>SUBTOTAL(101,[2017  - 2018])</f>
        <v>20.36</v>
      </c>
      <c r="J15" s="12">
        <f>SUBTOTAL(101,[Ecart])</f>
        <v>-0.2966499903569666</v>
      </c>
    </row>
  </sheetData>
  <mergeCells count="2">
    <mergeCell ref="A1:A2"/>
    <mergeCell ref="D1:D2"/>
  </mergeCells>
  <pageMargins left="0.75" right="0.75" top="1" bottom="1" header="0.5" footer="0.5"/>
  <pageSetup paperSize="9" orientation="portrait" horizontalDpi="4294967292" verticalDpi="4294967292" r:id="rId1"/>
  <drawing r:id="rId2"/>
  <tableParts count="1">
    <tablePart r:id="rId3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2017-08-25T07:21:03Z</dcterms:created>
  <dcterms:modified xsi:type="dcterms:W3CDTF">2017-08-25T10:07:30Z</dcterms:modified>
</cp:coreProperties>
</file>