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2.xml" ContentType="application/vnd.openxmlformats-officedocument.spreadsheetml.tab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66925"/>
  <mc:AlternateContent xmlns:mc="http://schemas.openxmlformats.org/markup-compatibility/2006">
    <mc:Choice Requires="x15">
      <x15ac:absPath xmlns:x15ac="http://schemas.microsoft.com/office/spreadsheetml/2010/11/ac" url="C:\Users\ade2918\Desktop\"/>
    </mc:Choice>
  </mc:AlternateContent>
  <xr:revisionPtr revIDLastSave="0" documentId="8_{6CFA7EE5-2199-4864-89FF-A4F3215CFAEA}" xr6:coauthVersionLast="45" xr6:coauthVersionMax="45" xr10:uidLastSave="{00000000-0000-0000-0000-000000000000}"/>
  <bookViews>
    <workbookView xWindow="-120" yWindow="-120" windowWidth="29040" windowHeight="15840" activeTab="1" xr2:uid="{0FA6CE6B-8AF9-4820-BCE2-1B7AB2143341}"/>
  </bookViews>
  <sheets>
    <sheet name="Feuil1" sheetId="1" r:id="rId1"/>
    <sheet name="Feuil1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3" i="2" l="1"/>
  <c r="J4" i="2"/>
  <c r="J5" i="2"/>
  <c r="J6" i="2"/>
  <c r="J7" i="2"/>
  <c r="J8" i="2"/>
  <c r="J9" i="2"/>
  <c r="J10" i="2"/>
  <c r="J11" i="2"/>
  <c r="J12" i="2"/>
  <c r="J13" i="2"/>
  <c r="J2" i="2"/>
  <c r="I3" i="2"/>
  <c r="I4" i="2"/>
  <c r="I5" i="2"/>
  <c r="I6" i="2"/>
  <c r="I7" i="2"/>
  <c r="I8" i="2"/>
  <c r="I9" i="2"/>
  <c r="I10" i="2"/>
  <c r="I11" i="2"/>
  <c r="I12" i="2"/>
  <c r="I13" i="2"/>
  <c r="I2" i="2"/>
  <c r="H2" i="2"/>
  <c r="H3" i="2"/>
  <c r="H4" i="2"/>
  <c r="H5" i="2"/>
  <c r="H6" i="2"/>
  <c r="H7" i="2"/>
  <c r="H8" i="2"/>
  <c r="H9" i="2"/>
  <c r="H10" i="2"/>
  <c r="H11" i="2"/>
  <c r="H12" i="2"/>
  <c r="H13" i="2"/>
  <c r="F3" i="2"/>
  <c r="F4" i="2"/>
  <c r="F5" i="2"/>
  <c r="F6" i="2"/>
  <c r="F7" i="2"/>
  <c r="F8" i="2"/>
  <c r="F9" i="2"/>
  <c r="F10" i="2"/>
  <c r="F11" i="2"/>
  <c r="F12" i="2"/>
  <c r="F13" i="2"/>
  <c r="F2" i="2"/>
  <c r="E3" i="2"/>
  <c r="E4" i="2"/>
  <c r="E5" i="2"/>
  <c r="E6" i="2"/>
  <c r="G6" i="2" s="1"/>
  <c r="E7" i="2"/>
  <c r="G7" i="2" s="1"/>
  <c r="E8" i="2"/>
  <c r="G8" i="2" s="1"/>
  <c r="E9" i="2"/>
  <c r="G9" i="2" s="1"/>
  <c r="E10" i="2"/>
  <c r="G10" i="2" s="1"/>
  <c r="E11" i="2"/>
  <c r="E12" i="2"/>
  <c r="E13" i="2"/>
  <c r="E2" i="2"/>
  <c r="G2" i="2" s="1"/>
  <c r="G5" i="2" l="1"/>
  <c r="G13" i="2"/>
  <c r="G12" i="2"/>
  <c r="G4" i="2"/>
  <c r="G11" i="2"/>
  <c r="G3" i="2"/>
  <c r="D5" i="1" l="1"/>
  <c r="D6" i="1"/>
  <c r="D7" i="1"/>
  <c r="D8" i="1"/>
  <c r="D9" i="1"/>
  <c r="D10" i="1"/>
  <c r="D11" i="1"/>
  <c r="D12" i="1"/>
  <c r="D13" i="1"/>
  <c r="D14" i="1"/>
  <c r="D15" i="1"/>
  <c r="D4" i="1"/>
  <c r="C4" i="1"/>
  <c r="C5" i="1"/>
  <c r="C6" i="1"/>
  <c r="C7" i="1"/>
  <c r="C8" i="1"/>
  <c r="C9" i="1"/>
  <c r="C10" i="1"/>
  <c r="C11" i="1"/>
  <c r="C12" i="1"/>
  <c r="C13" i="1"/>
  <c r="C14" i="1"/>
  <c r="C15" i="1"/>
</calcChain>
</file>

<file path=xl/sharedStrings.xml><?xml version="1.0" encoding="utf-8"?>
<sst xmlns="http://schemas.openxmlformats.org/spreadsheetml/2006/main" count="48" uniqueCount="26">
  <si>
    <t>MAX</t>
  </si>
  <si>
    <t>MIN</t>
  </si>
  <si>
    <t>Salariés</t>
  </si>
  <si>
    <t>Membres du comité direction</t>
  </si>
  <si>
    <t>Michel</t>
  </si>
  <si>
    <t>Sarah</t>
  </si>
  <si>
    <t>Léon</t>
  </si>
  <si>
    <t>Anna</t>
  </si>
  <si>
    <t>Marc</t>
  </si>
  <si>
    <t>Julien</t>
  </si>
  <si>
    <t>Stéphane</t>
  </si>
  <si>
    <t>Véronique</t>
  </si>
  <si>
    <t>Charlotte</t>
  </si>
  <si>
    <t>Olivier</t>
  </si>
  <si>
    <t>Martin</t>
  </si>
  <si>
    <t>Cassandra</t>
  </si>
  <si>
    <t>Salaires les plus hauts</t>
  </si>
  <si>
    <t>Salaires les plus bas</t>
  </si>
  <si>
    <t>Salaire
en K€</t>
  </si>
  <si>
    <t>CODIR</t>
  </si>
  <si>
    <t>*</t>
  </si>
  <si>
    <t>Salaires</t>
  </si>
  <si>
    <t>Index</t>
  </si>
  <si>
    <t>Axe_X_CODIR</t>
  </si>
  <si>
    <t>AXE_X_Salaires</t>
  </si>
  <si>
    <t>Sup_100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</si>
</sst>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3" x14ac:knownFonts="1">
    <font>
      <sz val="11"/>
      <color theme="1"/>
      <name val="Calibri"/>
      <family val="2"/>
      <scheme val="minor"/>
    </font>
    <font>
      <sz val="11"/>
      <color theme="1"/>
      <name val="Calibri"/>
      <family val="2"/>
      <scheme val="minor"/>
    </font>
    <font>
      <sz val="8"/>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5"/>
        <bgColor indexed="64"/>
      </patternFill>
    </fill>
    <fill>
      <patternFill patternType="solid">
        <fgColor theme="0" tint="-0.3499862666707357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43" fontId="1" fillId="0" borderId="0" applyFont="0" applyFill="0" applyBorder="0" applyAlignment="0" applyProtection="0"/>
  </cellStyleXfs>
  <cellXfs count="18">
    <xf numFmtId="0" fontId="0" fillId="0" borderId="0" xfId="0"/>
    <xf numFmtId="0" fontId="0" fillId="0" borderId="1" xfId="0" applyBorder="1" applyAlignment="1">
      <alignment horizontal="center" vertical="center"/>
    </xf>
    <xf numFmtId="0" fontId="0" fillId="0" borderId="2" xfId="0" applyBorder="1"/>
    <xf numFmtId="164" fontId="0" fillId="0" borderId="3" xfId="1" applyNumberFormat="1" applyFont="1" applyBorder="1"/>
    <xf numFmtId="0" fontId="0" fillId="0" borderId="4" xfId="0" applyBorder="1" applyAlignment="1">
      <alignment horizontal="center" vertical="center"/>
    </xf>
    <xf numFmtId="0" fontId="0" fillId="2" borderId="2" xfId="0" applyFill="1" applyBorder="1"/>
    <xf numFmtId="0" fontId="0" fillId="0" borderId="2" xfId="0" applyFill="1" applyBorder="1"/>
    <xf numFmtId="0" fontId="0" fillId="0" borderId="6" xfId="0" applyFill="1" applyBorder="1"/>
    <xf numFmtId="0" fontId="0" fillId="2" borderId="0" xfId="0" applyFill="1"/>
    <xf numFmtId="0" fontId="0" fillId="3" borderId="0" xfId="0" applyFill="1"/>
    <xf numFmtId="0" fontId="0" fillId="4" borderId="0" xfId="0" applyFill="1"/>
    <xf numFmtId="0" fontId="0" fillId="0" borderId="5" xfId="0" applyBorder="1" applyAlignment="1">
      <alignment horizontal="center" vertical="center" wrapText="1"/>
    </xf>
    <xf numFmtId="0" fontId="0" fillId="0" borderId="0" xfId="0" applyFill="1"/>
    <xf numFmtId="0" fontId="0" fillId="0" borderId="0" xfId="0" applyFill="1" applyBorder="1" applyAlignment="1">
      <alignment horizontal="center" vertical="center"/>
    </xf>
    <xf numFmtId="0" fontId="0" fillId="0" borderId="0" xfId="0" applyFill="1" applyBorder="1" applyAlignment="1">
      <alignment horizontal="center" vertical="center" wrapText="1"/>
    </xf>
    <xf numFmtId="0" fontId="0" fillId="0" borderId="0" xfId="0" applyFill="1" applyBorder="1"/>
    <xf numFmtId="164" fontId="0" fillId="0" borderId="0" xfId="1" applyNumberFormat="1" applyFont="1" applyFill="1" applyBorder="1"/>
    <xf numFmtId="0" fontId="0" fillId="0" borderId="7" xfId="0" applyFill="1" applyBorder="1" applyAlignment="1">
      <alignment horizontal="center" vertical="center"/>
    </xf>
  </cellXfs>
  <cellStyles count="2">
    <cellStyle name="Milliers" xfId="1" builtinId="3"/>
    <cellStyle name="Normal" xfId="0" builtinId="0"/>
  </cellStyles>
  <dxfs count="19">
    <dxf>
      <fill>
        <patternFill patternType="none">
          <fgColor indexed="64"/>
          <bgColor auto="1"/>
        </patternFill>
      </fill>
    </dxf>
    <dxf>
      <fill>
        <patternFill patternType="none">
          <fgColor indexed="64"/>
          <bgColor auto="1"/>
        </patternFill>
      </fill>
    </dxf>
    <dxf>
      <numFmt numFmtId="0" formatCode="General"/>
      <fill>
        <patternFill patternType="none">
          <fgColor indexed="64"/>
          <bgColor auto="1"/>
        </patternFill>
      </fill>
    </dxf>
    <dxf>
      <font>
        <color rgb="FF006100"/>
      </font>
      <fill>
        <patternFill>
          <bgColor rgb="FFC6EFCE"/>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family val="2"/>
        <scheme val="minor"/>
      </font>
      <numFmt numFmtId="164" formatCode="_-* #,##0_-;\-* #,##0_-;_-* &quot;-&quot;??_-;_-@_-"/>
      <border diagonalUp="0" diagonalDown="0">
        <left style="thin">
          <color indexed="64"/>
        </left>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Ventes</a:t>
            </a:r>
            <a:r>
              <a:rPr lang="fr-FR" baseline="0"/>
              <a:t> en €</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Feuil1!$B$3</c:f>
              <c:strCache>
                <c:ptCount val="1"/>
                <c:pt idx="0">
                  <c:v>Salaire
en K€</c:v>
                </c:pt>
              </c:strCache>
            </c:strRef>
          </c:tx>
          <c:spPr>
            <a:solidFill>
              <a:schemeClr val="accent1"/>
            </a:solidFill>
            <a:ln>
              <a:noFill/>
            </a:ln>
            <a:effectLst/>
          </c:spPr>
          <c:invertIfNegative val="0"/>
          <c:dLbls>
            <c:dLbl>
              <c:idx val="3"/>
              <c:layout>
                <c:manualLayout>
                  <c:x val="-8.4781675835994049E-3"/>
                  <c:y val="-8.399826447680325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33D-4CFF-9956-3475F678BDBB}"/>
                </c:ext>
              </c:extLst>
            </c:dLbl>
            <c:dLbl>
              <c:idx val="4"/>
              <c:layout>
                <c:manualLayout>
                  <c:x val="3.3912670334397621E-3"/>
                  <c:y val="-3.02393752116492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33D-4CFF-9956-3475F678BDBB}"/>
                </c:ext>
              </c:extLst>
            </c:dLbl>
            <c:dLbl>
              <c:idx val="5"/>
              <c:layout>
                <c:manualLayout>
                  <c:x val="0"/>
                  <c:y val="-2.68794446325770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33D-4CFF-9956-3475F678BDBB}"/>
                </c:ext>
              </c:extLst>
            </c:dLbl>
            <c:dLbl>
              <c:idx val="7"/>
              <c:layout>
                <c:manualLayout>
                  <c:x val="-1.6956335167200053E-3"/>
                  <c:y val="-2.0159583474432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F33D-4CFF-9956-3475F678BDBB}"/>
                </c:ext>
              </c:extLst>
            </c:dLbl>
            <c:dLbl>
              <c:idx val="9"/>
              <c:layout>
                <c:manualLayout>
                  <c:x val="-5.0869005501596436E-3"/>
                  <c:y val="-0.1041578479512360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33D-4CFF-9956-3475F678BDB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Feuil1!$A$4:$A$15</c:f>
              <c:strCache>
                <c:ptCount val="12"/>
                <c:pt idx="0">
                  <c:v>Michel</c:v>
                </c:pt>
                <c:pt idx="1">
                  <c:v>Sarah</c:v>
                </c:pt>
                <c:pt idx="2">
                  <c:v>Léon</c:v>
                </c:pt>
                <c:pt idx="3">
                  <c:v>Anna</c:v>
                </c:pt>
                <c:pt idx="4">
                  <c:v>Marc</c:v>
                </c:pt>
                <c:pt idx="5">
                  <c:v>Julien</c:v>
                </c:pt>
                <c:pt idx="6">
                  <c:v>Stéphane</c:v>
                </c:pt>
                <c:pt idx="7">
                  <c:v>Véronique</c:v>
                </c:pt>
                <c:pt idx="8">
                  <c:v>Charlotte</c:v>
                </c:pt>
                <c:pt idx="9">
                  <c:v>Olivier</c:v>
                </c:pt>
                <c:pt idx="10">
                  <c:v>Martin</c:v>
                </c:pt>
                <c:pt idx="11">
                  <c:v>Cassandra</c:v>
                </c:pt>
              </c:strCache>
            </c:strRef>
          </c:cat>
          <c:val>
            <c:numRef>
              <c:f>Feuil1!$B$4:$B$15</c:f>
              <c:numCache>
                <c:formatCode>_-* #\ ##0_-;\-* #\ ##0_-;_-* "-"??_-;_-@_-</c:formatCode>
                <c:ptCount val="12"/>
                <c:pt idx="0">
                  <c:v>600</c:v>
                </c:pt>
                <c:pt idx="1">
                  <c:v>70</c:v>
                </c:pt>
                <c:pt idx="2">
                  <c:v>85</c:v>
                </c:pt>
                <c:pt idx="3">
                  <c:v>350</c:v>
                </c:pt>
                <c:pt idx="4">
                  <c:v>55</c:v>
                </c:pt>
                <c:pt idx="5">
                  <c:v>33</c:v>
                </c:pt>
                <c:pt idx="6">
                  <c:v>130</c:v>
                </c:pt>
                <c:pt idx="7">
                  <c:v>49</c:v>
                </c:pt>
                <c:pt idx="8">
                  <c:v>68</c:v>
                </c:pt>
                <c:pt idx="9">
                  <c:v>230</c:v>
                </c:pt>
                <c:pt idx="10">
                  <c:v>60</c:v>
                </c:pt>
                <c:pt idx="11">
                  <c:v>70</c:v>
                </c:pt>
              </c:numCache>
            </c:numRef>
          </c:val>
          <c:extLst>
            <c:ext xmlns:c16="http://schemas.microsoft.com/office/drawing/2014/chart" uri="{C3380CC4-5D6E-409C-BE32-E72D297353CC}">
              <c16:uniqueId val="{00000000-5029-47B6-ABC0-85C21BD5E746}"/>
            </c:ext>
          </c:extLst>
        </c:ser>
        <c:ser>
          <c:idx val="1"/>
          <c:order val="1"/>
          <c:tx>
            <c:strRef>
              <c:f>Feuil1!$C$3</c:f>
              <c:strCache>
                <c:ptCount val="1"/>
                <c:pt idx="0">
                  <c:v>MAX</c:v>
                </c:pt>
              </c:strCache>
            </c:strRef>
          </c:tx>
          <c:spPr>
            <a:solidFill>
              <a:schemeClr val="accent2"/>
            </a:solidFill>
            <a:ln>
              <a:noFill/>
            </a:ln>
            <a:effectLst/>
          </c:spPr>
          <c:invertIfNegative val="0"/>
          <c:dLbls>
            <c:dLbl>
              <c:idx val="0"/>
              <c:layout>
                <c:manualLayout>
                  <c:x val="1.0173801100319287E-2"/>
                  <c:y val="-5.71188198442262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33D-4CFF-9956-3475F678BDBB}"/>
                </c:ext>
              </c:extLst>
            </c:dLbl>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Feuil1!$A$4:$A$15</c:f>
              <c:strCache>
                <c:ptCount val="12"/>
                <c:pt idx="0">
                  <c:v>Michel</c:v>
                </c:pt>
                <c:pt idx="1">
                  <c:v>Sarah</c:v>
                </c:pt>
                <c:pt idx="2">
                  <c:v>Léon</c:v>
                </c:pt>
                <c:pt idx="3">
                  <c:v>Anna</c:v>
                </c:pt>
                <c:pt idx="4">
                  <c:v>Marc</c:v>
                </c:pt>
                <c:pt idx="5">
                  <c:v>Julien</c:v>
                </c:pt>
                <c:pt idx="6">
                  <c:v>Stéphane</c:v>
                </c:pt>
                <c:pt idx="7">
                  <c:v>Véronique</c:v>
                </c:pt>
                <c:pt idx="8">
                  <c:v>Charlotte</c:v>
                </c:pt>
                <c:pt idx="9">
                  <c:v>Olivier</c:v>
                </c:pt>
                <c:pt idx="10">
                  <c:v>Martin</c:v>
                </c:pt>
                <c:pt idx="11">
                  <c:v>Cassandra</c:v>
                </c:pt>
              </c:strCache>
            </c:strRef>
          </c:cat>
          <c:val>
            <c:numRef>
              <c:f>Feuil1!$C$4:$C$15</c:f>
              <c:numCache>
                <c:formatCode>General</c:formatCode>
                <c:ptCount val="12"/>
                <c:pt idx="0">
                  <c:v>600</c:v>
                </c:pt>
                <c:pt idx="1">
                  <c:v>0</c:v>
                </c:pt>
                <c:pt idx="2">
                  <c:v>0</c:v>
                </c:pt>
                <c:pt idx="3">
                  <c:v>350</c:v>
                </c:pt>
                <c:pt idx="4">
                  <c:v>0</c:v>
                </c:pt>
                <c:pt idx="5">
                  <c:v>0</c:v>
                </c:pt>
                <c:pt idx="6">
                  <c:v>0</c:v>
                </c:pt>
                <c:pt idx="7">
                  <c:v>0</c:v>
                </c:pt>
                <c:pt idx="8">
                  <c:v>0</c:v>
                </c:pt>
                <c:pt idx="9">
                  <c:v>230</c:v>
                </c:pt>
                <c:pt idx="10">
                  <c:v>0</c:v>
                </c:pt>
                <c:pt idx="11">
                  <c:v>0</c:v>
                </c:pt>
              </c:numCache>
            </c:numRef>
          </c:val>
          <c:extLst>
            <c:ext xmlns:c16="http://schemas.microsoft.com/office/drawing/2014/chart" uri="{C3380CC4-5D6E-409C-BE32-E72D297353CC}">
              <c16:uniqueId val="{00000004-5029-47B6-ABC0-85C21BD5E746}"/>
            </c:ext>
          </c:extLst>
        </c:ser>
        <c:ser>
          <c:idx val="2"/>
          <c:order val="2"/>
          <c:tx>
            <c:strRef>
              <c:f>Feuil1!$D$3</c:f>
              <c:strCache>
                <c:ptCount val="1"/>
                <c:pt idx="0">
                  <c:v>MIN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Feuil1!$A$4:$A$15</c:f>
              <c:strCache>
                <c:ptCount val="12"/>
                <c:pt idx="0">
                  <c:v>Michel</c:v>
                </c:pt>
                <c:pt idx="1">
                  <c:v>Sarah</c:v>
                </c:pt>
                <c:pt idx="2">
                  <c:v>Léon</c:v>
                </c:pt>
                <c:pt idx="3">
                  <c:v>Anna</c:v>
                </c:pt>
                <c:pt idx="4">
                  <c:v>Marc</c:v>
                </c:pt>
                <c:pt idx="5">
                  <c:v>Julien</c:v>
                </c:pt>
                <c:pt idx="6">
                  <c:v>Stéphane</c:v>
                </c:pt>
                <c:pt idx="7">
                  <c:v>Véronique</c:v>
                </c:pt>
                <c:pt idx="8">
                  <c:v>Charlotte</c:v>
                </c:pt>
                <c:pt idx="9">
                  <c:v>Olivier</c:v>
                </c:pt>
                <c:pt idx="10">
                  <c:v>Martin</c:v>
                </c:pt>
                <c:pt idx="11">
                  <c:v>Cassandra</c:v>
                </c:pt>
              </c:strCache>
            </c:strRef>
          </c:cat>
          <c:val>
            <c:numRef>
              <c:f>Feuil1!$D$4:$D$15</c:f>
              <c:numCache>
                <c:formatCode>General</c:formatCode>
                <c:ptCount val="12"/>
                <c:pt idx="0">
                  <c:v>0</c:v>
                </c:pt>
                <c:pt idx="1">
                  <c:v>0</c:v>
                </c:pt>
                <c:pt idx="2">
                  <c:v>0</c:v>
                </c:pt>
                <c:pt idx="3">
                  <c:v>0</c:v>
                </c:pt>
                <c:pt idx="4">
                  <c:v>55</c:v>
                </c:pt>
                <c:pt idx="5">
                  <c:v>33</c:v>
                </c:pt>
                <c:pt idx="6">
                  <c:v>0</c:v>
                </c:pt>
                <c:pt idx="7">
                  <c:v>49</c:v>
                </c:pt>
                <c:pt idx="8">
                  <c:v>0</c:v>
                </c:pt>
                <c:pt idx="9">
                  <c:v>0</c:v>
                </c:pt>
                <c:pt idx="10">
                  <c:v>0</c:v>
                </c:pt>
                <c:pt idx="11">
                  <c:v>0</c:v>
                </c:pt>
              </c:numCache>
            </c:numRef>
          </c:val>
          <c:extLst>
            <c:ext xmlns:c16="http://schemas.microsoft.com/office/drawing/2014/chart" uri="{C3380CC4-5D6E-409C-BE32-E72D297353CC}">
              <c16:uniqueId val="{00000005-5029-47B6-ABC0-85C21BD5E746}"/>
            </c:ext>
          </c:extLst>
        </c:ser>
        <c:dLbls>
          <c:showLegendKey val="0"/>
          <c:showVal val="0"/>
          <c:showCatName val="0"/>
          <c:showSerName val="0"/>
          <c:showPercent val="0"/>
          <c:showBubbleSize val="0"/>
        </c:dLbls>
        <c:gapWidth val="219"/>
        <c:overlap val="100"/>
        <c:axId val="401405976"/>
        <c:axId val="401405648"/>
      </c:barChart>
      <c:catAx>
        <c:axId val="401405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1405648"/>
        <c:crosses val="autoZero"/>
        <c:auto val="1"/>
        <c:lblAlgn val="ctr"/>
        <c:lblOffset val="100"/>
        <c:noMultiLvlLbl val="0"/>
      </c:catAx>
      <c:valAx>
        <c:axId val="401405648"/>
        <c:scaling>
          <c:orientation val="minMax"/>
          <c:max val="700"/>
          <c:min val="20"/>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1405976"/>
        <c:crosses val="autoZero"/>
        <c:crossBetween val="between"/>
        <c:majorUnit val="50"/>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7415378701779819E-2"/>
          <c:y val="2.6973183982601234E-2"/>
          <c:w val="0.96201405272723695"/>
          <c:h val="0.85777775718264782"/>
        </c:manualLayout>
      </c:layout>
      <c:scatterChart>
        <c:scatterStyle val="lineMarker"/>
        <c:varyColors val="0"/>
        <c:ser>
          <c:idx val="2"/>
          <c:order val="0"/>
          <c:tx>
            <c:strRef>
              <c:f>'Feuil1 (2)'!$J$1</c:f>
              <c:strCache>
                <c:ptCount val="1"/>
                <c:pt idx="0">
                  <c:v>Sup_100</c:v>
                </c:pt>
              </c:strCache>
            </c:strRef>
          </c:tx>
          <c:spPr>
            <a:ln w="25400" cap="rnd">
              <a:noFill/>
              <a:round/>
            </a:ln>
            <a:effectLst/>
          </c:spPr>
          <c:marker>
            <c:symbol val="none"/>
          </c:marker>
          <c:dLbls>
            <c:spPr>
              <a:solidFill>
                <a:schemeClr val="bg1"/>
              </a:solid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accent6"/>
                    </a:solidFill>
                    <a:latin typeface="+mn-lt"/>
                    <a:ea typeface="+mn-ea"/>
                    <a:cs typeface="+mn-cs"/>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'Feuil1 (2)'!$A$2:$A$13</c:f>
              <c:numCache>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Cache>
            </c:numRef>
          </c:xVal>
          <c:yVal>
            <c:numRef>
              <c:f>'Feuil1 (2)'!$J$2:$J$13</c:f>
              <c:numCache>
                <c:formatCode>General</c:formatCode>
                <c:ptCount val="12"/>
                <c:pt idx="0">
                  <c:v>600</c:v>
                </c:pt>
                <c:pt idx="1">
                  <c:v>#N/A</c:v>
                </c:pt>
                <c:pt idx="2">
                  <c:v>#N/A</c:v>
                </c:pt>
                <c:pt idx="3">
                  <c:v>350</c:v>
                </c:pt>
                <c:pt idx="4">
                  <c:v>#N/A</c:v>
                </c:pt>
                <c:pt idx="5">
                  <c:v>#N/A</c:v>
                </c:pt>
                <c:pt idx="6">
                  <c:v>130</c:v>
                </c:pt>
                <c:pt idx="7">
                  <c:v>#N/A</c:v>
                </c:pt>
                <c:pt idx="8">
                  <c:v>#N/A</c:v>
                </c:pt>
                <c:pt idx="9">
                  <c:v>230</c:v>
                </c:pt>
                <c:pt idx="10">
                  <c:v>#N/A</c:v>
                </c:pt>
                <c:pt idx="11">
                  <c:v>#N/A</c:v>
                </c:pt>
              </c:numCache>
            </c:numRef>
          </c:yVal>
          <c:smooth val="0"/>
          <c:extLst>
            <c:ext xmlns:c16="http://schemas.microsoft.com/office/drawing/2014/chart" uri="{C3380CC4-5D6E-409C-BE32-E72D297353CC}">
              <c16:uniqueId val="{00000004-F4BE-47B3-B365-C1E3BF886122}"/>
            </c:ext>
          </c:extLst>
        </c:ser>
        <c:ser>
          <c:idx val="3"/>
          <c:order val="1"/>
          <c:tx>
            <c:strRef>
              <c:f>'Feuil1 (2)'!$G$1</c:f>
              <c:strCache>
                <c:ptCount val="1"/>
                <c:pt idx="0">
                  <c:v>Salaires</c:v>
                </c:pt>
              </c:strCache>
            </c:strRef>
          </c:tx>
          <c:spPr>
            <a:ln w="25400" cap="rnd">
              <a:noFill/>
              <a:round/>
            </a:ln>
            <a:effectLst/>
          </c:spPr>
          <c:marker>
            <c:symbol val="none"/>
          </c:marker>
          <c:dLbls>
            <c:dLbl>
              <c:idx val="6"/>
              <c:delete val="1"/>
              <c:extLst>
                <c:ext xmlns:c15="http://schemas.microsoft.com/office/drawing/2012/chart" uri="{CE6537A1-D6FC-4f65-9D91-7224C49458BB}"/>
                <c:ext xmlns:c16="http://schemas.microsoft.com/office/drawing/2014/chart" uri="{C3380CC4-5D6E-409C-BE32-E72D297353CC}">
                  <c16:uniqueId val="{00000008-F4BE-47B3-B365-C1E3BF88612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Dir val="y"/>
            <c:errBarType val="minus"/>
            <c:errValType val="percentage"/>
            <c:noEndCap val="1"/>
            <c:val val="100"/>
            <c:spPr>
              <a:noFill/>
              <a:ln w="88900" cap="flat" cmpd="sng" algn="ctr">
                <a:solidFill>
                  <a:schemeClr val="bg1">
                    <a:lumMod val="65000"/>
                  </a:schemeClr>
                </a:solidFill>
                <a:round/>
              </a:ln>
              <a:effectLst/>
            </c:spPr>
          </c:errBars>
          <c:xVal>
            <c:numRef>
              <c:f>'Feuil1 (2)'!$A$2:$A$13</c:f>
              <c:numCache>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Cache>
            </c:numRef>
          </c:xVal>
          <c:yVal>
            <c:numRef>
              <c:f>'Feuil1 (2)'!$G$2:$G$13</c:f>
              <c:numCache>
                <c:formatCode>General</c:formatCode>
                <c:ptCount val="12"/>
                <c:pt idx="0">
                  <c:v>#N/A</c:v>
                </c:pt>
                <c:pt idx="1">
                  <c:v>70</c:v>
                </c:pt>
                <c:pt idx="2">
                  <c:v>85</c:v>
                </c:pt>
                <c:pt idx="3">
                  <c:v>#N/A</c:v>
                </c:pt>
                <c:pt idx="4">
                  <c:v>#N/A</c:v>
                </c:pt>
                <c:pt idx="5">
                  <c:v>#N/A</c:v>
                </c:pt>
                <c:pt idx="6">
                  <c:v>130</c:v>
                </c:pt>
                <c:pt idx="7">
                  <c:v>#N/A</c:v>
                </c:pt>
                <c:pt idx="8">
                  <c:v>68</c:v>
                </c:pt>
                <c:pt idx="9">
                  <c:v>#N/A</c:v>
                </c:pt>
                <c:pt idx="10">
                  <c:v>60</c:v>
                </c:pt>
                <c:pt idx="11">
                  <c:v>70</c:v>
                </c:pt>
              </c:numCache>
            </c:numRef>
          </c:yVal>
          <c:smooth val="0"/>
          <c:extLst>
            <c:ext xmlns:c16="http://schemas.microsoft.com/office/drawing/2014/chart" uri="{C3380CC4-5D6E-409C-BE32-E72D297353CC}">
              <c16:uniqueId val="{00000005-F4BE-47B3-B365-C1E3BF886122}"/>
            </c:ext>
          </c:extLst>
        </c:ser>
        <c:ser>
          <c:idx val="0"/>
          <c:order val="2"/>
          <c:tx>
            <c:strRef>
              <c:f>'Feuil1 (2)'!$E$1</c:f>
              <c:strCache>
                <c:ptCount val="1"/>
                <c:pt idx="0">
                  <c:v>MAX</c:v>
                </c:pt>
              </c:strCache>
            </c:strRef>
          </c:tx>
          <c:spPr>
            <a:ln w="25400" cap="rnd">
              <a:no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Dir val="y"/>
            <c:errBarType val="minus"/>
            <c:errValType val="percentage"/>
            <c:noEndCap val="1"/>
            <c:val val="100"/>
            <c:spPr>
              <a:noFill/>
              <a:ln w="88900" cap="flat" cmpd="sng" algn="ctr">
                <a:solidFill>
                  <a:schemeClr val="accent2"/>
                </a:solidFill>
                <a:round/>
              </a:ln>
              <a:effectLst/>
            </c:spPr>
          </c:errBars>
          <c:xVal>
            <c:numRef>
              <c:f>'Feuil1 (2)'!$A$2:$A$13</c:f>
              <c:numCache>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Cache>
            </c:numRef>
          </c:xVal>
          <c:yVal>
            <c:numRef>
              <c:f>'Feuil1 (2)'!$E$2:$E$13</c:f>
              <c:numCache>
                <c:formatCode>General</c:formatCode>
                <c:ptCount val="12"/>
                <c:pt idx="0">
                  <c:v>600</c:v>
                </c:pt>
                <c:pt idx="1">
                  <c:v>#N/A</c:v>
                </c:pt>
                <c:pt idx="2">
                  <c:v>#N/A</c:v>
                </c:pt>
                <c:pt idx="3">
                  <c:v>350</c:v>
                </c:pt>
                <c:pt idx="4">
                  <c:v>#N/A</c:v>
                </c:pt>
                <c:pt idx="5">
                  <c:v>#N/A</c:v>
                </c:pt>
                <c:pt idx="6">
                  <c:v>#N/A</c:v>
                </c:pt>
                <c:pt idx="7">
                  <c:v>#N/A</c:v>
                </c:pt>
                <c:pt idx="8">
                  <c:v>#N/A</c:v>
                </c:pt>
                <c:pt idx="9">
                  <c:v>230</c:v>
                </c:pt>
                <c:pt idx="10">
                  <c:v>#N/A</c:v>
                </c:pt>
                <c:pt idx="11">
                  <c:v>#N/A</c:v>
                </c:pt>
              </c:numCache>
            </c:numRef>
          </c:yVal>
          <c:smooth val="0"/>
          <c:extLst>
            <c:ext xmlns:c16="http://schemas.microsoft.com/office/drawing/2014/chart" uri="{C3380CC4-5D6E-409C-BE32-E72D297353CC}">
              <c16:uniqueId val="{00000000-F4BE-47B3-B365-C1E3BF886122}"/>
            </c:ext>
          </c:extLst>
        </c:ser>
        <c:ser>
          <c:idx val="1"/>
          <c:order val="3"/>
          <c:tx>
            <c:strRef>
              <c:f>'Feuil1 (2)'!$F$1</c:f>
              <c:strCache>
                <c:ptCount val="1"/>
                <c:pt idx="0">
                  <c:v>MIN</c:v>
                </c:pt>
              </c:strCache>
            </c:strRef>
          </c:tx>
          <c:spPr>
            <a:ln w="25400" cap="rnd">
              <a:no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accent1"/>
                    </a:solidFill>
                    <a:latin typeface="+mn-lt"/>
                    <a:ea typeface="+mn-ea"/>
                    <a:cs typeface="+mn-cs"/>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Dir val="y"/>
            <c:errBarType val="minus"/>
            <c:errValType val="percentage"/>
            <c:noEndCap val="0"/>
            <c:val val="100"/>
            <c:spPr>
              <a:noFill/>
              <a:ln w="88900" cap="flat" cmpd="sng" algn="ctr">
                <a:solidFill>
                  <a:schemeClr val="accent1"/>
                </a:solidFill>
                <a:round/>
              </a:ln>
              <a:effectLst/>
            </c:spPr>
          </c:errBars>
          <c:xVal>
            <c:numRef>
              <c:f>'Feuil1 (2)'!$A$2:$A$13</c:f>
              <c:numCache>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Cache>
            </c:numRef>
          </c:xVal>
          <c:yVal>
            <c:numRef>
              <c:f>'Feuil1 (2)'!$F$2:$F$13</c:f>
              <c:numCache>
                <c:formatCode>General</c:formatCode>
                <c:ptCount val="12"/>
                <c:pt idx="0">
                  <c:v>#N/A</c:v>
                </c:pt>
                <c:pt idx="1">
                  <c:v>#N/A</c:v>
                </c:pt>
                <c:pt idx="2">
                  <c:v>#N/A</c:v>
                </c:pt>
                <c:pt idx="3">
                  <c:v>#N/A</c:v>
                </c:pt>
                <c:pt idx="4">
                  <c:v>55</c:v>
                </c:pt>
                <c:pt idx="5">
                  <c:v>33</c:v>
                </c:pt>
                <c:pt idx="6">
                  <c:v>#N/A</c:v>
                </c:pt>
                <c:pt idx="7">
                  <c:v>49</c:v>
                </c:pt>
                <c:pt idx="8">
                  <c:v>#N/A</c:v>
                </c:pt>
                <c:pt idx="9">
                  <c:v>#N/A</c:v>
                </c:pt>
                <c:pt idx="10">
                  <c:v>#N/A</c:v>
                </c:pt>
                <c:pt idx="11">
                  <c:v>#N/A</c:v>
                </c:pt>
              </c:numCache>
            </c:numRef>
          </c:yVal>
          <c:smooth val="0"/>
          <c:extLst>
            <c:ext xmlns:c16="http://schemas.microsoft.com/office/drawing/2014/chart" uri="{C3380CC4-5D6E-409C-BE32-E72D297353CC}">
              <c16:uniqueId val="{00000003-F4BE-47B3-B365-C1E3BF886122}"/>
            </c:ext>
          </c:extLst>
        </c:ser>
        <c:ser>
          <c:idx val="4"/>
          <c:order val="4"/>
          <c:tx>
            <c:strRef>
              <c:f>'Feuil1 (2)'!$H$1</c:f>
              <c:strCache>
                <c:ptCount val="1"/>
                <c:pt idx="0">
                  <c:v>Axe_X_CODIR</c:v>
                </c:pt>
              </c:strCache>
            </c:strRef>
          </c:tx>
          <c:spPr>
            <a:ln w="25400" cap="rnd">
              <a:noFill/>
              <a:round/>
            </a:ln>
            <a:effectLst/>
          </c:spPr>
          <c:marker>
            <c:symbol val="none"/>
          </c:marker>
          <c:dLbls>
            <c:dLbl>
              <c:idx val="0"/>
              <c:tx>
                <c:rich>
                  <a:bodyPr/>
                  <a:lstStyle/>
                  <a:p>
                    <a:fld id="{9F5F794C-B2EE-4FCE-B9A6-DCB422121C99}"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F4BE-47B3-B365-C1E3BF886122}"/>
                </c:ext>
              </c:extLst>
            </c:dLbl>
            <c:dLbl>
              <c:idx val="1"/>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4BE-47B3-B365-C1E3BF886122}"/>
                </c:ext>
              </c:extLst>
            </c:dLbl>
            <c:dLbl>
              <c:idx val="2"/>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4BE-47B3-B365-C1E3BF886122}"/>
                </c:ext>
              </c:extLst>
            </c:dLbl>
            <c:dLbl>
              <c:idx val="3"/>
              <c:tx>
                <c:rich>
                  <a:bodyPr/>
                  <a:lstStyle/>
                  <a:p>
                    <a:fld id="{84357011-90AD-4880-88D2-2D55A9E251B3}"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F4BE-47B3-B365-C1E3BF886122}"/>
                </c:ext>
              </c:extLst>
            </c:dLbl>
            <c:dLbl>
              <c:idx val="4"/>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4BE-47B3-B365-C1E3BF886122}"/>
                </c:ext>
              </c:extLst>
            </c:dLbl>
            <c:dLbl>
              <c:idx val="5"/>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4BE-47B3-B365-C1E3BF886122}"/>
                </c:ext>
              </c:extLst>
            </c:dLbl>
            <c:dLbl>
              <c:idx val="6"/>
              <c:tx>
                <c:rich>
                  <a:bodyPr/>
                  <a:lstStyle/>
                  <a:p>
                    <a:fld id="{6DA67219-1647-4F1E-B588-708518C81777}"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F4BE-47B3-B365-C1E3BF886122}"/>
                </c:ext>
              </c:extLst>
            </c:dLbl>
            <c:dLbl>
              <c:idx val="7"/>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4BE-47B3-B365-C1E3BF886122}"/>
                </c:ext>
              </c:extLst>
            </c:dLbl>
            <c:dLbl>
              <c:idx val="8"/>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4BE-47B3-B365-C1E3BF886122}"/>
                </c:ext>
              </c:extLst>
            </c:dLbl>
            <c:dLbl>
              <c:idx val="9"/>
              <c:tx>
                <c:rich>
                  <a:bodyPr/>
                  <a:lstStyle/>
                  <a:p>
                    <a:fld id="{2633B7DF-F842-4C6B-A30A-0F2E12268FFF}"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F4BE-47B3-B365-C1E3BF886122}"/>
                </c:ext>
              </c:extLst>
            </c:dLbl>
            <c:dLbl>
              <c:idx val="10"/>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4BE-47B3-B365-C1E3BF886122}"/>
                </c:ext>
              </c:extLst>
            </c:dLbl>
            <c:dLbl>
              <c:idx val="11"/>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4BE-47B3-B365-C1E3BF886122}"/>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b"/>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'Feuil1 (2)'!$A$2:$A$13</c:f>
              <c:numCache>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Cache>
            </c:numRef>
          </c:xVal>
          <c:yVal>
            <c:numRef>
              <c:f>'Feuil1 (2)'!$H$2:$H$13</c:f>
              <c:numCache>
                <c:formatCode>General</c:formatCode>
                <c:ptCount val="12"/>
                <c:pt idx="0">
                  <c:v>0</c:v>
                </c:pt>
                <c:pt idx="1">
                  <c:v>#N/A</c:v>
                </c:pt>
                <c:pt idx="2">
                  <c:v>#N/A</c:v>
                </c:pt>
                <c:pt idx="3">
                  <c:v>0</c:v>
                </c:pt>
                <c:pt idx="4">
                  <c:v>#N/A</c:v>
                </c:pt>
                <c:pt idx="5">
                  <c:v>#N/A</c:v>
                </c:pt>
                <c:pt idx="6">
                  <c:v>0</c:v>
                </c:pt>
                <c:pt idx="7">
                  <c:v>#N/A</c:v>
                </c:pt>
                <c:pt idx="8">
                  <c:v>#N/A</c:v>
                </c:pt>
                <c:pt idx="9">
                  <c:v>0</c:v>
                </c:pt>
                <c:pt idx="10">
                  <c:v>#N/A</c:v>
                </c:pt>
                <c:pt idx="11">
                  <c:v>#N/A</c:v>
                </c:pt>
              </c:numCache>
            </c:numRef>
          </c:yVal>
          <c:smooth val="0"/>
          <c:extLst>
            <c:ext xmlns:c15="http://schemas.microsoft.com/office/drawing/2012/chart" uri="{02D57815-91ED-43cb-92C2-25804820EDAC}">
              <c15:datalabelsRange>
                <c15:f>'Feuil1 (2)'!$B$2:$B$13</c15:f>
                <c15:dlblRangeCache>
                  <c:ptCount val="12"/>
                  <c:pt idx="0">
                    <c:v>Michel</c:v>
                  </c:pt>
                  <c:pt idx="1">
                    <c:v>Sarah</c:v>
                  </c:pt>
                  <c:pt idx="2">
                    <c:v>Léon</c:v>
                  </c:pt>
                  <c:pt idx="3">
                    <c:v>Anna</c:v>
                  </c:pt>
                  <c:pt idx="4">
                    <c:v>Marc</c:v>
                  </c:pt>
                  <c:pt idx="5">
                    <c:v>Julien</c:v>
                  </c:pt>
                  <c:pt idx="6">
                    <c:v>Stéphane</c:v>
                  </c:pt>
                  <c:pt idx="7">
                    <c:v>Véronique</c:v>
                  </c:pt>
                  <c:pt idx="8">
                    <c:v>Charlotte</c:v>
                  </c:pt>
                  <c:pt idx="9">
                    <c:v>Olivier</c:v>
                  </c:pt>
                  <c:pt idx="10">
                    <c:v>Martin</c:v>
                  </c:pt>
                  <c:pt idx="11">
                    <c:v>Cassandra</c:v>
                  </c:pt>
                </c15:dlblRangeCache>
              </c15:datalabelsRange>
            </c:ext>
            <c:ext xmlns:c16="http://schemas.microsoft.com/office/drawing/2014/chart" uri="{C3380CC4-5D6E-409C-BE32-E72D297353CC}">
              <c16:uniqueId val="{00000006-F4BE-47B3-B365-C1E3BF886122}"/>
            </c:ext>
          </c:extLst>
        </c:ser>
        <c:ser>
          <c:idx val="5"/>
          <c:order val="5"/>
          <c:tx>
            <c:strRef>
              <c:f>'Feuil1 (2)'!$I$1</c:f>
              <c:strCache>
                <c:ptCount val="1"/>
                <c:pt idx="0">
                  <c:v>AXE_X_Salaires</c:v>
                </c:pt>
              </c:strCache>
            </c:strRef>
          </c:tx>
          <c:spPr>
            <a:ln w="25400" cap="rnd">
              <a:noFill/>
              <a:round/>
            </a:ln>
            <a:effectLst/>
          </c:spPr>
          <c:marker>
            <c:symbol val="none"/>
          </c:marker>
          <c:dLbls>
            <c:dLbl>
              <c:idx val="0"/>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4BE-47B3-B365-C1E3BF886122}"/>
                </c:ext>
              </c:extLst>
            </c:dLbl>
            <c:dLbl>
              <c:idx val="1"/>
              <c:tx>
                <c:rich>
                  <a:bodyPr/>
                  <a:lstStyle/>
                  <a:p>
                    <a:fld id="{75C73DEE-CE21-4DF2-BD6A-69751E6B60D3}"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6-F4BE-47B3-B365-C1E3BF886122}"/>
                </c:ext>
              </c:extLst>
            </c:dLbl>
            <c:dLbl>
              <c:idx val="2"/>
              <c:tx>
                <c:rich>
                  <a:bodyPr/>
                  <a:lstStyle/>
                  <a:p>
                    <a:fld id="{FD21A518-5CA4-4224-BF2A-0E4E3B4AEC67}"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F4BE-47B3-B365-C1E3BF886122}"/>
                </c:ext>
              </c:extLst>
            </c:dLbl>
            <c:dLbl>
              <c:idx val="3"/>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F4BE-47B3-B365-C1E3BF886122}"/>
                </c:ext>
              </c:extLst>
            </c:dLbl>
            <c:dLbl>
              <c:idx val="4"/>
              <c:tx>
                <c:rich>
                  <a:bodyPr/>
                  <a:lstStyle/>
                  <a:p>
                    <a:fld id="{CFAFCCB0-13CD-4E49-A299-66BDD6899650}"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9-F4BE-47B3-B365-C1E3BF886122}"/>
                </c:ext>
              </c:extLst>
            </c:dLbl>
            <c:dLbl>
              <c:idx val="5"/>
              <c:tx>
                <c:rich>
                  <a:bodyPr/>
                  <a:lstStyle/>
                  <a:p>
                    <a:fld id="{099864FD-42C5-48B9-9089-D8226DB19314}"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A-F4BE-47B3-B365-C1E3BF886122}"/>
                </c:ext>
              </c:extLst>
            </c:dLbl>
            <c:dLbl>
              <c:idx val="6"/>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F4BE-47B3-B365-C1E3BF886122}"/>
                </c:ext>
              </c:extLst>
            </c:dLbl>
            <c:dLbl>
              <c:idx val="7"/>
              <c:tx>
                <c:rich>
                  <a:bodyPr/>
                  <a:lstStyle/>
                  <a:p>
                    <a:fld id="{07586BAC-8350-4031-8412-C92FFD7B2A80}"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C-F4BE-47B3-B365-C1E3BF886122}"/>
                </c:ext>
              </c:extLst>
            </c:dLbl>
            <c:dLbl>
              <c:idx val="8"/>
              <c:tx>
                <c:rich>
                  <a:bodyPr/>
                  <a:lstStyle/>
                  <a:p>
                    <a:fld id="{DE447541-B72E-4FA5-A7B4-CC2AD4951129}"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D-F4BE-47B3-B365-C1E3BF886122}"/>
                </c:ext>
              </c:extLst>
            </c:dLbl>
            <c:dLbl>
              <c:idx val="9"/>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F4BE-47B3-B365-C1E3BF886122}"/>
                </c:ext>
              </c:extLst>
            </c:dLbl>
            <c:dLbl>
              <c:idx val="10"/>
              <c:tx>
                <c:rich>
                  <a:bodyPr/>
                  <a:lstStyle/>
                  <a:p>
                    <a:fld id="{D73B94F5-1DB2-4F0D-A0E8-08CE38E1FA28}"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F-F4BE-47B3-B365-C1E3BF886122}"/>
                </c:ext>
              </c:extLst>
            </c:dLbl>
            <c:dLbl>
              <c:idx val="11"/>
              <c:tx>
                <c:rich>
                  <a:bodyPr/>
                  <a:lstStyle/>
                  <a:p>
                    <a:fld id="{B81B266E-6DE2-4B7C-BDDB-D141CE4EA9A6}"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0-F4BE-47B3-B365-C1E3BF88612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lumMod val="65000"/>
                      </a:schemeClr>
                    </a:solidFill>
                    <a:latin typeface="+mn-lt"/>
                    <a:ea typeface="+mn-ea"/>
                    <a:cs typeface="+mn-cs"/>
                  </a:defRPr>
                </a:pPr>
                <a:endParaRPr lang="fr-FR"/>
              </a:p>
            </c:txPr>
            <c:dLblPos val="b"/>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'Feuil1 (2)'!$A$2:$A$13</c:f>
              <c:numCache>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Cache>
            </c:numRef>
          </c:xVal>
          <c:yVal>
            <c:numRef>
              <c:f>'Feuil1 (2)'!$I$2:$I$13</c:f>
              <c:numCache>
                <c:formatCode>General</c:formatCode>
                <c:ptCount val="12"/>
                <c:pt idx="0">
                  <c:v>#N/A</c:v>
                </c:pt>
                <c:pt idx="1">
                  <c:v>0</c:v>
                </c:pt>
                <c:pt idx="2">
                  <c:v>0</c:v>
                </c:pt>
                <c:pt idx="3">
                  <c:v>#N/A</c:v>
                </c:pt>
                <c:pt idx="4">
                  <c:v>0</c:v>
                </c:pt>
                <c:pt idx="5">
                  <c:v>0</c:v>
                </c:pt>
                <c:pt idx="6">
                  <c:v>#N/A</c:v>
                </c:pt>
                <c:pt idx="7">
                  <c:v>0</c:v>
                </c:pt>
                <c:pt idx="8">
                  <c:v>0</c:v>
                </c:pt>
                <c:pt idx="9">
                  <c:v>#N/A</c:v>
                </c:pt>
                <c:pt idx="10">
                  <c:v>0</c:v>
                </c:pt>
                <c:pt idx="11">
                  <c:v>0</c:v>
                </c:pt>
              </c:numCache>
            </c:numRef>
          </c:yVal>
          <c:smooth val="0"/>
          <c:extLst>
            <c:ext xmlns:c15="http://schemas.microsoft.com/office/drawing/2012/chart" uri="{02D57815-91ED-43cb-92C2-25804820EDAC}">
              <c15:datalabelsRange>
                <c15:f>'Feuil1 (2)'!$B$2:$B$13</c15:f>
                <c15:dlblRangeCache>
                  <c:ptCount val="12"/>
                  <c:pt idx="0">
                    <c:v>Michel</c:v>
                  </c:pt>
                  <c:pt idx="1">
                    <c:v>Sarah</c:v>
                  </c:pt>
                  <c:pt idx="2">
                    <c:v>Léon</c:v>
                  </c:pt>
                  <c:pt idx="3">
                    <c:v>Anna</c:v>
                  </c:pt>
                  <c:pt idx="4">
                    <c:v>Marc</c:v>
                  </c:pt>
                  <c:pt idx="5">
                    <c:v>Julien</c:v>
                  </c:pt>
                  <c:pt idx="6">
                    <c:v>Stéphane</c:v>
                  </c:pt>
                  <c:pt idx="7">
                    <c:v>Véronique</c:v>
                  </c:pt>
                  <c:pt idx="8">
                    <c:v>Charlotte</c:v>
                  </c:pt>
                  <c:pt idx="9">
                    <c:v>Olivier</c:v>
                  </c:pt>
                  <c:pt idx="10">
                    <c:v>Martin</c:v>
                  </c:pt>
                  <c:pt idx="11">
                    <c:v>Cassandra</c:v>
                  </c:pt>
                </c15:dlblRangeCache>
              </c15:datalabelsRange>
            </c:ext>
            <c:ext xmlns:c16="http://schemas.microsoft.com/office/drawing/2014/chart" uri="{C3380CC4-5D6E-409C-BE32-E72D297353CC}">
              <c16:uniqueId val="{00000007-F4BE-47B3-B365-C1E3BF886122}"/>
            </c:ext>
          </c:extLst>
        </c:ser>
        <c:dLbls>
          <c:showLegendKey val="0"/>
          <c:showVal val="0"/>
          <c:showCatName val="0"/>
          <c:showSerName val="0"/>
          <c:showPercent val="0"/>
          <c:showBubbleSize val="0"/>
        </c:dLbls>
        <c:axId val="778067352"/>
        <c:axId val="778063744"/>
      </c:scatterChart>
      <c:valAx>
        <c:axId val="77806735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one"/>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78063744"/>
        <c:crosses val="autoZero"/>
        <c:crossBetween val="midCat"/>
      </c:valAx>
      <c:valAx>
        <c:axId val="7780637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78067352"/>
        <c:crosses val="autoZero"/>
        <c:crossBetween val="midCat"/>
        <c:majorUnit val="50"/>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669924</xdr:colOff>
      <xdr:row>0</xdr:row>
      <xdr:rowOff>180973</xdr:rowOff>
    </xdr:from>
    <xdr:to>
      <xdr:col>14</xdr:col>
      <xdr:colOff>539750</xdr:colOff>
      <xdr:row>21</xdr:row>
      <xdr:rowOff>127000</xdr:rowOff>
    </xdr:to>
    <xdr:graphicFrame macro="">
      <xdr:nvGraphicFramePr>
        <xdr:cNvPr id="2" name="Graphique 1">
          <a:extLst>
            <a:ext uri="{FF2B5EF4-FFF2-40B4-BE49-F238E27FC236}">
              <a16:creationId xmlns:a16="http://schemas.microsoft.com/office/drawing/2014/main" id="{5499B6DF-94BE-40CB-9E1D-81CC36A5048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3</xdr:col>
      <xdr:colOff>1373188</xdr:colOff>
      <xdr:row>20</xdr:row>
      <xdr:rowOff>174625</xdr:rowOff>
    </xdr:from>
    <xdr:ext cx="184731" cy="264560"/>
    <xdr:sp macro="" textlink="">
      <xdr:nvSpPr>
        <xdr:cNvPr id="3" name="ZoneTexte 2">
          <a:extLst>
            <a:ext uri="{FF2B5EF4-FFF2-40B4-BE49-F238E27FC236}">
              <a16:creationId xmlns:a16="http://schemas.microsoft.com/office/drawing/2014/main" id="{36886CB1-5128-4AE6-B792-F2C155F038F9}"/>
            </a:ext>
          </a:extLst>
        </xdr:cNvPr>
        <xdr:cNvSpPr txBox="1"/>
      </xdr:nvSpPr>
      <xdr:spPr>
        <a:xfrm>
          <a:off x="5119688" y="3825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5</xdr:col>
      <xdr:colOff>301623</xdr:colOff>
      <xdr:row>20</xdr:row>
      <xdr:rowOff>55564</xdr:rowOff>
    </xdr:from>
    <xdr:to>
      <xdr:col>14</xdr:col>
      <xdr:colOff>452436</xdr:colOff>
      <xdr:row>21</xdr:row>
      <xdr:rowOff>103187</xdr:rowOff>
    </xdr:to>
    <xdr:sp macro="" textlink="">
      <xdr:nvSpPr>
        <xdr:cNvPr id="4" name="Rectangle 3">
          <a:extLst>
            <a:ext uri="{FF2B5EF4-FFF2-40B4-BE49-F238E27FC236}">
              <a16:creationId xmlns:a16="http://schemas.microsoft.com/office/drawing/2014/main" id="{FD7349CE-19FB-48A3-A96E-B722B63CD0F3}"/>
            </a:ext>
          </a:extLst>
        </xdr:cNvPr>
        <xdr:cNvSpPr/>
      </xdr:nvSpPr>
      <xdr:spPr>
        <a:xfrm>
          <a:off x="6643686" y="3706814"/>
          <a:ext cx="7008813" cy="230186"/>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500064</xdr:colOff>
      <xdr:row>21</xdr:row>
      <xdr:rowOff>79374</xdr:rowOff>
    </xdr:from>
    <xdr:to>
      <xdr:col>10</xdr:col>
      <xdr:colOff>158752</xdr:colOff>
      <xdr:row>24</xdr:row>
      <xdr:rowOff>71437</xdr:rowOff>
    </xdr:to>
    <xdr:sp macro="" textlink="">
      <xdr:nvSpPr>
        <xdr:cNvPr id="5" name="Flèche : droite 4">
          <a:extLst>
            <a:ext uri="{FF2B5EF4-FFF2-40B4-BE49-F238E27FC236}">
              <a16:creationId xmlns:a16="http://schemas.microsoft.com/office/drawing/2014/main" id="{F172B8D6-691C-472B-826A-B8940434CEE9}"/>
            </a:ext>
          </a:extLst>
        </xdr:cNvPr>
        <xdr:cNvSpPr/>
      </xdr:nvSpPr>
      <xdr:spPr>
        <a:xfrm rot="16200000">
          <a:off x="9830596" y="3972718"/>
          <a:ext cx="539750" cy="420688"/>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190497</xdr:colOff>
      <xdr:row>24</xdr:row>
      <xdr:rowOff>126998</xdr:rowOff>
    </xdr:from>
    <xdr:to>
      <xdr:col>14</xdr:col>
      <xdr:colOff>658812</xdr:colOff>
      <xdr:row>30</xdr:row>
      <xdr:rowOff>55563</xdr:rowOff>
    </xdr:to>
    <xdr:sp macro="" textlink="">
      <xdr:nvSpPr>
        <xdr:cNvPr id="6" name="Rectangle 5">
          <a:extLst>
            <a:ext uri="{FF2B5EF4-FFF2-40B4-BE49-F238E27FC236}">
              <a16:creationId xmlns:a16="http://schemas.microsoft.com/office/drawing/2014/main" id="{4FCEAE75-6FC1-4E27-8A9A-275BDD3DFABC}"/>
            </a:ext>
          </a:extLst>
        </xdr:cNvPr>
        <xdr:cNvSpPr/>
      </xdr:nvSpPr>
      <xdr:spPr>
        <a:xfrm>
          <a:off x="6532560" y="4508498"/>
          <a:ext cx="7326315" cy="102394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Dans mon tableau à gauche, j'ai surligné en jaune</a:t>
          </a:r>
          <a:r>
            <a:rPr lang="fr-FR" sz="1100" baseline="0"/>
            <a:t> les membres de la direction. J'aimerais que la légende mette en avant les membres de la direction avec une couleur de police différente pour que mon auditoire quand ils vont lire le graphique vont savoir grace à la couleur de la police que c'est un membre du comité de direction (de façon automtique quand une cellule de la colonne A du tableau est surligné en jaune. Pouvez-vous m'aider je ne sais pas faire une mise en forme conditionnelle pour la légende.</a:t>
          </a:r>
          <a:endParaRPr lang="fr-FR" sz="1100"/>
        </a:p>
      </xdr:txBody>
    </xdr:sp>
    <xdr:clientData/>
  </xdr:twoCellAnchor>
  <xdr:twoCellAnchor>
    <xdr:from>
      <xdr:col>15</xdr:col>
      <xdr:colOff>611186</xdr:colOff>
      <xdr:row>14</xdr:row>
      <xdr:rowOff>166688</xdr:rowOff>
    </xdr:from>
    <xdr:to>
      <xdr:col>20</xdr:col>
      <xdr:colOff>706437</xdr:colOff>
      <xdr:row>19</xdr:row>
      <xdr:rowOff>174625</xdr:rowOff>
    </xdr:to>
    <xdr:sp macro="" textlink="">
      <xdr:nvSpPr>
        <xdr:cNvPr id="7" name="Rectangle 6">
          <a:extLst>
            <a:ext uri="{FF2B5EF4-FFF2-40B4-BE49-F238E27FC236}">
              <a16:creationId xmlns:a16="http://schemas.microsoft.com/office/drawing/2014/main" id="{B83B2556-F481-4E07-A265-3B659220B3B3}"/>
            </a:ext>
          </a:extLst>
        </xdr:cNvPr>
        <xdr:cNvSpPr/>
      </xdr:nvSpPr>
      <xdr:spPr>
        <a:xfrm>
          <a:off x="14573249" y="2722563"/>
          <a:ext cx="3905251" cy="9207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Dans le tableau,</a:t>
          </a:r>
          <a:r>
            <a:rPr lang="fr-FR" sz="1100" baseline="0"/>
            <a:t> j'aimerais rajouter une mise en forme conditionnelle pour avoir les étiquettes de données qui sont &gt; à 100 en police verte. Comment faire ?</a:t>
          </a:r>
          <a:endParaRPr lang="fr-FR" sz="1100"/>
        </a:p>
      </xdr:txBody>
    </xdr:sp>
    <xdr:clientData/>
  </xdr:twoCellAnchor>
  <xdr:twoCellAnchor>
    <xdr:from>
      <xdr:col>12</xdr:col>
      <xdr:colOff>23812</xdr:colOff>
      <xdr:row>10</xdr:row>
      <xdr:rowOff>119063</xdr:rowOff>
    </xdr:from>
    <xdr:to>
      <xdr:col>13</xdr:col>
      <xdr:colOff>246062</xdr:colOff>
      <xdr:row>13</xdr:row>
      <xdr:rowOff>39687</xdr:rowOff>
    </xdr:to>
    <xdr:sp macro="" textlink="">
      <xdr:nvSpPr>
        <xdr:cNvPr id="8" name="Rectangle 7">
          <a:extLst>
            <a:ext uri="{FF2B5EF4-FFF2-40B4-BE49-F238E27FC236}">
              <a16:creationId xmlns:a16="http://schemas.microsoft.com/office/drawing/2014/main" id="{4285FD3D-A358-4204-BC26-E4AA6CC11B7A}"/>
            </a:ext>
          </a:extLst>
        </xdr:cNvPr>
        <xdr:cNvSpPr/>
      </xdr:nvSpPr>
      <xdr:spPr>
        <a:xfrm>
          <a:off x="11699875" y="1944688"/>
          <a:ext cx="984250" cy="468312"/>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275433</xdr:colOff>
      <xdr:row>12</xdr:row>
      <xdr:rowOff>172245</xdr:rowOff>
    </xdr:from>
    <xdr:to>
      <xdr:col>15</xdr:col>
      <xdr:colOff>515937</xdr:colOff>
      <xdr:row>15</xdr:row>
      <xdr:rowOff>45245</xdr:rowOff>
    </xdr:to>
    <xdr:sp macro="" textlink="">
      <xdr:nvSpPr>
        <xdr:cNvPr id="9" name="Flèche : droite 8">
          <a:extLst>
            <a:ext uri="{FF2B5EF4-FFF2-40B4-BE49-F238E27FC236}">
              <a16:creationId xmlns:a16="http://schemas.microsoft.com/office/drawing/2014/main" id="{15E653AE-C8A3-4C31-A45A-D1E0DDCAEE1A}"/>
            </a:ext>
          </a:extLst>
        </xdr:cNvPr>
        <xdr:cNvSpPr/>
      </xdr:nvSpPr>
      <xdr:spPr>
        <a:xfrm rot="11777585">
          <a:off x="12713496" y="2362995"/>
          <a:ext cx="1764504" cy="420688"/>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1373188</xdr:colOff>
      <xdr:row>18</xdr:row>
      <xdr:rowOff>174625</xdr:rowOff>
    </xdr:from>
    <xdr:ext cx="184731" cy="264560"/>
    <xdr:sp macro="" textlink="">
      <xdr:nvSpPr>
        <xdr:cNvPr id="3" name="ZoneTexte 2">
          <a:extLst>
            <a:ext uri="{FF2B5EF4-FFF2-40B4-BE49-F238E27FC236}">
              <a16:creationId xmlns:a16="http://schemas.microsoft.com/office/drawing/2014/main" id="{6264E027-FAB9-481E-B337-894A64F9C368}"/>
            </a:ext>
          </a:extLst>
        </xdr:cNvPr>
        <xdr:cNvSpPr txBox="1"/>
      </xdr:nvSpPr>
      <xdr:spPr>
        <a:xfrm>
          <a:off x="3106738" y="418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3</xdr:col>
      <xdr:colOff>297654</xdr:colOff>
      <xdr:row>9</xdr:row>
      <xdr:rowOff>83344</xdr:rowOff>
    </xdr:from>
    <xdr:to>
      <xdr:col>20</xdr:col>
      <xdr:colOff>642938</xdr:colOff>
      <xdr:row>36</xdr:row>
      <xdr:rowOff>119062</xdr:rowOff>
    </xdr:to>
    <xdr:graphicFrame macro="">
      <xdr:nvGraphicFramePr>
        <xdr:cNvPr id="10" name="Graphique 9">
          <a:extLst>
            <a:ext uri="{FF2B5EF4-FFF2-40B4-BE49-F238E27FC236}">
              <a16:creationId xmlns:a16="http://schemas.microsoft.com/office/drawing/2014/main" id="{3D9865C4-0E5F-4073-8254-01F757DF4BE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33EF0AD-4B1B-421D-A0A0-6890B17D70CD}" name="Tableau1" displayName="Tableau1" ref="A3:B15" totalsRowShown="0" headerRowDxfId="18" headerRowBorderDxfId="17" tableBorderDxfId="16" totalsRowBorderDxfId="15">
  <autoFilter ref="A3:B15" xr:uid="{AAFCF7B1-7FE7-49F8-8F57-4C704992C476}"/>
  <tableColumns count="2">
    <tableColumn id="1" xr3:uid="{F7049CC4-895F-4F04-8882-EA041E364590}" name="Salariés" dataDxfId="14"/>
    <tableColumn id="2" xr3:uid="{998A846C-2052-4610-ACED-80D248720867}" name="Salaire_x000a_en K€" dataDxfId="13" dataCellStyle="Milliers"/>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DC0A47C-326E-49ED-8D16-FCE023F4B8CA}" name="Tableau13" displayName="Tableau13" ref="A1:J13" totalsRowShown="0" headerRowDxfId="12" dataDxfId="11">
  <autoFilter ref="A1:J13" xr:uid="{AAFCF7B1-7FE7-49F8-8F57-4C704992C476}"/>
  <tableColumns count="10">
    <tableColumn id="8" xr3:uid="{E677FCD9-B2A8-4C63-8A3E-057DB3C49000}" name="Index" dataDxfId="10"/>
    <tableColumn id="1" xr3:uid="{C75573D2-5E33-4274-9A89-2C4E25BA663F}" name="Salariés" dataDxfId="9"/>
    <tableColumn id="3" xr3:uid="{063AA933-3FA4-462E-88C3-6864ABDC9A99}" name="CODIR" dataDxfId="8"/>
    <tableColumn id="2" xr3:uid="{99BA8750-CDA4-4520-BDFD-FD9F2FAD768E}" name="Salaire_x000a_en K€" dataDxfId="7" dataCellStyle="Milliers"/>
    <tableColumn id="4" xr3:uid="{654D64B4-94A9-444C-A95D-CF312B75D591}" name="MAX" dataDxfId="6">
      <calculatedColumnFormula>IF(RANK(Tableau13[[#This Row],[Salaire
en K€]],Tableau13[Salaire
en K€])&lt;=3,Tableau13[[#This Row],[Salaire
en K€]],NA())</calculatedColumnFormula>
    </tableColumn>
    <tableColumn id="5" xr3:uid="{79E46BAF-D6F1-40CD-82FB-5DE1AD361D27}" name="MIN" dataDxfId="5">
      <calculatedColumnFormula>IF(RANK(Tableau13[[#This Row],[Salaire
en K€]],Tableau13[Salaire
en K€],1)&lt;=3,Tableau13[[#This Row],[Salaire
en K€]],NA())</calculatedColumnFormula>
    </tableColumn>
    <tableColumn id="6" xr3:uid="{6C1A437C-06F3-471E-80A9-FF1B17346DBD}" name="Salaires" dataDxfId="4">
      <calculatedColumnFormula>IF(AND(ISNA(Tableau13[[#This Row],[MAX]]),ISNA(Tableau13[[#This Row],[MIN]])),Tableau13[[#This Row],[Salaire
en K€]],NA())</calculatedColumnFormula>
    </tableColumn>
    <tableColumn id="7" xr3:uid="{902678DB-829F-4691-AFC1-B2F30A8128AD}" name="Axe_X_CODIR" dataDxfId="2">
      <calculatedColumnFormula>IF(Tableau13[[#This Row],[CODIR]]&lt;&gt;"",0,NA())</calculatedColumnFormula>
    </tableColumn>
    <tableColumn id="9" xr3:uid="{28B4D08C-839D-4A2A-9BF4-28711508AA43}" name="AXE_X_Salaires" dataDxfId="1">
      <calculatedColumnFormula>IF(Tableau13[[#This Row],[CODIR]]="",0,NA())</calculatedColumnFormula>
    </tableColumn>
    <tableColumn id="10" xr3:uid="{D1CF546D-4B68-4C03-BF7A-2FEE4687C256}" name="Sup_100" dataDxfId="0">
      <calculatedColumnFormula>IF(Tableau13[[#This Row],[Salaire
en K€]]&gt;100,Tableau13[[#This Row],[Salaire
en K€]],NA())</calculatedColumnFormula>
    </tableColumn>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1B6D4-4B7B-4E8F-95F6-1722BC980BD9}">
  <sheetPr codeName="Feuil1"/>
  <dimension ref="A3:Q19"/>
  <sheetViews>
    <sheetView zoomScale="80" zoomScaleNormal="80" workbookViewId="0">
      <selection activeCell="B4" sqref="B4"/>
    </sheetView>
  </sheetViews>
  <sheetFormatPr baseColWidth="10" defaultRowHeight="15" x14ac:dyDescent="0.25"/>
  <cols>
    <col min="1" max="1" width="13.42578125" customWidth="1"/>
    <col min="2" max="2" width="11.5703125" customWidth="1"/>
    <col min="3" max="3" width="10.140625" customWidth="1"/>
    <col min="4" max="4" width="11.42578125" customWidth="1"/>
  </cols>
  <sheetData>
    <row r="3" spans="1:17" ht="30.95" customHeight="1" x14ac:dyDescent="0.25">
      <c r="A3" s="4" t="s">
        <v>2</v>
      </c>
      <c r="B3" s="11" t="s">
        <v>18</v>
      </c>
      <c r="C3" s="1" t="s">
        <v>0</v>
      </c>
      <c r="D3" s="1" t="s">
        <v>1</v>
      </c>
    </row>
    <row r="4" spans="1:17" x14ac:dyDescent="0.25">
      <c r="A4" s="5" t="s">
        <v>4</v>
      </c>
      <c r="B4" s="3">
        <v>600</v>
      </c>
      <c r="C4">
        <f>IF(RANK(Tableau1[[#This Row],[Salaire
en K€]],Tableau1[Salaire
en K€])&lt;=3,Tableau1[[#This Row],[Salaire
en K€]],0)</f>
        <v>600</v>
      </c>
      <c r="D4">
        <f>IF(RANK(Tableau1[[#This Row],[Salaire
en K€]],Tableau1[Salaire
en K€],1)&lt;=3,Tableau1[[#This Row],[Salaire
en K€]],0)</f>
        <v>0</v>
      </c>
    </row>
    <row r="5" spans="1:17" x14ac:dyDescent="0.25">
      <c r="A5" s="2" t="s">
        <v>5</v>
      </c>
      <c r="B5" s="3">
        <v>70</v>
      </c>
      <c r="C5">
        <f>IF(RANK(Tableau1[[#This Row],[Salaire
en K€]],Tableau1[Salaire
en K€])&lt;=3,Tableau1[[#This Row],[Salaire
en K€]],0)</f>
        <v>0</v>
      </c>
      <c r="D5">
        <f>IF(RANK(Tableau1[[#This Row],[Salaire
en K€]],Tableau1[Salaire
en K€],1)&lt;=3,Tableau1[[#This Row],[Salaire
en K€]],0)</f>
        <v>0</v>
      </c>
    </row>
    <row r="6" spans="1:17" x14ac:dyDescent="0.25">
      <c r="A6" s="2" t="s">
        <v>6</v>
      </c>
      <c r="B6" s="3">
        <v>85</v>
      </c>
      <c r="C6">
        <f>IF(RANK(Tableau1[[#This Row],[Salaire
en K€]],Tableau1[Salaire
en K€])&lt;=3,Tableau1[[#This Row],[Salaire
en K€]],0)</f>
        <v>0</v>
      </c>
      <c r="D6">
        <f>IF(RANK(Tableau1[[#This Row],[Salaire
en K€]],Tableau1[Salaire
en K€],1)&lt;=3,Tableau1[[#This Row],[Salaire
en K€]],0)</f>
        <v>0</v>
      </c>
    </row>
    <row r="7" spans="1:17" x14ac:dyDescent="0.25">
      <c r="A7" s="5" t="s">
        <v>7</v>
      </c>
      <c r="B7" s="3">
        <v>350</v>
      </c>
      <c r="C7">
        <f>IF(RANK(Tableau1[[#This Row],[Salaire
en K€]],Tableau1[Salaire
en K€])&lt;=3,Tableau1[[#This Row],[Salaire
en K€]],0)</f>
        <v>350</v>
      </c>
      <c r="D7">
        <f>IF(RANK(Tableau1[[#This Row],[Salaire
en K€]],Tableau1[Salaire
en K€],1)&lt;=3,Tableau1[[#This Row],[Salaire
en K€]],0)</f>
        <v>0</v>
      </c>
    </row>
    <row r="8" spans="1:17" x14ac:dyDescent="0.25">
      <c r="A8" s="2" t="s">
        <v>8</v>
      </c>
      <c r="B8" s="3">
        <v>55</v>
      </c>
      <c r="C8">
        <f>IF(RANK(Tableau1[[#This Row],[Salaire
en K€]],Tableau1[Salaire
en K€])&lt;=3,Tableau1[[#This Row],[Salaire
en K€]],0)</f>
        <v>0</v>
      </c>
      <c r="D8">
        <f>IF(RANK(Tableau1[[#This Row],[Salaire
en K€]],Tableau1[Salaire
en K€],1)&lt;=3,Tableau1[[#This Row],[Salaire
en K€]],0)</f>
        <v>55</v>
      </c>
    </row>
    <row r="9" spans="1:17" x14ac:dyDescent="0.25">
      <c r="A9" s="2" t="s">
        <v>9</v>
      </c>
      <c r="B9" s="3">
        <v>33</v>
      </c>
      <c r="C9">
        <f>IF(RANK(Tableau1[[#This Row],[Salaire
en K€]],Tableau1[Salaire
en K€])&lt;=3,Tableau1[[#This Row],[Salaire
en K€]],0)</f>
        <v>0</v>
      </c>
      <c r="D9">
        <f>IF(RANK(Tableau1[[#This Row],[Salaire
en K€]],Tableau1[Salaire
en K€],1)&lt;=3,Tableau1[[#This Row],[Salaire
en K€]],0)</f>
        <v>33</v>
      </c>
      <c r="P9" s="9"/>
      <c r="Q9" t="s">
        <v>16</v>
      </c>
    </row>
    <row r="10" spans="1:17" x14ac:dyDescent="0.25">
      <c r="A10" s="5" t="s">
        <v>10</v>
      </c>
      <c r="B10" s="3">
        <v>130</v>
      </c>
      <c r="C10">
        <f>IF(RANK(Tableau1[[#This Row],[Salaire
en K€]],Tableau1[Salaire
en K€])&lt;=3,Tableau1[[#This Row],[Salaire
en K€]],0)</f>
        <v>0</v>
      </c>
      <c r="D10">
        <f>IF(RANK(Tableau1[[#This Row],[Salaire
en K€]],Tableau1[Salaire
en K€],1)&lt;=3,Tableau1[[#This Row],[Salaire
en K€]],0)</f>
        <v>0</v>
      </c>
    </row>
    <row r="11" spans="1:17" x14ac:dyDescent="0.25">
      <c r="A11" s="2" t="s">
        <v>11</v>
      </c>
      <c r="B11" s="3">
        <v>49</v>
      </c>
      <c r="C11">
        <f>IF(RANK(Tableau1[[#This Row],[Salaire
en K€]],Tableau1[Salaire
en K€])&lt;=3,Tableau1[[#This Row],[Salaire
en K€]],0)</f>
        <v>0</v>
      </c>
      <c r="D11">
        <f>IF(RANK(Tableau1[[#This Row],[Salaire
en K€]],Tableau1[Salaire
en K€],1)&lt;=3,Tableau1[[#This Row],[Salaire
en K€]],0)</f>
        <v>49</v>
      </c>
      <c r="P11" s="10"/>
      <c r="Q11" t="s">
        <v>17</v>
      </c>
    </row>
    <row r="12" spans="1:17" x14ac:dyDescent="0.25">
      <c r="A12" s="2" t="s">
        <v>12</v>
      </c>
      <c r="B12" s="3">
        <v>68</v>
      </c>
      <c r="C12">
        <f>IF(RANK(Tableau1[[#This Row],[Salaire
en K€]],Tableau1[Salaire
en K€])&lt;=3,Tableau1[[#This Row],[Salaire
en K€]],0)</f>
        <v>0</v>
      </c>
      <c r="D12">
        <f>IF(RANK(Tableau1[[#This Row],[Salaire
en K€]],Tableau1[Salaire
en K€],1)&lt;=3,Tableau1[[#This Row],[Salaire
en K€]],0)</f>
        <v>0</v>
      </c>
    </row>
    <row r="13" spans="1:17" x14ac:dyDescent="0.25">
      <c r="A13" s="5" t="s">
        <v>13</v>
      </c>
      <c r="B13" s="3">
        <v>230</v>
      </c>
      <c r="C13">
        <f>IF(RANK(Tableau1[[#This Row],[Salaire
en K€]],Tableau1[Salaire
en K€])&lt;=3,Tableau1[[#This Row],[Salaire
en K€]],0)</f>
        <v>230</v>
      </c>
      <c r="D13">
        <f>IF(RANK(Tableau1[[#This Row],[Salaire
en K€]],Tableau1[Salaire
en K€],1)&lt;=3,Tableau1[[#This Row],[Salaire
en K€]],0)</f>
        <v>0</v>
      </c>
    </row>
    <row r="14" spans="1:17" x14ac:dyDescent="0.25">
      <c r="A14" s="6" t="s">
        <v>14</v>
      </c>
      <c r="B14" s="3">
        <v>60</v>
      </c>
      <c r="C14">
        <f>IF(RANK(Tableau1[[#This Row],[Salaire
en K€]],Tableau1[Salaire
en K€])&lt;=3,Tableau1[[#This Row],[Salaire
en K€]],0)</f>
        <v>0</v>
      </c>
      <c r="D14">
        <f>IF(RANK(Tableau1[[#This Row],[Salaire
en K€]],Tableau1[Salaire
en K€],1)&lt;=3,Tableau1[[#This Row],[Salaire
en K€]],0)</f>
        <v>0</v>
      </c>
    </row>
    <row r="15" spans="1:17" x14ac:dyDescent="0.25">
      <c r="A15" s="7" t="s">
        <v>15</v>
      </c>
      <c r="B15" s="3">
        <v>70</v>
      </c>
      <c r="C15">
        <f>IF(RANK(Tableau1[[#This Row],[Salaire
en K€]],Tableau1[Salaire
en K€])&lt;=3,Tableau1[[#This Row],[Salaire
en K€]],0)</f>
        <v>0</v>
      </c>
      <c r="D15">
        <f>IF(RANK(Tableau1[[#This Row],[Salaire
en K€]],Tableau1[Salaire
en K€],1)&lt;=3,Tableau1[[#This Row],[Salaire
en K€]],0)</f>
        <v>0</v>
      </c>
    </row>
    <row r="19" spans="1:2" x14ac:dyDescent="0.25">
      <c r="A19" s="8"/>
      <c r="B19" t="s">
        <v>3</v>
      </c>
    </row>
  </sheetData>
  <phoneticPr fontId="2" type="noConversion"/>
  <conditionalFormatting sqref="B5:B15">
    <cfRule type="cellIs" dxfId="3" priority="1" operator="greaterThan">
      <formula>100</formula>
    </cfRule>
  </conditionalFormatting>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19858-5540-4A55-9425-D777B31220CB}">
  <sheetPr codeName="Feuil2"/>
  <dimension ref="A1:AB13"/>
  <sheetViews>
    <sheetView tabSelected="1" zoomScale="80" zoomScaleNormal="80" workbookViewId="0">
      <selection activeCell="L1" sqref="L1"/>
    </sheetView>
  </sheetViews>
  <sheetFormatPr baseColWidth="10" defaultRowHeight="15" x14ac:dyDescent="0.25"/>
  <cols>
    <col min="2" max="2" width="13.42578125" customWidth="1"/>
    <col min="3" max="3" width="11.5703125" customWidth="1"/>
    <col min="4" max="4" width="10.140625" customWidth="1"/>
    <col min="5" max="5" width="11.42578125" customWidth="1"/>
  </cols>
  <sheetData>
    <row r="1" spans="1:28" ht="30.95" customHeight="1" x14ac:dyDescent="0.25">
      <c r="A1" s="13" t="s">
        <v>22</v>
      </c>
      <c r="B1" s="13" t="s">
        <v>2</v>
      </c>
      <c r="C1" s="13" t="s">
        <v>19</v>
      </c>
      <c r="D1" s="14" t="s">
        <v>18</v>
      </c>
      <c r="E1" s="13" t="s">
        <v>0</v>
      </c>
      <c r="F1" s="13" t="s">
        <v>1</v>
      </c>
      <c r="G1" s="13" t="s">
        <v>21</v>
      </c>
      <c r="H1" s="13" t="s">
        <v>23</v>
      </c>
      <c r="I1" s="17" t="s">
        <v>24</v>
      </c>
      <c r="J1" s="17" t="s">
        <v>25</v>
      </c>
      <c r="AA1" s="8"/>
      <c r="AB1" t="s">
        <v>3</v>
      </c>
    </row>
    <row r="2" spans="1:28" x14ac:dyDescent="0.25">
      <c r="A2" s="15">
        <v>1</v>
      </c>
      <c r="B2" s="15" t="s">
        <v>4</v>
      </c>
      <c r="C2" s="15" t="s">
        <v>20</v>
      </c>
      <c r="D2" s="16">
        <v>600</v>
      </c>
      <c r="E2" s="15">
        <f>IF(RANK(Tableau13[[#This Row],[Salaire
en K€]],Tableau13[Salaire
en K€])&lt;=3,Tableau13[[#This Row],[Salaire
en K€]],NA())</f>
        <v>600</v>
      </c>
      <c r="F2" s="15" t="e">
        <f>IF(RANK(Tableau13[[#This Row],[Salaire
en K€]],Tableau13[Salaire
en K€],1)&lt;=3,Tableau13[[#This Row],[Salaire
en K€]],NA())</f>
        <v>#N/A</v>
      </c>
      <c r="G2" s="15" t="e">
        <f>IF(AND(ISNA(Tableau13[[#This Row],[MAX]]),ISNA(Tableau13[[#This Row],[MIN]])),Tableau13[[#This Row],[Salaire
en K€]],NA())</f>
        <v>#N/A</v>
      </c>
      <c r="H2" s="15">
        <f>IF(Tableau13[[#This Row],[CODIR]]&lt;&gt;"",0,NA())</f>
        <v>0</v>
      </c>
      <c r="I2" s="12" t="e">
        <f>IF(Tableau13[[#This Row],[CODIR]]="",0,NA())</f>
        <v>#N/A</v>
      </c>
      <c r="J2" s="12">
        <f>IF(Tableau13[[#This Row],[Salaire
en K€]]&gt;100,Tableau13[[#This Row],[Salaire
en K€]],NA())</f>
        <v>600</v>
      </c>
    </row>
    <row r="3" spans="1:28" x14ac:dyDescent="0.25">
      <c r="A3" s="15">
        <v>2</v>
      </c>
      <c r="B3" s="15" t="s">
        <v>5</v>
      </c>
      <c r="C3" s="15"/>
      <c r="D3" s="16">
        <v>70</v>
      </c>
      <c r="E3" s="15" t="e">
        <f>IF(RANK(Tableau13[[#This Row],[Salaire
en K€]],Tableau13[Salaire
en K€])&lt;=3,Tableau13[[#This Row],[Salaire
en K€]],NA())</f>
        <v>#N/A</v>
      </c>
      <c r="F3" s="15" t="e">
        <f>IF(RANK(Tableau13[[#This Row],[Salaire
en K€]],Tableau13[Salaire
en K€],1)&lt;=3,Tableau13[[#This Row],[Salaire
en K€]],NA())</f>
        <v>#N/A</v>
      </c>
      <c r="G3" s="15">
        <f>IF(AND(ISNA(Tableau13[[#This Row],[MAX]]),ISNA(Tableau13[[#This Row],[MIN]])),Tableau13[[#This Row],[Salaire
en K€]],NA())</f>
        <v>70</v>
      </c>
      <c r="H3" s="15" t="e">
        <f>IF(Tableau13[[#This Row],[CODIR]]&lt;&gt;"",0,NA())</f>
        <v>#N/A</v>
      </c>
      <c r="I3" s="12">
        <f>IF(Tableau13[[#This Row],[CODIR]]="",0,NA())</f>
        <v>0</v>
      </c>
      <c r="J3" s="12" t="e">
        <f>IF(Tableau13[[#This Row],[Salaire
en K€]]&gt;100,Tableau13[[#This Row],[Salaire
en K€]],NA())</f>
        <v>#N/A</v>
      </c>
    </row>
    <row r="4" spans="1:28" x14ac:dyDescent="0.25">
      <c r="A4" s="15">
        <v>3</v>
      </c>
      <c r="B4" s="15" t="s">
        <v>6</v>
      </c>
      <c r="C4" s="15"/>
      <c r="D4" s="16">
        <v>85</v>
      </c>
      <c r="E4" s="15" t="e">
        <f>IF(RANK(Tableau13[[#This Row],[Salaire
en K€]],Tableau13[Salaire
en K€])&lt;=3,Tableau13[[#This Row],[Salaire
en K€]],NA())</f>
        <v>#N/A</v>
      </c>
      <c r="F4" s="15" t="e">
        <f>IF(RANK(Tableau13[[#This Row],[Salaire
en K€]],Tableau13[Salaire
en K€],1)&lt;=3,Tableau13[[#This Row],[Salaire
en K€]],NA())</f>
        <v>#N/A</v>
      </c>
      <c r="G4" s="15">
        <f>IF(AND(ISNA(Tableau13[[#This Row],[MAX]]),ISNA(Tableau13[[#This Row],[MIN]])),Tableau13[[#This Row],[Salaire
en K€]],NA())</f>
        <v>85</v>
      </c>
      <c r="H4" s="15" t="e">
        <f>IF(Tableau13[[#This Row],[CODIR]]&lt;&gt;"",0,NA())</f>
        <v>#N/A</v>
      </c>
      <c r="I4" s="12">
        <f>IF(Tableau13[[#This Row],[CODIR]]="",0,NA())</f>
        <v>0</v>
      </c>
      <c r="J4" s="12" t="e">
        <f>IF(Tableau13[[#This Row],[Salaire
en K€]]&gt;100,Tableau13[[#This Row],[Salaire
en K€]],NA())</f>
        <v>#N/A</v>
      </c>
    </row>
    <row r="5" spans="1:28" x14ac:dyDescent="0.25">
      <c r="A5" s="15">
        <v>4</v>
      </c>
      <c r="B5" s="15" t="s">
        <v>7</v>
      </c>
      <c r="C5" s="15" t="s">
        <v>20</v>
      </c>
      <c r="D5" s="16">
        <v>350</v>
      </c>
      <c r="E5" s="15">
        <f>IF(RANK(Tableau13[[#This Row],[Salaire
en K€]],Tableau13[Salaire
en K€])&lt;=3,Tableau13[[#This Row],[Salaire
en K€]],NA())</f>
        <v>350</v>
      </c>
      <c r="F5" s="15" t="e">
        <f>IF(RANK(Tableau13[[#This Row],[Salaire
en K€]],Tableau13[Salaire
en K€],1)&lt;=3,Tableau13[[#This Row],[Salaire
en K€]],NA())</f>
        <v>#N/A</v>
      </c>
      <c r="G5" s="15" t="e">
        <f>IF(AND(ISNA(Tableau13[[#This Row],[MAX]]),ISNA(Tableau13[[#This Row],[MIN]])),Tableau13[[#This Row],[Salaire
en K€]],NA())</f>
        <v>#N/A</v>
      </c>
      <c r="H5" s="15">
        <f>IF(Tableau13[[#This Row],[CODIR]]&lt;&gt;"",0,NA())</f>
        <v>0</v>
      </c>
      <c r="I5" s="12" t="e">
        <f>IF(Tableau13[[#This Row],[CODIR]]="",0,NA())</f>
        <v>#N/A</v>
      </c>
      <c r="J5" s="12">
        <f>IF(Tableau13[[#This Row],[Salaire
en K€]]&gt;100,Tableau13[[#This Row],[Salaire
en K€]],NA())</f>
        <v>350</v>
      </c>
    </row>
    <row r="6" spans="1:28" x14ac:dyDescent="0.25">
      <c r="A6" s="15">
        <v>5</v>
      </c>
      <c r="B6" s="15" t="s">
        <v>8</v>
      </c>
      <c r="C6" s="15"/>
      <c r="D6" s="16">
        <v>55</v>
      </c>
      <c r="E6" s="15" t="e">
        <f>IF(RANK(Tableau13[[#This Row],[Salaire
en K€]],Tableau13[Salaire
en K€])&lt;=3,Tableau13[[#This Row],[Salaire
en K€]],NA())</f>
        <v>#N/A</v>
      </c>
      <c r="F6" s="15">
        <f>IF(RANK(Tableau13[[#This Row],[Salaire
en K€]],Tableau13[Salaire
en K€],1)&lt;=3,Tableau13[[#This Row],[Salaire
en K€]],NA())</f>
        <v>55</v>
      </c>
      <c r="G6" s="15" t="e">
        <f>IF(AND(ISNA(Tableau13[[#This Row],[MAX]]),ISNA(Tableau13[[#This Row],[MIN]])),Tableau13[[#This Row],[Salaire
en K€]],NA())</f>
        <v>#N/A</v>
      </c>
      <c r="H6" s="15" t="e">
        <f>IF(Tableau13[[#This Row],[CODIR]]&lt;&gt;"",0,NA())</f>
        <v>#N/A</v>
      </c>
      <c r="I6" s="12">
        <f>IF(Tableau13[[#This Row],[CODIR]]="",0,NA())</f>
        <v>0</v>
      </c>
      <c r="J6" s="12" t="e">
        <f>IF(Tableau13[[#This Row],[Salaire
en K€]]&gt;100,Tableau13[[#This Row],[Salaire
en K€]],NA())</f>
        <v>#N/A</v>
      </c>
      <c r="Y6" s="9"/>
      <c r="Z6" t="s">
        <v>16</v>
      </c>
    </row>
    <row r="7" spans="1:28" x14ac:dyDescent="0.25">
      <c r="A7" s="15">
        <v>6</v>
      </c>
      <c r="B7" s="15" t="s">
        <v>9</v>
      </c>
      <c r="C7" s="15"/>
      <c r="D7" s="16">
        <v>33</v>
      </c>
      <c r="E7" s="15" t="e">
        <f>IF(RANK(Tableau13[[#This Row],[Salaire
en K€]],Tableau13[Salaire
en K€])&lt;=3,Tableau13[[#This Row],[Salaire
en K€]],NA())</f>
        <v>#N/A</v>
      </c>
      <c r="F7" s="15">
        <f>IF(RANK(Tableau13[[#This Row],[Salaire
en K€]],Tableau13[Salaire
en K€],1)&lt;=3,Tableau13[[#This Row],[Salaire
en K€]],NA())</f>
        <v>33</v>
      </c>
      <c r="G7" s="15" t="e">
        <f>IF(AND(ISNA(Tableau13[[#This Row],[MAX]]),ISNA(Tableau13[[#This Row],[MIN]])),Tableau13[[#This Row],[Salaire
en K€]],NA())</f>
        <v>#N/A</v>
      </c>
      <c r="H7" s="15" t="e">
        <f>IF(Tableau13[[#This Row],[CODIR]]&lt;&gt;"",0,NA())</f>
        <v>#N/A</v>
      </c>
      <c r="I7" s="12">
        <f>IF(Tableau13[[#This Row],[CODIR]]="",0,NA())</f>
        <v>0</v>
      </c>
      <c r="J7" s="12" t="e">
        <f>IF(Tableau13[[#This Row],[Salaire
en K€]]&gt;100,Tableau13[[#This Row],[Salaire
en K€]],NA())</f>
        <v>#N/A</v>
      </c>
    </row>
    <row r="8" spans="1:28" x14ac:dyDescent="0.25">
      <c r="A8" s="15">
        <v>7</v>
      </c>
      <c r="B8" s="15" t="s">
        <v>10</v>
      </c>
      <c r="C8" s="15" t="s">
        <v>20</v>
      </c>
      <c r="D8" s="16">
        <v>130</v>
      </c>
      <c r="E8" s="15" t="e">
        <f>IF(RANK(Tableau13[[#This Row],[Salaire
en K€]],Tableau13[Salaire
en K€])&lt;=3,Tableau13[[#This Row],[Salaire
en K€]],NA())</f>
        <v>#N/A</v>
      </c>
      <c r="F8" s="15" t="e">
        <f>IF(RANK(Tableau13[[#This Row],[Salaire
en K€]],Tableau13[Salaire
en K€],1)&lt;=3,Tableau13[[#This Row],[Salaire
en K€]],NA())</f>
        <v>#N/A</v>
      </c>
      <c r="G8" s="15">
        <f>IF(AND(ISNA(Tableau13[[#This Row],[MAX]]),ISNA(Tableau13[[#This Row],[MIN]])),Tableau13[[#This Row],[Salaire
en K€]],NA())</f>
        <v>130</v>
      </c>
      <c r="H8" s="15">
        <f>IF(Tableau13[[#This Row],[CODIR]]&lt;&gt;"",0,NA())</f>
        <v>0</v>
      </c>
      <c r="I8" s="12" t="e">
        <f>IF(Tableau13[[#This Row],[CODIR]]="",0,NA())</f>
        <v>#N/A</v>
      </c>
      <c r="J8" s="12">
        <f>IF(Tableau13[[#This Row],[Salaire
en K€]]&gt;100,Tableau13[[#This Row],[Salaire
en K€]],NA())</f>
        <v>130</v>
      </c>
      <c r="Y8" s="10"/>
      <c r="Z8" t="s">
        <v>17</v>
      </c>
    </row>
    <row r="9" spans="1:28" x14ac:dyDescent="0.25">
      <c r="A9" s="15">
        <v>8</v>
      </c>
      <c r="B9" s="15" t="s">
        <v>11</v>
      </c>
      <c r="C9" s="15"/>
      <c r="D9" s="16">
        <v>49</v>
      </c>
      <c r="E9" s="15" t="e">
        <f>IF(RANK(Tableau13[[#This Row],[Salaire
en K€]],Tableau13[Salaire
en K€])&lt;=3,Tableau13[[#This Row],[Salaire
en K€]],NA())</f>
        <v>#N/A</v>
      </c>
      <c r="F9" s="15">
        <f>IF(RANK(Tableau13[[#This Row],[Salaire
en K€]],Tableau13[Salaire
en K€],1)&lt;=3,Tableau13[[#This Row],[Salaire
en K€]],NA())</f>
        <v>49</v>
      </c>
      <c r="G9" s="15" t="e">
        <f>IF(AND(ISNA(Tableau13[[#This Row],[MAX]]),ISNA(Tableau13[[#This Row],[MIN]])),Tableau13[[#This Row],[Salaire
en K€]],NA())</f>
        <v>#N/A</v>
      </c>
      <c r="H9" s="15" t="e">
        <f>IF(Tableau13[[#This Row],[CODIR]]&lt;&gt;"",0,NA())</f>
        <v>#N/A</v>
      </c>
      <c r="I9" s="12">
        <f>IF(Tableau13[[#This Row],[CODIR]]="",0,NA())</f>
        <v>0</v>
      </c>
      <c r="J9" s="12" t="e">
        <f>IF(Tableau13[[#This Row],[Salaire
en K€]]&gt;100,Tableau13[[#This Row],[Salaire
en K€]],NA())</f>
        <v>#N/A</v>
      </c>
    </row>
    <row r="10" spans="1:28" x14ac:dyDescent="0.25">
      <c r="A10" s="15">
        <v>9</v>
      </c>
      <c r="B10" s="15" t="s">
        <v>12</v>
      </c>
      <c r="C10" s="15"/>
      <c r="D10" s="16">
        <v>68</v>
      </c>
      <c r="E10" s="15" t="e">
        <f>IF(RANK(Tableau13[[#This Row],[Salaire
en K€]],Tableau13[Salaire
en K€])&lt;=3,Tableau13[[#This Row],[Salaire
en K€]],NA())</f>
        <v>#N/A</v>
      </c>
      <c r="F10" s="15" t="e">
        <f>IF(RANK(Tableau13[[#This Row],[Salaire
en K€]],Tableau13[Salaire
en K€],1)&lt;=3,Tableau13[[#This Row],[Salaire
en K€]],NA())</f>
        <v>#N/A</v>
      </c>
      <c r="G10" s="15">
        <f>IF(AND(ISNA(Tableau13[[#This Row],[MAX]]),ISNA(Tableau13[[#This Row],[MIN]])),Tableau13[[#This Row],[Salaire
en K€]],NA())</f>
        <v>68</v>
      </c>
      <c r="H10" s="15" t="e">
        <f>IF(Tableau13[[#This Row],[CODIR]]&lt;&gt;"",0,NA())</f>
        <v>#N/A</v>
      </c>
      <c r="I10" s="12">
        <f>IF(Tableau13[[#This Row],[CODIR]]="",0,NA())</f>
        <v>0</v>
      </c>
      <c r="J10" s="12" t="e">
        <f>IF(Tableau13[[#This Row],[Salaire
en K€]]&gt;100,Tableau13[[#This Row],[Salaire
en K€]],NA())</f>
        <v>#N/A</v>
      </c>
    </row>
    <row r="11" spans="1:28" x14ac:dyDescent="0.25">
      <c r="A11" s="15">
        <v>10</v>
      </c>
      <c r="B11" s="15" t="s">
        <v>13</v>
      </c>
      <c r="C11" s="15" t="s">
        <v>20</v>
      </c>
      <c r="D11" s="16">
        <v>230</v>
      </c>
      <c r="E11" s="15">
        <f>IF(RANK(Tableau13[[#This Row],[Salaire
en K€]],Tableau13[Salaire
en K€])&lt;=3,Tableau13[[#This Row],[Salaire
en K€]],NA())</f>
        <v>230</v>
      </c>
      <c r="F11" s="15" t="e">
        <f>IF(RANK(Tableau13[[#This Row],[Salaire
en K€]],Tableau13[Salaire
en K€],1)&lt;=3,Tableau13[[#This Row],[Salaire
en K€]],NA())</f>
        <v>#N/A</v>
      </c>
      <c r="G11" s="15" t="e">
        <f>IF(AND(ISNA(Tableau13[[#This Row],[MAX]]),ISNA(Tableau13[[#This Row],[MIN]])),Tableau13[[#This Row],[Salaire
en K€]],NA())</f>
        <v>#N/A</v>
      </c>
      <c r="H11" s="15">
        <f>IF(Tableau13[[#This Row],[CODIR]]&lt;&gt;"",0,NA())</f>
        <v>0</v>
      </c>
      <c r="I11" s="12" t="e">
        <f>IF(Tableau13[[#This Row],[CODIR]]="",0,NA())</f>
        <v>#N/A</v>
      </c>
      <c r="J11" s="12">
        <f>IF(Tableau13[[#This Row],[Salaire
en K€]]&gt;100,Tableau13[[#This Row],[Salaire
en K€]],NA())</f>
        <v>230</v>
      </c>
    </row>
    <row r="12" spans="1:28" x14ac:dyDescent="0.25">
      <c r="A12" s="15">
        <v>11</v>
      </c>
      <c r="B12" s="15" t="s">
        <v>14</v>
      </c>
      <c r="C12" s="15"/>
      <c r="D12" s="16">
        <v>60</v>
      </c>
      <c r="E12" s="15" t="e">
        <f>IF(RANK(Tableau13[[#This Row],[Salaire
en K€]],Tableau13[Salaire
en K€])&lt;=3,Tableau13[[#This Row],[Salaire
en K€]],NA())</f>
        <v>#N/A</v>
      </c>
      <c r="F12" s="15" t="e">
        <f>IF(RANK(Tableau13[[#This Row],[Salaire
en K€]],Tableau13[Salaire
en K€],1)&lt;=3,Tableau13[[#This Row],[Salaire
en K€]],NA())</f>
        <v>#N/A</v>
      </c>
      <c r="G12" s="15">
        <f>IF(AND(ISNA(Tableau13[[#This Row],[MAX]]),ISNA(Tableau13[[#This Row],[MIN]])),Tableau13[[#This Row],[Salaire
en K€]],NA())</f>
        <v>60</v>
      </c>
      <c r="H12" s="15" t="e">
        <f>IF(Tableau13[[#This Row],[CODIR]]&lt;&gt;"",0,NA())</f>
        <v>#N/A</v>
      </c>
      <c r="I12" s="12">
        <f>IF(Tableau13[[#This Row],[CODIR]]="",0,NA())</f>
        <v>0</v>
      </c>
      <c r="J12" s="12" t="e">
        <f>IF(Tableau13[[#This Row],[Salaire
en K€]]&gt;100,Tableau13[[#This Row],[Salaire
en K€]],NA())</f>
        <v>#N/A</v>
      </c>
    </row>
    <row r="13" spans="1:28" x14ac:dyDescent="0.25">
      <c r="A13" s="15">
        <v>12</v>
      </c>
      <c r="B13" s="15" t="s">
        <v>15</v>
      </c>
      <c r="C13" s="15"/>
      <c r="D13" s="16">
        <v>70</v>
      </c>
      <c r="E13" s="15" t="e">
        <f>IF(RANK(Tableau13[[#This Row],[Salaire
en K€]],Tableau13[Salaire
en K€])&lt;=3,Tableau13[[#This Row],[Salaire
en K€]],NA())</f>
        <v>#N/A</v>
      </c>
      <c r="F13" s="15" t="e">
        <f>IF(RANK(Tableau13[[#This Row],[Salaire
en K€]],Tableau13[Salaire
en K€],1)&lt;=3,Tableau13[[#This Row],[Salaire
en K€]],NA())</f>
        <v>#N/A</v>
      </c>
      <c r="G13" s="15">
        <f>IF(AND(ISNA(Tableau13[[#This Row],[MAX]]),ISNA(Tableau13[[#This Row],[MIN]])),Tableau13[[#This Row],[Salaire
en K€]],NA())</f>
        <v>70</v>
      </c>
      <c r="H13" s="15" t="e">
        <f>IF(Tableau13[[#This Row],[CODIR]]&lt;&gt;"",0,NA())</f>
        <v>#N/A</v>
      </c>
      <c r="I13" s="12">
        <f>IF(Tableau13[[#This Row],[CODIR]]="",0,NA())</f>
        <v>0</v>
      </c>
      <c r="J13" s="12" t="e">
        <f>IF(Tableau13[[#This Row],[Salaire
en K€]]&gt;100,Tableau13[[#This Row],[Salaire
en K€]],NA())</f>
        <v>#N/A</v>
      </c>
    </row>
  </sheetData>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ABERKANE Laïla</dc:creator>
  <cp:lastModifiedBy>Gravier Frederic FRF</cp:lastModifiedBy>
  <dcterms:created xsi:type="dcterms:W3CDTF">2022-01-05T18:10:05Z</dcterms:created>
  <dcterms:modified xsi:type="dcterms:W3CDTF">2022-01-06T11:55:29Z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401b303-ecb1-4a9d-936a-70858c2d9a3e_Enabled">
    <vt:lpwstr>True</vt:lpwstr>
  </property>
  <property fmtid="{D5CDD505-2E9C-101B-9397-08002B2CF9AE}" pid="3" name="MSIP_Label_a401b303-ecb1-4a9d-936a-70858c2d9a3e_SiteId">
    <vt:lpwstr>c9a7d621-4bc4-4407-b730-f428e656aa9e</vt:lpwstr>
  </property>
  <property fmtid="{D5CDD505-2E9C-101B-9397-08002B2CF9AE}" pid="4" name="MSIP_Label_a401b303-ecb1-4a9d-936a-70858c2d9a3e_Owner">
    <vt:lpwstr>frederic.gravier@socgen.com</vt:lpwstr>
  </property>
  <property fmtid="{D5CDD505-2E9C-101B-9397-08002B2CF9AE}" pid="5" name="MSIP_Label_a401b303-ecb1-4a9d-936a-70858c2d9a3e_SetDate">
    <vt:lpwstr>2022-01-06T11:55:18.4741998Z</vt:lpwstr>
  </property>
  <property fmtid="{D5CDD505-2E9C-101B-9397-08002B2CF9AE}" pid="6" name="MSIP_Label_a401b303-ecb1-4a9d-936a-70858c2d9a3e_Name">
    <vt:lpwstr>C1 - Restricted</vt:lpwstr>
  </property>
  <property fmtid="{D5CDD505-2E9C-101B-9397-08002B2CF9AE}" pid="7" name="MSIP_Label_a401b303-ecb1-4a9d-936a-70858c2d9a3e_Application">
    <vt:lpwstr>Microsoft Azure Information Protection</vt:lpwstr>
  </property>
  <property fmtid="{D5CDD505-2E9C-101B-9397-08002B2CF9AE}" pid="8" name="MSIP_Label_a401b303-ecb1-4a9d-936a-70858c2d9a3e_ActionId">
    <vt:lpwstr>2a3dfae0-cb02-4341-b16b-ac943995cf11</vt:lpwstr>
  </property>
  <property fmtid="{D5CDD505-2E9C-101B-9397-08002B2CF9AE}" pid="9" name="MSIP_Label_a401b303-ecb1-4a9d-936a-70858c2d9a3e_Extended_MSFT_Method">
    <vt:lpwstr>Manual</vt:lpwstr>
  </property>
  <property fmtid="{D5CDD505-2E9C-101B-9397-08002B2CF9AE}" pid="10" name="Sensitivity">
    <vt:lpwstr>C1 - Restricted</vt:lpwstr>
  </property>
</Properties>
</file>