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filterPrivacy="1" codeName="ThisWorkbook"/>
  <bookViews>
    <workbookView xWindow="0" yWindow="0" windowWidth="19440" windowHeight="12645"/>
  </bookViews>
  <sheets>
    <sheet name="Principal" sheetId="1" r:id="rId1"/>
    <sheet name="Donnée 1" sheetId="2" r:id="rId2"/>
    <sheet name="Donnée 2" sheetId="3" r:id="rId3"/>
    <sheet name="Donnée 3" sheetId="4" r:id="rId4"/>
    <sheet name="Donnée 4" sheetId="5" r:id="rId5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/>
  <c r="C11"/>
  <c r="C12"/>
  <c r="C13"/>
  <c r="C14"/>
  <c r="C15"/>
  <c r="C16"/>
  <c r="D10"/>
  <c r="D11"/>
  <c r="D12"/>
  <c r="D13"/>
  <c r="D14"/>
  <c r="D15"/>
  <c r="D16"/>
  <c r="E10"/>
  <c r="E11"/>
  <c r="E12"/>
  <c r="E13"/>
  <c r="E14"/>
  <c r="E15"/>
  <c r="E16"/>
  <c r="F10"/>
  <c r="F11"/>
  <c r="F12"/>
  <c r="F13"/>
  <c r="F14"/>
  <c r="F15"/>
  <c r="F16"/>
  <c r="A6" i="5"/>
  <c r="A6" i="4"/>
  <c r="A6" i="3"/>
  <c r="A6" i="2"/>
  <c r="C9" i="1"/>
  <c r="E9" l="1"/>
  <c r="D9"/>
  <c r="F9" l="1"/>
  <c r="A6"/>
</calcChain>
</file>

<file path=xl/sharedStrings.xml><?xml version="1.0" encoding="utf-8"?>
<sst xmlns="http://schemas.openxmlformats.org/spreadsheetml/2006/main" count="157" uniqueCount="96">
  <si>
    <t>Référence</t>
  </si>
  <si>
    <t>Date</t>
  </si>
  <si>
    <t>Stk Qte</t>
  </si>
  <si>
    <t>Stk Min</t>
  </si>
  <si>
    <t>Stk Max</t>
  </si>
  <si>
    <t>Stk Manquant</t>
  </si>
  <si>
    <t>Stk Excédant</t>
  </si>
  <si>
    <t>Stk PA</t>
  </si>
  <si>
    <t>Stk_PV1Brut</t>
  </si>
  <si>
    <t>StkAuDate_Qté</t>
  </si>
  <si>
    <t>StkAuDate_PA</t>
  </si>
  <si>
    <t>StkAuDate_PV1Brut</t>
  </si>
  <si>
    <t>Article unique</t>
  </si>
  <si>
    <t>5700300003057</t>
  </si>
  <si>
    <t>5700300003064</t>
  </si>
  <si>
    <t>5700300003071</t>
  </si>
  <si>
    <t>5700300003088</t>
  </si>
  <si>
    <t>5700300003095</t>
  </si>
  <si>
    <t>5700300003101</t>
  </si>
  <si>
    <t>5700300003118</t>
  </si>
  <si>
    <t>5700300003125</t>
  </si>
  <si>
    <t>5700300003132</t>
  </si>
  <si>
    <t>5700300003149</t>
  </si>
  <si>
    <t>5700300003156</t>
  </si>
  <si>
    <t>5700300003163</t>
  </si>
  <si>
    <t>5700300003170</t>
  </si>
  <si>
    <t>5700300003187</t>
  </si>
  <si>
    <t>5700300003194</t>
  </si>
  <si>
    <t>5700300003200</t>
  </si>
  <si>
    <t>5700300003217</t>
  </si>
  <si>
    <t>5700300003224</t>
  </si>
  <si>
    <t>5700300004054</t>
  </si>
  <si>
    <t>5700300004061</t>
  </si>
  <si>
    <t>5700300004153</t>
  </si>
  <si>
    <t>5700300004160</t>
  </si>
  <si>
    <t>5700300004177</t>
  </si>
  <si>
    <t>5700300004184</t>
  </si>
  <si>
    <t>5700300004191</t>
  </si>
  <si>
    <t>5700300004207</t>
  </si>
  <si>
    <t>5700300004214</t>
  </si>
  <si>
    <t>5700300004221</t>
  </si>
  <si>
    <t>5700300005051</t>
  </si>
  <si>
    <t>5700300005068</t>
  </si>
  <si>
    <t>5700300005075</t>
  </si>
  <si>
    <t>5700300005082</t>
  </si>
  <si>
    <t>5700300005099</t>
  </si>
  <si>
    <t>5700300005105</t>
  </si>
  <si>
    <t>5700300005112</t>
  </si>
  <si>
    <t>5700300005129</t>
  </si>
  <si>
    <t>5700300005136</t>
  </si>
  <si>
    <t>5700300005143</t>
  </si>
  <si>
    <t>5700300005150</t>
  </si>
  <si>
    <t>5700300005167</t>
  </si>
  <si>
    <t>5700300005174</t>
  </si>
  <si>
    <t>5700300005181</t>
  </si>
  <si>
    <t>5700300005198</t>
  </si>
  <si>
    <t>5700300005204</t>
  </si>
  <si>
    <t>5700300005211</t>
  </si>
  <si>
    <t>5700300005228</t>
  </si>
  <si>
    <t>5700300006058</t>
  </si>
  <si>
    <t>5700300006065</t>
  </si>
  <si>
    <t>5700300006072</t>
  </si>
  <si>
    <t>5700300006089</t>
  </si>
  <si>
    <t>5700300006096</t>
  </si>
  <si>
    <t>5700300006102</t>
  </si>
  <si>
    <t>5700300006119</t>
  </si>
  <si>
    <t>5700300006126</t>
  </si>
  <si>
    <t>5700300006133</t>
  </si>
  <si>
    <t>5700300006140</t>
  </si>
  <si>
    <t>5700300006157</t>
  </si>
  <si>
    <t>5700300006164</t>
  </si>
  <si>
    <t>5700300006171</t>
  </si>
  <si>
    <t>5700300006188</t>
  </si>
  <si>
    <t>5700300006195</t>
  </si>
  <si>
    <t>5700300006201</t>
  </si>
  <si>
    <t>5700300006218</t>
  </si>
  <si>
    <t>5700300006225</t>
  </si>
  <si>
    <t>5700300008069</t>
  </si>
  <si>
    <t>5700300008076</t>
  </si>
  <si>
    <t>5700300008083</t>
  </si>
  <si>
    <t>5700300008090</t>
  </si>
  <si>
    <t>5700300008106</t>
  </si>
  <si>
    <t>5700300008113</t>
  </si>
  <si>
    <t>5700300008120</t>
  </si>
  <si>
    <t>5700300008137</t>
  </si>
  <si>
    <t>5700300008144</t>
  </si>
  <si>
    <t>5700300008151</t>
  </si>
  <si>
    <t>5700300008168</t>
  </si>
  <si>
    <t>5700300008175</t>
  </si>
  <si>
    <t>5700300008182</t>
  </si>
  <si>
    <t>5700300008199</t>
  </si>
  <si>
    <t>Derniere saisie</t>
  </si>
  <si>
    <t>Stk 1</t>
  </si>
  <si>
    <t>Stk 2</t>
  </si>
  <si>
    <t>Stk 3</t>
  </si>
  <si>
    <t>Stk 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</si>
</sst>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quotePrefix="1" applyFont="1" applyBorder="1"/>
    <xf numFmtId="14" fontId="0" fillId="0" borderId="1" xfId="0" applyNumberFormat="1" applyFont="1" applyBorder="1"/>
    <xf numFmtId="0" fontId="1" fillId="2" borderId="0" xfId="0" applyFont="1" applyFill="1" applyBorder="1"/>
    <xf numFmtId="0" fontId="0" fillId="0" borderId="1" xfId="0" applyFont="1" applyBorder="1"/>
    <xf numFmtId="0" fontId="0" fillId="0" borderId="3" xfId="0" applyFont="1" applyBorder="1"/>
    <xf numFmtId="14" fontId="0" fillId="0" borderId="2" xfId="0" applyNumberFormat="1" applyFont="1" applyBorder="1"/>
    <xf numFmtId="0" fontId="0" fillId="0" borderId="0" xfId="0" applyFont="1" applyBorder="1"/>
    <xf numFmtId="0" fontId="3" fillId="3" borderId="4" xfId="0" applyFont="1" applyFill="1" applyBorder="1" applyAlignment="1">
      <alignment horizontal="center" vertical="center"/>
    </xf>
    <xf numFmtId="14" fontId="2" fillId="4" borderId="4" xfId="0" applyNumberFormat="1" applyFont="1" applyFill="1" applyBorder="1" applyAlignment="1">
      <alignment horizontal="center" vertical="center"/>
    </xf>
    <xf numFmtId="0" fontId="0" fillId="0" borderId="0" xfId="0" applyNumberFormat="1"/>
    <xf numFmtId="49" fontId="0" fillId="0" borderId="3" xfId="0" applyNumberFormat="1" applyFont="1" applyBorder="1"/>
    <xf numFmtId="49" fontId="0" fillId="0" borderId="3" xfId="0" applyNumberFormat="1" applyBorder="1"/>
    <xf numFmtId="49" fontId="0" fillId="0" borderId="5" xfId="0" applyNumberFormat="1" applyFont="1" applyBorder="1"/>
    <xf numFmtId="49" fontId="0" fillId="0" borderId="0" xfId="0" applyNumberFormat="1"/>
  </cellXfs>
  <cellStyles count="1">
    <cellStyle name="Normal" xfId="0" builtinId="0"/>
  </cellStyles>
  <dxfs count="6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171451</xdr:colOff>
      <xdr:row>0</xdr:row>
      <xdr:rowOff>66675</xdr:rowOff>
    </xdr:from>
    <xdr:to>
      <xdr:col>1</xdr:col>
      <xdr:colOff>1562100</xdr:colOff>
      <xdr:row>6</xdr:row>
      <xdr:rowOff>85725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352551" y="66675"/>
          <a:ext cx="1390649" cy="11620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Colonne</a:t>
          </a:r>
          <a:r>
            <a:rPr lang="fr-FR" sz="1200" b="1" baseline="0"/>
            <a:t> à </a:t>
          </a:r>
          <a:br>
            <a:rPr lang="fr-FR" sz="1200" b="1" baseline="0"/>
          </a:br>
          <a:r>
            <a:rPr lang="fr-FR" sz="1200" b="1" baseline="0"/>
            <a:t>Effacer</a:t>
          </a:r>
          <a:br>
            <a:rPr lang="fr-FR" sz="1200" b="1" baseline="0"/>
          </a:br>
          <a:r>
            <a:rPr lang="fr-FR" sz="1200" b="1" baseline="0"/>
            <a:t>puis y copier les données</a:t>
          </a:r>
          <a:br>
            <a:rPr lang="fr-FR" sz="1200" b="1" baseline="0"/>
          </a:br>
          <a:r>
            <a:rPr lang="fr-FR" sz="1200" b="1" baseline="0"/>
            <a:t>puis dédoublonner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1362076</xdr:colOff>
      <xdr:row>2</xdr:row>
      <xdr:rowOff>28575</xdr:rowOff>
    </xdr:from>
    <xdr:to>
      <xdr:col>12</xdr:col>
      <xdr:colOff>47626</xdr:colOff>
      <xdr:row>6</xdr:row>
      <xdr:rowOff>152400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10258426" y="409575"/>
          <a:ext cx="1104900" cy="8858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Colonne 1 à copier</a:t>
          </a:r>
        </a:p>
      </xdr:txBody>
    </xdr:sp>
    <xdr:clientData/>
  </xdr:twoCellAnchor>
  <xdr:twoCellAnchor>
    <xdr:from>
      <xdr:col>1</xdr:col>
      <xdr:colOff>135547</xdr:colOff>
      <xdr:row>1</xdr:row>
      <xdr:rowOff>72684</xdr:rowOff>
    </xdr:from>
    <xdr:to>
      <xdr:col>3</xdr:col>
      <xdr:colOff>2929</xdr:colOff>
      <xdr:row>4</xdr:row>
      <xdr:rowOff>156399</xdr:rowOff>
    </xdr:to>
    <xdr:sp macro="" textlink="">
      <xdr:nvSpPr>
        <xdr:cNvPr id="3" name="Flèche gauch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 rot="20100922">
          <a:off x="897547" y="263184"/>
          <a:ext cx="1391382" cy="655215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Critère</a:t>
          </a:r>
          <a:r>
            <a:rPr lang="fr-FR" sz="1400" b="1" baseline="0"/>
            <a:t> date</a:t>
          </a:r>
          <a:endParaRPr lang="fr-FR" sz="14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2</xdr:row>
      <xdr:rowOff>0</xdr:rowOff>
    </xdr:from>
    <xdr:to>
      <xdr:col>12</xdr:col>
      <xdr:colOff>47625</xdr:colOff>
      <xdr:row>6</xdr:row>
      <xdr:rowOff>123825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10267950" y="381000"/>
          <a:ext cx="1095375" cy="8858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Colonne 2 à copier</a:t>
          </a:r>
        </a:p>
      </xdr:txBody>
    </xdr:sp>
    <xdr:clientData/>
  </xdr:twoCellAnchor>
  <xdr:twoCellAnchor>
    <xdr:from>
      <xdr:col>1</xdr:col>
      <xdr:colOff>209550</xdr:colOff>
      <xdr:row>1</xdr:row>
      <xdr:rowOff>133349</xdr:rowOff>
    </xdr:from>
    <xdr:to>
      <xdr:col>3</xdr:col>
      <xdr:colOff>76932</xdr:colOff>
      <xdr:row>5</xdr:row>
      <xdr:rowOff>26564</xdr:rowOff>
    </xdr:to>
    <xdr:sp macro="" textlink="">
      <xdr:nvSpPr>
        <xdr:cNvPr id="3" name="Flèche gauche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 rot="20100922">
          <a:off x="971550" y="323849"/>
          <a:ext cx="1391382" cy="655215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Critère</a:t>
          </a:r>
          <a:r>
            <a:rPr lang="fr-FR" sz="1400" b="1" baseline="0"/>
            <a:t> date</a:t>
          </a:r>
          <a:endParaRPr lang="fr-FR" sz="14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</xdr:colOff>
      <xdr:row>2</xdr:row>
      <xdr:rowOff>0</xdr:rowOff>
    </xdr:from>
    <xdr:to>
      <xdr:col>12</xdr:col>
      <xdr:colOff>57150</xdr:colOff>
      <xdr:row>6</xdr:row>
      <xdr:rowOff>123825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/>
      </xdr:nvSpPr>
      <xdr:spPr>
        <a:xfrm>
          <a:off x="10267951" y="381000"/>
          <a:ext cx="1104899" cy="8858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Colonne 3 à copier</a:t>
          </a:r>
        </a:p>
      </xdr:txBody>
    </xdr:sp>
    <xdr:clientData/>
  </xdr:twoCellAnchor>
  <xdr:twoCellAnchor>
    <xdr:from>
      <xdr:col>1</xdr:col>
      <xdr:colOff>142875</xdr:colOff>
      <xdr:row>1</xdr:row>
      <xdr:rowOff>161925</xdr:rowOff>
    </xdr:from>
    <xdr:to>
      <xdr:col>3</xdr:col>
      <xdr:colOff>10257</xdr:colOff>
      <xdr:row>5</xdr:row>
      <xdr:rowOff>55140</xdr:rowOff>
    </xdr:to>
    <xdr:sp macro="" textlink="">
      <xdr:nvSpPr>
        <xdr:cNvPr id="3" name="Flèche gauch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/>
      </xdr:nvSpPr>
      <xdr:spPr>
        <a:xfrm rot="20100922">
          <a:off x="904875" y="352425"/>
          <a:ext cx="1391382" cy="655215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Critère</a:t>
          </a:r>
          <a:r>
            <a:rPr lang="fr-FR" sz="1400" b="1" baseline="0"/>
            <a:t> date</a:t>
          </a:r>
          <a:endParaRPr lang="fr-FR" sz="14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1362075</xdr:colOff>
      <xdr:row>1</xdr:row>
      <xdr:rowOff>133350</xdr:rowOff>
    </xdr:from>
    <xdr:to>
      <xdr:col>12</xdr:col>
      <xdr:colOff>66675</xdr:colOff>
      <xdr:row>6</xdr:row>
      <xdr:rowOff>66675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/>
      </xdr:nvSpPr>
      <xdr:spPr>
        <a:xfrm>
          <a:off x="10258425" y="323850"/>
          <a:ext cx="1123950" cy="88582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Colonne 4 à copier</a:t>
          </a:r>
        </a:p>
      </xdr:txBody>
    </xdr:sp>
    <xdr:clientData/>
  </xdr:twoCellAnchor>
  <xdr:twoCellAnchor>
    <xdr:from>
      <xdr:col>1</xdr:col>
      <xdr:colOff>228600</xdr:colOff>
      <xdr:row>1</xdr:row>
      <xdr:rowOff>142875</xdr:rowOff>
    </xdr:from>
    <xdr:to>
      <xdr:col>3</xdr:col>
      <xdr:colOff>95982</xdr:colOff>
      <xdr:row>5</xdr:row>
      <xdr:rowOff>36090</xdr:rowOff>
    </xdr:to>
    <xdr:sp macro="" textlink="">
      <xdr:nvSpPr>
        <xdr:cNvPr id="3" name="Flèche gauche 2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/>
      </xdr:nvSpPr>
      <xdr:spPr>
        <a:xfrm rot="20100922">
          <a:off x="990600" y="333375"/>
          <a:ext cx="1391382" cy="655215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/>
            <a:t>Critère</a:t>
          </a:r>
          <a:r>
            <a:rPr lang="fr-FR" sz="1400" b="1" baseline="0"/>
            <a:t> date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B8:F16" totalsRowShown="0">
  <autoFilter ref="B8:F16"/>
  <tableColumns count="5">
    <tableColumn id="1" name="Référence" dataDxfId="64"/>
    <tableColumn id="2" name="Stk 1" dataDxfId="63">
      <calculatedColumnFormula>SUMIFS(Tableau2[Stk Qte],Tableau2[Date],MAX(Tableau2[Date]),Tableau2[Article unique],Tableau5[[#This Row],[Référence]])</calculatedColumnFormula>
    </tableColumn>
    <tableColumn id="3" name="Stk 2" dataDxfId="62">
      <calculatedColumnFormula>SUMIFS(Tableau3[Stk Qte],Tableau3[Date],MAX(Tableau3[Date]),Tableau3[Article unique],Tableau5[[#This Row],[Référence]])</calculatedColumnFormula>
    </tableColumn>
    <tableColumn id="4" name="Stk 3" dataDxfId="61">
      <calculatedColumnFormula>SUMIFS(Tableau3[Stk Qte],Tableau3[Date],MAX(Tableau3[Date]),Tableau3[Article unique],Tableau5[[#This Row],[Référence]])</calculatedColumnFormula>
    </tableColumn>
    <tableColumn id="5" name="Stk 4" dataDxfId="60">
      <calculatedColumnFormula>SUMIFS(Tableau3[Stk Qte],Tableau3[Date],MAX(Tableau3[Date]),Tableau3[Article unique],Tableau5[[#This Row],[Référence]])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8:L38" totalsRowShown="0" headerRowDxfId="59" dataDxfId="58" tableBorderDxfId="57">
  <autoFilter ref="A8:L38"/>
  <tableColumns count="12">
    <tableColumn id="1" name="Date" dataDxfId="56"/>
    <tableColumn id="2" name="Stk Qte" dataDxfId="55"/>
    <tableColumn id="3" name="Stk Min" dataDxfId="54"/>
    <tableColumn id="4" name="Stk Max" dataDxfId="53"/>
    <tableColumn id="5" name="Stk Manquant" dataDxfId="52"/>
    <tableColumn id="6" name="Stk Excédant" dataDxfId="51"/>
    <tableColumn id="7" name="Stk PA" dataDxfId="50"/>
    <tableColumn id="8" name="Stk_PV1Brut" dataDxfId="49"/>
    <tableColumn id="9" name="StkAuDate_Qté" dataDxfId="48"/>
    <tableColumn id="10" name="StkAuDate_PA" dataDxfId="47"/>
    <tableColumn id="11" name="StkAuDate_PV1Brut" dataDxfId="46"/>
    <tableColumn id="12" name="Article unique" dataDxfId="4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8:L20" totalsRowShown="0" headerRowDxfId="44" dataDxfId="43" tableBorderDxfId="42">
  <autoFilter ref="A8:L20"/>
  <tableColumns count="12">
    <tableColumn id="1" name="Date" dataDxfId="41"/>
    <tableColumn id="2" name="Stk Qte" dataDxfId="40"/>
    <tableColumn id="3" name="Stk Min" dataDxfId="39"/>
    <tableColumn id="4" name="Stk Max" dataDxfId="38"/>
    <tableColumn id="5" name="Stk Manquant" dataDxfId="37"/>
    <tableColumn id="6" name="Stk Excédant" dataDxfId="36"/>
    <tableColumn id="7" name="Stk PA" dataDxfId="35"/>
    <tableColumn id="8" name="Stk_PV1Brut" dataDxfId="34"/>
    <tableColumn id="9" name="StkAuDate_Qté" dataDxfId="33"/>
    <tableColumn id="10" name="StkAuDate_PA" dataDxfId="32"/>
    <tableColumn id="11" name="StkAuDate_PV1Brut" dataDxfId="31"/>
    <tableColumn id="12" name="Article unique" dataDxfId="3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8:L28" totalsRowShown="0" headerRowDxfId="29" dataDxfId="28" tableBorderDxfId="27">
  <autoFilter ref="A8:L28"/>
  <tableColumns count="12">
    <tableColumn id="1" name="Date" dataDxfId="26"/>
    <tableColumn id="2" name="Stk Qte" dataDxfId="25"/>
    <tableColumn id="3" name="Stk Min" dataDxfId="24"/>
    <tableColumn id="4" name="Stk Max" dataDxfId="23"/>
    <tableColumn id="5" name="Stk Manquant" dataDxfId="22"/>
    <tableColumn id="6" name="Stk Excédant" dataDxfId="21"/>
    <tableColumn id="7" name="Stk PA" dataDxfId="20"/>
    <tableColumn id="8" name="Stk_PV1Brut" dataDxfId="19"/>
    <tableColumn id="9" name="StkAuDate_Qté" dataDxfId="18"/>
    <tableColumn id="10" name="StkAuDate_PA" dataDxfId="17"/>
    <tableColumn id="11" name="StkAuDate_PV1Brut" dataDxfId="16"/>
    <tableColumn id="12" name="Article unique" dataDxfId="15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8:L37" totalsRowShown="0" headerRowDxfId="14" dataDxfId="13" tableBorderDxfId="12">
  <autoFilter ref="A8:L37"/>
  <tableColumns count="12">
    <tableColumn id="1" name="Date" dataDxfId="11"/>
    <tableColumn id="2" name="Stk Qte" dataDxfId="10"/>
    <tableColumn id="3" name="Stk Min" dataDxfId="9"/>
    <tableColumn id="4" name="Stk Max" dataDxfId="8"/>
    <tableColumn id="5" name="Stk Manquant" dataDxfId="7"/>
    <tableColumn id="6" name="Stk Excédant" dataDxfId="6"/>
    <tableColumn id="7" name="Stk PA" dataDxfId="5"/>
    <tableColumn id="8" name="Stk_PV1Brut" dataDxfId="4"/>
    <tableColumn id="9" name="StkAuDate_Qté" dataDxfId="3"/>
    <tableColumn id="10" name="StkAuDate_PA" dataDxfId="2"/>
    <tableColumn id="11" name="StkAuDate_PV1Brut" dataDxfId="1"/>
    <tableColumn id="12" name="Article uniqu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6"/>
  <sheetViews>
    <sheetView tabSelected="1" workbookViewId="0">
      <selection activeCell="B8" sqref="B8"/>
    </sheetView>
  </sheetViews>
  <sheetFormatPr baseColWidth="10" defaultColWidth="9.140625" defaultRowHeight="15"/>
  <cols>
    <col min="1" max="1" width="17.7109375" customWidth="1"/>
    <col min="2" max="2" width="25.28515625" style="14" customWidth="1"/>
  </cols>
  <sheetData>
    <row r="1" spans="1:6">
      <c r="B1"/>
    </row>
    <row r="2" spans="1:6">
      <c r="B2"/>
    </row>
    <row r="3" spans="1:6">
      <c r="B3"/>
    </row>
    <row r="4" spans="1:6">
      <c r="B4"/>
    </row>
    <row r="5" spans="1:6">
      <c r="A5" s="8" t="s">
        <v>91</v>
      </c>
      <c r="B5"/>
    </row>
    <row r="6" spans="1:6">
      <c r="A6" s="9">
        <f>MAX(Tableau2[[#All],[Date]])</f>
        <v>42933</v>
      </c>
      <c r="B6"/>
    </row>
    <row r="7" spans="1:6">
      <c r="B7"/>
    </row>
    <row r="8" spans="1:6">
      <c r="B8" t="s">
        <v>0</v>
      </c>
      <c r="C8" t="s">
        <v>92</v>
      </c>
      <c r="D8" t="s">
        <v>93</v>
      </c>
      <c r="E8" t="s">
        <v>94</v>
      </c>
      <c r="F8" t="s">
        <v>95</v>
      </c>
    </row>
    <row r="9" spans="1:6">
      <c r="B9" s="12" t="s">
        <v>38</v>
      </c>
      <c r="C9">
        <f>SUMIFS(Tableau2[Stk Qte],Tableau2[Date],MAX(Tableau2[Date]),Tableau2[Article unique],Tableau5[[#This Row],[Référence]])</f>
        <v>1</v>
      </c>
      <c r="D9">
        <f>SUMIFS(Tableau3[Stk Qte],Tableau3[Date],MAX(Tableau3[Date]),Tableau3[Article unique],Tableau5[[#This Row],[Référence]])</f>
        <v>0</v>
      </c>
      <c r="E9">
        <f>SUMIFS(Tableau4[Stk Qte],Tableau4[Date],MAX(Tableau4[Date]),Tableau4[Article unique],Tableau5[[#This Row],[Référence]])</f>
        <v>2</v>
      </c>
      <c r="F9">
        <f>SUMIFS(Tableau1[Stk Qte],Tableau1[Date],MAX(Tableau1[Date]),Tableau1[Article unique],Tableau5[[#This Row],[Référence]])</f>
        <v>0</v>
      </c>
    </row>
    <row r="10" spans="1:6">
      <c r="B10" s="11" t="s">
        <v>40</v>
      </c>
      <c r="C10" s="10">
        <f>SUMIFS(Tableau2[Stk Qte],Tableau2[Date],MAX(Tableau2[Date]),Tableau2[Article unique],Tableau5[[#This Row],[Référence]])</f>
        <v>0</v>
      </c>
      <c r="D10" s="10">
        <f>SUMIFS(Tableau3[Stk Qte],Tableau3[Date],MAX(Tableau3[Date]),Tableau3[Article unique],Tableau5[[#This Row],[Référence]])</f>
        <v>0</v>
      </c>
      <c r="E10" s="10">
        <f>SUMIFS(Tableau3[Stk Qte],Tableau3[Date],MAX(Tableau3[Date]),Tableau3[Article unique],Tableau5[[#This Row],[Référence]])</f>
        <v>0</v>
      </c>
      <c r="F10" s="10">
        <f>SUMIFS(Tableau3[Stk Qte],Tableau3[Date],MAX(Tableau3[Date]),Tableau3[Article unique],Tableau5[[#This Row],[Référence]])</f>
        <v>0</v>
      </c>
    </row>
    <row r="11" spans="1:6">
      <c r="B11" s="13" t="s">
        <v>41</v>
      </c>
      <c r="C11" s="10">
        <f>SUMIFS(Tableau2[Stk Qte],Tableau2[Date],MAX(Tableau2[Date]),Tableau2[Article unique],Tableau5[[#This Row],[Référence]])</f>
        <v>4</v>
      </c>
      <c r="D11" s="10">
        <f>SUMIFS(Tableau3[Stk Qte],Tableau3[Date],MAX(Tableau3[Date]),Tableau3[Article unique],Tableau5[[#This Row],[Référence]])</f>
        <v>0</v>
      </c>
      <c r="E11" s="10">
        <f>SUMIFS(Tableau3[Stk Qte],Tableau3[Date],MAX(Tableau3[Date]),Tableau3[Article unique],Tableau5[[#This Row],[Référence]])</f>
        <v>0</v>
      </c>
      <c r="F11" s="10">
        <f>SUMIFS(Tableau3[Stk Qte],Tableau3[Date],MAX(Tableau3[Date]),Tableau3[Article unique],Tableau5[[#This Row],[Référence]])</f>
        <v>0</v>
      </c>
    </row>
    <row r="12" spans="1:6">
      <c r="B12" s="13" t="s">
        <v>42</v>
      </c>
      <c r="C12" s="10">
        <f>SUMIFS(Tableau2[Stk Qte],Tableau2[Date],MAX(Tableau2[Date]),Tableau2[Article unique],Tableau5[[#This Row],[Référence]])</f>
        <v>4</v>
      </c>
      <c r="D12" s="10">
        <f>SUMIFS(Tableau3[Stk Qte],Tableau3[Date],MAX(Tableau3[Date]),Tableau3[Article unique],Tableau5[[#This Row],[Référence]])</f>
        <v>0</v>
      </c>
      <c r="E12" s="10">
        <f>SUMIFS(Tableau3[Stk Qte],Tableau3[Date],MAX(Tableau3[Date]),Tableau3[Article unique],Tableau5[[#This Row],[Référence]])</f>
        <v>0</v>
      </c>
      <c r="F12" s="10">
        <f>SUMIFS(Tableau3[Stk Qte],Tableau3[Date],MAX(Tableau3[Date]),Tableau3[Article unique],Tableau5[[#This Row],[Référence]])</f>
        <v>0</v>
      </c>
    </row>
    <row r="13" spans="1:6">
      <c r="B13" s="13" t="s">
        <v>43</v>
      </c>
      <c r="C13" s="10">
        <f>SUMIFS(Tableau2[Stk Qte],Tableau2[Date],MAX(Tableau2[Date]),Tableau2[Article unique],Tableau5[[#This Row],[Référence]])</f>
        <v>9</v>
      </c>
      <c r="D13" s="10">
        <f>SUMIFS(Tableau3[Stk Qte],Tableau3[Date],MAX(Tableau3[Date]),Tableau3[Article unique],Tableau5[[#This Row],[Référence]])</f>
        <v>0</v>
      </c>
      <c r="E13" s="10">
        <f>SUMIFS(Tableau3[Stk Qte],Tableau3[Date],MAX(Tableau3[Date]),Tableau3[Article unique],Tableau5[[#This Row],[Référence]])</f>
        <v>0</v>
      </c>
      <c r="F13" s="10">
        <f>SUMIFS(Tableau3[Stk Qte],Tableau3[Date],MAX(Tableau3[Date]),Tableau3[Article unique],Tableau5[[#This Row],[Référence]])</f>
        <v>0</v>
      </c>
    </row>
    <row r="14" spans="1:6">
      <c r="B14" s="13" t="s">
        <v>44</v>
      </c>
      <c r="C14" s="10">
        <f>SUMIFS(Tableau2[Stk Qte],Tableau2[Date],MAX(Tableau2[Date]),Tableau2[Article unique],Tableau5[[#This Row],[Référence]])</f>
        <v>1</v>
      </c>
      <c r="D14" s="10">
        <f>SUMIFS(Tableau3[Stk Qte],Tableau3[Date],MAX(Tableau3[Date]),Tableau3[Article unique],Tableau5[[#This Row],[Référence]])</f>
        <v>0</v>
      </c>
      <c r="E14" s="10">
        <f>SUMIFS(Tableau3[Stk Qte],Tableau3[Date],MAX(Tableau3[Date]),Tableau3[Article unique],Tableau5[[#This Row],[Référence]])</f>
        <v>0</v>
      </c>
      <c r="F14" s="10">
        <f>SUMIFS(Tableau3[Stk Qte],Tableau3[Date],MAX(Tableau3[Date]),Tableau3[Article unique],Tableau5[[#This Row],[Référence]])</f>
        <v>0</v>
      </c>
    </row>
    <row r="15" spans="1:6">
      <c r="B15" s="13" t="s">
        <v>45</v>
      </c>
      <c r="C15" s="10">
        <f>SUMIFS(Tableau2[Stk Qte],Tableau2[Date],MAX(Tableau2[Date]),Tableau2[Article unique],Tableau5[[#This Row],[Référence]])</f>
        <v>3</v>
      </c>
      <c r="D15" s="10">
        <f>SUMIFS(Tableau3[Stk Qte],Tableau3[Date],MAX(Tableau3[Date]),Tableau3[Article unique],Tableau5[[#This Row],[Référence]])</f>
        <v>0</v>
      </c>
      <c r="E15" s="10">
        <f>SUMIFS(Tableau3[Stk Qte],Tableau3[Date],MAX(Tableau3[Date]),Tableau3[Article unique],Tableau5[[#This Row],[Référence]])</f>
        <v>0</v>
      </c>
      <c r="F15" s="10">
        <f>SUMIFS(Tableau3[Stk Qte],Tableau3[Date],MAX(Tableau3[Date]),Tableau3[Article unique],Tableau5[[#This Row],[Référence]])</f>
        <v>0</v>
      </c>
    </row>
    <row r="16" spans="1:6">
      <c r="B16" s="13" t="s">
        <v>46</v>
      </c>
      <c r="C16" s="10">
        <f>SUMIFS(Tableau2[Stk Qte],Tableau2[Date],MAX(Tableau2[Date]),Tableau2[Article unique],Tableau5[[#This Row],[Référence]])</f>
        <v>6</v>
      </c>
      <c r="D16" s="10">
        <f>SUMIFS(Tableau3[Stk Qte],Tableau3[Date],MAX(Tableau3[Date]),Tableau3[Article unique],Tableau5[[#This Row],[Référence]])</f>
        <v>0</v>
      </c>
      <c r="E16" s="10">
        <f>SUMIFS(Tableau3[Stk Qte],Tableau3[Date],MAX(Tableau3[Date]),Tableau3[Article unique],Tableau5[[#This Row],[Référence]])</f>
        <v>0</v>
      </c>
      <c r="F16" s="10">
        <f>SUMIFS(Tableau3[Stk Qte],Tableau3[Date],MAX(Tableau3[Date]),Tableau3[Article unique],Tableau5[[#This Row],[Référence]])</f>
        <v>0</v>
      </c>
    </row>
  </sheetData>
  <pageMargins left="0.7" right="0.7" top="0.75" bottom="0.75" header="0.3" footer="0.3"/>
  <pageSetup paperSize="9" orientation="portrait" horizontalDpi="4294967294" verticalDpi="4294967294" r:id="rId1"/>
  <drawing r:id="rId2"/>
  <legacyDrawing r:id="rId3"/>
  <controls>
    <control shapeId="1025" r:id="rId4" name="CommandButton1"/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5:L39"/>
  <sheetViews>
    <sheetView workbookViewId="0">
      <pane ySplit="8" topLeftCell="A9" activePane="bottomLeft" state="frozen"/>
      <selection pane="bottomLeft" activeCell="A6" sqref="A6"/>
    </sheetView>
  </sheetViews>
  <sheetFormatPr baseColWidth="10" defaultRowHeight="15"/>
  <cols>
    <col min="5" max="5" width="15.42578125" customWidth="1"/>
    <col min="6" max="6" width="14.28515625" customWidth="1"/>
    <col min="8" max="8" width="14" customWidth="1"/>
    <col min="9" max="9" width="16.7109375" customWidth="1"/>
    <col min="10" max="10" width="15.85546875" customWidth="1"/>
    <col min="11" max="11" width="20.5703125" customWidth="1"/>
    <col min="12" max="12" width="15.7109375" customWidth="1"/>
  </cols>
  <sheetData>
    <row r="5" spans="1:12">
      <c r="A5" s="8" t="s">
        <v>91</v>
      </c>
    </row>
    <row r="6" spans="1:12">
      <c r="A6" s="9">
        <f>MAX(Tableau2[Date])</f>
        <v>42933</v>
      </c>
    </row>
    <row r="8" spans="1:12">
      <c r="A8" s="3" t="s">
        <v>1</v>
      </c>
      <c r="B8" s="3" t="s">
        <v>2</v>
      </c>
      <c r="C8" s="3" t="s">
        <v>3</v>
      </c>
      <c r="D8" s="3" t="s">
        <v>4</v>
      </c>
      <c r="E8" s="3" t="s">
        <v>5</v>
      </c>
      <c r="F8" s="3" t="s">
        <v>6</v>
      </c>
      <c r="G8" s="3" t="s">
        <v>7</v>
      </c>
      <c r="H8" s="3" t="s">
        <v>8</v>
      </c>
      <c r="I8" s="3" t="s">
        <v>9</v>
      </c>
      <c r="J8" s="3" t="s">
        <v>10</v>
      </c>
      <c r="K8" s="3" t="s">
        <v>11</v>
      </c>
      <c r="L8" s="3" t="s">
        <v>12</v>
      </c>
    </row>
    <row r="9" spans="1:12">
      <c r="A9" s="2">
        <v>42568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 t="s">
        <v>13</v>
      </c>
    </row>
    <row r="10" spans="1:12">
      <c r="A10" s="2">
        <v>42568</v>
      </c>
      <c r="B10" s="1">
        <v>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 t="s">
        <v>14</v>
      </c>
    </row>
    <row r="11" spans="1:12">
      <c r="A11" s="2">
        <v>42568</v>
      </c>
      <c r="B11" s="1">
        <v>0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 t="s">
        <v>15</v>
      </c>
    </row>
    <row r="12" spans="1:12">
      <c r="A12" s="2">
        <v>42568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 t="s">
        <v>16</v>
      </c>
    </row>
    <row r="13" spans="1:12">
      <c r="A13" s="2">
        <v>42568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 t="s">
        <v>33</v>
      </c>
    </row>
    <row r="14" spans="1:12">
      <c r="A14" s="2">
        <v>42568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 t="s">
        <v>34</v>
      </c>
    </row>
    <row r="15" spans="1:12">
      <c r="A15" s="2">
        <v>42568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 t="s">
        <v>35</v>
      </c>
    </row>
    <row r="16" spans="1:12">
      <c r="A16" s="2">
        <v>42568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 t="s">
        <v>36</v>
      </c>
    </row>
    <row r="17" spans="1:12">
      <c r="A17" s="2">
        <v>42568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 t="s">
        <v>37</v>
      </c>
    </row>
    <row r="18" spans="1:12">
      <c r="A18" s="2">
        <v>42933</v>
      </c>
      <c r="B18" s="4">
        <v>1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 t="s">
        <v>38</v>
      </c>
    </row>
    <row r="19" spans="1:12">
      <c r="A19" s="2">
        <v>42568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 t="s">
        <v>39</v>
      </c>
    </row>
    <row r="20" spans="1:12">
      <c r="A20" s="2">
        <v>42933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 t="s">
        <v>40</v>
      </c>
    </row>
    <row r="21" spans="1:12">
      <c r="A21" s="2">
        <v>42933</v>
      </c>
      <c r="B21" s="4">
        <v>4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 t="s">
        <v>41</v>
      </c>
    </row>
    <row r="22" spans="1:12">
      <c r="A22" s="2">
        <v>42933</v>
      </c>
      <c r="B22" s="4">
        <v>4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 t="s">
        <v>42</v>
      </c>
    </row>
    <row r="23" spans="1:12">
      <c r="A23" s="2">
        <v>42933</v>
      </c>
      <c r="B23" s="4">
        <v>9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 t="s">
        <v>43</v>
      </c>
    </row>
    <row r="24" spans="1:12">
      <c r="A24" s="2">
        <v>42933</v>
      </c>
      <c r="B24" s="4">
        <v>1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 t="s">
        <v>44</v>
      </c>
    </row>
    <row r="25" spans="1:12">
      <c r="A25" s="2">
        <v>42933</v>
      </c>
      <c r="B25" s="4">
        <v>3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 t="s">
        <v>45</v>
      </c>
    </row>
    <row r="26" spans="1:12">
      <c r="A26" s="2">
        <v>42933</v>
      </c>
      <c r="B26" s="4">
        <v>6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 t="s">
        <v>46</v>
      </c>
    </row>
    <row r="27" spans="1:12">
      <c r="A27" s="2">
        <v>42933</v>
      </c>
      <c r="B27" s="4">
        <v>6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 t="s">
        <v>47</v>
      </c>
    </row>
    <row r="28" spans="1:12">
      <c r="A28" s="2">
        <v>42933</v>
      </c>
      <c r="B28" s="4">
        <v>10</v>
      </c>
      <c r="C28" s="4">
        <v>0</v>
      </c>
      <c r="D28" s="4">
        <v>0</v>
      </c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 t="s">
        <v>48</v>
      </c>
    </row>
    <row r="29" spans="1:12">
      <c r="A29" s="2">
        <v>42933</v>
      </c>
      <c r="B29" s="4">
        <v>10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 t="s">
        <v>49</v>
      </c>
    </row>
    <row r="30" spans="1:12">
      <c r="A30" s="2">
        <v>42933</v>
      </c>
      <c r="B30" s="4">
        <v>3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 t="s">
        <v>50</v>
      </c>
    </row>
    <row r="31" spans="1:12">
      <c r="A31" s="2">
        <v>42933</v>
      </c>
      <c r="B31" s="4">
        <v>10</v>
      </c>
      <c r="C31" s="4">
        <v>0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 t="s">
        <v>51</v>
      </c>
    </row>
    <row r="32" spans="1:12">
      <c r="A32" s="2">
        <v>42933</v>
      </c>
      <c r="B32" s="4">
        <v>8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 t="s">
        <v>52</v>
      </c>
    </row>
    <row r="33" spans="1:12">
      <c r="A33" s="2">
        <v>42933</v>
      </c>
      <c r="B33" s="4">
        <v>1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 t="s">
        <v>53</v>
      </c>
    </row>
    <row r="34" spans="1:12">
      <c r="A34" s="2">
        <v>42933</v>
      </c>
      <c r="B34" s="4">
        <v>7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 t="s">
        <v>54</v>
      </c>
    </row>
    <row r="35" spans="1:12">
      <c r="A35" s="2">
        <v>42933</v>
      </c>
      <c r="B35" s="4">
        <v>1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 t="s">
        <v>55</v>
      </c>
    </row>
    <row r="36" spans="1:12">
      <c r="A36" s="2">
        <v>42933</v>
      </c>
      <c r="B36" s="4">
        <v>6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 t="s">
        <v>56</v>
      </c>
    </row>
    <row r="37" spans="1:12">
      <c r="A37" s="2">
        <v>42568</v>
      </c>
      <c r="B37" s="4">
        <v>6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 t="s">
        <v>57</v>
      </c>
    </row>
    <row r="38" spans="1:12">
      <c r="A38" s="2">
        <v>42568</v>
      </c>
      <c r="B38" s="4">
        <v>8</v>
      </c>
      <c r="C38" s="4">
        <v>0</v>
      </c>
      <c r="D38" s="4">
        <v>0</v>
      </c>
      <c r="E38" s="4">
        <v>0</v>
      </c>
      <c r="F38" s="4">
        <v>0</v>
      </c>
      <c r="G38" s="4">
        <v>0</v>
      </c>
      <c r="H38" s="4">
        <v>0</v>
      </c>
      <c r="I38" s="4">
        <v>0</v>
      </c>
      <c r="J38" s="4">
        <v>0</v>
      </c>
      <c r="K38" s="4">
        <v>0</v>
      </c>
      <c r="L38" s="4" t="s">
        <v>58</v>
      </c>
    </row>
    <row r="39" spans="1:12">
      <c r="A39" s="6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5:L20"/>
  <sheetViews>
    <sheetView workbookViewId="0">
      <pane ySplit="8" topLeftCell="A9" activePane="bottomLeft" state="frozen"/>
      <selection pane="bottomLeft" activeCell="A7" sqref="A7"/>
    </sheetView>
  </sheetViews>
  <sheetFormatPr baseColWidth="10" defaultRowHeight="15"/>
  <cols>
    <col min="5" max="5" width="15.42578125" customWidth="1"/>
    <col min="6" max="6" width="14.28515625" customWidth="1"/>
    <col min="8" max="8" width="14" customWidth="1"/>
    <col min="9" max="9" width="16.7109375" customWidth="1"/>
    <col min="10" max="10" width="15.85546875" customWidth="1"/>
    <col min="11" max="11" width="20.5703125" customWidth="1"/>
    <col min="12" max="12" width="15.7109375" customWidth="1"/>
  </cols>
  <sheetData>
    <row r="5" spans="1:12">
      <c r="A5" s="8" t="s">
        <v>91</v>
      </c>
    </row>
    <row r="6" spans="1:12">
      <c r="A6" s="9">
        <f>MAX(Tableau3[Date])</f>
        <v>42933</v>
      </c>
    </row>
    <row r="8" spans="1:12">
      <c r="A8" s="3" t="s">
        <v>1</v>
      </c>
      <c r="B8" s="3" t="s">
        <v>2</v>
      </c>
      <c r="C8" s="3" t="s">
        <v>3</v>
      </c>
      <c r="D8" s="3" t="s">
        <v>4</v>
      </c>
      <c r="E8" s="3" t="s">
        <v>5</v>
      </c>
      <c r="F8" s="3" t="s">
        <v>6</v>
      </c>
      <c r="G8" s="3" t="s">
        <v>7</v>
      </c>
      <c r="H8" s="3" t="s">
        <v>8</v>
      </c>
      <c r="I8" s="3" t="s">
        <v>9</v>
      </c>
      <c r="J8" s="3" t="s">
        <v>10</v>
      </c>
      <c r="K8" s="3" t="s">
        <v>11</v>
      </c>
      <c r="L8" s="3" t="s">
        <v>12</v>
      </c>
    </row>
    <row r="9" spans="1:12">
      <c r="A9" s="2">
        <v>42933</v>
      </c>
      <c r="B9" s="4">
        <v>5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 t="s">
        <v>13</v>
      </c>
    </row>
    <row r="10" spans="1:12">
      <c r="A10" s="2">
        <v>42933</v>
      </c>
      <c r="B10" s="4">
        <v>5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 t="s">
        <v>14</v>
      </c>
    </row>
    <row r="11" spans="1:12">
      <c r="A11" s="2">
        <v>42933</v>
      </c>
      <c r="B11" s="4">
        <v>9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 t="s">
        <v>15</v>
      </c>
    </row>
    <row r="12" spans="1:12">
      <c r="A12" s="2">
        <v>42933</v>
      </c>
      <c r="B12" s="4">
        <v>3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 t="s">
        <v>16</v>
      </c>
    </row>
    <row r="13" spans="1:12">
      <c r="A13" s="2">
        <v>42568</v>
      </c>
      <c r="B13" s="4">
        <v>7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 t="s">
        <v>83</v>
      </c>
    </row>
    <row r="14" spans="1:12">
      <c r="A14" s="2">
        <v>42568</v>
      </c>
      <c r="B14" s="4">
        <v>4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 t="s">
        <v>84</v>
      </c>
    </row>
    <row r="15" spans="1:12">
      <c r="A15" s="2">
        <v>42568</v>
      </c>
      <c r="B15" s="4">
        <v>5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 t="s">
        <v>85</v>
      </c>
    </row>
    <row r="16" spans="1:12">
      <c r="A16" s="2">
        <v>42568</v>
      </c>
      <c r="B16" s="4">
        <v>9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 t="s">
        <v>86</v>
      </c>
    </row>
    <row r="17" spans="1:12">
      <c r="A17" s="2">
        <v>42568</v>
      </c>
      <c r="B17" s="4">
        <v>10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 t="s">
        <v>87</v>
      </c>
    </row>
    <row r="18" spans="1:12">
      <c r="A18" s="2">
        <v>42568</v>
      </c>
      <c r="B18" s="4">
        <v>7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 t="s">
        <v>88</v>
      </c>
    </row>
    <row r="19" spans="1:12">
      <c r="A19" s="2">
        <v>42568</v>
      </c>
      <c r="B19" s="4">
        <v>5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 t="s">
        <v>89</v>
      </c>
    </row>
    <row r="20" spans="1:12">
      <c r="A20" s="2">
        <v>42568</v>
      </c>
      <c r="B20" s="4">
        <v>5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 t="s">
        <v>90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5:L28"/>
  <sheetViews>
    <sheetView workbookViewId="0">
      <pane ySplit="8" topLeftCell="A9" activePane="bottomLeft" state="frozen"/>
      <selection pane="bottomLeft" activeCell="A6" sqref="A6"/>
    </sheetView>
  </sheetViews>
  <sheetFormatPr baseColWidth="10" defaultRowHeight="15"/>
  <cols>
    <col min="5" max="5" width="15.42578125" customWidth="1"/>
    <col min="6" max="6" width="14.28515625" customWidth="1"/>
    <col min="8" max="8" width="14" customWidth="1"/>
    <col min="9" max="9" width="16.7109375" customWidth="1"/>
    <col min="10" max="10" width="15.85546875" customWidth="1"/>
    <col min="11" max="11" width="20.5703125" customWidth="1"/>
    <col min="12" max="12" width="15.7109375" customWidth="1"/>
  </cols>
  <sheetData>
    <row r="5" spans="1:12">
      <c r="A5" s="8" t="s">
        <v>91</v>
      </c>
    </row>
    <row r="6" spans="1:12">
      <c r="A6" s="9">
        <f>MAX(Tableau4[Date])</f>
        <v>42933</v>
      </c>
    </row>
    <row r="8" spans="1:12">
      <c r="A8" s="3" t="s">
        <v>1</v>
      </c>
      <c r="B8" s="3" t="s">
        <v>2</v>
      </c>
      <c r="C8" s="3" t="s">
        <v>3</v>
      </c>
      <c r="D8" s="3" t="s">
        <v>4</v>
      </c>
      <c r="E8" s="3" t="s">
        <v>5</v>
      </c>
      <c r="F8" s="3" t="s">
        <v>6</v>
      </c>
      <c r="G8" s="3" t="s">
        <v>7</v>
      </c>
      <c r="H8" s="3" t="s">
        <v>8</v>
      </c>
      <c r="I8" s="3" t="s">
        <v>9</v>
      </c>
      <c r="J8" s="3" t="s">
        <v>10</v>
      </c>
      <c r="K8" s="3" t="s">
        <v>11</v>
      </c>
      <c r="L8" s="3" t="s">
        <v>12</v>
      </c>
    </row>
    <row r="9" spans="1:12">
      <c r="A9" s="2">
        <v>42568</v>
      </c>
      <c r="B9" s="4">
        <v>5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 t="s">
        <v>13</v>
      </c>
    </row>
    <row r="10" spans="1:12">
      <c r="A10" s="2">
        <v>42568</v>
      </c>
      <c r="B10" s="4">
        <v>10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 t="s">
        <v>14</v>
      </c>
    </row>
    <row r="11" spans="1:12">
      <c r="A11" s="2">
        <v>42568</v>
      </c>
      <c r="B11" s="4">
        <v>9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 t="s">
        <v>15</v>
      </c>
    </row>
    <row r="12" spans="1:12">
      <c r="A12" s="2">
        <v>42568</v>
      </c>
      <c r="B12" s="4">
        <v>8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 t="s">
        <v>16</v>
      </c>
    </row>
    <row r="13" spans="1:12">
      <c r="A13" s="2">
        <v>42568</v>
      </c>
      <c r="B13" s="4">
        <v>9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0</v>
      </c>
      <c r="K13" s="4">
        <v>0</v>
      </c>
      <c r="L13" s="4" t="s">
        <v>68</v>
      </c>
    </row>
    <row r="14" spans="1:12">
      <c r="A14" s="2">
        <v>42568</v>
      </c>
      <c r="B14" s="4">
        <v>4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0</v>
      </c>
      <c r="L14" s="4" t="s">
        <v>69</v>
      </c>
    </row>
    <row r="15" spans="1:12">
      <c r="A15" s="2">
        <v>42568</v>
      </c>
      <c r="B15" s="4">
        <v>5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 t="s">
        <v>70</v>
      </c>
    </row>
    <row r="16" spans="1:12">
      <c r="A16" s="2">
        <v>42568</v>
      </c>
      <c r="B16" s="4">
        <v>9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 t="s">
        <v>71</v>
      </c>
    </row>
    <row r="17" spans="1:12">
      <c r="A17" s="2">
        <v>42568</v>
      </c>
      <c r="B17" s="4">
        <v>4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 t="s">
        <v>72</v>
      </c>
    </row>
    <row r="18" spans="1:12">
      <c r="A18" s="2">
        <v>42568</v>
      </c>
      <c r="B18" s="4">
        <v>10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 t="s">
        <v>73</v>
      </c>
    </row>
    <row r="19" spans="1:12">
      <c r="A19" s="2">
        <v>42568</v>
      </c>
      <c r="B19" s="4">
        <v>1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 t="s">
        <v>74</v>
      </c>
    </row>
    <row r="20" spans="1:12">
      <c r="A20" s="2">
        <v>42568</v>
      </c>
      <c r="B20" s="4">
        <v>3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 t="s">
        <v>75</v>
      </c>
    </row>
    <row r="21" spans="1:12">
      <c r="A21" s="2">
        <v>42933</v>
      </c>
      <c r="B21" s="4">
        <v>2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 t="s">
        <v>76</v>
      </c>
    </row>
    <row r="22" spans="1:12">
      <c r="A22" s="2">
        <v>42933</v>
      </c>
      <c r="B22" s="4">
        <v>2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5" t="s">
        <v>38</v>
      </c>
    </row>
    <row r="23" spans="1:12">
      <c r="A23" s="2">
        <v>42933</v>
      </c>
      <c r="B23" s="4">
        <v>2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 t="s">
        <v>77</v>
      </c>
    </row>
    <row r="24" spans="1:12">
      <c r="A24" s="2">
        <v>42933</v>
      </c>
      <c r="B24" s="4">
        <v>4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 t="s">
        <v>78</v>
      </c>
    </row>
    <row r="25" spans="1:12">
      <c r="A25" s="2">
        <v>42933</v>
      </c>
      <c r="B25" s="4">
        <v>8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 t="s">
        <v>79</v>
      </c>
    </row>
    <row r="26" spans="1:12">
      <c r="A26" s="2">
        <v>42933</v>
      </c>
      <c r="B26" s="4">
        <v>7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 t="s">
        <v>80</v>
      </c>
    </row>
    <row r="27" spans="1:12">
      <c r="A27" s="2">
        <v>42933</v>
      </c>
      <c r="B27" s="4">
        <v>10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  <c r="I27" s="4">
        <v>0</v>
      </c>
      <c r="J27" s="4">
        <v>0</v>
      </c>
      <c r="K27" s="4">
        <v>0</v>
      </c>
      <c r="L27" s="4" t="s">
        <v>81</v>
      </c>
    </row>
    <row r="28" spans="1:12">
      <c r="A28" s="2">
        <v>42933</v>
      </c>
      <c r="B28" s="4">
        <v>6</v>
      </c>
      <c r="C28" s="4">
        <v>0</v>
      </c>
      <c r="D28" s="4">
        <v>0</v>
      </c>
      <c r="E28" s="4">
        <v>0</v>
      </c>
      <c r="F28" s="4">
        <v>0</v>
      </c>
      <c r="G28" s="4">
        <v>0</v>
      </c>
      <c r="H28" s="4">
        <v>0</v>
      </c>
      <c r="I28" s="4">
        <v>0</v>
      </c>
      <c r="J28" s="4">
        <v>0</v>
      </c>
      <c r="K28" s="4">
        <v>0</v>
      </c>
      <c r="L28" s="4" t="s">
        <v>82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5:L37"/>
  <sheetViews>
    <sheetView workbookViewId="0">
      <pane ySplit="8" topLeftCell="A9" activePane="bottomLeft" state="frozen"/>
      <selection pane="bottomLeft" activeCell="A6" sqref="A6"/>
    </sheetView>
  </sheetViews>
  <sheetFormatPr baseColWidth="10" defaultRowHeight="15"/>
  <cols>
    <col min="5" max="5" width="15.42578125" customWidth="1"/>
    <col min="6" max="6" width="14.28515625" customWidth="1"/>
    <col min="8" max="8" width="14" customWidth="1"/>
    <col min="9" max="9" width="16.7109375" customWidth="1"/>
    <col min="10" max="10" width="15.85546875" customWidth="1"/>
    <col min="11" max="11" width="20.5703125" customWidth="1"/>
    <col min="12" max="12" width="15.7109375" customWidth="1"/>
  </cols>
  <sheetData>
    <row r="5" spans="1:12">
      <c r="A5" s="8" t="s">
        <v>91</v>
      </c>
    </row>
    <row r="6" spans="1:12">
      <c r="A6" s="9">
        <f>MAX(Tableau1[Date])</f>
        <v>42933</v>
      </c>
    </row>
    <row r="8" spans="1:12">
      <c r="A8" s="3" t="s">
        <v>1</v>
      </c>
      <c r="B8" s="3" t="s">
        <v>2</v>
      </c>
      <c r="C8" s="3" t="s">
        <v>3</v>
      </c>
      <c r="D8" s="3" t="s">
        <v>4</v>
      </c>
      <c r="E8" s="3" t="s">
        <v>5</v>
      </c>
      <c r="F8" s="3" t="s">
        <v>6</v>
      </c>
      <c r="G8" s="3" t="s">
        <v>7</v>
      </c>
      <c r="H8" s="3" t="s">
        <v>8</v>
      </c>
      <c r="I8" s="3" t="s">
        <v>9</v>
      </c>
      <c r="J8" s="3" t="s">
        <v>10</v>
      </c>
      <c r="K8" s="3" t="s">
        <v>11</v>
      </c>
      <c r="L8" s="3" t="s">
        <v>12</v>
      </c>
    </row>
    <row r="9" spans="1:12">
      <c r="A9" s="2">
        <v>42568</v>
      </c>
      <c r="B9" s="4">
        <v>1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 t="s">
        <v>13</v>
      </c>
    </row>
    <row r="10" spans="1:12">
      <c r="A10" s="2">
        <v>42568</v>
      </c>
      <c r="B10" s="4">
        <v>4</v>
      </c>
      <c r="C10" s="1"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">
        <v>0</v>
      </c>
      <c r="K10" s="1">
        <v>0</v>
      </c>
      <c r="L10" s="1" t="s">
        <v>14</v>
      </c>
    </row>
    <row r="11" spans="1:12">
      <c r="A11" s="2">
        <v>42568</v>
      </c>
      <c r="B11" s="4">
        <v>6</v>
      </c>
      <c r="C11" s="1">
        <v>0</v>
      </c>
      <c r="D11" s="1">
        <v>0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">
        <v>0</v>
      </c>
      <c r="K11" s="1">
        <v>0</v>
      </c>
      <c r="L11" s="1" t="s">
        <v>15</v>
      </c>
    </row>
    <row r="12" spans="1:12">
      <c r="A12" s="2">
        <v>42568</v>
      </c>
      <c r="B12" s="4">
        <v>4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 t="s">
        <v>16</v>
      </c>
    </row>
    <row r="13" spans="1:12">
      <c r="A13" s="2">
        <v>42568</v>
      </c>
      <c r="B13" s="4">
        <v>3</v>
      </c>
      <c r="C13" s="1">
        <v>0</v>
      </c>
      <c r="D13" s="1">
        <v>0</v>
      </c>
      <c r="E13" s="1">
        <v>0</v>
      </c>
      <c r="F13" s="1">
        <v>0</v>
      </c>
      <c r="G13" s="1">
        <v>0</v>
      </c>
      <c r="H13" s="1">
        <v>0</v>
      </c>
      <c r="I13" s="1">
        <v>0</v>
      </c>
      <c r="J13" s="1">
        <v>0</v>
      </c>
      <c r="K13" s="1">
        <v>0</v>
      </c>
      <c r="L13" s="1" t="s">
        <v>17</v>
      </c>
    </row>
    <row r="14" spans="1:12">
      <c r="A14" s="2">
        <v>42568</v>
      </c>
      <c r="B14" s="4">
        <v>5</v>
      </c>
      <c r="C14" s="1">
        <v>0</v>
      </c>
      <c r="D14" s="1">
        <v>0</v>
      </c>
      <c r="E14" s="1">
        <v>0</v>
      </c>
      <c r="F14" s="1">
        <v>0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 t="s">
        <v>18</v>
      </c>
    </row>
    <row r="15" spans="1:12">
      <c r="A15" s="2">
        <v>42568</v>
      </c>
      <c r="B15" s="4">
        <v>9</v>
      </c>
      <c r="C15" s="1"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 t="s">
        <v>19</v>
      </c>
    </row>
    <row r="16" spans="1:12">
      <c r="A16" s="2">
        <v>42568</v>
      </c>
      <c r="B16" s="4">
        <v>6</v>
      </c>
      <c r="C16" s="1"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">
        <v>0</v>
      </c>
      <c r="K16" s="1">
        <v>0</v>
      </c>
      <c r="L16" s="1" t="s">
        <v>20</v>
      </c>
    </row>
    <row r="17" spans="1:12">
      <c r="A17" s="2">
        <v>42568</v>
      </c>
      <c r="B17" s="4">
        <v>4</v>
      </c>
      <c r="C17" s="1">
        <v>0</v>
      </c>
      <c r="D17" s="1">
        <v>0</v>
      </c>
      <c r="E17" s="1">
        <v>0</v>
      </c>
      <c r="F17" s="1">
        <v>0</v>
      </c>
      <c r="G17" s="1">
        <v>0</v>
      </c>
      <c r="H17" s="1">
        <v>0</v>
      </c>
      <c r="I17" s="1">
        <v>0</v>
      </c>
      <c r="J17" s="1">
        <v>0</v>
      </c>
      <c r="K17" s="1">
        <v>0</v>
      </c>
      <c r="L17" s="1" t="s">
        <v>21</v>
      </c>
    </row>
    <row r="18" spans="1:12">
      <c r="A18" s="2">
        <v>42568</v>
      </c>
      <c r="B18" s="4">
        <v>6</v>
      </c>
      <c r="C18" s="1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 t="s">
        <v>22</v>
      </c>
    </row>
    <row r="19" spans="1:12">
      <c r="A19" s="2">
        <v>42568</v>
      </c>
      <c r="B19" s="4">
        <v>6</v>
      </c>
      <c r="C19" s="1">
        <v>0</v>
      </c>
      <c r="D19" s="1">
        <v>0</v>
      </c>
      <c r="E19" s="1">
        <v>0</v>
      </c>
      <c r="F19" s="1">
        <v>0</v>
      </c>
      <c r="G19" s="1">
        <v>0</v>
      </c>
      <c r="H19" s="1">
        <v>0</v>
      </c>
      <c r="I19" s="1">
        <v>0</v>
      </c>
      <c r="J19" s="1">
        <v>0</v>
      </c>
      <c r="K19" s="1">
        <v>0</v>
      </c>
      <c r="L19" s="1" t="s">
        <v>23</v>
      </c>
    </row>
    <row r="20" spans="1:12">
      <c r="A20" s="2">
        <v>42568</v>
      </c>
      <c r="B20" s="4">
        <v>4</v>
      </c>
      <c r="C20" s="1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 t="s">
        <v>24</v>
      </c>
    </row>
    <row r="21" spans="1:12">
      <c r="A21" s="2">
        <v>42568</v>
      </c>
      <c r="B21" s="4">
        <v>1</v>
      </c>
      <c r="C21" s="1">
        <v>0</v>
      </c>
      <c r="D21" s="1">
        <v>0</v>
      </c>
      <c r="E21" s="1">
        <v>0</v>
      </c>
      <c r="F21" s="1">
        <v>0</v>
      </c>
      <c r="G21" s="1">
        <v>0</v>
      </c>
      <c r="H21" s="1">
        <v>0</v>
      </c>
      <c r="I21" s="1">
        <v>0</v>
      </c>
      <c r="J21" s="1">
        <v>0</v>
      </c>
      <c r="K21" s="1">
        <v>0</v>
      </c>
      <c r="L21" s="1" t="s">
        <v>25</v>
      </c>
    </row>
    <row r="22" spans="1:12">
      <c r="A22" s="2">
        <v>42568</v>
      </c>
      <c r="B22" s="4">
        <v>3</v>
      </c>
      <c r="C22" s="1">
        <v>0</v>
      </c>
      <c r="D22" s="1">
        <v>0</v>
      </c>
      <c r="E22" s="1">
        <v>0</v>
      </c>
      <c r="F22" s="1">
        <v>0</v>
      </c>
      <c r="G22" s="1">
        <v>0</v>
      </c>
      <c r="H22" s="1">
        <v>0</v>
      </c>
      <c r="I22" s="1">
        <v>0</v>
      </c>
      <c r="J22" s="1">
        <v>0</v>
      </c>
      <c r="K22" s="1">
        <v>0</v>
      </c>
      <c r="L22" s="1" t="s">
        <v>26</v>
      </c>
    </row>
    <row r="23" spans="1:12">
      <c r="A23" s="2">
        <v>42568</v>
      </c>
      <c r="B23" s="4">
        <v>3</v>
      </c>
      <c r="C23" s="1">
        <v>0</v>
      </c>
      <c r="D23" s="1">
        <v>0</v>
      </c>
      <c r="E23" s="1">
        <v>0</v>
      </c>
      <c r="F23" s="1">
        <v>0</v>
      </c>
      <c r="G23" s="1">
        <v>0</v>
      </c>
      <c r="H23" s="1">
        <v>0</v>
      </c>
      <c r="I23" s="1">
        <v>0</v>
      </c>
      <c r="J23" s="1">
        <v>0</v>
      </c>
      <c r="K23" s="1">
        <v>0</v>
      </c>
      <c r="L23" s="1" t="s">
        <v>27</v>
      </c>
    </row>
    <row r="24" spans="1:12">
      <c r="A24" s="2">
        <v>42568</v>
      </c>
      <c r="B24" s="4">
        <v>8</v>
      </c>
      <c r="C24" s="1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0</v>
      </c>
      <c r="J24" s="1">
        <v>0</v>
      </c>
      <c r="K24" s="1">
        <v>0</v>
      </c>
      <c r="L24" s="1" t="s">
        <v>28</v>
      </c>
    </row>
    <row r="25" spans="1:12">
      <c r="A25" s="2">
        <v>42568</v>
      </c>
      <c r="B25" s="4">
        <v>3</v>
      </c>
      <c r="C25" s="1">
        <v>0</v>
      </c>
      <c r="D25" s="1">
        <v>0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">
        <v>0</v>
      </c>
      <c r="K25" s="1">
        <v>0</v>
      </c>
      <c r="L25" s="1" t="s">
        <v>29</v>
      </c>
    </row>
    <row r="26" spans="1:12">
      <c r="A26" s="2">
        <v>42568</v>
      </c>
      <c r="B26" s="4">
        <v>3</v>
      </c>
      <c r="C26" s="1"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 t="s">
        <v>30</v>
      </c>
    </row>
    <row r="27" spans="1:12">
      <c r="A27" s="2">
        <v>42568</v>
      </c>
      <c r="B27" s="4">
        <v>6</v>
      </c>
      <c r="C27" s="1">
        <v>0</v>
      </c>
      <c r="D27" s="1">
        <v>0</v>
      </c>
      <c r="E27" s="1">
        <v>0</v>
      </c>
      <c r="F27" s="1">
        <v>0</v>
      </c>
      <c r="G27" s="1">
        <v>0</v>
      </c>
      <c r="H27" s="1">
        <v>0</v>
      </c>
      <c r="I27" s="1">
        <v>0</v>
      </c>
      <c r="J27" s="1">
        <v>0</v>
      </c>
      <c r="K27" s="1">
        <v>0</v>
      </c>
      <c r="L27" s="1" t="s">
        <v>31</v>
      </c>
    </row>
    <row r="28" spans="1:12">
      <c r="A28" s="2">
        <v>42933</v>
      </c>
      <c r="B28" s="4">
        <v>2</v>
      </c>
      <c r="C28" s="1">
        <v>0</v>
      </c>
      <c r="D28" s="1">
        <v>0</v>
      </c>
      <c r="E28" s="1">
        <v>0</v>
      </c>
      <c r="F28" s="1">
        <v>0</v>
      </c>
      <c r="G28" s="1">
        <v>0</v>
      </c>
      <c r="H28" s="1">
        <v>0</v>
      </c>
      <c r="I28" s="1">
        <v>0</v>
      </c>
      <c r="J28" s="1">
        <v>0</v>
      </c>
      <c r="K28" s="1">
        <v>0</v>
      </c>
      <c r="L28" s="1" t="s">
        <v>32</v>
      </c>
    </row>
    <row r="29" spans="1:12">
      <c r="A29" s="2">
        <v>42933</v>
      </c>
      <c r="B29" s="4">
        <v>1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  <c r="I29" s="4">
        <v>0</v>
      </c>
      <c r="J29" s="4">
        <v>0</v>
      </c>
      <c r="K29" s="4">
        <v>0</v>
      </c>
      <c r="L29" s="4" t="s">
        <v>59</v>
      </c>
    </row>
    <row r="30" spans="1:12">
      <c r="A30" s="2">
        <v>42933</v>
      </c>
      <c r="B30" s="4">
        <v>5</v>
      </c>
      <c r="C30" s="4">
        <v>0</v>
      </c>
      <c r="D30" s="4">
        <v>0</v>
      </c>
      <c r="E30" s="4">
        <v>0</v>
      </c>
      <c r="F30" s="4">
        <v>0</v>
      </c>
      <c r="G30" s="4">
        <v>0</v>
      </c>
      <c r="H30" s="4">
        <v>0</v>
      </c>
      <c r="I30" s="4">
        <v>0</v>
      </c>
      <c r="J30" s="4">
        <v>0</v>
      </c>
      <c r="K30" s="4">
        <v>0</v>
      </c>
      <c r="L30" s="4" t="s">
        <v>60</v>
      </c>
    </row>
    <row r="31" spans="1:12">
      <c r="A31" s="2">
        <v>42933</v>
      </c>
      <c r="B31" s="4">
        <v>3</v>
      </c>
      <c r="C31" s="4">
        <v>0</v>
      </c>
      <c r="D31" s="4">
        <v>0</v>
      </c>
      <c r="E31" s="4">
        <v>0</v>
      </c>
      <c r="F31" s="4">
        <v>0</v>
      </c>
      <c r="G31" s="4">
        <v>0</v>
      </c>
      <c r="H31" s="4">
        <v>0</v>
      </c>
      <c r="I31" s="4">
        <v>0</v>
      </c>
      <c r="J31" s="4">
        <v>0</v>
      </c>
      <c r="K31" s="4">
        <v>0</v>
      </c>
      <c r="L31" s="4" t="s">
        <v>61</v>
      </c>
    </row>
    <row r="32" spans="1:12">
      <c r="A32" s="2">
        <v>42933</v>
      </c>
      <c r="B32" s="4">
        <v>2</v>
      </c>
      <c r="C32" s="4">
        <v>0</v>
      </c>
      <c r="D32" s="4">
        <v>0</v>
      </c>
      <c r="E32" s="4">
        <v>0</v>
      </c>
      <c r="F32" s="4">
        <v>0</v>
      </c>
      <c r="G32" s="4">
        <v>0</v>
      </c>
      <c r="H32" s="4">
        <v>0</v>
      </c>
      <c r="I32" s="4">
        <v>0</v>
      </c>
      <c r="J32" s="4">
        <v>0</v>
      </c>
      <c r="K32" s="4">
        <v>0</v>
      </c>
      <c r="L32" s="4" t="s">
        <v>62</v>
      </c>
    </row>
    <row r="33" spans="1:12">
      <c r="A33" s="2">
        <v>42933</v>
      </c>
      <c r="B33" s="4">
        <v>7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 t="s">
        <v>63</v>
      </c>
    </row>
    <row r="34" spans="1:12">
      <c r="A34" s="2">
        <v>42933</v>
      </c>
      <c r="B34" s="4">
        <v>9</v>
      </c>
      <c r="C34" s="4">
        <v>0</v>
      </c>
      <c r="D34" s="4">
        <v>0</v>
      </c>
      <c r="E34" s="4">
        <v>0</v>
      </c>
      <c r="F34" s="4">
        <v>0</v>
      </c>
      <c r="G34" s="4">
        <v>0</v>
      </c>
      <c r="H34" s="4">
        <v>0</v>
      </c>
      <c r="I34" s="4">
        <v>0</v>
      </c>
      <c r="J34" s="4">
        <v>0</v>
      </c>
      <c r="K34" s="4">
        <v>0</v>
      </c>
      <c r="L34" s="4" t="s">
        <v>64</v>
      </c>
    </row>
    <row r="35" spans="1:12">
      <c r="A35" s="2">
        <v>42933</v>
      </c>
      <c r="B35" s="4">
        <v>1</v>
      </c>
      <c r="C35" s="4">
        <v>0</v>
      </c>
      <c r="D35" s="4">
        <v>0</v>
      </c>
      <c r="E35" s="4">
        <v>0</v>
      </c>
      <c r="F35" s="4">
        <v>0</v>
      </c>
      <c r="G35" s="4">
        <v>0</v>
      </c>
      <c r="H35" s="4">
        <v>0</v>
      </c>
      <c r="I35" s="4">
        <v>0</v>
      </c>
      <c r="J35" s="4">
        <v>0</v>
      </c>
      <c r="K35" s="4">
        <v>0</v>
      </c>
      <c r="L35" s="4" t="s">
        <v>65</v>
      </c>
    </row>
    <row r="36" spans="1:12">
      <c r="A36" s="2">
        <v>42933</v>
      </c>
      <c r="B36" s="4">
        <v>10</v>
      </c>
      <c r="C36" s="4">
        <v>0</v>
      </c>
      <c r="D36" s="4">
        <v>0</v>
      </c>
      <c r="E36" s="4">
        <v>0</v>
      </c>
      <c r="F36" s="4">
        <v>0</v>
      </c>
      <c r="G36" s="4">
        <v>0</v>
      </c>
      <c r="H36" s="4">
        <v>0</v>
      </c>
      <c r="I36" s="4">
        <v>0</v>
      </c>
      <c r="J36" s="4">
        <v>0</v>
      </c>
      <c r="K36" s="4">
        <v>0</v>
      </c>
      <c r="L36" s="4" t="s">
        <v>66</v>
      </c>
    </row>
    <row r="37" spans="1:12">
      <c r="A37" s="2">
        <v>42933</v>
      </c>
      <c r="B37" s="4">
        <v>2</v>
      </c>
      <c r="C37" s="4">
        <v>0</v>
      </c>
      <c r="D37" s="4">
        <v>0</v>
      </c>
      <c r="E37" s="4">
        <v>0</v>
      </c>
      <c r="F37" s="4">
        <v>0</v>
      </c>
      <c r="G37" s="4">
        <v>0</v>
      </c>
      <c r="H37" s="4">
        <v>0</v>
      </c>
      <c r="I37" s="4">
        <v>0</v>
      </c>
      <c r="J37" s="4">
        <v>0</v>
      </c>
      <c r="K37" s="4">
        <v>0</v>
      </c>
      <c r="L37" s="4" t="s">
        <v>67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Principal</vt:lpstr>
      <vt:lpstr>Donnée 1</vt:lpstr>
      <vt:lpstr>Donnée 2</vt:lpstr>
      <vt:lpstr>Donnée 3</vt:lpstr>
      <vt:lpstr>Donnée 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2017-07-19T09:20:13Z</dcterms:modified>
</cp:coreProperties>
</file>