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620" yWindow="690" windowWidth="19440" windowHeight="12600"/>
  </bookViews>
  <sheets>
    <sheet name="Feuil1" sheetId="1" r:id="rId1"/>
  </sheets>
  <definedNames>
    <definedName name="_xlnm._FilterDatabase" localSheetId="0" hidden="1">Feuil1!$A$1:$I$17</definedName>
  </definedNames>
  <calcPr calcId="125725"/>
</workbook>
</file>

<file path=xl/calcChain.xml><?xml version="1.0" encoding="utf-8"?>
<calcChain xmlns="http://schemas.openxmlformats.org/spreadsheetml/2006/main">
  <c r="L3" i="1"/>
  <c r="L4"/>
  <c r="L5"/>
</calcChain>
</file>

<file path=xl/sharedStrings.xml><?xml version="1.0" encoding="utf-8"?>
<sst xmlns="http://schemas.openxmlformats.org/spreadsheetml/2006/main" count="143" uniqueCount="37">
  <si>
    <t>Période</t>
  </si>
  <si>
    <t>Matricule</t>
  </si>
  <si>
    <t>Nom</t>
  </si>
  <si>
    <t>Prénom</t>
  </si>
  <si>
    <t>Heures</t>
  </si>
  <si>
    <t>Contrat</t>
  </si>
  <si>
    <t>201703</t>
  </si>
  <si>
    <t>CDI</t>
  </si>
  <si>
    <t>CDD</t>
  </si>
  <si>
    <t>Etab</t>
  </si>
  <si>
    <t>127</t>
  </si>
  <si>
    <t>3V</t>
  </si>
  <si>
    <t>Code1</t>
  </si>
  <si>
    <t>Code2</t>
  </si>
  <si>
    <t>Vision</t>
  </si>
  <si>
    <t>DFC1</t>
  </si>
  <si>
    <t>DFC2</t>
  </si>
  <si>
    <t>DFC3</t>
  </si>
  <si>
    <t>DFC4</t>
  </si>
  <si>
    <t>DFC5</t>
  </si>
  <si>
    <t>Gupo</t>
  </si>
  <si>
    <t>Dupont</t>
  </si>
  <si>
    <t>Martinez</t>
  </si>
  <si>
    <t>Bonnet</t>
  </si>
  <si>
    <t>Andrea</t>
  </si>
  <si>
    <t>Julie</t>
  </si>
  <si>
    <t>Marc</t>
  </si>
  <si>
    <t>Thierry</t>
  </si>
  <si>
    <t>Marie</t>
  </si>
  <si>
    <t>Permanent</t>
  </si>
  <si>
    <t>Saisonnier</t>
  </si>
  <si>
    <t>Type salarié</t>
  </si>
  <si>
    <t>nombre de matricules différents pour l'établissement 127, le code1 contenant un V, le code 2 égal à Vision.</t>
  </si>
  <si>
    <t>contrat CDI</t>
  </si>
  <si>
    <t>contrat CDD</t>
  </si>
  <si>
    <t>3X</t>
  </si>
  <si>
    <t>125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</si>
</sst>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name val="Arial"/>
      <family val="2"/>
    </font>
    <font>
      <sz val="9"/>
      <color rgb="FF3E3E3E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49" fontId="1" fillId="2" borderId="0" xfId="1" applyNumberFormat="1" applyFont="1" applyFill="1" applyAlignment="1">
      <alignment horizontal="left"/>
    </xf>
    <xf numFmtId="1" fontId="1" fillId="2" borderId="0" xfId="1" applyNumberFormat="1" applyFont="1" applyFill="1" applyAlignment="1">
      <alignment horizontal="left"/>
    </xf>
    <xf numFmtId="49" fontId="1" fillId="2" borderId="0" xfId="1" applyNumberFormat="1" applyFont="1" applyFill="1" applyAlignment="1"/>
    <xf numFmtId="1" fontId="1" fillId="2" borderId="0" xfId="1" applyNumberFormat="1" applyFont="1" applyFill="1" applyAlignment="1">
      <alignment horizontal="left" wrapText="1"/>
    </xf>
    <xf numFmtId="4" fontId="1" fillId="2" borderId="0" xfId="1" applyNumberFormat="1" applyFont="1" applyFill="1" applyAlignment="1">
      <alignment horizontal="left"/>
    </xf>
    <xf numFmtId="49" fontId="1" fillId="0" borderId="0" xfId="1" applyNumberFormat="1" applyFont="1" applyAlignment="1">
      <alignment horizontal="left"/>
    </xf>
    <xf numFmtId="1" fontId="1" fillId="0" borderId="0" xfId="1" applyNumberFormat="1" applyFont="1" applyAlignment="1">
      <alignment horizontal="left"/>
    </xf>
    <xf numFmtId="49" fontId="1" fillId="0" borderId="0" xfId="1" applyNumberFormat="1" applyFont="1" applyAlignment="1"/>
    <xf numFmtId="4" fontId="1" fillId="0" borderId="0" xfId="1" applyNumberFormat="1" applyFont="1" applyAlignment="1">
      <alignment horizontal="right"/>
    </xf>
    <xf numFmtId="1" fontId="1" fillId="2" borderId="0" xfId="1" applyNumberFormat="1" applyFont="1" applyFill="1" applyAlignment="1">
      <alignment horizontal="center"/>
    </xf>
    <xf numFmtId="1" fontId="1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2" fillId="0" borderId="0" xfId="0" applyFont="1"/>
  </cellXfs>
  <cellStyles count="2">
    <cellStyle name="Normal" xfId="0" builtinId="0"/>
    <cellStyle name="Normal 2" xfId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righ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left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I17" totalsRowShown="0" dataDxfId="0" dataCellStyle="Normal 2">
  <autoFilter ref="A1:I17"/>
  <tableColumns count="9">
    <tableColumn id="1" name="Etab" dataDxfId="9" dataCellStyle="Normal 2"/>
    <tableColumn id="2" name="Code1" dataDxfId="8" dataCellStyle="Normal 2"/>
    <tableColumn id="3" name="Code2" dataDxfId="7" dataCellStyle="Normal 2"/>
    <tableColumn id="4" name="Période" dataDxfId="6" dataCellStyle="Normal 2"/>
    <tableColumn id="5" name="Matricule" dataDxfId="5" dataCellStyle="Normal 2"/>
    <tableColumn id="6" name="Nom" dataDxfId="4" dataCellStyle="Normal 2"/>
    <tableColumn id="7" name="Prénom" dataDxfId="3" dataCellStyle="Normal 2"/>
    <tableColumn id="8" name="Heures" dataDxfId="2" dataCellStyle="Normal 2"/>
    <tableColumn id="9" name="Contrat" dataDxfId="1" dataCellStyle="Normal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7"/>
  <sheetViews>
    <sheetView tabSelected="1" workbookViewId="0">
      <selection activeCell="L3" sqref="L3"/>
    </sheetView>
  </sheetViews>
  <sheetFormatPr baseColWidth="10" defaultRowHeight="12.75"/>
  <cols>
    <col min="1" max="1" width="12.85546875" bestFit="1" customWidth="1"/>
    <col min="8" max="8" width="9.140625" bestFit="1" customWidth="1"/>
    <col min="9" max="9" width="13" style="12" customWidth="1"/>
    <col min="12" max="12" width="6.5703125" bestFit="1" customWidth="1"/>
  </cols>
  <sheetData>
    <row r="1" spans="1:13">
      <c r="A1" s="1" t="s">
        <v>9</v>
      </c>
      <c r="B1" s="2" t="s">
        <v>12</v>
      </c>
      <c r="C1" s="2" t="s">
        <v>13</v>
      </c>
      <c r="D1" s="3" t="s">
        <v>0</v>
      </c>
      <c r="E1" s="2" t="s">
        <v>1</v>
      </c>
      <c r="F1" s="4" t="s">
        <v>2</v>
      </c>
      <c r="G1" s="2" t="s">
        <v>3</v>
      </c>
      <c r="H1" s="5" t="s">
        <v>4</v>
      </c>
      <c r="I1" s="10" t="s">
        <v>5</v>
      </c>
    </row>
    <row r="2" spans="1:13">
      <c r="A2" s="6" t="s">
        <v>10</v>
      </c>
      <c r="B2" s="7" t="s">
        <v>35</v>
      </c>
      <c r="C2" s="7" t="s">
        <v>14</v>
      </c>
      <c r="D2" s="8" t="s">
        <v>6</v>
      </c>
      <c r="E2" s="7" t="s">
        <v>15</v>
      </c>
      <c r="F2" s="7" t="s">
        <v>20</v>
      </c>
      <c r="G2" s="7" t="s">
        <v>24</v>
      </c>
      <c r="H2" s="9">
        <v>5</v>
      </c>
      <c r="I2" s="11" t="s">
        <v>7</v>
      </c>
    </row>
    <row r="3" spans="1:13">
      <c r="A3" s="6" t="s">
        <v>10</v>
      </c>
      <c r="B3" s="7" t="s">
        <v>11</v>
      </c>
      <c r="C3" s="7" t="s">
        <v>14</v>
      </c>
      <c r="D3" s="8" t="s">
        <v>6</v>
      </c>
      <c r="E3" s="7" t="s">
        <v>15</v>
      </c>
      <c r="F3" s="7" t="s">
        <v>20</v>
      </c>
      <c r="G3" s="7" t="s">
        <v>24</v>
      </c>
      <c r="H3" s="9">
        <v>11.25</v>
      </c>
      <c r="I3" s="11" t="s">
        <v>7</v>
      </c>
      <c r="K3" s="13" t="s">
        <v>31</v>
      </c>
      <c r="L3" s="13">
        <f>SUMPRODUCT(NOT(ISERROR(FIND("V",Tableau1[Code1])&gt;0))*(Tableau1[Etab]="127")*(Tableau1[Code2]="Vision"))</f>
        <v>13</v>
      </c>
      <c r="M3" t="s">
        <v>32</v>
      </c>
    </row>
    <row r="4" spans="1:13">
      <c r="A4" s="6" t="s">
        <v>10</v>
      </c>
      <c r="B4" s="7" t="s">
        <v>11</v>
      </c>
      <c r="C4" s="7" t="s">
        <v>14</v>
      </c>
      <c r="D4" s="8" t="s">
        <v>6</v>
      </c>
      <c r="E4" s="7" t="s">
        <v>16</v>
      </c>
      <c r="F4" s="7" t="s">
        <v>21</v>
      </c>
      <c r="G4" s="7" t="s">
        <v>25</v>
      </c>
      <c r="H4" s="9">
        <v>6</v>
      </c>
      <c r="I4" s="11" t="s">
        <v>7</v>
      </c>
      <c r="K4" s="13" t="s">
        <v>29</v>
      </c>
      <c r="L4" s="13">
        <f>SUMPRODUCT(NOT(ISERROR(FIND("V",Tableau1[Code1])&gt;0))*(Tableau1[Etab]="127")*(Tableau1[Contrat]="CDI"))</f>
        <v>6</v>
      </c>
      <c r="M4" t="s">
        <v>33</v>
      </c>
    </row>
    <row r="5" spans="1:13">
      <c r="A5" s="6" t="s">
        <v>36</v>
      </c>
      <c r="B5" s="7" t="s">
        <v>11</v>
      </c>
      <c r="C5" s="7" t="s">
        <v>14</v>
      </c>
      <c r="D5" s="8" t="s">
        <v>6</v>
      </c>
      <c r="E5" s="7" t="s">
        <v>16</v>
      </c>
      <c r="F5" s="7" t="s">
        <v>21</v>
      </c>
      <c r="G5" s="7" t="s">
        <v>25</v>
      </c>
      <c r="H5" s="9">
        <v>21.5</v>
      </c>
      <c r="I5" s="11" t="s">
        <v>7</v>
      </c>
      <c r="K5" s="13" t="s">
        <v>30</v>
      </c>
      <c r="L5" s="13">
        <f>SUMPRODUCT(NOT(ISERROR(FIND("V",Tableau1[Code1])&gt;0))*(Tableau1[Etab]="127")*(Tableau1[Contrat]="CDD"))</f>
        <v>7</v>
      </c>
      <c r="M5" t="s">
        <v>34</v>
      </c>
    </row>
    <row r="6" spans="1:13">
      <c r="A6" s="6" t="s">
        <v>10</v>
      </c>
      <c r="B6" s="7" t="s">
        <v>11</v>
      </c>
      <c r="C6" s="7" t="s">
        <v>14</v>
      </c>
      <c r="D6" s="8" t="s">
        <v>6</v>
      </c>
      <c r="E6" s="7" t="s">
        <v>16</v>
      </c>
      <c r="F6" s="7" t="s">
        <v>21</v>
      </c>
      <c r="G6" s="7" t="s">
        <v>25</v>
      </c>
      <c r="H6" s="9">
        <v>21.5</v>
      </c>
      <c r="I6" s="11" t="s">
        <v>7</v>
      </c>
    </row>
    <row r="7" spans="1:13">
      <c r="A7" s="6" t="s">
        <v>10</v>
      </c>
      <c r="B7" s="7" t="s">
        <v>35</v>
      </c>
      <c r="C7" s="7" t="s">
        <v>14</v>
      </c>
      <c r="D7" s="8" t="s">
        <v>6</v>
      </c>
      <c r="E7" s="7" t="s">
        <v>17</v>
      </c>
      <c r="F7" s="7" t="s">
        <v>21</v>
      </c>
      <c r="G7" s="7" t="s">
        <v>26</v>
      </c>
      <c r="H7" s="9">
        <v>7.5</v>
      </c>
      <c r="I7" s="11" t="s">
        <v>8</v>
      </c>
    </row>
    <row r="8" spans="1:13">
      <c r="A8" s="6" t="s">
        <v>10</v>
      </c>
      <c r="B8" s="7" t="s">
        <v>11</v>
      </c>
      <c r="C8" s="7" t="s">
        <v>14</v>
      </c>
      <c r="D8" s="8" t="s">
        <v>6</v>
      </c>
      <c r="E8" s="7" t="s">
        <v>17</v>
      </c>
      <c r="F8" s="7" t="s">
        <v>21</v>
      </c>
      <c r="G8" s="7" t="s">
        <v>26</v>
      </c>
      <c r="H8" s="9">
        <v>21.5</v>
      </c>
      <c r="I8" s="11" t="s">
        <v>8</v>
      </c>
    </row>
    <row r="9" spans="1:13">
      <c r="A9" s="6" t="s">
        <v>10</v>
      </c>
      <c r="B9" s="7" t="s">
        <v>11</v>
      </c>
      <c r="C9" s="7" t="s">
        <v>14</v>
      </c>
      <c r="D9" s="8" t="s">
        <v>6</v>
      </c>
      <c r="E9" s="7" t="s">
        <v>17</v>
      </c>
      <c r="F9" s="7" t="s">
        <v>21</v>
      </c>
      <c r="G9" s="7" t="s">
        <v>26</v>
      </c>
      <c r="H9" s="9">
        <v>36.5</v>
      </c>
      <c r="I9" s="11" t="s">
        <v>8</v>
      </c>
    </row>
    <row r="10" spans="1:13">
      <c r="A10" s="6" t="s">
        <v>10</v>
      </c>
      <c r="B10" s="7" t="s">
        <v>11</v>
      </c>
      <c r="C10" s="7" t="s">
        <v>14</v>
      </c>
      <c r="D10" s="8" t="s">
        <v>6</v>
      </c>
      <c r="E10" s="7" t="s">
        <v>17</v>
      </c>
      <c r="F10" s="7" t="s">
        <v>21</v>
      </c>
      <c r="G10" s="7" t="s">
        <v>26</v>
      </c>
      <c r="H10" s="9">
        <v>36.5</v>
      </c>
      <c r="I10" s="11" t="s">
        <v>8</v>
      </c>
    </row>
    <row r="11" spans="1:13">
      <c r="A11" s="6" t="s">
        <v>10</v>
      </c>
      <c r="B11" s="7" t="s">
        <v>11</v>
      </c>
      <c r="C11" s="7" t="s">
        <v>14</v>
      </c>
      <c r="D11" s="8" t="s">
        <v>6</v>
      </c>
      <c r="E11" s="7" t="s">
        <v>17</v>
      </c>
      <c r="F11" s="7" t="s">
        <v>21</v>
      </c>
      <c r="G11" s="7" t="s">
        <v>26</v>
      </c>
      <c r="H11" s="9">
        <v>36.5</v>
      </c>
      <c r="I11" s="11" t="s">
        <v>8</v>
      </c>
    </row>
    <row r="12" spans="1:13">
      <c r="A12" s="6" t="s">
        <v>10</v>
      </c>
      <c r="B12" s="7" t="s">
        <v>11</v>
      </c>
      <c r="C12" s="7" t="s">
        <v>14</v>
      </c>
      <c r="D12" s="8" t="s">
        <v>6</v>
      </c>
      <c r="E12" s="7" t="s">
        <v>17</v>
      </c>
      <c r="F12" s="7" t="s">
        <v>21</v>
      </c>
      <c r="G12" s="7" t="s">
        <v>26</v>
      </c>
      <c r="H12" s="9">
        <v>36.5</v>
      </c>
      <c r="I12" s="11" t="s">
        <v>8</v>
      </c>
    </row>
    <row r="13" spans="1:13">
      <c r="A13" s="6" t="s">
        <v>10</v>
      </c>
      <c r="B13" s="7" t="s">
        <v>11</v>
      </c>
      <c r="C13" s="7" t="s">
        <v>14</v>
      </c>
      <c r="D13" s="8" t="s">
        <v>6</v>
      </c>
      <c r="E13" s="7" t="s">
        <v>18</v>
      </c>
      <c r="F13" s="7" t="s">
        <v>22</v>
      </c>
      <c r="G13" s="7" t="s">
        <v>27</v>
      </c>
      <c r="H13" s="9">
        <v>18</v>
      </c>
      <c r="I13" s="11" t="s">
        <v>7</v>
      </c>
    </row>
    <row r="14" spans="1:13">
      <c r="A14" s="6" t="s">
        <v>10</v>
      </c>
      <c r="B14" s="7" t="s">
        <v>11</v>
      </c>
      <c r="C14" s="7" t="s">
        <v>14</v>
      </c>
      <c r="D14" s="8" t="s">
        <v>6</v>
      </c>
      <c r="E14" s="7" t="s">
        <v>18</v>
      </c>
      <c r="F14" s="7" t="s">
        <v>22</v>
      </c>
      <c r="G14" s="7" t="s">
        <v>27</v>
      </c>
      <c r="H14" s="9">
        <v>21.5</v>
      </c>
      <c r="I14" s="11" t="s">
        <v>7</v>
      </c>
    </row>
    <row r="15" spans="1:13">
      <c r="A15" s="6" t="s">
        <v>10</v>
      </c>
      <c r="B15" s="7" t="s">
        <v>11</v>
      </c>
      <c r="C15" s="7" t="s">
        <v>14</v>
      </c>
      <c r="D15" s="8" t="s">
        <v>6</v>
      </c>
      <c r="E15" s="7" t="s">
        <v>18</v>
      </c>
      <c r="F15" s="7" t="s">
        <v>22</v>
      </c>
      <c r="G15" s="7" t="s">
        <v>27</v>
      </c>
      <c r="H15" s="9">
        <v>22.5</v>
      </c>
      <c r="I15" s="11" t="s">
        <v>7</v>
      </c>
      <c r="L15" s="14"/>
    </row>
    <row r="16" spans="1:13">
      <c r="A16" s="6" t="s">
        <v>10</v>
      </c>
      <c r="B16" s="7" t="s">
        <v>11</v>
      </c>
      <c r="C16" s="7" t="s">
        <v>14</v>
      </c>
      <c r="D16" s="8" t="s">
        <v>6</v>
      </c>
      <c r="E16" s="7" t="s">
        <v>19</v>
      </c>
      <c r="F16" s="7" t="s">
        <v>23</v>
      </c>
      <c r="G16" s="7" t="s">
        <v>28</v>
      </c>
      <c r="H16" s="9">
        <v>36</v>
      </c>
      <c r="I16" s="11" t="s">
        <v>8</v>
      </c>
    </row>
    <row r="17" spans="1:9">
      <c r="A17" s="6" t="s">
        <v>10</v>
      </c>
      <c r="B17" s="7" t="s">
        <v>11</v>
      </c>
      <c r="C17" s="7" t="s">
        <v>14</v>
      </c>
      <c r="D17" s="8" t="s">
        <v>6</v>
      </c>
      <c r="E17" s="7" t="s">
        <v>19</v>
      </c>
      <c r="F17" s="7" t="s">
        <v>23</v>
      </c>
      <c r="G17" s="7" t="s">
        <v>28</v>
      </c>
      <c r="H17" s="9">
        <v>21.5</v>
      </c>
      <c r="I17" s="11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2017-04-25T08:47:41Z</dcterms:created>
  <dcterms:modified xsi:type="dcterms:W3CDTF">2017-04-25T09:19:47Z</dcterms:modified>
</cp:coreProperties>
</file>