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ESTI-DANSE\"/>
    </mc:Choice>
  </mc:AlternateContent>
  <bookViews>
    <workbookView xWindow="0" yWindow="0" windowWidth="16320" windowHeight="5604" firstSheet="1" activeTab="1"/>
  </bookViews>
  <sheets>
    <sheet name="Compétitions Festi-Danse" sheetId="2" r:id="rId1"/>
    <sheet name="Résultats des Finales" sheetId="1" r:id="rId2"/>
  </sheets>
  <externalReferences>
    <externalReference r:id="rId3"/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H192" i="1" l="1"/>
  <c r="F192" i="1"/>
  <c r="A192" i="1"/>
  <c r="H191" i="1"/>
  <c r="A191" i="1"/>
  <c r="H190" i="1"/>
  <c r="A190" i="1"/>
  <c r="H189" i="1"/>
  <c r="A189" i="1"/>
  <c r="H182" i="1"/>
  <c r="A182" i="1"/>
  <c r="H181" i="1"/>
  <c r="A181" i="1"/>
  <c r="H180" i="1"/>
  <c r="A180" i="1"/>
  <c r="H179" i="1"/>
  <c r="A179" i="1"/>
  <c r="F179" i="1" s="1"/>
  <c r="H178" i="1"/>
  <c r="E178" i="1"/>
  <c r="A178" i="1"/>
  <c r="C178" i="1" s="1"/>
  <c r="H177" i="1"/>
  <c r="E177" i="1"/>
  <c r="A177" i="1"/>
  <c r="H176" i="1"/>
  <c r="A176" i="1"/>
  <c r="H175" i="1"/>
  <c r="A175" i="1"/>
  <c r="H168" i="1"/>
  <c r="E168" i="1"/>
  <c r="D168" i="1"/>
  <c r="A168" i="1"/>
  <c r="C168" i="1" s="1"/>
  <c r="H167" i="1"/>
  <c r="E167" i="1"/>
  <c r="A167" i="1"/>
  <c r="D167" i="1" s="1"/>
  <c r="H166" i="1"/>
  <c r="A166" i="1"/>
  <c r="H165" i="1"/>
  <c r="A165" i="1"/>
  <c r="H164" i="1"/>
  <c r="A164" i="1"/>
  <c r="F164" i="1" s="1"/>
  <c r="H163" i="1"/>
  <c r="A163" i="1"/>
  <c r="H162" i="1"/>
  <c r="D162" i="1"/>
  <c r="C162" i="1"/>
  <c r="A162" i="1"/>
  <c r="E162" i="1" s="1"/>
  <c r="H161" i="1"/>
  <c r="A161" i="1"/>
  <c r="K154" i="1"/>
  <c r="H154" i="1"/>
  <c r="A154" i="1"/>
  <c r="K153" i="1"/>
  <c r="H153" i="1"/>
  <c r="A153" i="1"/>
  <c r="K152" i="1"/>
  <c r="H152" i="1"/>
  <c r="E152" i="1"/>
  <c r="A152" i="1"/>
  <c r="D152" i="1" s="1"/>
  <c r="K151" i="1"/>
  <c r="H151" i="1"/>
  <c r="B151" i="1"/>
  <c r="A151" i="1"/>
  <c r="K150" i="1"/>
  <c r="H150" i="1"/>
  <c r="A150" i="1"/>
  <c r="K149" i="1"/>
  <c r="H149" i="1"/>
  <c r="A149" i="1"/>
  <c r="F149" i="1" s="1"/>
  <c r="K148" i="1"/>
  <c r="H148" i="1"/>
  <c r="E148" i="1"/>
  <c r="C148" i="1"/>
  <c r="A148" i="1"/>
  <c r="D148" i="1" s="1"/>
  <c r="K147" i="1"/>
  <c r="H147" i="1"/>
  <c r="E147" i="1"/>
  <c r="A147" i="1"/>
  <c r="K140" i="1"/>
  <c r="H140" i="1"/>
  <c r="B140" i="1"/>
  <c r="A140" i="1"/>
  <c r="F140" i="1" s="1"/>
  <c r="K139" i="1"/>
  <c r="H139" i="1"/>
  <c r="F139" i="1"/>
  <c r="A139" i="1"/>
  <c r="K138" i="1"/>
  <c r="H138" i="1"/>
  <c r="E138" i="1"/>
  <c r="C138" i="1"/>
  <c r="A138" i="1"/>
  <c r="D138" i="1" s="1"/>
  <c r="K137" i="1"/>
  <c r="H137" i="1"/>
  <c r="A137" i="1"/>
  <c r="K136" i="1"/>
  <c r="H136" i="1"/>
  <c r="A136" i="1"/>
  <c r="F136" i="1" s="1"/>
  <c r="K135" i="1"/>
  <c r="H135" i="1"/>
  <c r="A135" i="1"/>
  <c r="K134" i="1"/>
  <c r="H134" i="1"/>
  <c r="A134" i="1"/>
  <c r="K133" i="1"/>
  <c r="H133" i="1"/>
  <c r="E133" i="1"/>
  <c r="C133" i="1"/>
  <c r="B133" i="1"/>
  <c r="A133" i="1"/>
  <c r="D133" i="1" s="1"/>
  <c r="H126" i="1"/>
  <c r="A126" i="1"/>
  <c r="F126" i="1" s="1"/>
  <c r="H125" i="1"/>
  <c r="A125" i="1"/>
  <c r="C125" i="1" s="1"/>
  <c r="H124" i="1"/>
  <c r="D124" i="1"/>
  <c r="C124" i="1"/>
  <c r="B124" i="1"/>
  <c r="A124" i="1"/>
  <c r="E124" i="1" s="1"/>
  <c r="H123" i="1"/>
  <c r="A123" i="1"/>
  <c r="H122" i="1"/>
  <c r="A122" i="1"/>
  <c r="H121" i="1"/>
  <c r="A121" i="1"/>
  <c r="H120" i="1"/>
  <c r="F120" i="1"/>
  <c r="D120" i="1"/>
  <c r="A120" i="1"/>
  <c r="H119" i="1"/>
  <c r="A119" i="1"/>
  <c r="H112" i="1"/>
  <c r="E112" i="1"/>
  <c r="D112" i="1"/>
  <c r="A112" i="1"/>
  <c r="C112" i="1" s="1"/>
  <c r="H111" i="1"/>
  <c r="E111" i="1"/>
  <c r="A111" i="1"/>
  <c r="D111" i="1" s="1"/>
  <c r="H110" i="1"/>
  <c r="F110" i="1"/>
  <c r="A110" i="1"/>
  <c r="H109" i="1"/>
  <c r="C109" i="1"/>
  <c r="A109" i="1"/>
  <c r="H108" i="1"/>
  <c r="A108" i="1"/>
  <c r="H107" i="1"/>
  <c r="A107" i="1"/>
  <c r="D107" i="1" s="1"/>
  <c r="H106" i="1"/>
  <c r="D106" i="1"/>
  <c r="C106" i="1"/>
  <c r="B106" i="1"/>
  <c r="A106" i="1"/>
  <c r="E106" i="1" s="1"/>
  <c r="H105" i="1"/>
  <c r="A105" i="1"/>
  <c r="H98" i="1"/>
  <c r="A98" i="1"/>
  <c r="H97" i="1"/>
  <c r="A97" i="1"/>
  <c r="H96" i="1"/>
  <c r="F96" i="1"/>
  <c r="C96" i="1"/>
  <c r="B96" i="1"/>
  <c r="A96" i="1"/>
  <c r="H95" i="1"/>
  <c r="A95" i="1"/>
  <c r="H94" i="1"/>
  <c r="A94" i="1"/>
  <c r="H93" i="1"/>
  <c r="A93" i="1"/>
  <c r="H92" i="1"/>
  <c r="F92" i="1"/>
  <c r="D92" i="1"/>
  <c r="C92" i="1"/>
  <c r="A92" i="1"/>
  <c r="H91" i="1"/>
  <c r="A91" i="1"/>
  <c r="E91" i="1" s="1"/>
  <c r="H84" i="1"/>
  <c r="A84" i="1"/>
  <c r="H83" i="1"/>
  <c r="A83" i="1"/>
  <c r="E83" i="1" s="1"/>
  <c r="H82" i="1"/>
  <c r="D82" i="1"/>
  <c r="C82" i="1"/>
  <c r="B82" i="1"/>
  <c r="A82" i="1"/>
  <c r="E82" i="1" s="1"/>
  <c r="H81" i="1"/>
  <c r="E81" i="1"/>
  <c r="C81" i="1"/>
  <c r="A81" i="1"/>
  <c r="D81" i="1" s="1"/>
  <c r="H80" i="1"/>
  <c r="A80" i="1"/>
  <c r="H79" i="1"/>
  <c r="D79" i="1"/>
  <c r="A79" i="1"/>
  <c r="E79" i="1" s="1"/>
  <c r="H78" i="1"/>
  <c r="F78" i="1"/>
  <c r="A78" i="1"/>
  <c r="H77" i="1"/>
  <c r="A77" i="1"/>
  <c r="H70" i="1"/>
  <c r="A70" i="1"/>
  <c r="H69" i="1"/>
  <c r="A69" i="1"/>
  <c r="H68" i="1"/>
  <c r="D68" i="1"/>
  <c r="C68" i="1"/>
  <c r="B68" i="1"/>
  <c r="A68" i="1"/>
  <c r="E68" i="1" s="1"/>
  <c r="H67" i="1"/>
  <c r="F67" i="1"/>
  <c r="B67" i="1"/>
  <c r="A67" i="1"/>
  <c r="H66" i="1"/>
  <c r="E66" i="1"/>
  <c r="D66" i="1"/>
  <c r="A66" i="1"/>
  <c r="C66" i="1" s="1"/>
  <c r="H65" i="1"/>
  <c r="F65" i="1"/>
  <c r="D65" i="1"/>
  <c r="B65" i="1"/>
  <c r="A65" i="1"/>
  <c r="H64" i="1"/>
  <c r="A64" i="1"/>
  <c r="H63" i="1"/>
  <c r="A63" i="1"/>
  <c r="H56" i="1"/>
  <c r="A56" i="1"/>
  <c r="H55" i="1"/>
  <c r="D55" i="1"/>
  <c r="C55" i="1"/>
  <c r="B55" i="1"/>
  <c r="A55" i="1"/>
  <c r="E55" i="1" s="1"/>
  <c r="H54" i="1"/>
  <c r="A54" i="1"/>
  <c r="F54" i="1" s="1"/>
  <c r="H53" i="1"/>
  <c r="A53" i="1"/>
  <c r="H52" i="1"/>
  <c r="D52" i="1"/>
  <c r="A52" i="1"/>
  <c r="H51" i="1"/>
  <c r="F51" i="1"/>
  <c r="C51" i="1"/>
  <c r="A51" i="1"/>
  <c r="H50" i="1"/>
  <c r="F50" i="1"/>
  <c r="A50" i="1"/>
  <c r="E50" i="1" s="1"/>
  <c r="H49" i="1"/>
  <c r="E49" i="1"/>
  <c r="A49" i="1"/>
  <c r="H42" i="1"/>
  <c r="A42" i="1"/>
  <c r="H41" i="1"/>
  <c r="D41" i="1"/>
  <c r="C41" i="1"/>
  <c r="B41" i="1"/>
  <c r="A41" i="1"/>
  <c r="E41" i="1" s="1"/>
  <c r="H40" i="1"/>
  <c r="F40" i="1"/>
  <c r="E40" i="1"/>
  <c r="A40" i="1"/>
  <c r="B40" i="1" s="1"/>
  <c r="H39" i="1"/>
  <c r="A39" i="1"/>
  <c r="D39" i="1" s="1"/>
  <c r="H38" i="1"/>
  <c r="A38" i="1"/>
  <c r="H37" i="1"/>
  <c r="A37" i="1"/>
  <c r="H36" i="1"/>
  <c r="A36" i="1"/>
  <c r="H35" i="1"/>
  <c r="A35" i="1"/>
  <c r="H28" i="1"/>
  <c r="A28" i="1"/>
  <c r="F28" i="1" s="1"/>
  <c r="H27" i="1"/>
  <c r="F27" i="1"/>
  <c r="D27" i="1"/>
  <c r="C27" i="1"/>
  <c r="A27" i="1"/>
  <c r="H26" i="1"/>
  <c r="F26" i="1"/>
  <c r="A26" i="1"/>
  <c r="H25" i="1"/>
  <c r="A25" i="1"/>
  <c r="H24" i="1"/>
  <c r="C24" i="1"/>
  <c r="A24" i="1"/>
  <c r="H23" i="1"/>
  <c r="D23" i="1"/>
  <c r="C23" i="1"/>
  <c r="B23" i="1"/>
  <c r="A23" i="1"/>
  <c r="E23" i="1" s="1"/>
  <c r="H22" i="1"/>
  <c r="F22" i="1"/>
  <c r="E22" i="1"/>
  <c r="A22" i="1"/>
  <c r="H21" i="1"/>
  <c r="E21" i="1"/>
  <c r="A21" i="1"/>
  <c r="H14" i="1"/>
  <c r="D14" i="1"/>
  <c r="C14" i="1"/>
  <c r="A14" i="1"/>
  <c r="F14" i="1" s="1"/>
  <c r="H13" i="1"/>
  <c r="F13" i="1"/>
  <c r="D13" i="1"/>
  <c r="A13" i="1"/>
  <c r="H12" i="1"/>
  <c r="F12" i="1"/>
  <c r="A12" i="1"/>
  <c r="E12" i="1" s="1"/>
  <c r="H11" i="1"/>
  <c r="D11" i="1"/>
  <c r="A11" i="1"/>
  <c r="E11" i="1" s="1"/>
  <c r="H10" i="1"/>
  <c r="A10" i="1"/>
  <c r="D10" i="1" s="1"/>
  <c r="H9" i="1"/>
  <c r="D9" i="1"/>
  <c r="C9" i="1"/>
  <c r="B9" i="1"/>
  <c r="A9" i="1"/>
  <c r="E9" i="1" s="1"/>
  <c r="H8" i="1"/>
  <c r="E8" i="1"/>
  <c r="C8" i="1"/>
  <c r="A8" i="1"/>
  <c r="H7" i="1"/>
  <c r="E7" i="1"/>
  <c r="A7" i="1"/>
  <c r="C7" i="1" s="1"/>
  <c r="B186" i="1"/>
  <c r="D172" i="1"/>
  <c r="B172" i="1"/>
  <c r="D158" i="1"/>
  <c r="B158" i="1"/>
  <c r="D144" i="1"/>
  <c r="B144" i="1"/>
  <c r="D130" i="1"/>
  <c r="B130" i="1"/>
  <c r="D116" i="1"/>
  <c r="B116" i="1"/>
  <c r="D102" i="1"/>
  <c r="B102" i="1"/>
  <c r="D88" i="1"/>
  <c r="B88" i="1"/>
  <c r="D74" i="1"/>
  <c r="B74" i="1"/>
  <c r="D60" i="1"/>
  <c r="B60" i="1"/>
  <c r="D46" i="1"/>
  <c r="B46" i="1"/>
  <c r="D32" i="1"/>
  <c r="B32" i="1"/>
  <c r="D18" i="1"/>
  <c r="B18" i="1"/>
  <c r="D4" i="1"/>
  <c r="B4" i="1"/>
  <c r="F26" i="2"/>
  <c r="F25" i="2"/>
  <c r="F24" i="2"/>
  <c r="F23" i="2"/>
  <c r="F22" i="2"/>
  <c r="B203" i="2"/>
  <c r="A203" i="2"/>
  <c r="B202" i="2"/>
  <c r="A202" i="2"/>
  <c r="B201" i="2"/>
  <c r="A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B166" i="2"/>
  <c r="A166" i="2"/>
  <c r="B165" i="2"/>
  <c r="A165" i="2"/>
  <c r="B164" i="2"/>
  <c r="A164" i="2"/>
  <c r="B163" i="2"/>
  <c r="A163" i="2"/>
  <c r="B162" i="2"/>
  <c r="A162" i="2"/>
  <c r="B161" i="2"/>
  <c r="A161" i="2"/>
  <c r="B160" i="2"/>
  <c r="A160" i="2"/>
  <c r="B159" i="2"/>
  <c r="A159" i="2"/>
  <c r="B158" i="2"/>
  <c r="A158" i="2"/>
  <c r="B157" i="2"/>
  <c r="A157" i="2"/>
  <c r="B156" i="2"/>
  <c r="A156" i="2"/>
  <c r="B155" i="2"/>
  <c r="A155" i="2"/>
  <c r="B154" i="2"/>
  <c r="A154" i="2"/>
  <c r="B153" i="2"/>
  <c r="A153" i="2"/>
  <c r="B152" i="2"/>
  <c r="A152" i="2"/>
  <c r="B151" i="2"/>
  <c r="A151" i="2"/>
  <c r="B150" i="2"/>
  <c r="A150" i="2"/>
  <c r="B149" i="2"/>
  <c r="A149" i="2"/>
  <c r="B148" i="2"/>
  <c r="A148" i="2"/>
  <c r="B147" i="2"/>
  <c r="A147" i="2"/>
  <c r="B146" i="2"/>
  <c r="A146" i="2"/>
  <c r="B145" i="2"/>
  <c r="A145" i="2"/>
  <c r="B144" i="2"/>
  <c r="A144" i="2"/>
  <c r="B143" i="2"/>
  <c r="A143" i="2"/>
  <c r="B142" i="2"/>
  <c r="A142" i="2"/>
  <c r="B141" i="2"/>
  <c r="A141" i="2"/>
  <c r="B140" i="2"/>
  <c r="A140" i="2"/>
  <c r="B139" i="2"/>
  <c r="A139" i="2"/>
  <c r="B138" i="2"/>
  <c r="A138" i="2"/>
  <c r="B137" i="2"/>
  <c r="A137" i="2"/>
  <c r="B136" i="2"/>
  <c r="A136" i="2"/>
  <c r="B135" i="2"/>
  <c r="A135" i="2"/>
  <c r="B134" i="2"/>
  <c r="A134" i="2"/>
  <c r="B133" i="2"/>
  <c r="A133" i="2"/>
  <c r="B132" i="2"/>
  <c r="A132" i="2"/>
  <c r="B131" i="2"/>
  <c r="A131" i="2"/>
  <c r="B130" i="2"/>
  <c r="A130" i="2"/>
  <c r="B129" i="2"/>
  <c r="A129" i="2"/>
  <c r="B128" i="2"/>
  <c r="A128" i="2"/>
  <c r="B127" i="2"/>
  <c r="A127" i="2"/>
  <c r="B126" i="2"/>
  <c r="A126" i="2"/>
  <c r="B125" i="2"/>
  <c r="A125" i="2"/>
  <c r="B124" i="2"/>
  <c r="A124" i="2"/>
  <c r="B123" i="2"/>
  <c r="A123" i="2"/>
  <c r="B122" i="2"/>
  <c r="A122" i="2"/>
  <c r="B121" i="2"/>
  <c r="A121" i="2"/>
  <c r="B120" i="2"/>
  <c r="A120" i="2"/>
  <c r="B119" i="2"/>
  <c r="A119" i="2"/>
  <c r="B118" i="2"/>
  <c r="A118" i="2"/>
  <c r="B117" i="2"/>
  <c r="A117" i="2"/>
  <c r="B116" i="2"/>
  <c r="A116" i="2"/>
  <c r="B115" i="2"/>
  <c r="A115" i="2"/>
  <c r="B114" i="2"/>
  <c r="A114" i="2"/>
  <c r="B113" i="2"/>
  <c r="A113" i="2"/>
  <c r="B112" i="2"/>
  <c r="A112" i="2"/>
  <c r="B111" i="2"/>
  <c r="A111" i="2"/>
  <c r="B110" i="2"/>
  <c r="A110" i="2"/>
  <c r="B109" i="2"/>
  <c r="A109" i="2"/>
  <c r="B108" i="2"/>
  <c r="A108" i="2"/>
  <c r="B107" i="2"/>
  <c r="A107" i="2"/>
  <c r="B106" i="2"/>
  <c r="A106" i="2"/>
  <c r="B105" i="2"/>
  <c r="A105" i="2"/>
  <c r="B104" i="2"/>
  <c r="A104" i="2"/>
  <c r="B103" i="2"/>
  <c r="A103" i="2"/>
  <c r="B102" i="2"/>
  <c r="A102" i="2"/>
  <c r="B101" i="2"/>
  <c r="A101" i="2"/>
  <c r="B100" i="2"/>
  <c r="A100" i="2"/>
  <c r="B99" i="2"/>
  <c r="A99" i="2"/>
  <c r="B98" i="2"/>
  <c r="A98" i="2"/>
  <c r="B97" i="2"/>
  <c r="A97" i="2"/>
  <c r="B96" i="2"/>
  <c r="A96" i="2"/>
  <c r="B95" i="2"/>
  <c r="A95" i="2"/>
  <c r="B94" i="2"/>
  <c r="A94" i="2"/>
  <c r="B93" i="2"/>
  <c r="A93" i="2"/>
  <c r="B92" i="2"/>
  <c r="A92" i="2"/>
  <c r="B91" i="2"/>
  <c r="A91" i="2"/>
  <c r="B90" i="2"/>
  <c r="A90" i="2"/>
  <c r="B89" i="2"/>
  <c r="A89" i="2"/>
  <c r="B88" i="2"/>
  <c r="A88" i="2"/>
  <c r="B87" i="2"/>
  <c r="A87" i="2"/>
  <c r="B86" i="2"/>
  <c r="A86" i="2"/>
  <c r="B85" i="2"/>
  <c r="A85" i="2"/>
  <c r="B84" i="2"/>
  <c r="A84" i="2"/>
  <c r="B83" i="2"/>
  <c r="A83" i="2"/>
  <c r="B82" i="2"/>
  <c r="A82" i="2"/>
  <c r="B81" i="2"/>
  <c r="A81" i="2"/>
  <c r="B80" i="2"/>
  <c r="A80" i="2"/>
  <c r="B79" i="2"/>
  <c r="A79" i="2"/>
  <c r="B78" i="2"/>
  <c r="A78" i="2"/>
  <c r="B77" i="2"/>
  <c r="A77" i="2"/>
  <c r="B76" i="2"/>
  <c r="A76" i="2"/>
  <c r="B75" i="2"/>
  <c r="A75" i="2"/>
  <c r="B74" i="2"/>
  <c r="A74" i="2"/>
  <c r="B73" i="2"/>
  <c r="A73" i="2"/>
  <c r="B72" i="2"/>
  <c r="A72" i="2"/>
  <c r="B71" i="2"/>
  <c r="A71" i="2"/>
  <c r="B70" i="2"/>
  <c r="A70" i="2"/>
  <c r="B69" i="2"/>
  <c r="A69" i="2"/>
  <c r="B68" i="2"/>
  <c r="A68" i="2"/>
  <c r="B67" i="2"/>
  <c r="A67" i="2"/>
  <c r="B66" i="2"/>
  <c r="A66" i="2"/>
  <c r="B65" i="2"/>
  <c r="A65" i="2"/>
  <c r="B64" i="2"/>
  <c r="A64" i="2"/>
  <c r="B63" i="2"/>
  <c r="A63" i="2"/>
  <c r="B62" i="2"/>
  <c r="A62" i="2"/>
  <c r="B61" i="2"/>
  <c r="A61" i="2"/>
  <c r="B60" i="2"/>
  <c r="A60" i="2"/>
  <c r="B59" i="2"/>
  <c r="A59" i="2"/>
  <c r="B58" i="2"/>
  <c r="A58" i="2"/>
  <c r="B57" i="2"/>
  <c r="A57" i="2"/>
  <c r="B56" i="2"/>
  <c r="A56" i="2"/>
  <c r="B55" i="2"/>
  <c r="A55" i="2"/>
  <c r="B54" i="2"/>
  <c r="A54" i="2"/>
  <c r="B53" i="2"/>
  <c r="A53" i="2"/>
  <c r="B52" i="2"/>
  <c r="A52" i="2"/>
  <c r="B51" i="2"/>
  <c r="A51" i="2"/>
  <c r="B50" i="2"/>
  <c r="A50" i="2"/>
  <c r="B49" i="2"/>
  <c r="A49" i="2"/>
  <c r="B48" i="2"/>
  <c r="A48" i="2"/>
  <c r="B47" i="2"/>
  <c r="A47" i="2"/>
  <c r="B46" i="2"/>
  <c r="A46" i="2"/>
  <c r="B45" i="2"/>
  <c r="A45" i="2"/>
  <c r="B44" i="2"/>
  <c r="A44" i="2"/>
  <c r="B43" i="2"/>
  <c r="A43" i="2"/>
  <c r="B42" i="2"/>
  <c r="A42" i="2"/>
  <c r="B41" i="2"/>
  <c r="A41" i="2"/>
  <c r="B40" i="2"/>
  <c r="A40" i="2"/>
  <c r="B39" i="2"/>
  <c r="A39" i="2"/>
  <c r="B38" i="2"/>
  <c r="A38" i="2"/>
  <c r="B37" i="2"/>
  <c r="A37" i="2"/>
  <c r="B36" i="2"/>
  <c r="A36" i="2"/>
  <c r="B35" i="2"/>
  <c r="A35" i="2"/>
  <c r="B34" i="2"/>
  <c r="A34" i="2"/>
  <c r="B33" i="2"/>
  <c r="A33" i="2"/>
  <c r="B32" i="2"/>
  <c r="A32" i="2"/>
  <c r="B31" i="2"/>
  <c r="A31" i="2"/>
  <c r="B30" i="2"/>
  <c r="A30" i="2"/>
  <c r="B29" i="2"/>
  <c r="A29" i="2"/>
  <c r="B28" i="2"/>
  <c r="A28" i="2"/>
  <c r="B27" i="2"/>
  <c r="A27" i="2"/>
  <c r="B26" i="2"/>
  <c r="A26" i="2"/>
  <c r="B25" i="2"/>
  <c r="A25" i="2"/>
  <c r="B24" i="2"/>
  <c r="A24" i="2"/>
  <c r="B23" i="2"/>
  <c r="A23" i="2"/>
  <c r="B22" i="2"/>
  <c r="A22" i="2"/>
  <c r="B21" i="2"/>
  <c r="A21" i="2"/>
  <c r="B20" i="2"/>
  <c r="A20" i="2"/>
  <c r="B19" i="2"/>
  <c r="A19" i="2"/>
  <c r="B18" i="2"/>
  <c r="A18" i="2"/>
  <c r="B17" i="2"/>
  <c r="A17" i="2"/>
  <c r="B16" i="2"/>
  <c r="A16" i="2"/>
  <c r="B15" i="2"/>
  <c r="A15" i="2"/>
  <c r="B14" i="2"/>
  <c r="A14" i="2"/>
  <c r="B13" i="2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5" i="2"/>
  <c r="A5" i="2"/>
  <c r="G1" i="2"/>
  <c r="E37" i="1" l="1"/>
  <c r="D37" i="1"/>
  <c r="F42" i="1"/>
  <c r="D42" i="1"/>
  <c r="F56" i="1"/>
  <c r="D56" i="1"/>
  <c r="C84" i="1"/>
  <c r="D84" i="1"/>
  <c r="D105" i="1"/>
  <c r="B105" i="1"/>
  <c r="E163" i="1"/>
  <c r="D163" i="1"/>
  <c r="E166" i="1"/>
  <c r="D166" i="1"/>
  <c r="C166" i="1"/>
  <c r="C10" i="1"/>
  <c r="C28" i="1"/>
  <c r="B37" i="1"/>
  <c r="F38" i="1"/>
  <c r="C38" i="1"/>
  <c r="E39" i="1"/>
  <c r="C42" i="1"/>
  <c r="C56" i="1"/>
  <c r="D77" i="1"/>
  <c r="C77" i="1"/>
  <c r="E78" i="1"/>
  <c r="B78" i="1"/>
  <c r="B84" i="1"/>
  <c r="F91" i="1"/>
  <c r="C105" i="1"/>
  <c r="C122" i="1"/>
  <c r="E122" i="1"/>
  <c r="D122" i="1"/>
  <c r="D134" i="1"/>
  <c r="E134" i="1"/>
  <c r="C134" i="1"/>
  <c r="E149" i="1"/>
  <c r="D161" i="1"/>
  <c r="C161" i="1"/>
  <c r="B161" i="1"/>
  <c r="C163" i="1"/>
  <c r="D165" i="1"/>
  <c r="E165" i="1"/>
  <c r="B166" i="1"/>
  <c r="E176" i="1"/>
  <c r="C176" i="1"/>
  <c r="B176" i="1"/>
  <c r="E180" i="1"/>
  <c r="C180" i="1"/>
  <c r="B180" i="1"/>
  <c r="F189" i="1"/>
  <c r="D189" i="1"/>
  <c r="B189" i="1"/>
  <c r="B191" i="1"/>
  <c r="F191" i="1"/>
  <c r="D191" i="1"/>
  <c r="E13" i="1"/>
  <c r="B13" i="1"/>
  <c r="D28" i="1"/>
  <c r="C37" i="1"/>
  <c r="D38" i="1"/>
  <c r="E51" i="1"/>
  <c r="D51" i="1"/>
  <c r="B77" i="1"/>
  <c r="C78" i="1"/>
  <c r="D83" i="1"/>
  <c r="E84" i="1"/>
  <c r="C94" i="1"/>
  <c r="D94" i="1"/>
  <c r="E105" i="1"/>
  <c r="C107" i="1"/>
  <c r="E110" i="1"/>
  <c r="D110" i="1"/>
  <c r="C110" i="1"/>
  <c r="D137" i="1"/>
  <c r="C137" i="1"/>
  <c r="B137" i="1"/>
  <c r="E161" i="1"/>
  <c r="C165" i="1"/>
  <c r="F166" i="1"/>
  <c r="D176" i="1"/>
  <c r="D180" i="1"/>
  <c r="D8" i="1"/>
  <c r="B8" i="1"/>
  <c r="B12" i="1"/>
  <c r="C13" i="1"/>
  <c r="F24" i="1"/>
  <c r="D24" i="1"/>
  <c r="E27" i="1"/>
  <c r="B27" i="1"/>
  <c r="F37" i="1"/>
  <c r="B51" i="1"/>
  <c r="F52" i="1"/>
  <c r="C52" i="1"/>
  <c r="E65" i="1"/>
  <c r="C65" i="1"/>
  <c r="E77" i="1"/>
  <c r="D78" i="1"/>
  <c r="C79" i="1"/>
  <c r="E92" i="1"/>
  <c r="B92" i="1"/>
  <c r="E94" i="1"/>
  <c r="E96" i="1"/>
  <c r="D96" i="1"/>
  <c r="E107" i="1"/>
  <c r="D109" i="1"/>
  <c r="E109" i="1"/>
  <c r="B110" i="1"/>
  <c r="E120" i="1"/>
  <c r="C120" i="1"/>
  <c r="B120" i="1"/>
  <c r="E137" i="1"/>
  <c r="D147" i="1"/>
  <c r="C147" i="1"/>
  <c r="B147" i="1"/>
  <c r="D151" i="1"/>
  <c r="E151" i="1"/>
  <c r="C151" i="1"/>
  <c r="F176" i="1"/>
  <c r="F180" i="1"/>
  <c r="F182" i="1"/>
  <c r="E182" i="1"/>
  <c r="D190" i="1"/>
  <c r="F190" i="1"/>
  <c r="B190" i="1"/>
  <c r="D192" i="1"/>
  <c r="B192" i="1"/>
  <c r="F162" i="1"/>
  <c r="F9" i="1"/>
  <c r="F23" i="1"/>
  <c r="F41" i="1"/>
  <c r="F55" i="1"/>
  <c r="F68" i="1"/>
  <c r="F82" i="1"/>
  <c r="F106" i="1"/>
  <c r="B112" i="1"/>
  <c r="F124" i="1"/>
  <c r="C152" i="1"/>
  <c r="B162" i="1"/>
  <c r="B168" i="1"/>
  <c r="D178" i="1"/>
  <c r="C35" i="1"/>
  <c r="F35" i="1"/>
  <c r="B35" i="1"/>
  <c r="D36" i="1"/>
  <c r="C36" i="1"/>
  <c r="C63" i="1"/>
  <c r="F63" i="1"/>
  <c r="B63" i="1"/>
  <c r="D64" i="1"/>
  <c r="C64" i="1"/>
  <c r="C70" i="1"/>
  <c r="D70" i="1"/>
  <c r="B70" i="1"/>
  <c r="C80" i="1"/>
  <c r="E80" i="1"/>
  <c r="D80" i="1"/>
  <c r="D95" i="1"/>
  <c r="E95" i="1"/>
  <c r="C95" i="1"/>
  <c r="D119" i="1"/>
  <c r="C119" i="1"/>
  <c r="B119" i="1"/>
  <c r="D150" i="1"/>
  <c r="E150" i="1"/>
  <c r="C150" i="1"/>
  <c r="D153" i="1"/>
  <c r="C153" i="1"/>
  <c r="B153" i="1"/>
  <c r="F181" i="1"/>
  <c r="B181" i="1"/>
  <c r="E181" i="1"/>
  <c r="D181" i="1"/>
  <c r="F7" i="1"/>
  <c r="C25" i="1"/>
  <c r="F25" i="1"/>
  <c r="B25" i="1"/>
  <c r="D26" i="1"/>
  <c r="C26" i="1"/>
  <c r="D35" i="1"/>
  <c r="B36" i="1"/>
  <c r="C53" i="1"/>
  <c r="F53" i="1"/>
  <c r="B53" i="1"/>
  <c r="D54" i="1"/>
  <c r="C54" i="1"/>
  <c r="D63" i="1"/>
  <c r="B64" i="1"/>
  <c r="F69" i="1"/>
  <c r="B69" i="1"/>
  <c r="E69" i="1"/>
  <c r="D69" i="1"/>
  <c r="E70" i="1"/>
  <c r="B80" i="1"/>
  <c r="F93" i="1"/>
  <c r="B93" i="1"/>
  <c r="D93" i="1"/>
  <c r="C93" i="1"/>
  <c r="B95" i="1"/>
  <c r="C98" i="1"/>
  <c r="D98" i="1"/>
  <c r="B98" i="1"/>
  <c r="C108" i="1"/>
  <c r="E108" i="1"/>
  <c r="D108" i="1"/>
  <c r="E119" i="1"/>
  <c r="D123" i="1"/>
  <c r="E123" i="1"/>
  <c r="C123" i="1"/>
  <c r="D135" i="1"/>
  <c r="C135" i="1"/>
  <c r="B135" i="1"/>
  <c r="B150" i="1"/>
  <c r="E153" i="1"/>
  <c r="D154" i="1"/>
  <c r="E154" i="1"/>
  <c r="C154" i="1"/>
  <c r="D175" i="1"/>
  <c r="C175" i="1"/>
  <c r="B175" i="1"/>
  <c r="C181" i="1"/>
  <c r="B7" i="1"/>
  <c r="C21" i="1"/>
  <c r="F21" i="1"/>
  <c r="B21" i="1"/>
  <c r="D22" i="1"/>
  <c r="C22" i="1"/>
  <c r="D25" i="1"/>
  <c r="B26" i="1"/>
  <c r="E35" i="1"/>
  <c r="E36" i="1"/>
  <c r="C49" i="1"/>
  <c r="F49" i="1"/>
  <c r="B49" i="1"/>
  <c r="D50" i="1"/>
  <c r="C50" i="1"/>
  <c r="D53" i="1"/>
  <c r="B54" i="1"/>
  <c r="E63" i="1"/>
  <c r="E64" i="1"/>
  <c r="C69" i="1"/>
  <c r="F70" i="1"/>
  <c r="F80" i="1"/>
  <c r="E93" i="1"/>
  <c r="F95" i="1"/>
  <c r="F97" i="1"/>
  <c r="B97" i="1"/>
  <c r="E97" i="1"/>
  <c r="D97" i="1"/>
  <c r="E98" i="1"/>
  <c r="B108" i="1"/>
  <c r="F119" i="1"/>
  <c r="F121" i="1"/>
  <c r="B121" i="1"/>
  <c r="D121" i="1"/>
  <c r="C121" i="1"/>
  <c r="B123" i="1"/>
  <c r="C126" i="1"/>
  <c r="D126" i="1"/>
  <c r="B126" i="1"/>
  <c r="E135" i="1"/>
  <c r="D136" i="1"/>
  <c r="E136" i="1"/>
  <c r="C136" i="1"/>
  <c r="D139" i="1"/>
  <c r="C139" i="1"/>
  <c r="B139" i="1"/>
  <c r="F150" i="1"/>
  <c r="F153" i="1"/>
  <c r="B154" i="1"/>
  <c r="C164" i="1"/>
  <c r="E164" i="1"/>
  <c r="D164" i="1"/>
  <c r="E175" i="1"/>
  <c r="D179" i="1"/>
  <c r="E179" i="1"/>
  <c r="C179" i="1"/>
  <c r="D7" i="1"/>
  <c r="F8" i="1"/>
  <c r="F10" i="1"/>
  <c r="B10" i="1"/>
  <c r="E10" i="1"/>
  <c r="C11" i="1"/>
  <c r="F11" i="1"/>
  <c r="B11" i="1"/>
  <c r="D12" i="1"/>
  <c r="C12" i="1"/>
  <c r="D21" i="1"/>
  <c r="B22" i="1"/>
  <c r="E25" i="1"/>
  <c r="E26" i="1"/>
  <c r="F36" i="1"/>
  <c r="C39" i="1"/>
  <c r="F39" i="1"/>
  <c r="B39" i="1"/>
  <c r="D40" i="1"/>
  <c r="C40" i="1"/>
  <c r="D49" i="1"/>
  <c r="B50" i="1"/>
  <c r="E53" i="1"/>
  <c r="E54" i="1"/>
  <c r="F64" i="1"/>
  <c r="D67" i="1"/>
  <c r="E67" i="1"/>
  <c r="C67" i="1"/>
  <c r="D91" i="1"/>
  <c r="C91" i="1"/>
  <c r="B91" i="1"/>
  <c r="C97" i="1"/>
  <c r="F98" i="1"/>
  <c r="F108" i="1"/>
  <c r="E121" i="1"/>
  <c r="F123" i="1"/>
  <c r="F125" i="1"/>
  <c r="B125" i="1"/>
  <c r="E125" i="1"/>
  <c r="D125" i="1"/>
  <c r="E126" i="1"/>
  <c r="F135" i="1"/>
  <c r="B136" i="1"/>
  <c r="E139" i="1"/>
  <c r="D140" i="1"/>
  <c r="E140" i="1"/>
  <c r="C140" i="1"/>
  <c r="D149" i="1"/>
  <c r="C149" i="1"/>
  <c r="B149" i="1"/>
  <c r="F154" i="1"/>
  <c r="B164" i="1"/>
  <c r="F175" i="1"/>
  <c r="F177" i="1"/>
  <c r="B177" i="1"/>
  <c r="D177" i="1"/>
  <c r="C177" i="1"/>
  <c r="B179" i="1"/>
  <c r="C182" i="1"/>
  <c r="D182" i="1"/>
  <c r="B182" i="1"/>
  <c r="E14" i="1"/>
  <c r="E24" i="1"/>
  <c r="E28" i="1"/>
  <c r="E38" i="1"/>
  <c r="E42" i="1"/>
  <c r="E52" i="1"/>
  <c r="E56" i="1"/>
  <c r="F66" i="1"/>
  <c r="F81" i="1"/>
  <c r="F83" i="1"/>
  <c r="B83" i="1"/>
  <c r="F94" i="1"/>
  <c r="F109" i="1"/>
  <c r="F111" i="1"/>
  <c r="B111" i="1"/>
  <c r="F122" i="1"/>
  <c r="F134" i="1"/>
  <c r="F138" i="1"/>
  <c r="F148" i="1"/>
  <c r="F152" i="1"/>
  <c r="F165" i="1"/>
  <c r="F167" i="1"/>
  <c r="B167" i="1"/>
  <c r="F178" i="1"/>
  <c r="B14" i="1"/>
  <c r="B24" i="1"/>
  <c r="B28" i="1"/>
  <c r="B38" i="1"/>
  <c r="B42" i="1"/>
  <c r="B52" i="1"/>
  <c r="B56" i="1"/>
  <c r="B66" i="1"/>
  <c r="F77" i="1"/>
  <c r="F79" i="1"/>
  <c r="B79" i="1"/>
  <c r="B81" i="1"/>
  <c r="C83" i="1"/>
  <c r="F84" i="1"/>
  <c r="B94" i="1"/>
  <c r="F105" i="1"/>
  <c r="F107" i="1"/>
  <c r="B107" i="1"/>
  <c r="B109" i="1"/>
  <c r="C111" i="1"/>
  <c r="F112" i="1"/>
  <c r="B122" i="1"/>
  <c r="F133" i="1"/>
  <c r="B134" i="1"/>
  <c r="F137" i="1"/>
  <c r="B138" i="1"/>
  <c r="F147" i="1"/>
  <c r="B148" i="1"/>
  <c r="F151" i="1"/>
  <c r="B152" i="1"/>
  <c r="F161" i="1"/>
  <c r="F163" i="1"/>
  <c r="B163" i="1"/>
  <c r="B165" i="1"/>
  <c r="C167" i="1"/>
  <c r="F168" i="1"/>
  <c r="B178" i="1"/>
</calcChain>
</file>

<file path=xl/sharedStrings.xml><?xml version="1.0" encoding="utf-8"?>
<sst xmlns="http://schemas.openxmlformats.org/spreadsheetml/2006/main" count="267" uniqueCount="64">
  <si>
    <t xml:space="preserve">RONDE #: </t>
  </si>
  <si>
    <t>CATÉGORIE:</t>
  </si>
  <si>
    <t>Finale</t>
  </si>
  <si>
    <t>NIVEAU:</t>
  </si>
  <si>
    <t>Débutant</t>
  </si>
  <si>
    <t>DANSE:</t>
  </si>
  <si>
    <t>DOSSARDS</t>
  </si>
  <si>
    <t>JUGES</t>
  </si>
  <si>
    <t>A</t>
  </si>
  <si>
    <t>B</t>
  </si>
  <si>
    <t>C</t>
  </si>
  <si>
    <t>D</t>
  </si>
  <si>
    <t>E</t>
  </si>
  <si>
    <t>Intermédiaire</t>
  </si>
  <si>
    <t>Ronde #:</t>
  </si>
  <si>
    <t>51-64</t>
  </si>
  <si>
    <t>DOSSARD</t>
  </si>
  <si>
    <t>31-50</t>
  </si>
  <si>
    <t>16-30</t>
  </si>
  <si>
    <t>Tous les niveaux d'age</t>
  </si>
  <si>
    <t>Ouvert à tous</t>
  </si>
  <si>
    <t>Panel #</t>
  </si>
  <si>
    <t>65 plus</t>
  </si>
  <si>
    <t>Dossard</t>
  </si>
  <si>
    <t>Débutant 51-64</t>
  </si>
  <si>
    <t>Débutant 31-50</t>
  </si>
  <si>
    <t>Débutant 16-30</t>
  </si>
  <si>
    <t>Intermédiaire 51-64</t>
  </si>
  <si>
    <t>Intermédiaire 31-50</t>
  </si>
  <si>
    <t>Intermédiaire 16-30</t>
  </si>
  <si>
    <t>Juges</t>
  </si>
  <si>
    <t>JUGE A:</t>
  </si>
  <si>
    <t>JUGE B:</t>
  </si>
  <si>
    <t>JUGE C:</t>
  </si>
  <si>
    <t>JUGE D;</t>
  </si>
  <si>
    <t>JUGE E:</t>
  </si>
  <si>
    <t>Débutant 65+</t>
  </si>
  <si>
    <t>Intermédiaire 65+</t>
  </si>
  <si>
    <t>3 danses</t>
  </si>
  <si>
    <t>Élite, Overall</t>
  </si>
  <si>
    <t>RONDES</t>
  </si>
  <si>
    <t>ÉliteA</t>
  </si>
  <si>
    <t>ÉliteB</t>
  </si>
  <si>
    <t>ÉliteC</t>
  </si>
  <si>
    <t>11-A</t>
  </si>
  <si>
    <t>Championnat Femme</t>
  </si>
  <si>
    <t>Championnat Homme</t>
  </si>
  <si>
    <t>11-B</t>
  </si>
  <si>
    <t>Championnat Homme (Toutes catégories)</t>
  </si>
  <si>
    <t>Championnat Femme (Toutes catégories)</t>
  </si>
  <si>
    <r>
      <t>Élite, 3 danses, (</t>
    </r>
    <r>
      <rPr>
        <sz val="12"/>
        <color theme="1"/>
        <rFont val="Calibri"/>
        <family val="2"/>
        <scheme val="minor"/>
      </rPr>
      <t xml:space="preserve"> Ouvert à tous </t>
    </r>
    <r>
      <rPr>
        <sz val="14"/>
        <color theme="1"/>
        <rFont val="Calibri"/>
        <family val="2"/>
        <scheme val="minor"/>
      </rPr>
      <t>)</t>
    </r>
  </si>
  <si>
    <t>Partenaire</t>
  </si>
  <si>
    <t>NOMS DES COMPÉTITEURS</t>
  </si>
  <si>
    <t>NOMS DES PARTENAIRES</t>
  </si>
  <si>
    <t>Catégories (Âge des compétiteurs)</t>
  </si>
  <si>
    <t>Noms des compétiteurs</t>
  </si>
  <si>
    <t>Compétitions Festi-Danse</t>
  </si>
  <si>
    <t>Junior</t>
  </si>
  <si>
    <t>10-A</t>
  </si>
  <si>
    <t>10-B</t>
  </si>
  <si>
    <t>Débutant / Intermédiaire</t>
  </si>
  <si>
    <t>Débutant Partenaire</t>
  </si>
  <si>
    <t>Intermédiaire Partenaire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</si>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</sst>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72">
    <xf numFmtId="0" fontId="0" fillId="0" borderId="0" xfId="0"/>
    <xf numFmtId="0" fontId="5" fillId="0" borderId="0" xfId="0" applyFont="1"/>
    <xf numFmtId="0" fontId="6" fillId="2" borderId="19" xfId="1" applyFont="1" applyFill="1" applyBorder="1" applyAlignment="1">
      <alignment horizontal="center"/>
    </xf>
    <xf numFmtId="0" fontId="5" fillId="3" borderId="19" xfId="0" applyFont="1" applyFill="1" applyBorder="1" applyAlignment="1">
      <alignment vertical="center"/>
    </xf>
    <xf numFmtId="0" fontId="5" fillId="3" borderId="21" xfId="0" applyFont="1" applyFill="1" applyBorder="1" applyAlignment="1">
      <alignment vertical="center"/>
    </xf>
    <xf numFmtId="0" fontId="6" fillId="6" borderId="0" xfId="1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vertical="center"/>
    </xf>
    <xf numFmtId="0" fontId="0" fillId="6" borderId="15" xfId="0" applyFill="1" applyBorder="1" applyAlignment="1">
      <alignment vertical="center"/>
    </xf>
    <xf numFmtId="0" fontId="0" fillId="6" borderId="16" xfId="0" applyFont="1" applyFill="1" applyBorder="1" applyAlignment="1">
      <alignment vertical="center"/>
    </xf>
    <xf numFmtId="16" fontId="0" fillId="6" borderId="17" xfId="0" applyNumberFormat="1" applyFill="1" applyBorder="1" applyAlignment="1">
      <alignment horizontal="center" vertical="center"/>
    </xf>
    <xf numFmtId="16" fontId="0" fillId="6" borderId="3" xfId="0" applyNumberForma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0" fillId="6" borderId="18" xfId="0" applyFont="1" applyFill="1" applyBorder="1" applyAlignment="1">
      <alignment vertical="center"/>
    </xf>
    <xf numFmtId="0" fontId="0" fillId="6" borderId="19" xfId="0" applyFill="1" applyBorder="1" applyAlignment="1">
      <alignment vertical="center"/>
    </xf>
    <xf numFmtId="0" fontId="0" fillId="6" borderId="3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0" fontId="1" fillId="6" borderId="18" xfId="0" applyFont="1" applyFill="1" applyBorder="1" applyAlignment="1">
      <alignment vertical="center"/>
    </xf>
    <xf numFmtId="0" fontId="1" fillId="6" borderId="19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" fontId="0" fillId="6" borderId="35" xfId="0" applyNumberForma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6" borderId="4" xfId="0" applyFill="1" applyBorder="1" applyAlignment="1">
      <alignment vertical="center"/>
    </xf>
    <xf numFmtId="0" fontId="0" fillId="6" borderId="11" xfId="0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1" fillId="6" borderId="16" xfId="0" applyFont="1" applyFill="1" applyBorder="1" applyAlignment="1">
      <alignment vertical="center"/>
    </xf>
    <xf numFmtId="16" fontId="0" fillId="6" borderId="19" xfId="0" applyNumberForma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0" fillId="6" borderId="0" xfId="0" applyFill="1" applyBorder="1"/>
    <xf numFmtId="0" fontId="0" fillId="6" borderId="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17" xfId="0" applyFill="1" applyBorder="1" applyAlignment="1">
      <alignment horizontal="center" vertical="center"/>
    </xf>
    <xf numFmtId="0" fontId="1" fillId="6" borderId="0" xfId="0" applyFont="1" applyFill="1" applyBorder="1"/>
    <xf numFmtId="0" fontId="1" fillId="6" borderId="18" xfId="0" applyFont="1" applyFill="1" applyBorder="1"/>
    <xf numFmtId="0" fontId="3" fillId="6" borderId="6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6" fillId="2" borderId="21" xfId="1" applyFont="1" applyFill="1" applyBorder="1" applyAlignment="1">
      <alignment horizontal="center"/>
    </xf>
    <xf numFmtId="0" fontId="1" fillId="6" borderId="23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vertical="center"/>
    </xf>
    <xf numFmtId="0" fontId="1" fillId="6" borderId="7" xfId="0" applyFont="1" applyFill="1" applyBorder="1" applyAlignment="1">
      <alignment vertical="center"/>
    </xf>
    <xf numFmtId="0" fontId="1" fillId="6" borderId="3" xfId="0" applyFont="1" applyFill="1" applyBorder="1" applyAlignment="1">
      <alignment vertical="center"/>
    </xf>
    <xf numFmtId="0" fontId="1" fillId="6" borderId="20" xfId="0" applyFont="1" applyFill="1" applyBorder="1" applyAlignment="1">
      <alignment vertical="center"/>
    </xf>
    <xf numFmtId="0" fontId="1" fillId="6" borderId="23" xfId="0" applyFont="1" applyFill="1" applyBorder="1" applyAlignment="1">
      <alignment vertical="center"/>
    </xf>
    <xf numFmtId="0" fontId="1" fillId="6" borderId="43" xfId="0" applyFont="1" applyFill="1" applyBorder="1" applyAlignment="1">
      <alignment vertical="center"/>
    </xf>
    <xf numFmtId="0" fontId="1" fillId="6" borderId="24" xfId="0" applyFont="1" applyFill="1" applyBorder="1" applyAlignment="1">
      <alignment vertical="center"/>
    </xf>
    <xf numFmtId="0" fontId="1" fillId="6" borderId="25" xfId="0" applyFont="1" applyFill="1" applyBorder="1" applyAlignment="1">
      <alignment vertical="center"/>
    </xf>
    <xf numFmtId="0" fontId="4" fillId="5" borderId="3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1" fillId="6" borderId="20" xfId="0" applyFont="1" applyFill="1" applyBorder="1" applyAlignment="1">
      <alignment horizontal="left" vertical="center"/>
    </xf>
    <xf numFmtId="0" fontId="1" fillId="6" borderId="23" xfId="0" applyFont="1" applyFill="1" applyBorder="1" applyAlignment="1">
      <alignment horizontal="left" vertical="center"/>
    </xf>
    <xf numFmtId="0" fontId="1" fillId="6" borderId="24" xfId="0" applyFont="1" applyFill="1" applyBorder="1" applyAlignment="1">
      <alignment horizontal="left" vertical="center"/>
    </xf>
    <xf numFmtId="0" fontId="1" fillId="6" borderId="25" xfId="0" applyFont="1" applyFill="1" applyBorder="1" applyAlignment="1">
      <alignment horizontal="left" vertical="center"/>
    </xf>
    <xf numFmtId="0" fontId="0" fillId="0" borderId="34" xfId="0" applyBorder="1"/>
    <xf numFmtId="0" fontId="0" fillId="0" borderId="16" xfId="0" applyBorder="1"/>
    <xf numFmtId="0" fontId="0" fillId="0" borderId="26" xfId="0" applyBorder="1"/>
    <xf numFmtId="0" fontId="0" fillId="0" borderId="18" xfId="0" applyBorder="1"/>
    <xf numFmtId="0" fontId="0" fillId="0" borderId="44" xfId="0" applyBorder="1"/>
    <xf numFmtId="0" fontId="0" fillId="0" borderId="46" xfId="0" applyBorder="1"/>
    <xf numFmtId="0" fontId="1" fillId="0" borderId="44" xfId="0" applyFont="1" applyBorder="1"/>
    <xf numFmtId="0" fontId="1" fillId="0" borderId="41" xfId="0" applyFont="1" applyBorder="1"/>
    <xf numFmtId="0" fontId="0" fillId="0" borderId="42" xfId="0" applyBorder="1"/>
    <xf numFmtId="0" fontId="1" fillId="0" borderId="17" xfId="0" applyFont="1" applyBorder="1"/>
    <xf numFmtId="0" fontId="0" fillId="0" borderId="20" xfId="0" applyBorder="1"/>
    <xf numFmtId="0" fontId="1" fillId="0" borderId="40" xfId="0" applyFont="1" applyBorder="1"/>
    <xf numFmtId="0" fontId="0" fillId="0" borderId="25" xfId="0" applyBorder="1"/>
    <xf numFmtId="0" fontId="5" fillId="4" borderId="17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5" fillId="4" borderId="20" xfId="0" applyFont="1" applyFill="1" applyBorder="1" applyAlignment="1">
      <alignment horizontal="left" vertical="center"/>
    </xf>
    <xf numFmtId="0" fontId="1" fillId="6" borderId="19" xfId="0" applyFont="1" applyFill="1" applyBorder="1" applyAlignment="1">
      <alignment vertical="center"/>
    </xf>
    <xf numFmtId="0" fontId="5" fillId="4" borderId="17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0" fontId="5" fillId="4" borderId="20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5" fillId="3" borderId="20" xfId="0" applyFont="1" applyFill="1" applyBorder="1" applyAlignment="1">
      <alignment vertical="center"/>
    </xf>
    <xf numFmtId="0" fontId="5" fillId="3" borderId="23" xfId="0" applyFont="1" applyFill="1" applyBorder="1" applyAlignment="1">
      <alignment vertical="center"/>
    </xf>
    <xf numFmtId="0" fontId="5" fillId="3" borderId="25" xfId="0" applyFont="1" applyFill="1" applyBorder="1" applyAlignment="1">
      <alignment vertical="center"/>
    </xf>
    <xf numFmtId="0" fontId="5" fillId="4" borderId="26" xfId="0" applyFont="1" applyFill="1" applyBorder="1" applyAlignment="1">
      <alignment vertical="center"/>
    </xf>
    <xf numFmtId="0" fontId="5" fillId="4" borderId="26" xfId="0" applyFont="1" applyFill="1" applyBorder="1"/>
    <xf numFmtId="0" fontId="5" fillId="4" borderId="0" xfId="0" applyFont="1" applyFill="1" applyBorder="1"/>
    <xf numFmtId="0" fontId="5" fillId="4" borderId="18" xfId="0" applyFont="1" applyFill="1" applyBorder="1"/>
    <xf numFmtId="0" fontId="0" fillId="4" borderId="0" xfId="0" applyFill="1" applyBorder="1"/>
    <xf numFmtId="0" fontId="0" fillId="4" borderId="18" xfId="0" applyFill="1" applyBorder="1"/>
    <xf numFmtId="0" fontId="0" fillId="4" borderId="7" xfId="0" applyFill="1" applyBorder="1"/>
    <xf numFmtId="0" fontId="0" fillId="4" borderId="20" xfId="0" applyFill="1" applyBorder="1"/>
    <xf numFmtId="0" fontId="5" fillId="4" borderId="40" xfId="0" applyFont="1" applyFill="1" applyBorder="1" applyAlignment="1">
      <alignment vertical="center"/>
    </xf>
    <xf numFmtId="0" fontId="5" fillId="4" borderId="24" xfId="0" applyFont="1" applyFill="1" applyBorder="1" applyAlignment="1">
      <alignment vertical="center"/>
    </xf>
    <xf numFmtId="0" fontId="5" fillId="4" borderId="25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1" fillId="6" borderId="6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vertical="center" wrapText="1"/>
    </xf>
    <xf numFmtId="0" fontId="1" fillId="6" borderId="9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7" borderId="50" xfId="0" applyFont="1" applyFill="1" applyBorder="1"/>
    <xf numFmtId="0" fontId="1" fillId="7" borderId="5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13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45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1" fontId="7" fillId="2" borderId="2" xfId="1" applyNumberFormat="1" applyFont="1" applyFill="1" applyBorder="1" applyAlignment="1">
      <alignment horizontal="left"/>
    </xf>
    <xf numFmtId="0" fontId="7" fillId="2" borderId="20" xfId="1" applyFont="1" applyFill="1" applyBorder="1" applyAlignment="1">
      <alignment horizontal="left"/>
    </xf>
    <xf numFmtId="0" fontId="4" fillId="5" borderId="31" xfId="0" applyFont="1" applyFill="1" applyBorder="1" applyAlignment="1">
      <alignment horizontal="center"/>
    </xf>
    <xf numFmtId="0" fontId="4" fillId="5" borderId="32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left"/>
    </xf>
    <xf numFmtId="1" fontId="7" fillId="2" borderId="23" xfId="1" applyNumberFormat="1" applyFont="1" applyFill="1" applyBorder="1" applyAlignment="1">
      <alignment horizontal="left"/>
    </xf>
    <xf numFmtId="0" fontId="7" fillId="2" borderId="25" xfId="1" applyFont="1" applyFill="1" applyBorder="1" applyAlignment="1">
      <alignment horizontal="left"/>
    </xf>
    <xf numFmtId="0" fontId="3" fillId="3" borderId="41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4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0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&#200;S%20DES%2010%20DANSES%20LES%20PLUS%20POPULAIRES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NTR&#201;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PRINCIP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sheetDataSet>
      <sheetData sheetId="0">
        <row r="8">
          <cell r="E8">
            <v>2015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ard"/>
      <sheetName val="Partenaires"/>
      <sheetName val="Tableau croisé dynamique"/>
      <sheetName val="Base de données"/>
      <sheetName val="Programme"/>
      <sheetName val="Liste 01"/>
      <sheetName val="Liste 02"/>
      <sheetName val="Liste 03"/>
    </sheetNames>
    <sheetDataSet>
      <sheetData sheetId="0">
        <row r="2">
          <cell r="B2">
            <v>20</v>
          </cell>
          <cell r="C2" t="str">
            <v>Bélanger, Louise</v>
          </cell>
        </row>
        <row r="3">
          <cell r="B3">
            <v>21</v>
          </cell>
          <cell r="C3" t="str">
            <v>Pronovost, Sylvie</v>
          </cell>
        </row>
        <row r="4">
          <cell r="B4">
            <v>22</v>
          </cell>
          <cell r="C4" t="str">
            <v>Bertrand, Lise</v>
          </cell>
        </row>
        <row r="5">
          <cell r="B5">
            <v>23</v>
          </cell>
          <cell r="C5" t="str">
            <v>Brien, Monique</v>
          </cell>
        </row>
        <row r="6">
          <cell r="B6">
            <v>24</v>
          </cell>
          <cell r="C6" t="str">
            <v>Gravel, Micheline</v>
          </cell>
        </row>
        <row r="7">
          <cell r="B7">
            <v>25</v>
          </cell>
          <cell r="C7" t="str">
            <v>Archambault, Gilles</v>
          </cell>
        </row>
        <row r="8">
          <cell r="B8">
            <v>26</v>
          </cell>
          <cell r="C8" t="str">
            <v>Jobin, Nicole</v>
          </cell>
        </row>
        <row r="9">
          <cell r="B9">
            <v>27</v>
          </cell>
          <cell r="C9" t="str">
            <v>Pelletier, Marilyn</v>
          </cell>
        </row>
        <row r="10">
          <cell r="B10">
            <v>28</v>
          </cell>
          <cell r="C10" t="str">
            <v>Martel, Mireille</v>
          </cell>
        </row>
        <row r="11">
          <cell r="B11">
            <v>29</v>
          </cell>
          <cell r="C11" t="str">
            <v>Paillé, Jocelyne</v>
          </cell>
        </row>
        <row r="12">
          <cell r="B12">
            <v>30</v>
          </cell>
          <cell r="C12" t="str">
            <v>Baril, Denise</v>
          </cell>
        </row>
        <row r="13">
          <cell r="B13">
            <v>31</v>
          </cell>
          <cell r="C13" t="str">
            <v>Rivard, Denise</v>
          </cell>
        </row>
        <row r="14">
          <cell r="B14">
            <v>32</v>
          </cell>
          <cell r="C14" t="str">
            <v>Lemay, Vital</v>
          </cell>
        </row>
        <row r="15">
          <cell r="B15">
            <v>33</v>
          </cell>
          <cell r="C15" t="str">
            <v>Ratté, Lisette</v>
          </cell>
        </row>
        <row r="16">
          <cell r="B16">
            <v>34</v>
          </cell>
          <cell r="C16" t="str">
            <v>Tremblay, René</v>
          </cell>
        </row>
        <row r="17">
          <cell r="B17">
            <v>35</v>
          </cell>
          <cell r="C17" t="str">
            <v>Gervais, René</v>
          </cell>
        </row>
        <row r="18">
          <cell r="B18">
            <v>36</v>
          </cell>
          <cell r="C18" t="str">
            <v>Daigle, Hélène</v>
          </cell>
        </row>
        <row r="19">
          <cell r="B19">
            <v>37</v>
          </cell>
          <cell r="C19" t="str">
            <v>St-Hilaire, Manon</v>
          </cell>
        </row>
        <row r="20">
          <cell r="B20">
            <v>38</v>
          </cell>
          <cell r="C20" t="str">
            <v>Fortin, Suzie</v>
          </cell>
        </row>
        <row r="21">
          <cell r="B21">
            <v>39</v>
          </cell>
          <cell r="C21" t="str">
            <v>Therrien, Pierre</v>
          </cell>
        </row>
        <row r="22">
          <cell r="B22">
            <v>40</v>
          </cell>
          <cell r="C22" t="str">
            <v>Gagnon, Josée</v>
          </cell>
        </row>
        <row r="23">
          <cell r="B23">
            <v>41</v>
          </cell>
          <cell r="C23" t="str">
            <v>Rayneault, Jean-Pierre</v>
          </cell>
        </row>
        <row r="24">
          <cell r="B24">
            <v>42</v>
          </cell>
          <cell r="C24" t="str">
            <v>Delisle, Nicole</v>
          </cell>
        </row>
        <row r="25">
          <cell r="B25">
            <v>43</v>
          </cell>
          <cell r="C25" t="str">
            <v>Ouellet, Claude</v>
          </cell>
        </row>
        <row r="26">
          <cell r="B26">
            <v>44</v>
          </cell>
          <cell r="C26" t="str">
            <v>Gale, Maureen</v>
          </cell>
        </row>
        <row r="27">
          <cell r="B27">
            <v>45</v>
          </cell>
          <cell r="C27" t="str">
            <v>Bisson, Ginette</v>
          </cell>
        </row>
        <row r="28">
          <cell r="B28">
            <v>46</v>
          </cell>
          <cell r="C28" t="str">
            <v>Miville-Deschênes, Julie</v>
          </cell>
        </row>
        <row r="29">
          <cell r="B29">
            <v>47</v>
          </cell>
          <cell r="C29" t="str">
            <v>Miville-Deschênes, Estelle</v>
          </cell>
        </row>
        <row r="30">
          <cell r="B30">
            <v>48</v>
          </cell>
          <cell r="C30" t="str">
            <v>Thorne, Darlene</v>
          </cell>
        </row>
        <row r="31">
          <cell r="B31">
            <v>49</v>
          </cell>
          <cell r="C31" t="str">
            <v>McKee, Suzanne</v>
          </cell>
        </row>
        <row r="32">
          <cell r="B32">
            <v>50</v>
          </cell>
          <cell r="C32" t="str">
            <v>L. Leclerc, Sylvie</v>
          </cell>
        </row>
        <row r="33">
          <cell r="B33">
            <v>51</v>
          </cell>
          <cell r="C33" t="str">
            <v>Beaulac, Michèle</v>
          </cell>
        </row>
        <row r="34">
          <cell r="B34">
            <v>52</v>
          </cell>
          <cell r="C34" t="str">
            <v>Roy, France</v>
          </cell>
        </row>
        <row r="35">
          <cell r="B35">
            <v>53</v>
          </cell>
          <cell r="C35" t="str">
            <v>Lajoie, Sylvie</v>
          </cell>
        </row>
        <row r="36">
          <cell r="B36">
            <v>54</v>
          </cell>
          <cell r="C36" t="str">
            <v>Lapierre, Sophie</v>
          </cell>
        </row>
        <row r="37">
          <cell r="B37">
            <v>55</v>
          </cell>
          <cell r="C37" t="str">
            <v>Provencher, Annie</v>
          </cell>
        </row>
        <row r="38">
          <cell r="B38">
            <v>56</v>
          </cell>
          <cell r="C38" t="str">
            <v>Daunais, Marianne</v>
          </cell>
        </row>
        <row r="39">
          <cell r="B39">
            <v>57</v>
          </cell>
          <cell r="C39" t="str">
            <v>Grégoire, Christian</v>
          </cell>
        </row>
        <row r="40">
          <cell r="B40">
            <v>58</v>
          </cell>
          <cell r="C40" t="str">
            <v>Le Page, Murielle</v>
          </cell>
        </row>
        <row r="41">
          <cell r="B41">
            <v>59</v>
          </cell>
          <cell r="C41" t="str">
            <v>Filion, Roger</v>
          </cell>
        </row>
        <row r="42">
          <cell r="B42">
            <v>60</v>
          </cell>
          <cell r="C42" t="str">
            <v>Fortin, Lucie</v>
          </cell>
        </row>
        <row r="43">
          <cell r="B43">
            <v>61</v>
          </cell>
          <cell r="C43" t="str">
            <v>Gamelin, Georges</v>
          </cell>
        </row>
        <row r="44">
          <cell r="B44">
            <v>62</v>
          </cell>
          <cell r="C44" t="str">
            <v>Giroux, Nicole</v>
          </cell>
        </row>
        <row r="45">
          <cell r="B45">
            <v>63</v>
          </cell>
          <cell r="C45" t="str">
            <v>Blaney, Christian</v>
          </cell>
        </row>
        <row r="46">
          <cell r="B46">
            <v>64</v>
          </cell>
          <cell r="C46" t="str">
            <v>Galant, Diane</v>
          </cell>
        </row>
        <row r="47">
          <cell r="B47">
            <v>65</v>
          </cell>
          <cell r="C47" t="str">
            <v>Braley, Denis</v>
          </cell>
        </row>
        <row r="48">
          <cell r="B48">
            <v>66</v>
          </cell>
          <cell r="C48" t="str">
            <v>Denis, Maryse</v>
          </cell>
        </row>
        <row r="49">
          <cell r="B49">
            <v>67</v>
          </cell>
          <cell r="C49" t="str">
            <v>Levesque, Jacqueline</v>
          </cell>
        </row>
        <row r="50">
          <cell r="B50">
            <v>68</v>
          </cell>
          <cell r="C50" t="str">
            <v>Asselin, Andrée</v>
          </cell>
        </row>
        <row r="51">
          <cell r="B51">
            <v>69</v>
          </cell>
          <cell r="C51" t="str">
            <v>Dionne, André</v>
          </cell>
        </row>
        <row r="52">
          <cell r="B52">
            <v>70</v>
          </cell>
          <cell r="C52" t="str">
            <v>Bourassa, Aline L.</v>
          </cell>
        </row>
        <row r="53">
          <cell r="B53">
            <v>71</v>
          </cell>
          <cell r="C53" t="str">
            <v>Béland, Carmen</v>
          </cell>
        </row>
        <row r="54">
          <cell r="B54">
            <v>72</v>
          </cell>
          <cell r="C54" t="str">
            <v>Riquier, Diane</v>
          </cell>
        </row>
        <row r="55">
          <cell r="B55">
            <v>73</v>
          </cell>
          <cell r="C55" t="str">
            <v>Daviault, Eddy</v>
          </cell>
        </row>
        <row r="56">
          <cell r="B56">
            <v>74</v>
          </cell>
          <cell r="C56" t="str">
            <v>Chagnon, Gérald</v>
          </cell>
        </row>
        <row r="57">
          <cell r="B57">
            <v>75</v>
          </cell>
          <cell r="C57" t="str">
            <v>Stewart, Joanne</v>
          </cell>
        </row>
        <row r="58">
          <cell r="B58">
            <v>76</v>
          </cell>
          <cell r="C58" t="str">
            <v>Boulanger, Judy</v>
          </cell>
        </row>
        <row r="59">
          <cell r="B59">
            <v>77</v>
          </cell>
          <cell r="C59" t="str">
            <v>Peterson, Jacques</v>
          </cell>
        </row>
        <row r="60">
          <cell r="B60">
            <v>78</v>
          </cell>
          <cell r="C60" t="str">
            <v>Couillard, Luce</v>
          </cell>
        </row>
        <row r="61">
          <cell r="B61">
            <v>79</v>
          </cell>
          <cell r="C61" t="str">
            <v>Girard, Lyne</v>
          </cell>
        </row>
        <row r="62">
          <cell r="B62">
            <v>80</v>
          </cell>
          <cell r="C62" t="str">
            <v>Prud'homme, Marc</v>
          </cell>
        </row>
        <row r="63">
          <cell r="B63">
            <v>81</v>
          </cell>
          <cell r="C63" t="str">
            <v>Lavoie, Sylvain</v>
          </cell>
        </row>
        <row r="64">
          <cell r="B64">
            <v>82</v>
          </cell>
          <cell r="C64" t="str">
            <v>Cancilla, Vincent</v>
          </cell>
        </row>
        <row r="65">
          <cell r="B65">
            <v>83</v>
          </cell>
          <cell r="C65" t="str">
            <v>Galarneau, Céline</v>
          </cell>
        </row>
        <row r="66">
          <cell r="B66">
            <v>84</v>
          </cell>
          <cell r="C66" t="str">
            <v>Lafond, Christianne</v>
          </cell>
        </row>
        <row r="67">
          <cell r="B67">
            <v>85</v>
          </cell>
          <cell r="C67" t="str">
            <v>Tardif, Johanne</v>
          </cell>
        </row>
        <row r="68">
          <cell r="B68">
            <v>86</v>
          </cell>
          <cell r="C68" t="str">
            <v>Forgione, Sandra</v>
          </cell>
        </row>
        <row r="69">
          <cell r="B69">
            <v>87</v>
          </cell>
          <cell r="C69" t="str">
            <v>Boutot, Martine</v>
          </cell>
        </row>
        <row r="70">
          <cell r="B70">
            <v>88</v>
          </cell>
          <cell r="C70" t="str">
            <v>Poirier, Alexie</v>
          </cell>
        </row>
        <row r="71">
          <cell r="B71">
            <v>89</v>
          </cell>
        </row>
        <row r="72">
          <cell r="B72">
            <v>90</v>
          </cell>
        </row>
        <row r="73">
          <cell r="B73">
            <v>91</v>
          </cell>
        </row>
        <row r="74">
          <cell r="B74">
            <v>92</v>
          </cell>
        </row>
        <row r="75">
          <cell r="B75">
            <v>93</v>
          </cell>
        </row>
        <row r="76">
          <cell r="B76">
            <v>94</v>
          </cell>
        </row>
        <row r="77">
          <cell r="B77">
            <v>95</v>
          </cell>
        </row>
        <row r="78">
          <cell r="B78">
            <v>96</v>
          </cell>
        </row>
        <row r="79">
          <cell r="B79">
            <v>97</v>
          </cell>
        </row>
        <row r="80">
          <cell r="B80">
            <v>98</v>
          </cell>
        </row>
        <row r="81">
          <cell r="B81">
            <v>99</v>
          </cell>
        </row>
        <row r="82">
          <cell r="B82">
            <v>100</v>
          </cell>
        </row>
        <row r="83">
          <cell r="B83">
            <v>101</v>
          </cell>
        </row>
        <row r="84">
          <cell r="B84">
            <v>102</v>
          </cell>
        </row>
        <row r="85">
          <cell r="B85">
            <v>103</v>
          </cell>
        </row>
        <row r="86">
          <cell r="B86">
            <v>104</v>
          </cell>
        </row>
        <row r="87">
          <cell r="B87">
            <v>105</v>
          </cell>
        </row>
        <row r="88">
          <cell r="B88">
            <v>106</v>
          </cell>
        </row>
        <row r="89">
          <cell r="B89">
            <v>107</v>
          </cell>
        </row>
        <row r="90">
          <cell r="B90">
            <v>108</v>
          </cell>
        </row>
        <row r="91">
          <cell r="B91">
            <v>109</v>
          </cell>
        </row>
        <row r="92">
          <cell r="B92">
            <v>110</v>
          </cell>
        </row>
        <row r="93">
          <cell r="B93">
            <v>111</v>
          </cell>
        </row>
        <row r="94">
          <cell r="B94">
            <v>112</v>
          </cell>
        </row>
        <row r="95">
          <cell r="B95">
            <v>113</v>
          </cell>
        </row>
        <row r="96">
          <cell r="B96">
            <v>114</v>
          </cell>
        </row>
        <row r="97">
          <cell r="B97">
            <v>115</v>
          </cell>
        </row>
        <row r="98">
          <cell r="B98">
            <v>116</v>
          </cell>
        </row>
        <row r="99">
          <cell r="B99">
            <v>117</v>
          </cell>
        </row>
        <row r="100">
          <cell r="B100">
            <v>118</v>
          </cell>
        </row>
        <row r="101">
          <cell r="B101">
            <v>119</v>
          </cell>
        </row>
        <row r="102">
          <cell r="B102">
            <v>120</v>
          </cell>
        </row>
        <row r="103">
          <cell r="B103">
            <v>121</v>
          </cell>
        </row>
        <row r="104">
          <cell r="B104">
            <v>122</v>
          </cell>
        </row>
        <row r="105">
          <cell r="B105">
            <v>123</v>
          </cell>
        </row>
        <row r="106">
          <cell r="B106">
            <v>124</v>
          </cell>
        </row>
        <row r="107">
          <cell r="B107">
            <v>125</v>
          </cell>
        </row>
        <row r="108">
          <cell r="B108">
            <v>126</v>
          </cell>
        </row>
        <row r="109">
          <cell r="B109">
            <v>127</v>
          </cell>
        </row>
        <row r="110">
          <cell r="B110">
            <v>128</v>
          </cell>
        </row>
        <row r="111">
          <cell r="B111">
            <v>129</v>
          </cell>
        </row>
        <row r="112">
          <cell r="B112">
            <v>130</v>
          </cell>
        </row>
        <row r="113">
          <cell r="B113">
            <v>131</v>
          </cell>
        </row>
        <row r="114">
          <cell r="B114">
            <v>132</v>
          </cell>
        </row>
        <row r="115">
          <cell r="B115">
            <v>133</v>
          </cell>
        </row>
        <row r="116">
          <cell r="B116">
            <v>134</v>
          </cell>
        </row>
        <row r="117">
          <cell r="B117">
            <v>135</v>
          </cell>
        </row>
        <row r="118">
          <cell r="B118">
            <v>136</v>
          </cell>
        </row>
        <row r="119">
          <cell r="B119">
            <v>137</v>
          </cell>
        </row>
        <row r="120">
          <cell r="B120">
            <v>138</v>
          </cell>
        </row>
        <row r="121">
          <cell r="B121">
            <v>139</v>
          </cell>
        </row>
        <row r="122">
          <cell r="B122">
            <v>140</v>
          </cell>
        </row>
        <row r="123">
          <cell r="B123">
            <v>141</v>
          </cell>
        </row>
        <row r="124">
          <cell r="B124">
            <v>142</v>
          </cell>
        </row>
        <row r="125">
          <cell r="B125">
            <v>143</v>
          </cell>
        </row>
        <row r="126">
          <cell r="B126">
            <v>144</v>
          </cell>
        </row>
        <row r="127">
          <cell r="B127">
            <v>145</v>
          </cell>
        </row>
        <row r="128">
          <cell r="B128">
            <v>146</v>
          </cell>
        </row>
        <row r="129">
          <cell r="B129">
            <v>147</v>
          </cell>
        </row>
        <row r="130">
          <cell r="B130">
            <v>148</v>
          </cell>
        </row>
        <row r="131">
          <cell r="B131">
            <v>149</v>
          </cell>
        </row>
        <row r="132">
          <cell r="B132">
            <v>150</v>
          </cell>
        </row>
        <row r="133">
          <cell r="B133">
            <v>151</v>
          </cell>
        </row>
        <row r="134">
          <cell r="B134">
            <v>152</v>
          </cell>
        </row>
        <row r="135">
          <cell r="B135">
            <v>153</v>
          </cell>
        </row>
        <row r="136">
          <cell r="B136">
            <v>154</v>
          </cell>
        </row>
        <row r="137">
          <cell r="B137">
            <v>155</v>
          </cell>
        </row>
        <row r="138">
          <cell r="B138">
            <v>156</v>
          </cell>
        </row>
        <row r="139">
          <cell r="B139">
            <v>157</v>
          </cell>
        </row>
        <row r="140">
          <cell r="B140">
            <v>158</v>
          </cell>
        </row>
        <row r="141">
          <cell r="B141">
            <v>159</v>
          </cell>
        </row>
        <row r="142">
          <cell r="B142">
            <v>160</v>
          </cell>
        </row>
        <row r="143">
          <cell r="B143">
            <v>161</v>
          </cell>
        </row>
        <row r="144">
          <cell r="B144">
            <v>162</v>
          </cell>
        </row>
        <row r="145">
          <cell r="B145">
            <v>163</v>
          </cell>
        </row>
        <row r="146">
          <cell r="B146">
            <v>164</v>
          </cell>
        </row>
        <row r="147">
          <cell r="B147">
            <v>165</v>
          </cell>
        </row>
        <row r="148">
          <cell r="B148">
            <v>166</v>
          </cell>
        </row>
        <row r="149">
          <cell r="B149">
            <v>167</v>
          </cell>
        </row>
        <row r="150">
          <cell r="B150">
            <v>168</v>
          </cell>
        </row>
        <row r="151">
          <cell r="B151">
            <v>169</v>
          </cell>
        </row>
        <row r="152">
          <cell r="B152">
            <v>170</v>
          </cell>
        </row>
        <row r="153">
          <cell r="B153">
            <v>171</v>
          </cell>
        </row>
        <row r="154">
          <cell r="B154">
            <v>172</v>
          </cell>
        </row>
        <row r="155">
          <cell r="B155">
            <v>173</v>
          </cell>
        </row>
        <row r="156">
          <cell r="B156">
            <v>174</v>
          </cell>
        </row>
        <row r="157">
          <cell r="B157">
            <v>175</v>
          </cell>
        </row>
        <row r="158">
          <cell r="B158">
            <v>176</v>
          </cell>
        </row>
        <row r="159">
          <cell r="B159">
            <v>177</v>
          </cell>
        </row>
        <row r="160">
          <cell r="B160">
            <v>178</v>
          </cell>
        </row>
        <row r="161">
          <cell r="B161">
            <v>179</v>
          </cell>
        </row>
        <row r="162">
          <cell r="B162">
            <v>180</v>
          </cell>
        </row>
        <row r="163">
          <cell r="B163">
            <v>181</v>
          </cell>
        </row>
        <row r="164">
          <cell r="B164">
            <v>182</v>
          </cell>
        </row>
        <row r="165">
          <cell r="B165">
            <v>183</v>
          </cell>
        </row>
        <row r="166">
          <cell r="B166">
            <v>184</v>
          </cell>
        </row>
        <row r="167">
          <cell r="B167">
            <v>185</v>
          </cell>
        </row>
        <row r="168">
          <cell r="B168">
            <v>186</v>
          </cell>
        </row>
        <row r="169">
          <cell r="B169">
            <v>187</v>
          </cell>
        </row>
        <row r="170">
          <cell r="B170">
            <v>188</v>
          </cell>
        </row>
        <row r="171">
          <cell r="B171">
            <v>189</v>
          </cell>
        </row>
        <row r="172">
          <cell r="B172">
            <v>190</v>
          </cell>
        </row>
        <row r="173">
          <cell r="B173">
            <v>191</v>
          </cell>
        </row>
        <row r="174">
          <cell r="B174">
            <v>192</v>
          </cell>
        </row>
        <row r="175">
          <cell r="B175">
            <v>193</v>
          </cell>
        </row>
        <row r="176">
          <cell r="B176">
            <v>194</v>
          </cell>
        </row>
        <row r="177">
          <cell r="B177">
            <v>195</v>
          </cell>
        </row>
        <row r="178">
          <cell r="B178">
            <v>196</v>
          </cell>
        </row>
        <row r="179">
          <cell r="B179">
            <v>197</v>
          </cell>
        </row>
        <row r="180">
          <cell r="B180">
            <v>198</v>
          </cell>
        </row>
        <row r="181">
          <cell r="B181">
            <v>199</v>
          </cell>
        </row>
        <row r="182">
          <cell r="B182">
            <v>200</v>
          </cell>
        </row>
        <row r="183">
          <cell r="B183">
            <v>201</v>
          </cell>
        </row>
        <row r="184">
          <cell r="B184">
            <v>202</v>
          </cell>
        </row>
        <row r="185">
          <cell r="B185">
            <v>203</v>
          </cell>
        </row>
        <row r="186">
          <cell r="B186">
            <v>204</v>
          </cell>
        </row>
        <row r="187">
          <cell r="B187">
            <v>205</v>
          </cell>
        </row>
        <row r="188">
          <cell r="B188">
            <v>206</v>
          </cell>
        </row>
        <row r="189">
          <cell r="B189">
            <v>207</v>
          </cell>
        </row>
        <row r="190">
          <cell r="B190">
            <v>208</v>
          </cell>
        </row>
        <row r="191">
          <cell r="B191">
            <v>209</v>
          </cell>
        </row>
        <row r="192">
          <cell r="B192">
            <v>210</v>
          </cell>
        </row>
        <row r="193">
          <cell r="B193">
            <v>211</v>
          </cell>
        </row>
        <row r="194">
          <cell r="B194">
            <v>212</v>
          </cell>
        </row>
        <row r="195">
          <cell r="B195">
            <v>213</v>
          </cell>
        </row>
        <row r="196">
          <cell r="B196">
            <v>214</v>
          </cell>
        </row>
        <row r="197">
          <cell r="B197">
            <v>215</v>
          </cell>
        </row>
        <row r="198">
          <cell r="B198">
            <v>216</v>
          </cell>
        </row>
        <row r="199">
          <cell r="B199">
            <v>217</v>
          </cell>
        </row>
        <row r="200">
          <cell r="B200">
            <v>218</v>
          </cell>
        </row>
      </sheetData>
      <sheetData sheetId="1" refreshError="1"/>
      <sheetData sheetId="2">
        <row r="3">
          <cell r="B3">
            <v>20</v>
          </cell>
        </row>
      </sheetData>
      <sheetData sheetId="3">
        <row r="2">
          <cell r="A2" t="str">
            <v>Numéros des rondes</v>
          </cell>
        </row>
        <row r="4">
          <cell r="E4" t="str">
            <v>Maria Bonita</v>
          </cell>
          <cell r="L4">
            <v>5</v>
          </cell>
        </row>
        <row r="5">
          <cell r="E5" t="str">
            <v>Maria Bonita</v>
          </cell>
          <cell r="L5">
            <v>5</v>
          </cell>
        </row>
        <row r="6">
          <cell r="E6" t="str">
            <v>Maria Bonita</v>
          </cell>
          <cell r="L6">
            <v>5</v>
          </cell>
        </row>
        <row r="7">
          <cell r="E7" t="str">
            <v>Maria Bonita</v>
          </cell>
          <cell r="L7">
            <v>5</v>
          </cell>
        </row>
        <row r="8">
          <cell r="E8" t="str">
            <v>Maria Bonita</v>
          </cell>
          <cell r="L8">
            <v>5</v>
          </cell>
        </row>
        <row r="9">
          <cell r="E9" t="str">
            <v>Maria Bonita</v>
          </cell>
          <cell r="L9">
            <v>5</v>
          </cell>
        </row>
        <row r="10">
          <cell r="E10" t="str">
            <v>Maria Bonita</v>
          </cell>
        </row>
        <row r="11">
          <cell r="E11" t="str">
            <v>Maria Bonita</v>
          </cell>
        </row>
        <row r="12">
          <cell r="E12" t="str">
            <v>Maria Bonita</v>
          </cell>
        </row>
        <row r="13">
          <cell r="E13" t="str">
            <v>Cuchi Cucha</v>
          </cell>
          <cell r="L13">
            <v>5</v>
          </cell>
        </row>
        <row r="14">
          <cell r="E14" t="str">
            <v>Cuchi Cucha</v>
          </cell>
          <cell r="L14">
            <v>5</v>
          </cell>
        </row>
        <row r="15">
          <cell r="L15">
            <v>5</v>
          </cell>
        </row>
        <row r="25">
          <cell r="C25" t="str">
            <v>Jeannette Martin</v>
          </cell>
        </row>
        <row r="26">
          <cell r="C26" t="str">
            <v>Francine Delisle</v>
          </cell>
        </row>
        <row r="27">
          <cell r="C27" t="str">
            <v>Isabelle Cadieux</v>
          </cell>
        </row>
        <row r="28">
          <cell r="C28" t="str">
            <v>Jean-Michel Morin</v>
          </cell>
        </row>
        <row r="29">
          <cell r="C29" t="str">
            <v>François Paquette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 Chorégraphe"/>
      <sheetName val="Déb65+"/>
      <sheetName val="Inter65+"/>
      <sheetName val="Déb51-64"/>
      <sheetName val="Inter51-64"/>
      <sheetName val="Déb31-50"/>
      <sheetName val="Inter31-50"/>
      <sheetName val="Déb16-30"/>
      <sheetName val="Inter16-30"/>
      <sheetName val="Junior"/>
      <sheetName val="DébPartenaire"/>
      <sheetName val="InterPartenaire"/>
      <sheetName val="ChampionnatFemme"/>
      <sheetName val="ChampionnatHomme"/>
      <sheetName val="ÉliteA"/>
      <sheetName val="ÉliteB"/>
      <sheetName val="ÉliteC"/>
      <sheetName val="Finale, Overall"/>
    </sheetNames>
    <sheetDataSet>
      <sheetData sheetId="0"/>
      <sheetData sheetId="1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K14">
            <v>20</v>
          </cell>
          <cell r="AL14" t="str">
            <v>Bélanger, Louise</v>
          </cell>
          <cell r="AM14">
            <v>2</v>
          </cell>
          <cell r="AN14">
            <v>2</v>
          </cell>
          <cell r="AO14">
            <v>2</v>
          </cell>
          <cell r="AP14">
            <v>2</v>
          </cell>
          <cell r="AQ14">
            <v>2</v>
          </cell>
          <cell r="AR14">
            <v>2</v>
          </cell>
        </row>
        <row r="15">
          <cell r="AK15">
            <v>22</v>
          </cell>
          <cell r="AL15" t="str">
            <v>Bertrand, Lise</v>
          </cell>
          <cell r="AM15">
            <v>4</v>
          </cell>
          <cell r="AN15">
            <v>4</v>
          </cell>
          <cell r="AO15">
            <v>4</v>
          </cell>
          <cell r="AP15">
            <v>4</v>
          </cell>
          <cell r="AQ15">
            <v>4</v>
          </cell>
          <cell r="AR15">
            <v>4</v>
          </cell>
        </row>
        <row r="16">
          <cell r="AK16">
            <v>23</v>
          </cell>
          <cell r="AL16" t="str">
            <v>Brien, Monique</v>
          </cell>
          <cell r="AM16">
            <v>5</v>
          </cell>
          <cell r="AN16">
            <v>5</v>
          </cell>
          <cell r="AO16">
            <v>5</v>
          </cell>
          <cell r="AP16">
            <v>5</v>
          </cell>
          <cell r="AQ16">
            <v>5</v>
          </cell>
          <cell r="AR16">
            <v>5</v>
          </cell>
        </row>
        <row r="17">
          <cell r="AK17">
            <v>26</v>
          </cell>
          <cell r="AL17" t="str">
            <v>Jobin, Nicole</v>
          </cell>
          <cell r="AM17">
            <v>6</v>
          </cell>
          <cell r="AN17">
            <v>6</v>
          </cell>
          <cell r="AO17">
            <v>6</v>
          </cell>
          <cell r="AP17">
            <v>6</v>
          </cell>
          <cell r="AQ17">
            <v>6</v>
          </cell>
          <cell r="AR17">
            <v>6</v>
          </cell>
        </row>
        <row r="18">
          <cell r="AK18">
            <v>28</v>
          </cell>
          <cell r="AL18" t="str">
            <v>Martel, Mireille</v>
          </cell>
          <cell r="AM18">
            <v>3</v>
          </cell>
          <cell r="AN18">
            <v>3</v>
          </cell>
          <cell r="AO18">
            <v>3</v>
          </cell>
          <cell r="AP18">
            <v>3</v>
          </cell>
          <cell r="AQ18">
            <v>3</v>
          </cell>
          <cell r="AR18">
            <v>3</v>
          </cell>
        </row>
        <row r="19">
          <cell r="AK19">
            <v>31</v>
          </cell>
          <cell r="AL19" t="str">
            <v>Rivard, Denise</v>
          </cell>
          <cell r="AM19">
            <v>1</v>
          </cell>
          <cell r="AN19">
            <v>1</v>
          </cell>
          <cell r="AO19">
            <v>1</v>
          </cell>
          <cell r="AP19">
            <v>1</v>
          </cell>
          <cell r="AQ19">
            <v>1</v>
          </cell>
          <cell r="AR19">
            <v>1</v>
          </cell>
        </row>
        <row r="20">
          <cell r="AL20" t="e">
            <v>#N/A</v>
          </cell>
        </row>
        <row r="21">
          <cell r="AL21" t="e">
            <v>#N/A</v>
          </cell>
          <cell r="CB21">
            <v>31</v>
          </cell>
          <cell r="CC21" t="str">
            <v>ALBERT</v>
          </cell>
        </row>
        <row r="22">
          <cell r="CB22">
            <v>20</v>
          </cell>
          <cell r="CC22" t="str">
            <v>Bélanger, Louise</v>
          </cell>
        </row>
        <row r="23">
          <cell r="CB23">
            <v>28</v>
          </cell>
          <cell r="CC23" t="str">
            <v>Martel, Mireille</v>
          </cell>
        </row>
        <row r="24">
          <cell r="CB24">
            <v>22</v>
          </cell>
          <cell r="CC24" t="str">
            <v>Bertrand, Lise</v>
          </cell>
        </row>
        <row r="25">
          <cell r="CB25">
            <v>23</v>
          </cell>
          <cell r="CC25" t="str">
            <v>Brien, Monique</v>
          </cell>
        </row>
        <row r="26">
          <cell r="CB26">
            <v>26</v>
          </cell>
          <cell r="CC26" t="str">
            <v>JEAN</v>
          </cell>
        </row>
      </sheetData>
      <sheetData sheetId="2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3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4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K14">
            <v>21</v>
          </cell>
          <cell r="AL14" t="str">
            <v>Pronovost, Sylvie</v>
          </cell>
          <cell r="AM14">
            <v>1</v>
          </cell>
          <cell r="AN14">
            <v>1</v>
          </cell>
          <cell r="AO14">
            <v>1</v>
          </cell>
          <cell r="AP14">
            <v>1</v>
          </cell>
          <cell r="AQ14">
            <v>1</v>
          </cell>
          <cell r="AR14">
            <v>1</v>
          </cell>
        </row>
        <row r="15">
          <cell r="AK15">
            <v>24</v>
          </cell>
          <cell r="AL15" t="str">
            <v>Gravel, Micheline</v>
          </cell>
          <cell r="AM15">
            <v>2</v>
          </cell>
          <cell r="AN15">
            <v>2</v>
          </cell>
          <cell r="AO15">
            <v>2</v>
          </cell>
          <cell r="AP15">
            <v>2</v>
          </cell>
          <cell r="AQ15">
            <v>2</v>
          </cell>
          <cell r="AR15">
            <v>2</v>
          </cell>
        </row>
        <row r="16">
          <cell r="AK16">
            <v>25</v>
          </cell>
          <cell r="AL16" t="str">
            <v>Archambault, Gilles</v>
          </cell>
          <cell r="AM16">
            <v>3</v>
          </cell>
          <cell r="AN16">
            <v>3</v>
          </cell>
          <cell r="AO16">
            <v>3</v>
          </cell>
          <cell r="AP16">
            <v>3</v>
          </cell>
          <cell r="AQ16">
            <v>3</v>
          </cell>
          <cell r="AR16">
            <v>3</v>
          </cell>
        </row>
        <row r="17">
          <cell r="AK17">
            <v>27</v>
          </cell>
          <cell r="AL17" t="str">
            <v>Pelletier, Marilyn</v>
          </cell>
          <cell r="AM17">
            <v>4</v>
          </cell>
          <cell r="AN17">
            <v>4</v>
          </cell>
          <cell r="AO17">
            <v>4</v>
          </cell>
          <cell r="AP17">
            <v>4</v>
          </cell>
          <cell r="AQ17">
            <v>4</v>
          </cell>
          <cell r="AR17">
            <v>4</v>
          </cell>
        </row>
        <row r="18">
          <cell r="AK18">
            <v>29</v>
          </cell>
          <cell r="AL18" t="str">
            <v>Paillé, Jocelyne</v>
          </cell>
          <cell r="AM18">
            <v>5</v>
          </cell>
          <cell r="AN18">
            <v>5</v>
          </cell>
          <cell r="AO18">
            <v>5</v>
          </cell>
          <cell r="AP18">
            <v>5</v>
          </cell>
          <cell r="AQ18">
            <v>5</v>
          </cell>
          <cell r="AR18">
            <v>5</v>
          </cell>
        </row>
        <row r="19">
          <cell r="AK19">
            <v>30</v>
          </cell>
          <cell r="AL19" t="str">
            <v>Baril, Denise</v>
          </cell>
          <cell r="AM19">
            <v>6</v>
          </cell>
          <cell r="AN19">
            <v>6</v>
          </cell>
          <cell r="AO19">
            <v>6</v>
          </cell>
          <cell r="AP19">
            <v>6</v>
          </cell>
          <cell r="AQ19">
            <v>6</v>
          </cell>
          <cell r="AR19">
            <v>6</v>
          </cell>
        </row>
        <row r="20">
          <cell r="AL20" t="e">
            <v>#N/A</v>
          </cell>
        </row>
        <row r="21">
          <cell r="AL21" t="e">
            <v>#N/A</v>
          </cell>
          <cell r="CB21">
            <v>21</v>
          </cell>
          <cell r="CC21" t="str">
            <v>Pronovost, Sylvie</v>
          </cell>
        </row>
        <row r="22">
          <cell r="CB22">
            <v>24</v>
          </cell>
          <cell r="CC22" t="str">
            <v>Gravel, Micheline</v>
          </cell>
        </row>
        <row r="23">
          <cell r="CB23">
            <v>25</v>
          </cell>
          <cell r="CC23" t="str">
            <v>Archambault, Gilles</v>
          </cell>
        </row>
        <row r="24">
          <cell r="CB24">
            <v>27</v>
          </cell>
          <cell r="CC24" t="str">
            <v>Pelletier, Marilyn</v>
          </cell>
        </row>
        <row r="25">
          <cell r="CB25">
            <v>29</v>
          </cell>
          <cell r="CC25" t="str">
            <v>Paillé, Jocelyne</v>
          </cell>
        </row>
        <row r="26">
          <cell r="CB26">
            <v>30</v>
          </cell>
          <cell r="CC26" t="str">
            <v>Baril, Denise</v>
          </cell>
        </row>
        <row r="27">
          <cell r="CC27" t="e">
            <v>#N/A</v>
          </cell>
        </row>
        <row r="28">
          <cell r="CC28" t="e">
            <v>#N/A</v>
          </cell>
        </row>
      </sheetData>
      <sheetData sheetId="5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6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7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8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9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</row>
      </sheetData>
      <sheetData sheetId="10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K14">
            <v>20</v>
          </cell>
          <cell r="AL14" t="str">
            <v>Bélanger, Louise</v>
          </cell>
          <cell r="AM14">
            <v>2</v>
          </cell>
          <cell r="AN14">
            <v>2</v>
          </cell>
          <cell r="AO14">
            <v>2</v>
          </cell>
          <cell r="AP14">
            <v>2</v>
          </cell>
          <cell r="AQ14">
            <v>2</v>
          </cell>
          <cell r="AR14">
            <v>2</v>
          </cell>
        </row>
        <row r="15">
          <cell r="AK15">
            <v>22</v>
          </cell>
          <cell r="AL15" t="str">
            <v>Bertrand, Lise</v>
          </cell>
          <cell r="AM15">
            <v>3</v>
          </cell>
          <cell r="AN15">
            <v>3</v>
          </cell>
          <cell r="AO15">
            <v>3</v>
          </cell>
          <cell r="AP15">
            <v>3</v>
          </cell>
          <cell r="AQ15">
            <v>3</v>
          </cell>
          <cell r="AR15">
            <v>3</v>
          </cell>
        </row>
        <row r="16">
          <cell r="AK16">
            <v>26</v>
          </cell>
          <cell r="AL16" t="str">
            <v>Jobin, Nicole</v>
          </cell>
          <cell r="AM16">
            <v>1</v>
          </cell>
          <cell r="AN16">
            <v>1</v>
          </cell>
          <cell r="AO16">
            <v>1</v>
          </cell>
          <cell r="AP16">
            <v>1</v>
          </cell>
          <cell r="AQ16">
            <v>1</v>
          </cell>
          <cell r="AR16">
            <v>1</v>
          </cell>
        </row>
        <row r="17">
          <cell r="AK17">
            <v>28</v>
          </cell>
          <cell r="AL17" t="str">
            <v>Martel, Mireille</v>
          </cell>
          <cell r="AM17">
            <v>4</v>
          </cell>
          <cell r="AN17">
            <v>4</v>
          </cell>
          <cell r="AO17">
            <v>4</v>
          </cell>
          <cell r="AP17">
            <v>4</v>
          </cell>
          <cell r="AQ17">
            <v>4</v>
          </cell>
          <cell r="AR17">
            <v>4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  <cell r="BZ21">
            <v>26</v>
          </cell>
          <cell r="CA21" t="str">
            <v>Jobin, Nicole</v>
          </cell>
        </row>
        <row r="22">
          <cell r="BZ22">
            <v>20</v>
          </cell>
          <cell r="CA22" t="str">
            <v>Bélanger, Louise</v>
          </cell>
        </row>
        <row r="23">
          <cell r="BZ23">
            <v>22</v>
          </cell>
          <cell r="CA23" t="str">
            <v>Bertrand, Lise</v>
          </cell>
        </row>
        <row r="24">
          <cell r="BZ24">
            <v>28</v>
          </cell>
          <cell r="CA24" t="str">
            <v>Martel, Mireille</v>
          </cell>
        </row>
        <row r="25">
          <cell r="CA25" t="e">
            <v>#N/A</v>
          </cell>
        </row>
        <row r="26">
          <cell r="CA26" t="e">
            <v>#N/A</v>
          </cell>
        </row>
        <row r="27">
          <cell r="CA27" t="e">
            <v>#N/A</v>
          </cell>
        </row>
        <row r="28">
          <cell r="CA28" t="e">
            <v>#N/A</v>
          </cell>
        </row>
      </sheetData>
      <sheetData sheetId="11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L14" t="e">
            <v>#N/A</v>
          </cell>
        </row>
        <row r="15">
          <cell r="AL15" t="e">
            <v>#N/A</v>
          </cell>
        </row>
        <row r="16">
          <cell r="AL16" t="e">
            <v>#N/A</v>
          </cell>
        </row>
        <row r="17">
          <cell r="AL17" t="e">
            <v>#N/A</v>
          </cell>
        </row>
        <row r="18">
          <cell r="AL18" t="e">
            <v>#N/A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  <cell r="BZ21">
            <v>84</v>
          </cell>
          <cell r="CA21" t="str">
            <v>Lafond, Christianne</v>
          </cell>
        </row>
        <row r="22">
          <cell r="BZ22">
            <v>45</v>
          </cell>
          <cell r="CA22" t="str">
            <v>Bisson, Ginette</v>
          </cell>
        </row>
        <row r="23">
          <cell r="BZ23">
            <v>69</v>
          </cell>
          <cell r="CA23" t="str">
            <v>Dionne, André</v>
          </cell>
        </row>
        <row r="24">
          <cell r="BZ24">
            <v>82</v>
          </cell>
          <cell r="CA24" t="str">
            <v>Cancilla, Vincent</v>
          </cell>
        </row>
        <row r="25">
          <cell r="BZ25">
            <v>43</v>
          </cell>
          <cell r="CA25" t="str">
            <v>Ouellet, Claude</v>
          </cell>
        </row>
        <row r="26">
          <cell r="CA26" t="e">
            <v>#N/A</v>
          </cell>
        </row>
        <row r="27">
          <cell r="CA27" t="e">
            <v>#N/A</v>
          </cell>
        </row>
        <row r="28">
          <cell r="CA28" t="e">
            <v>#N/A</v>
          </cell>
        </row>
      </sheetData>
      <sheetData sheetId="12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K14">
            <v>21</v>
          </cell>
          <cell r="AL14" t="str">
            <v>Pronovost, Sylvie</v>
          </cell>
          <cell r="AM14">
            <v>6</v>
          </cell>
          <cell r="AN14">
            <v>6</v>
          </cell>
          <cell r="AO14">
            <v>6</v>
          </cell>
          <cell r="AP14">
            <v>6</v>
          </cell>
          <cell r="AQ14">
            <v>6</v>
          </cell>
          <cell r="AR14">
            <v>6</v>
          </cell>
        </row>
        <row r="15">
          <cell r="AK15">
            <v>22</v>
          </cell>
          <cell r="AL15" t="str">
            <v>Bertrand, Lise</v>
          </cell>
          <cell r="AM15">
            <v>4</v>
          </cell>
          <cell r="AN15">
            <v>4</v>
          </cell>
          <cell r="AO15">
            <v>4</v>
          </cell>
          <cell r="AP15">
            <v>4</v>
          </cell>
          <cell r="AQ15">
            <v>4</v>
          </cell>
          <cell r="AR15">
            <v>4</v>
          </cell>
        </row>
        <row r="16">
          <cell r="AK16">
            <v>27</v>
          </cell>
          <cell r="AL16" t="str">
            <v>Pelletier, Marilyn</v>
          </cell>
          <cell r="AM16">
            <v>2</v>
          </cell>
          <cell r="AN16">
            <v>2</v>
          </cell>
          <cell r="AO16">
            <v>2</v>
          </cell>
          <cell r="AP16">
            <v>2</v>
          </cell>
          <cell r="AQ16">
            <v>2</v>
          </cell>
          <cell r="AR16">
            <v>2</v>
          </cell>
        </row>
        <row r="17">
          <cell r="AK17">
            <v>28</v>
          </cell>
          <cell r="AL17" t="str">
            <v>Martel, Mireille</v>
          </cell>
          <cell r="AM17">
            <v>1</v>
          </cell>
          <cell r="AN17">
            <v>1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</row>
        <row r="18">
          <cell r="AK18">
            <v>29</v>
          </cell>
          <cell r="AL18" t="str">
            <v>Paillé, Jocelyne</v>
          </cell>
          <cell r="AM18">
            <v>3</v>
          </cell>
          <cell r="AN18">
            <v>3</v>
          </cell>
          <cell r="AO18">
            <v>3</v>
          </cell>
          <cell r="AP18">
            <v>3</v>
          </cell>
          <cell r="AQ18">
            <v>3</v>
          </cell>
          <cell r="AR18">
            <v>3</v>
          </cell>
        </row>
        <row r="19">
          <cell r="AK19">
            <v>30</v>
          </cell>
          <cell r="AL19" t="str">
            <v>Baril, Denise</v>
          </cell>
          <cell r="AM19">
            <v>5</v>
          </cell>
          <cell r="AN19">
            <v>5</v>
          </cell>
          <cell r="AO19">
            <v>5</v>
          </cell>
          <cell r="AP19">
            <v>5</v>
          </cell>
          <cell r="AQ19">
            <v>5</v>
          </cell>
          <cell r="AR19">
            <v>5</v>
          </cell>
        </row>
        <row r="20">
          <cell r="AL20" t="e">
            <v>#N/A</v>
          </cell>
        </row>
        <row r="21">
          <cell r="AL21" t="e">
            <v>#N/A</v>
          </cell>
          <cell r="CB21">
            <v>28</v>
          </cell>
          <cell r="CC21" t="str">
            <v>Martel, Mireille</v>
          </cell>
        </row>
        <row r="22">
          <cell r="CB22">
            <v>27</v>
          </cell>
          <cell r="CC22" t="str">
            <v>Pelletier, Marilyn</v>
          </cell>
        </row>
        <row r="23">
          <cell r="CB23">
            <v>29</v>
          </cell>
          <cell r="CC23" t="str">
            <v>Paillé, Jocelyne</v>
          </cell>
        </row>
        <row r="24">
          <cell r="CB24">
            <v>22</v>
          </cell>
          <cell r="CC24" t="str">
            <v>Bertrand, Lise</v>
          </cell>
        </row>
        <row r="25">
          <cell r="CB25">
            <v>30</v>
          </cell>
          <cell r="CC25" t="str">
            <v>Baril, Denise</v>
          </cell>
        </row>
        <row r="26">
          <cell r="CB26">
            <v>21</v>
          </cell>
          <cell r="CC26" t="str">
            <v>Pronovost, Sylvie</v>
          </cell>
        </row>
        <row r="27">
          <cell r="CC27" t="e">
            <v>#N/A</v>
          </cell>
        </row>
        <row r="28">
          <cell r="CC28" t="e">
            <v>#N/A</v>
          </cell>
        </row>
      </sheetData>
      <sheetData sheetId="13">
        <row r="13">
          <cell r="AK13" t="str">
            <v>DOSSARDS</v>
          </cell>
          <cell r="AL13" t="str">
            <v>NOMS DES COMPÉTITEURS</v>
          </cell>
          <cell r="AM13" t="str">
            <v>RANG</v>
          </cell>
          <cell r="AN13" t="str">
            <v>A</v>
          </cell>
          <cell r="AO13" t="str">
            <v>B</v>
          </cell>
          <cell r="AP13" t="str">
            <v>C</v>
          </cell>
          <cell r="AQ13" t="str">
            <v>D</v>
          </cell>
          <cell r="AR13" t="str">
            <v>E</v>
          </cell>
        </row>
        <row r="14">
          <cell r="AK14">
            <v>20</v>
          </cell>
          <cell r="AL14" t="str">
            <v>Bélanger, Louise</v>
          </cell>
          <cell r="AM14">
            <v>5</v>
          </cell>
          <cell r="AN14">
            <v>5</v>
          </cell>
          <cell r="AO14">
            <v>5</v>
          </cell>
          <cell r="AP14">
            <v>5</v>
          </cell>
          <cell r="AQ14">
            <v>5</v>
          </cell>
          <cell r="AR14">
            <v>5</v>
          </cell>
        </row>
        <row r="15">
          <cell r="AK15">
            <v>23</v>
          </cell>
          <cell r="AL15" t="str">
            <v>Brien, Monique</v>
          </cell>
          <cell r="AM15">
            <v>2</v>
          </cell>
          <cell r="AN15">
            <v>2</v>
          </cell>
          <cell r="AO15">
            <v>2</v>
          </cell>
          <cell r="AP15">
            <v>2</v>
          </cell>
          <cell r="AQ15">
            <v>2</v>
          </cell>
          <cell r="AR15">
            <v>2</v>
          </cell>
        </row>
        <row r="16">
          <cell r="AK16">
            <v>24</v>
          </cell>
          <cell r="AL16" t="str">
            <v>Gravel, Micheline</v>
          </cell>
          <cell r="AM16">
            <v>1</v>
          </cell>
          <cell r="AN16">
            <v>1</v>
          </cell>
          <cell r="AO16">
            <v>1</v>
          </cell>
          <cell r="AP16">
            <v>1</v>
          </cell>
          <cell r="AQ16">
            <v>1</v>
          </cell>
          <cell r="AR16">
            <v>1</v>
          </cell>
        </row>
        <row r="17">
          <cell r="AK17">
            <v>25</v>
          </cell>
          <cell r="AL17" t="str">
            <v>Archambault, Gilles</v>
          </cell>
          <cell r="AM17">
            <v>4</v>
          </cell>
          <cell r="AN17">
            <v>4</v>
          </cell>
          <cell r="AO17">
            <v>4</v>
          </cell>
          <cell r="AP17">
            <v>4</v>
          </cell>
          <cell r="AQ17">
            <v>4</v>
          </cell>
          <cell r="AR17">
            <v>4</v>
          </cell>
        </row>
        <row r="18">
          <cell r="AK18">
            <v>26</v>
          </cell>
          <cell r="AL18" t="str">
            <v>Jobin, Nicole</v>
          </cell>
          <cell r="AM18">
            <v>3</v>
          </cell>
          <cell r="AN18">
            <v>3</v>
          </cell>
          <cell r="AO18">
            <v>3</v>
          </cell>
          <cell r="AP18">
            <v>3</v>
          </cell>
          <cell r="AQ18">
            <v>3</v>
          </cell>
          <cell r="AR18">
            <v>3</v>
          </cell>
        </row>
        <row r="19">
          <cell r="AL19" t="e">
            <v>#N/A</v>
          </cell>
        </row>
        <row r="20">
          <cell r="AL20" t="e">
            <v>#N/A</v>
          </cell>
        </row>
        <row r="21">
          <cell r="AL21" t="e">
            <v>#N/A</v>
          </cell>
          <cell r="CB21">
            <v>24</v>
          </cell>
          <cell r="CC21" t="str">
            <v>Gravel, Micheline</v>
          </cell>
        </row>
        <row r="22">
          <cell r="CB22">
            <v>23</v>
          </cell>
          <cell r="CC22" t="str">
            <v>Brien, Monique</v>
          </cell>
        </row>
        <row r="23">
          <cell r="CB23">
            <v>26</v>
          </cell>
          <cell r="CC23" t="str">
            <v>Jobin, Nicole</v>
          </cell>
        </row>
        <row r="24">
          <cell r="CB24">
            <v>25</v>
          </cell>
          <cell r="CC24" t="str">
            <v>Archambault, Gilles</v>
          </cell>
        </row>
        <row r="25">
          <cell r="CB25">
            <v>20</v>
          </cell>
          <cell r="CC25" t="str">
            <v>Bélanger, Louise</v>
          </cell>
        </row>
        <row r="26">
          <cell r="CC26" t="e">
            <v>#N/A</v>
          </cell>
        </row>
        <row r="27">
          <cell r="CC27" t="e">
            <v>#N/A</v>
          </cell>
        </row>
        <row r="28">
          <cell r="CC28" t="e">
            <v>#N/A</v>
          </cell>
        </row>
      </sheetData>
      <sheetData sheetId="14"/>
      <sheetData sheetId="15"/>
      <sheetData sheetId="16"/>
      <sheetData sheetId="17">
        <row r="4">
          <cell r="AA4">
            <v>25</v>
          </cell>
          <cell r="AB4" t="str">
            <v>ROBERT</v>
          </cell>
        </row>
        <row r="5">
          <cell r="AA5">
            <v>27</v>
          </cell>
          <cell r="AB5" t="str">
            <v>MANON</v>
          </cell>
        </row>
        <row r="6">
          <cell r="AA6">
            <v>20</v>
          </cell>
          <cell r="AB6" t="str">
            <v>MICHEL</v>
          </cell>
        </row>
        <row r="7">
          <cell r="AA7">
            <v>24</v>
          </cell>
          <cell r="AB7" t="str">
            <v>STÉPHANE</v>
          </cell>
        </row>
        <row r="12">
          <cell r="A12" t="str">
            <v>DOSSARDS</v>
          </cell>
          <cell r="B12" t="str">
            <v>NOMS DES COMPÉTITEURS</v>
          </cell>
          <cell r="C12" t="str">
            <v>RANG</v>
          </cell>
          <cell r="D12" t="str">
            <v>ÉliteA</v>
          </cell>
          <cell r="E12" t="str">
            <v>ÉliteB</v>
          </cell>
          <cell r="F12" t="str">
            <v>ÉliteC</v>
          </cell>
        </row>
        <row r="13">
          <cell r="A13">
            <v>21</v>
          </cell>
          <cell r="B13" t="str">
            <v>GILBERTE</v>
          </cell>
          <cell r="C13">
            <v>5</v>
          </cell>
          <cell r="D13" t="e">
            <v>#N/A</v>
          </cell>
          <cell r="E13" t="e">
            <v>#N/A</v>
          </cell>
          <cell r="F13" t="e">
            <v>#N/A</v>
          </cell>
        </row>
        <row r="14">
          <cell r="A14">
            <v>27</v>
          </cell>
          <cell r="B14" t="str">
            <v>MANON</v>
          </cell>
          <cell r="C14">
            <v>2</v>
          </cell>
          <cell r="D14" t="e">
            <v>#N/A</v>
          </cell>
          <cell r="E14" t="e">
            <v>#N/A</v>
          </cell>
          <cell r="F14" t="e">
            <v>#N/A</v>
          </cell>
        </row>
        <row r="15">
          <cell r="A15">
            <v>23</v>
          </cell>
          <cell r="B15" t="str">
            <v>MARTIN</v>
          </cell>
          <cell r="C15">
            <v>5</v>
          </cell>
          <cell r="D15" t="e">
            <v>#N/A</v>
          </cell>
          <cell r="E15" t="e">
            <v>#N/A</v>
          </cell>
          <cell r="F15" t="e">
            <v>#N/A</v>
          </cell>
        </row>
        <row r="16">
          <cell r="A16">
            <v>20</v>
          </cell>
          <cell r="B16" t="str">
            <v>MICHEL</v>
          </cell>
          <cell r="C16">
            <v>3</v>
          </cell>
          <cell r="D16" t="e">
            <v>#N/A</v>
          </cell>
          <cell r="E16" t="e">
            <v>#N/A</v>
          </cell>
          <cell r="F16" t="e">
            <v>#N/A</v>
          </cell>
        </row>
        <row r="17">
          <cell r="A17">
            <v>28</v>
          </cell>
          <cell r="B17" t="str">
            <v>PIERRETTE</v>
          </cell>
          <cell r="C17">
            <v>7</v>
          </cell>
          <cell r="D17" t="e">
            <v>#N/A</v>
          </cell>
          <cell r="E17" t="e">
            <v>#N/A</v>
          </cell>
          <cell r="F17" t="e">
            <v>#N/A</v>
          </cell>
        </row>
        <row r="18">
          <cell r="A18">
            <v>25</v>
          </cell>
          <cell r="B18" t="str">
            <v>ROBERT</v>
          </cell>
          <cell r="C18">
            <v>1</v>
          </cell>
          <cell r="D18" t="e">
            <v>#N/A</v>
          </cell>
          <cell r="E18" t="e">
            <v>#N/A</v>
          </cell>
          <cell r="F18" t="e">
            <v>#N/A</v>
          </cell>
        </row>
        <row r="19">
          <cell r="A19">
            <v>24</v>
          </cell>
          <cell r="B19" t="str">
            <v>STÉPHANE</v>
          </cell>
          <cell r="C19">
            <v>4</v>
          </cell>
          <cell r="D19" t="e">
            <v>#N/A</v>
          </cell>
          <cell r="E19" t="e">
            <v>#N/A</v>
          </cell>
          <cell r="F19" t="e">
            <v>#N/A</v>
          </cell>
        </row>
        <row r="20">
          <cell r="A20">
            <v>0</v>
          </cell>
          <cell r="B20" t="e">
            <v>#N/A</v>
          </cell>
          <cell r="D20" t="e">
            <v>#N/A</v>
          </cell>
          <cell r="E20" t="e">
            <v>#N/A</v>
          </cell>
          <cell r="F20" t="e">
            <v>#N/A</v>
          </cell>
        </row>
        <row r="21">
          <cell r="D21" t="e">
            <v>#N/A</v>
          </cell>
          <cell r="E21" t="e">
            <v>#N/A</v>
          </cell>
          <cell r="F21" t="e">
            <v>#N/A</v>
          </cell>
        </row>
        <row r="22">
          <cell r="D22" t="e">
            <v>#N/A</v>
          </cell>
          <cell r="E22" t="e">
            <v>#N/A</v>
          </cell>
          <cell r="F22" t="e">
            <v>#N/A</v>
          </cell>
        </row>
        <row r="23">
          <cell r="D23" t="e">
            <v>#N/A</v>
          </cell>
          <cell r="E23" t="e">
            <v>#N/A</v>
          </cell>
          <cell r="F23" t="e">
            <v>#N/A</v>
          </cell>
        </row>
        <row r="24">
          <cell r="D24" t="e">
            <v>#N/A</v>
          </cell>
          <cell r="E24" t="e">
            <v>#N/A</v>
          </cell>
          <cell r="F24" t="e">
            <v>#N/A</v>
          </cell>
        </row>
        <row r="25">
          <cell r="D25" t="e">
            <v>#N/A</v>
          </cell>
          <cell r="E25" t="e">
            <v>#N/A</v>
          </cell>
          <cell r="F25" t="e">
            <v>#N/A</v>
          </cell>
        </row>
        <row r="26">
          <cell r="D26" t="e">
            <v>#N/A</v>
          </cell>
          <cell r="E26" t="e">
            <v>#N/A</v>
          </cell>
          <cell r="F26" t="e">
            <v>#N/A</v>
          </cell>
        </row>
        <row r="27">
          <cell r="D27" t="e">
            <v>#N/A</v>
          </cell>
          <cell r="E27" t="e">
            <v>#N/A</v>
          </cell>
          <cell r="F27" t="e">
            <v>#N/A</v>
          </cell>
        </row>
        <row r="28">
          <cell r="D28" t="e">
            <v>#N/A</v>
          </cell>
          <cell r="E28" t="e">
            <v>#N/A</v>
          </cell>
          <cell r="F28" t="e">
            <v>#N/A</v>
          </cell>
        </row>
        <row r="29">
          <cell r="D29" t="e">
            <v>#N/A</v>
          </cell>
          <cell r="E29" t="e">
            <v>#N/A</v>
          </cell>
          <cell r="F29" t="e">
            <v>#N/A</v>
          </cell>
        </row>
        <row r="30">
          <cell r="D30" t="e">
            <v>#N/A</v>
          </cell>
          <cell r="E30" t="e">
            <v>#N/A</v>
          </cell>
          <cell r="F30" t="e">
            <v>#N/A</v>
          </cell>
        </row>
        <row r="31">
          <cell r="D31" t="e">
            <v>#N/A</v>
          </cell>
          <cell r="E31" t="e">
            <v>#N/A</v>
          </cell>
          <cell r="F31" t="e">
            <v>#N/A</v>
          </cell>
        </row>
        <row r="32">
          <cell r="D32" t="e">
            <v>#N/A</v>
          </cell>
          <cell r="E32" t="e">
            <v>#N/A</v>
          </cell>
          <cell r="F32" t="e">
            <v>#N/A</v>
          </cell>
        </row>
        <row r="33">
          <cell r="D33" t="e">
            <v>#N/A</v>
          </cell>
          <cell r="E33" t="e">
            <v>#N/A</v>
          </cell>
          <cell r="F33" t="e">
            <v>#N/A</v>
          </cell>
        </row>
        <row r="34">
          <cell r="D34" t="e">
            <v>#N/A</v>
          </cell>
          <cell r="E34" t="e">
            <v>#N/A</v>
          </cell>
          <cell r="F34" t="e">
            <v>#N/A</v>
          </cell>
        </row>
        <row r="35">
          <cell r="D35" t="e">
            <v>#N/A</v>
          </cell>
          <cell r="E35" t="e">
            <v>#N/A</v>
          </cell>
          <cell r="F35" t="e">
            <v>#N/A</v>
          </cell>
        </row>
        <row r="36">
          <cell r="D36" t="e">
            <v>#N/A</v>
          </cell>
          <cell r="E36" t="e">
            <v>#N/A</v>
          </cell>
          <cell r="F36" t="e">
            <v>#N/A</v>
          </cell>
        </row>
        <row r="37">
          <cell r="D37" t="e">
            <v>#N/A</v>
          </cell>
          <cell r="E37" t="e">
            <v>#N/A</v>
          </cell>
          <cell r="F37" t="e">
            <v>#N/A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05"/>
  <sheetViews>
    <sheetView workbookViewId="0">
      <selection activeCell="A3" sqref="A3:A4"/>
    </sheetView>
  </sheetViews>
  <sheetFormatPr baseColWidth="10" defaultRowHeight="15.6" x14ac:dyDescent="0.3"/>
  <cols>
    <col min="1" max="1" width="10.69921875" customWidth="1"/>
    <col min="3" max="3" width="11.59765625" customWidth="1"/>
    <col min="5" max="5" width="9.5" customWidth="1"/>
    <col min="7" max="7" width="20.19921875" customWidth="1"/>
  </cols>
  <sheetData>
    <row r="1" spans="1:9" ht="21.6" thickBot="1" x14ac:dyDescent="0.45">
      <c r="A1" s="136" t="s">
        <v>56</v>
      </c>
      <c r="B1" s="137"/>
      <c r="C1" s="137"/>
      <c r="D1" s="137"/>
      <c r="E1" s="137"/>
      <c r="F1" s="137"/>
      <c r="G1" s="71">
        <f>[1]Palmarès!$E$8</f>
        <v>2015</v>
      </c>
    </row>
    <row r="2" spans="1:9" ht="16.2" thickBot="1" x14ac:dyDescent="0.35"/>
    <row r="3" spans="1:9" ht="18" x14ac:dyDescent="0.35">
      <c r="A3" s="138" t="s">
        <v>23</v>
      </c>
      <c r="B3" s="140" t="s">
        <v>55</v>
      </c>
      <c r="C3" s="141"/>
      <c r="D3" s="1"/>
      <c r="E3" s="144" t="s">
        <v>54</v>
      </c>
      <c r="F3" s="145"/>
      <c r="G3" s="146"/>
    </row>
    <row r="4" spans="1:9" x14ac:dyDescent="0.3">
      <c r="A4" s="139"/>
      <c r="B4" s="142"/>
      <c r="C4" s="143"/>
      <c r="E4" s="147"/>
      <c r="F4" s="148"/>
      <c r="G4" s="149"/>
    </row>
    <row r="5" spans="1:9" ht="18" x14ac:dyDescent="0.3">
      <c r="A5" s="2">
        <f>[2]Dossard!B2</f>
        <v>20</v>
      </c>
      <c r="B5" s="134" t="str">
        <f>[2]Dossard!C2</f>
        <v>Bélanger, Louise</v>
      </c>
      <c r="C5" s="135"/>
      <c r="E5" s="96" t="s">
        <v>36</v>
      </c>
      <c r="F5" s="97"/>
      <c r="G5" s="98"/>
    </row>
    <row r="6" spans="1:9" ht="18" x14ac:dyDescent="0.3">
      <c r="A6" s="2">
        <f>[2]Dossard!B3</f>
        <v>21</v>
      </c>
      <c r="B6" s="134" t="str">
        <f>[2]Dossard!C3</f>
        <v>Pronovost, Sylvie</v>
      </c>
      <c r="C6" s="135"/>
      <c r="E6" s="96" t="s">
        <v>24</v>
      </c>
      <c r="F6" s="97"/>
      <c r="G6" s="98"/>
    </row>
    <row r="7" spans="1:9" ht="18" x14ac:dyDescent="0.3">
      <c r="A7" s="2">
        <f>[2]Dossard!B4</f>
        <v>22</v>
      </c>
      <c r="B7" s="134" t="str">
        <f>[2]Dossard!C4</f>
        <v>Bertrand, Lise</v>
      </c>
      <c r="C7" s="135"/>
      <c r="E7" s="96" t="s">
        <v>25</v>
      </c>
      <c r="F7" s="97"/>
      <c r="G7" s="98"/>
    </row>
    <row r="8" spans="1:9" ht="18" x14ac:dyDescent="0.3">
      <c r="A8" s="2">
        <f>[2]Dossard!B5</f>
        <v>23</v>
      </c>
      <c r="B8" s="134" t="str">
        <f>[2]Dossard!C5</f>
        <v>Brien, Monique</v>
      </c>
      <c r="C8" s="135"/>
      <c r="E8" s="96" t="s">
        <v>26</v>
      </c>
      <c r="F8" s="97"/>
      <c r="G8" s="98"/>
    </row>
    <row r="9" spans="1:9" ht="18" x14ac:dyDescent="0.35">
      <c r="A9" s="2">
        <f>[2]Dossard!B6</f>
        <v>24</v>
      </c>
      <c r="B9" s="134" t="str">
        <f>[2]Dossard!C6</f>
        <v>Gravel, Micheline</v>
      </c>
      <c r="C9" s="135"/>
      <c r="E9" s="104" t="s">
        <v>61</v>
      </c>
      <c r="F9" s="105"/>
      <c r="G9" s="106"/>
    </row>
    <row r="10" spans="1:9" ht="18" x14ac:dyDescent="0.3">
      <c r="A10" s="2">
        <f>[2]Dossard!B7</f>
        <v>25</v>
      </c>
      <c r="B10" s="134" t="str">
        <f>[2]Dossard!C7</f>
        <v>Archambault, Gilles</v>
      </c>
      <c r="C10" s="135"/>
      <c r="E10" s="96" t="s">
        <v>37</v>
      </c>
      <c r="F10" s="97"/>
      <c r="G10" s="98"/>
    </row>
    <row r="11" spans="1:9" ht="18" x14ac:dyDescent="0.3">
      <c r="A11" s="2">
        <f>[2]Dossard!B8</f>
        <v>26</v>
      </c>
      <c r="B11" s="134" t="str">
        <f>[2]Dossard!C8</f>
        <v>Jobin, Nicole</v>
      </c>
      <c r="C11" s="135"/>
      <c r="E11" s="96" t="s">
        <v>27</v>
      </c>
      <c r="F11" s="97"/>
      <c r="G11" s="98"/>
    </row>
    <row r="12" spans="1:9" ht="18" x14ac:dyDescent="0.3">
      <c r="A12" s="2">
        <f>[2]Dossard!B9</f>
        <v>27</v>
      </c>
      <c r="B12" s="134" t="str">
        <f>[2]Dossard!C9</f>
        <v>Pelletier, Marilyn</v>
      </c>
      <c r="C12" s="135"/>
      <c r="E12" s="96" t="s">
        <v>28</v>
      </c>
      <c r="F12" s="97"/>
      <c r="G12" s="98"/>
    </row>
    <row r="13" spans="1:9" ht="18" x14ac:dyDescent="0.3">
      <c r="A13" s="2">
        <f>[2]Dossard!B10</f>
        <v>28</v>
      </c>
      <c r="B13" s="134" t="str">
        <f>[2]Dossard!C10</f>
        <v>Martel, Mireille</v>
      </c>
      <c r="C13" s="135"/>
      <c r="E13" s="96" t="s">
        <v>29</v>
      </c>
      <c r="F13" s="97"/>
      <c r="G13" s="98"/>
    </row>
    <row r="14" spans="1:9" ht="18" x14ac:dyDescent="0.3">
      <c r="A14" s="2">
        <f>[2]Dossard!B11</f>
        <v>29</v>
      </c>
      <c r="B14" s="134" t="str">
        <f>[2]Dossard!C11</f>
        <v>Paillé, Jocelyne</v>
      </c>
      <c r="C14" s="135"/>
      <c r="E14" s="103" t="s">
        <v>62</v>
      </c>
      <c r="F14" s="109"/>
      <c r="G14" s="110"/>
    </row>
    <row r="15" spans="1:9" ht="18" x14ac:dyDescent="0.3">
      <c r="A15" s="2">
        <f>[2]Dossard!B12</f>
        <v>30</v>
      </c>
      <c r="B15" s="134" t="str">
        <f>[2]Dossard!C12</f>
        <v>Baril, Denise</v>
      </c>
      <c r="C15" s="135"/>
      <c r="E15" s="96" t="s">
        <v>57</v>
      </c>
      <c r="F15" s="107"/>
      <c r="G15" s="108"/>
      <c r="I15" s="114"/>
    </row>
    <row r="16" spans="1:9" ht="18" x14ac:dyDescent="0.3">
      <c r="A16" s="2">
        <f>[2]Dossard!B13</f>
        <v>31</v>
      </c>
      <c r="B16" s="134" t="str">
        <f>[2]Dossard!C13</f>
        <v>Rivard, Denise</v>
      </c>
      <c r="C16" s="135"/>
      <c r="E16" s="92" t="s">
        <v>49</v>
      </c>
      <c r="F16" s="93"/>
      <c r="G16" s="94"/>
    </row>
    <row r="17" spans="1:7" ht="18" x14ac:dyDescent="0.3">
      <c r="A17" s="2">
        <f>[2]Dossard!B14</f>
        <v>32</v>
      </c>
      <c r="B17" s="134" t="str">
        <f>[2]Dossard!C14</f>
        <v>Lemay, Vital</v>
      </c>
      <c r="C17" s="135"/>
      <c r="E17" s="92" t="s">
        <v>48</v>
      </c>
      <c r="F17" s="93"/>
      <c r="G17" s="94"/>
    </row>
    <row r="18" spans="1:7" ht="18.600000000000001" thickBot="1" x14ac:dyDescent="0.35">
      <c r="A18" s="2">
        <f>[2]Dossard!B15</f>
        <v>33</v>
      </c>
      <c r="B18" s="134" t="str">
        <f>[2]Dossard!C15</f>
        <v>Ratté, Lisette</v>
      </c>
      <c r="C18" s="135"/>
      <c r="E18" s="111" t="s">
        <v>50</v>
      </c>
      <c r="F18" s="112"/>
      <c r="G18" s="113"/>
    </row>
    <row r="19" spans="1:7" x14ac:dyDescent="0.3">
      <c r="A19" s="2">
        <f>[2]Dossard!B16</f>
        <v>34</v>
      </c>
      <c r="B19" s="134" t="str">
        <f>[2]Dossard!C16</f>
        <v>Tremblay, René</v>
      </c>
      <c r="C19" s="135"/>
    </row>
    <row r="20" spans="1:7" ht="16.2" thickBot="1" x14ac:dyDescent="0.35">
      <c r="A20" s="2">
        <f>[2]Dossard!B17</f>
        <v>35</v>
      </c>
      <c r="B20" s="134" t="str">
        <f>[2]Dossard!C17</f>
        <v>Gervais, René</v>
      </c>
      <c r="C20" s="135"/>
    </row>
    <row r="21" spans="1:7" ht="18" x14ac:dyDescent="0.35">
      <c r="A21" s="2">
        <f>[2]Dossard!B18</f>
        <v>36</v>
      </c>
      <c r="B21" s="134" t="str">
        <f>[2]Dossard!C18</f>
        <v>Daigle, Hélène</v>
      </c>
      <c r="C21" s="135"/>
      <c r="E21" s="153" t="s">
        <v>30</v>
      </c>
      <c r="F21" s="154"/>
      <c r="G21" s="155"/>
    </row>
    <row r="22" spans="1:7" ht="18" x14ac:dyDescent="0.3">
      <c r="A22" s="2">
        <f>[2]Dossard!B19</f>
        <v>37</v>
      </c>
      <c r="B22" s="134" t="str">
        <f>[2]Dossard!C19</f>
        <v>St-Hilaire, Manon</v>
      </c>
      <c r="C22" s="135"/>
      <c r="E22" s="3" t="s">
        <v>31</v>
      </c>
      <c r="F22" s="99" t="str">
        <f>'[2]Base de données'!$C$25</f>
        <v>Jeannette Martin</v>
      </c>
      <c r="G22" s="100"/>
    </row>
    <row r="23" spans="1:7" ht="18" x14ac:dyDescent="0.3">
      <c r="A23" s="2">
        <f>[2]Dossard!B20</f>
        <v>38</v>
      </c>
      <c r="B23" s="134" t="str">
        <f>[2]Dossard!C20</f>
        <v>Fortin, Suzie</v>
      </c>
      <c r="C23" s="135"/>
      <c r="E23" s="3" t="s">
        <v>32</v>
      </c>
      <c r="F23" s="99" t="str">
        <f>'[2]Base de données'!$C$26</f>
        <v>Francine Delisle</v>
      </c>
      <c r="G23" s="100"/>
    </row>
    <row r="24" spans="1:7" ht="18" x14ac:dyDescent="0.3">
      <c r="A24" s="2">
        <f>[2]Dossard!B21</f>
        <v>39</v>
      </c>
      <c r="B24" s="134" t="str">
        <f>[2]Dossard!C21</f>
        <v>Therrien, Pierre</v>
      </c>
      <c r="C24" s="135"/>
      <c r="E24" s="3" t="s">
        <v>33</v>
      </c>
      <c r="F24" s="99" t="str">
        <f>'[2]Base de données'!$C$27</f>
        <v>Isabelle Cadieux</v>
      </c>
      <c r="G24" s="100"/>
    </row>
    <row r="25" spans="1:7" ht="18" x14ac:dyDescent="0.3">
      <c r="A25" s="2">
        <f>[2]Dossard!B22</f>
        <v>40</v>
      </c>
      <c r="B25" s="134" t="str">
        <f>[2]Dossard!C22</f>
        <v>Gagnon, Josée</v>
      </c>
      <c r="C25" s="135"/>
      <c r="E25" s="3" t="s">
        <v>34</v>
      </c>
      <c r="F25" s="99" t="str">
        <f>'[2]Base de données'!$C$28</f>
        <v>Jean-Michel Morin</v>
      </c>
      <c r="G25" s="100"/>
    </row>
    <row r="26" spans="1:7" ht="18.600000000000001" thickBot="1" x14ac:dyDescent="0.35">
      <c r="A26" s="2">
        <f>[2]Dossard!B23</f>
        <v>41</v>
      </c>
      <c r="B26" s="134" t="str">
        <f>[2]Dossard!C23</f>
        <v>Rayneault, Jean-Pierre</v>
      </c>
      <c r="C26" s="135"/>
      <c r="E26" s="4" t="s">
        <v>35</v>
      </c>
      <c r="F26" s="101" t="str">
        <f>'[2]Base de données'!$C$29</f>
        <v>François Paquette</v>
      </c>
      <c r="G26" s="102"/>
    </row>
    <row r="27" spans="1:7" x14ac:dyDescent="0.3">
      <c r="A27" s="2">
        <f>[2]Dossard!B24</f>
        <v>42</v>
      </c>
      <c r="B27" s="134" t="str">
        <f>[2]Dossard!C24</f>
        <v>Delisle, Nicole</v>
      </c>
      <c r="C27" s="135"/>
    </row>
    <row r="28" spans="1:7" x14ac:dyDescent="0.3">
      <c r="A28" s="2">
        <f>[2]Dossard!B25</f>
        <v>43</v>
      </c>
      <c r="B28" s="134" t="str">
        <f>[2]Dossard!C25</f>
        <v>Ouellet, Claude</v>
      </c>
      <c r="C28" s="135"/>
    </row>
    <row r="29" spans="1:7" x14ac:dyDescent="0.3">
      <c r="A29" s="2">
        <f>[2]Dossard!B26</f>
        <v>44</v>
      </c>
      <c r="B29" s="134" t="str">
        <f>[2]Dossard!C26</f>
        <v>Gale, Maureen</v>
      </c>
      <c r="C29" s="135"/>
    </row>
    <row r="30" spans="1:7" x14ac:dyDescent="0.3">
      <c r="A30" s="2">
        <f>[2]Dossard!B27</f>
        <v>45</v>
      </c>
      <c r="B30" s="134" t="str">
        <f>[2]Dossard!C27</f>
        <v>Bisson, Ginette</v>
      </c>
      <c r="C30" s="135"/>
    </row>
    <row r="31" spans="1:7" x14ac:dyDescent="0.3">
      <c r="A31" s="2">
        <f>[2]Dossard!B28</f>
        <v>46</v>
      </c>
      <c r="B31" s="134" t="str">
        <f>[2]Dossard!C28</f>
        <v>Miville-Deschênes, Julie</v>
      </c>
      <c r="C31" s="135"/>
    </row>
    <row r="32" spans="1:7" x14ac:dyDescent="0.3">
      <c r="A32" s="2">
        <f>[2]Dossard!B29</f>
        <v>47</v>
      </c>
      <c r="B32" s="134" t="str">
        <f>[2]Dossard!C29</f>
        <v>Miville-Deschênes, Estelle</v>
      </c>
      <c r="C32" s="135"/>
    </row>
    <row r="33" spans="1:3" x14ac:dyDescent="0.3">
      <c r="A33" s="2">
        <f>[2]Dossard!B30</f>
        <v>48</v>
      </c>
      <c r="B33" s="134" t="str">
        <f>[2]Dossard!C30</f>
        <v>Thorne, Darlene</v>
      </c>
      <c r="C33" s="135"/>
    </row>
    <row r="34" spans="1:3" x14ac:dyDescent="0.3">
      <c r="A34" s="2">
        <f>[2]Dossard!B31</f>
        <v>49</v>
      </c>
      <c r="B34" s="134" t="str">
        <f>[2]Dossard!C31</f>
        <v>McKee, Suzanne</v>
      </c>
      <c r="C34" s="135"/>
    </row>
    <row r="35" spans="1:3" x14ac:dyDescent="0.3">
      <c r="A35" s="2">
        <f>[2]Dossard!B32</f>
        <v>50</v>
      </c>
      <c r="B35" s="134" t="str">
        <f>[2]Dossard!C32</f>
        <v>L. Leclerc, Sylvie</v>
      </c>
      <c r="C35" s="135"/>
    </row>
    <row r="36" spans="1:3" x14ac:dyDescent="0.3">
      <c r="A36" s="2">
        <f>[2]Dossard!B33</f>
        <v>51</v>
      </c>
      <c r="B36" s="134" t="str">
        <f>[2]Dossard!C33</f>
        <v>Beaulac, Michèle</v>
      </c>
      <c r="C36" s="135"/>
    </row>
    <row r="37" spans="1:3" x14ac:dyDescent="0.3">
      <c r="A37" s="2">
        <f>[2]Dossard!B34</f>
        <v>52</v>
      </c>
      <c r="B37" s="134" t="str">
        <f>[2]Dossard!C34</f>
        <v>Roy, France</v>
      </c>
      <c r="C37" s="135"/>
    </row>
    <row r="38" spans="1:3" x14ac:dyDescent="0.3">
      <c r="A38" s="2">
        <f>[2]Dossard!B35</f>
        <v>53</v>
      </c>
      <c r="B38" s="134" t="str">
        <f>[2]Dossard!C35</f>
        <v>Lajoie, Sylvie</v>
      </c>
      <c r="C38" s="135"/>
    </row>
    <row r="39" spans="1:3" x14ac:dyDescent="0.3">
      <c r="A39" s="2">
        <f>[2]Dossard!B36</f>
        <v>54</v>
      </c>
      <c r="B39" s="134" t="str">
        <f>[2]Dossard!C36</f>
        <v>Lapierre, Sophie</v>
      </c>
      <c r="C39" s="135"/>
    </row>
    <row r="40" spans="1:3" x14ac:dyDescent="0.3">
      <c r="A40" s="2">
        <f>[2]Dossard!B37</f>
        <v>55</v>
      </c>
      <c r="B40" s="134" t="str">
        <f>[2]Dossard!C37</f>
        <v>Provencher, Annie</v>
      </c>
      <c r="C40" s="135"/>
    </row>
    <row r="41" spans="1:3" x14ac:dyDescent="0.3">
      <c r="A41" s="2">
        <f>[2]Dossard!B38</f>
        <v>56</v>
      </c>
      <c r="B41" s="134" t="str">
        <f>[2]Dossard!C38</f>
        <v>Daunais, Marianne</v>
      </c>
      <c r="C41" s="135"/>
    </row>
    <row r="42" spans="1:3" x14ac:dyDescent="0.3">
      <c r="A42" s="2">
        <f>[2]Dossard!B39</f>
        <v>57</v>
      </c>
      <c r="B42" s="134" t="str">
        <f>[2]Dossard!C39</f>
        <v>Grégoire, Christian</v>
      </c>
      <c r="C42" s="135"/>
    </row>
    <row r="43" spans="1:3" x14ac:dyDescent="0.3">
      <c r="A43" s="2">
        <f>[2]Dossard!B40</f>
        <v>58</v>
      </c>
      <c r="B43" s="134" t="str">
        <f>[2]Dossard!C40</f>
        <v>Le Page, Murielle</v>
      </c>
      <c r="C43" s="135"/>
    </row>
    <row r="44" spans="1:3" x14ac:dyDescent="0.3">
      <c r="A44" s="2">
        <f>[2]Dossard!B41</f>
        <v>59</v>
      </c>
      <c r="B44" s="134" t="str">
        <f>[2]Dossard!C41</f>
        <v>Filion, Roger</v>
      </c>
      <c r="C44" s="135"/>
    </row>
    <row r="45" spans="1:3" x14ac:dyDescent="0.3">
      <c r="A45" s="2">
        <f>[2]Dossard!B42</f>
        <v>60</v>
      </c>
      <c r="B45" s="134" t="str">
        <f>[2]Dossard!C42</f>
        <v>Fortin, Lucie</v>
      </c>
      <c r="C45" s="135"/>
    </row>
    <row r="46" spans="1:3" x14ac:dyDescent="0.3">
      <c r="A46" s="2">
        <f>[2]Dossard!B43</f>
        <v>61</v>
      </c>
      <c r="B46" s="134" t="str">
        <f>[2]Dossard!C43</f>
        <v>Gamelin, Georges</v>
      </c>
      <c r="C46" s="135"/>
    </row>
    <row r="47" spans="1:3" x14ac:dyDescent="0.3">
      <c r="A47" s="2">
        <f>[2]Dossard!B44</f>
        <v>62</v>
      </c>
      <c r="B47" s="134" t="str">
        <f>[2]Dossard!C44</f>
        <v>Giroux, Nicole</v>
      </c>
      <c r="C47" s="135"/>
    </row>
    <row r="48" spans="1:3" x14ac:dyDescent="0.3">
      <c r="A48" s="2">
        <f>[2]Dossard!B45</f>
        <v>63</v>
      </c>
      <c r="B48" s="134" t="str">
        <f>[2]Dossard!C45</f>
        <v>Blaney, Christian</v>
      </c>
      <c r="C48" s="135"/>
    </row>
    <row r="49" spans="1:3" x14ac:dyDescent="0.3">
      <c r="A49" s="2">
        <f>[2]Dossard!B46</f>
        <v>64</v>
      </c>
      <c r="B49" s="134" t="str">
        <f>[2]Dossard!C46</f>
        <v>Galant, Diane</v>
      </c>
      <c r="C49" s="135"/>
    </row>
    <row r="50" spans="1:3" x14ac:dyDescent="0.3">
      <c r="A50" s="2">
        <f>[2]Dossard!B47</f>
        <v>65</v>
      </c>
      <c r="B50" s="134" t="str">
        <f>[2]Dossard!C47</f>
        <v>Braley, Denis</v>
      </c>
      <c r="C50" s="135"/>
    </row>
    <row r="51" spans="1:3" x14ac:dyDescent="0.3">
      <c r="A51" s="2">
        <f>[2]Dossard!B48</f>
        <v>66</v>
      </c>
      <c r="B51" s="134" t="str">
        <f>[2]Dossard!C48</f>
        <v>Denis, Maryse</v>
      </c>
      <c r="C51" s="135"/>
    </row>
    <row r="52" spans="1:3" x14ac:dyDescent="0.3">
      <c r="A52" s="2">
        <f>[2]Dossard!B49</f>
        <v>67</v>
      </c>
      <c r="B52" s="134" t="str">
        <f>[2]Dossard!C49</f>
        <v>Levesque, Jacqueline</v>
      </c>
      <c r="C52" s="135"/>
    </row>
    <row r="53" spans="1:3" x14ac:dyDescent="0.3">
      <c r="A53" s="2">
        <f>[2]Dossard!B50</f>
        <v>68</v>
      </c>
      <c r="B53" s="134" t="str">
        <f>[2]Dossard!C50</f>
        <v>Asselin, Andrée</v>
      </c>
      <c r="C53" s="135"/>
    </row>
    <row r="54" spans="1:3" x14ac:dyDescent="0.3">
      <c r="A54" s="2">
        <f>[2]Dossard!B51</f>
        <v>69</v>
      </c>
      <c r="B54" s="134" t="str">
        <f>[2]Dossard!C51</f>
        <v>Dionne, André</v>
      </c>
      <c r="C54" s="135"/>
    </row>
    <row r="55" spans="1:3" x14ac:dyDescent="0.3">
      <c r="A55" s="2">
        <f>[2]Dossard!B52</f>
        <v>70</v>
      </c>
      <c r="B55" s="134" t="str">
        <f>[2]Dossard!C52</f>
        <v>Bourassa, Aline L.</v>
      </c>
      <c r="C55" s="135"/>
    </row>
    <row r="56" spans="1:3" x14ac:dyDescent="0.3">
      <c r="A56" s="2">
        <f>[2]Dossard!B53</f>
        <v>71</v>
      </c>
      <c r="B56" s="134" t="str">
        <f>[2]Dossard!C53</f>
        <v>Béland, Carmen</v>
      </c>
      <c r="C56" s="135"/>
    </row>
    <row r="57" spans="1:3" x14ac:dyDescent="0.3">
      <c r="A57" s="2">
        <f>[2]Dossard!B54</f>
        <v>72</v>
      </c>
      <c r="B57" s="134" t="str">
        <f>[2]Dossard!C54</f>
        <v>Riquier, Diane</v>
      </c>
      <c r="C57" s="135"/>
    </row>
    <row r="58" spans="1:3" x14ac:dyDescent="0.3">
      <c r="A58" s="2">
        <f>[2]Dossard!B55</f>
        <v>73</v>
      </c>
      <c r="B58" s="134" t="str">
        <f>[2]Dossard!C55</f>
        <v>Daviault, Eddy</v>
      </c>
      <c r="C58" s="135"/>
    </row>
    <row r="59" spans="1:3" x14ac:dyDescent="0.3">
      <c r="A59" s="2">
        <f>[2]Dossard!B56</f>
        <v>74</v>
      </c>
      <c r="B59" s="134" t="str">
        <f>[2]Dossard!C56</f>
        <v>Chagnon, Gérald</v>
      </c>
      <c r="C59" s="135"/>
    </row>
    <row r="60" spans="1:3" x14ac:dyDescent="0.3">
      <c r="A60" s="2">
        <f>[2]Dossard!B57</f>
        <v>75</v>
      </c>
      <c r="B60" s="134" t="str">
        <f>[2]Dossard!C57</f>
        <v>Stewart, Joanne</v>
      </c>
      <c r="C60" s="135"/>
    </row>
    <row r="61" spans="1:3" x14ac:dyDescent="0.3">
      <c r="A61" s="2">
        <f>[2]Dossard!B58</f>
        <v>76</v>
      </c>
      <c r="B61" s="134" t="str">
        <f>[2]Dossard!C58</f>
        <v>Boulanger, Judy</v>
      </c>
      <c r="C61" s="135"/>
    </row>
    <row r="62" spans="1:3" x14ac:dyDescent="0.3">
      <c r="A62" s="2">
        <f>[2]Dossard!B59</f>
        <v>77</v>
      </c>
      <c r="B62" s="134" t="str">
        <f>[2]Dossard!C59</f>
        <v>Peterson, Jacques</v>
      </c>
      <c r="C62" s="135"/>
    </row>
    <row r="63" spans="1:3" x14ac:dyDescent="0.3">
      <c r="A63" s="2">
        <f>[2]Dossard!B60</f>
        <v>78</v>
      </c>
      <c r="B63" s="134" t="str">
        <f>[2]Dossard!C60</f>
        <v>Couillard, Luce</v>
      </c>
      <c r="C63" s="135"/>
    </row>
    <row r="64" spans="1:3" x14ac:dyDescent="0.3">
      <c r="A64" s="2">
        <f>[2]Dossard!B61</f>
        <v>79</v>
      </c>
      <c r="B64" s="134" t="str">
        <f>[2]Dossard!C61</f>
        <v>Girard, Lyne</v>
      </c>
      <c r="C64" s="135"/>
    </row>
    <row r="65" spans="1:3" x14ac:dyDescent="0.3">
      <c r="A65" s="2">
        <f>[2]Dossard!B62</f>
        <v>80</v>
      </c>
      <c r="B65" s="134" t="str">
        <f>[2]Dossard!C62</f>
        <v>Prud'homme, Marc</v>
      </c>
      <c r="C65" s="135"/>
    </row>
    <row r="66" spans="1:3" x14ac:dyDescent="0.3">
      <c r="A66" s="2">
        <f>[2]Dossard!B63</f>
        <v>81</v>
      </c>
      <c r="B66" s="134" t="str">
        <f>[2]Dossard!C63</f>
        <v>Lavoie, Sylvain</v>
      </c>
      <c r="C66" s="135"/>
    </row>
    <row r="67" spans="1:3" x14ac:dyDescent="0.3">
      <c r="A67" s="2">
        <f>[2]Dossard!B64</f>
        <v>82</v>
      </c>
      <c r="B67" s="134" t="str">
        <f>[2]Dossard!C64</f>
        <v>Cancilla, Vincent</v>
      </c>
      <c r="C67" s="135"/>
    </row>
    <row r="68" spans="1:3" x14ac:dyDescent="0.3">
      <c r="A68" s="2">
        <f>[2]Dossard!B65</f>
        <v>83</v>
      </c>
      <c r="B68" s="134" t="str">
        <f>[2]Dossard!C65</f>
        <v>Galarneau, Céline</v>
      </c>
      <c r="C68" s="135"/>
    </row>
    <row r="69" spans="1:3" x14ac:dyDescent="0.3">
      <c r="A69" s="2">
        <f>[2]Dossard!B66</f>
        <v>84</v>
      </c>
      <c r="B69" s="134" t="str">
        <f>[2]Dossard!C66</f>
        <v>Lafond, Christianne</v>
      </c>
      <c r="C69" s="135"/>
    </row>
    <row r="70" spans="1:3" x14ac:dyDescent="0.3">
      <c r="A70" s="2">
        <f>[2]Dossard!B67</f>
        <v>85</v>
      </c>
      <c r="B70" s="134" t="str">
        <f>[2]Dossard!C67</f>
        <v>Tardif, Johanne</v>
      </c>
      <c r="C70" s="135"/>
    </row>
    <row r="71" spans="1:3" x14ac:dyDescent="0.3">
      <c r="A71" s="2">
        <f>[2]Dossard!B68</f>
        <v>86</v>
      </c>
      <c r="B71" s="134" t="str">
        <f>[2]Dossard!C68</f>
        <v>Forgione, Sandra</v>
      </c>
      <c r="C71" s="135"/>
    </row>
    <row r="72" spans="1:3" x14ac:dyDescent="0.3">
      <c r="A72" s="2">
        <f>[2]Dossard!B69</f>
        <v>87</v>
      </c>
      <c r="B72" s="134" t="str">
        <f>[2]Dossard!C69</f>
        <v>Boutot, Martine</v>
      </c>
      <c r="C72" s="135"/>
    </row>
    <row r="73" spans="1:3" x14ac:dyDescent="0.3">
      <c r="A73" s="2">
        <f>[2]Dossard!B70</f>
        <v>88</v>
      </c>
      <c r="B73" s="134" t="str">
        <f>[2]Dossard!C70</f>
        <v>Poirier, Alexie</v>
      </c>
      <c r="C73" s="135"/>
    </row>
    <row r="74" spans="1:3" x14ac:dyDescent="0.3">
      <c r="A74" s="2">
        <f>[2]Dossard!B71</f>
        <v>89</v>
      </c>
      <c r="B74" s="134">
        <f>[2]Dossard!C71</f>
        <v>0</v>
      </c>
      <c r="C74" s="135"/>
    </row>
    <row r="75" spans="1:3" x14ac:dyDescent="0.3">
      <c r="A75" s="2">
        <f>[2]Dossard!B72</f>
        <v>90</v>
      </c>
      <c r="B75" s="134">
        <f>[2]Dossard!C72</f>
        <v>0</v>
      </c>
      <c r="C75" s="135"/>
    </row>
    <row r="76" spans="1:3" x14ac:dyDescent="0.3">
      <c r="A76" s="2">
        <f>[2]Dossard!B73</f>
        <v>91</v>
      </c>
      <c r="B76" s="134">
        <f>[2]Dossard!C73</f>
        <v>0</v>
      </c>
      <c r="C76" s="135"/>
    </row>
    <row r="77" spans="1:3" x14ac:dyDescent="0.3">
      <c r="A77" s="2">
        <f>[2]Dossard!B74</f>
        <v>92</v>
      </c>
      <c r="B77" s="134">
        <f>[2]Dossard!C74</f>
        <v>0</v>
      </c>
      <c r="C77" s="135"/>
    </row>
    <row r="78" spans="1:3" x14ac:dyDescent="0.3">
      <c r="A78" s="2">
        <f>[2]Dossard!B75</f>
        <v>93</v>
      </c>
      <c r="B78" s="134">
        <f>[2]Dossard!C75</f>
        <v>0</v>
      </c>
      <c r="C78" s="135"/>
    </row>
    <row r="79" spans="1:3" x14ac:dyDescent="0.3">
      <c r="A79" s="2">
        <f>[2]Dossard!B76</f>
        <v>94</v>
      </c>
      <c r="B79" s="134">
        <f>[2]Dossard!C76</f>
        <v>0</v>
      </c>
      <c r="C79" s="135"/>
    </row>
    <row r="80" spans="1:3" x14ac:dyDescent="0.3">
      <c r="A80" s="2">
        <f>[2]Dossard!B77</f>
        <v>95</v>
      </c>
      <c r="B80" s="134">
        <f>[2]Dossard!C77</f>
        <v>0</v>
      </c>
      <c r="C80" s="135"/>
    </row>
    <row r="81" spans="1:3" x14ac:dyDescent="0.3">
      <c r="A81" s="2">
        <f>[2]Dossard!B78</f>
        <v>96</v>
      </c>
      <c r="B81" s="134">
        <f>[2]Dossard!C78</f>
        <v>0</v>
      </c>
      <c r="C81" s="135"/>
    </row>
    <row r="82" spans="1:3" x14ac:dyDescent="0.3">
      <c r="A82" s="2">
        <f>[2]Dossard!B79</f>
        <v>97</v>
      </c>
      <c r="B82" s="134">
        <f>[2]Dossard!C79</f>
        <v>0</v>
      </c>
      <c r="C82" s="135"/>
    </row>
    <row r="83" spans="1:3" x14ac:dyDescent="0.3">
      <c r="A83" s="2">
        <f>[2]Dossard!B80</f>
        <v>98</v>
      </c>
      <c r="B83" s="134">
        <f>[2]Dossard!C80</f>
        <v>0</v>
      </c>
      <c r="C83" s="135"/>
    </row>
    <row r="84" spans="1:3" x14ac:dyDescent="0.3">
      <c r="A84" s="2">
        <f>[2]Dossard!B81</f>
        <v>99</v>
      </c>
      <c r="B84" s="134">
        <f>[2]Dossard!C81</f>
        <v>0</v>
      </c>
      <c r="C84" s="135"/>
    </row>
    <row r="85" spans="1:3" x14ac:dyDescent="0.3">
      <c r="A85" s="2">
        <f>[2]Dossard!B82</f>
        <v>100</v>
      </c>
      <c r="B85" s="134">
        <f>[2]Dossard!C82</f>
        <v>0</v>
      </c>
      <c r="C85" s="135"/>
    </row>
    <row r="86" spans="1:3" x14ac:dyDescent="0.3">
      <c r="A86" s="2">
        <f>[2]Dossard!B83</f>
        <v>101</v>
      </c>
      <c r="B86" s="134">
        <f>[2]Dossard!C83</f>
        <v>0</v>
      </c>
      <c r="C86" s="135"/>
    </row>
    <row r="87" spans="1:3" x14ac:dyDescent="0.3">
      <c r="A87" s="2">
        <f>[2]Dossard!B84</f>
        <v>102</v>
      </c>
      <c r="B87" s="134">
        <f>[2]Dossard!C84</f>
        <v>0</v>
      </c>
      <c r="C87" s="135"/>
    </row>
    <row r="88" spans="1:3" x14ac:dyDescent="0.3">
      <c r="A88" s="2">
        <f>[2]Dossard!B85</f>
        <v>103</v>
      </c>
      <c r="B88" s="134">
        <f>[2]Dossard!C85</f>
        <v>0</v>
      </c>
      <c r="C88" s="135"/>
    </row>
    <row r="89" spans="1:3" x14ac:dyDescent="0.3">
      <c r="A89" s="2">
        <f>[2]Dossard!B86</f>
        <v>104</v>
      </c>
      <c r="B89" s="134">
        <f>[2]Dossard!C86</f>
        <v>0</v>
      </c>
      <c r="C89" s="135"/>
    </row>
    <row r="90" spans="1:3" x14ac:dyDescent="0.3">
      <c r="A90" s="2">
        <f>[2]Dossard!B87</f>
        <v>105</v>
      </c>
      <c r="B90" s="134">
        <f>[2]Dossard!C87</f>
        <v>0</v>
      </c>
      <c r="C90" s="135"/>
    </row>
    <row r="91" spans="1:3" x14ac:dyDescent="0.3">
      <c r="A91" s="2">
        <f>[2]Dossard!B88</f>
        <v>106</v>
      </c>
      <c r="B91" s="134">
        <f>[2]Dossard!C88</f>
        <v>0</v>
      </c>
      <c r="C91" s="135"/>
    </row>
    <row r="92" spans="1:3" x14ac:dyDescent="0.3">
      <c r="A92" s="2">
        <f>[2]Dossard!B89</f>
        <v>107</v>
      </c>
      <c r="B92" s="134">
        <f>[2]Dossard!C89</f>
        <v>0</v>
      </c>
      <c r="C92" s="135"/>
    </row>
    <row r="93" spans="1:3" x14ac:dyDescent="0.3">
      <c r="A93" s="2">
        <f>[2]Dossard!B90</f>
        <v>108</v>
      </c>
      <c r="B93" s="134">
        <f>[2]Dossard!C90</f>
        <v>0</v>
      </c>
      <c r="C93" s="135"/>
    </row>
    <row r="94" spans="1:3" x14ac:dyDescent="0.3">
      <c r="A94" s="2">
        <f>[2]Dossard!B91</f>
        <v>109</v>
      </c>
      <c r="B94" s="134">
        <f>[2]Dossard!C91</f>
        <v>0</v>
      </c>
      <c r="C94" s="135"/>
    </row>
    <row r="95" spans="1:3" x14ac:dyDescent="0.3">
      <c r="A95" s="2">
        <f>[2]Dossard!B92</f>
        <v>110</v>
      </c>
      <c r="B95" s="134">
        <f>[2]Dossard!C92</f>
        <v>0</v>
      </c>
      <c r="C95" s="135"/>
    </row>
    <row r="96" spans="1:3" x14ac:dyDescent="0.3">
      <c r="A96" s="2">
        <f>[2]Dossard!B93</f>
        <v>111</v>
      </c>
      <c r="B96" s="134">
        <f>[2]Dossard!C93</f>
        <v>0</v>
      </c>
      <c r="C96" s="135"/>
    </row>
    <row r="97" spans="1:3" x14ac:dyDescent="0.3">
      <c r="A97" s="2">
        <f>[2]Dossard!B94</f>
        <v>112</v>
      </c>
      <c r="B97" s="134">
        <f>[2]Dossard!C94</f>
        <v>0</v>
      </c>
      <c r="C97" s="135"/>
    </row>
    <row r="98" spans="1:3" x14ac:dyDescent="0.3">
      <c r="A98" s="2">
        <f>[2]Dossard!B95</f>
        <v>113</v>
      </c>
      <c r="B98" s="134">
        <f>[2]Dossard!C95</f>
        <v>0</v>
      </c>
      <c r="C98" s="135"/>
    </row>
    <row r="99" spans="1:3" x14ac:dyDescent="0.3">
      <c r="A99" s="2">
        <f>[2]Dossard!B96</f>
        <v>114</v>
      </c>
      <c r="B99" s="134">
        <f>[2]Dossard!C96</f>
        <v>0</v>
      </c>
      <c r="C99" s="135"/>
    </row>
    <row r="100" spans="1:3" x14ac:dyDescent="0.3">
      <c r="A100" s="2">
        <f>[2]Dossard!B97</f>
        <v>115</v>
      </c>
      <c r="B100" s="134">
        <f>[2]Dossard!C97</f>
        <v>0</v>
      </c>
      <c r="C100" s="135"/>
    </row>
    <row r="101" spans="1:3" x14ac:dyDescent="0.3">
      <c r="A101" s="2">
        <f>[2]Dossard!B98</f>
        <v>116</v>
      </c>
      <c r="B101" s="134">
        <f>[2]Dossard!C98</f>
        <v>0</v>
      </c>
      <c r="C101" s="135"/>
    </row>
    <row r="102" spans="1:3" x14ac:dyDescent="0.3">
      <c r="A102" s="2">
        <f>[2]Dossard!B99</f>
        <v>117</v>
      </c>
      <c r="B102" s="134">
        <f>[2]Dossard!C99</f>
        <v>0</v>
      </c>
      <c r="C102" s="135"/>
    </row>
    <row r="103" spans="1:3" x14ac:dyDescent="0.3">
      <c r="A103" s="2">
        <f>[2]Dossard!B100</f>
        <v>118</v>
      </c>
      <c r="B103" s="134">
        <f>[2]Dossard!C100</f>
        <v>0</v>
      </c>
      <c r="C103" s="135"/>
    </row>
    <row r="104" spans="1:3" x14ac:dyDescent="0.3">
      <c r="A104" s="2">
        <f>[2]Dossard!B101</f>
        <v>119</v>
      </c>
      <c r="B104" s="134">
        <f>[2]Dossard!C101</f>
        <v>0</v>
      </c>
      <c r="C104" s="135"/>
    </row>
    <row r="105" spans="1:3" x14ac:dyDescent="0.3">
      <c r="A105" s="2">
        <f>[2]Dossard!B102</f>
        <v>120</v>
      </c>
      <c r="B105" s="134">
        <f>[2]Dossard!C102</f>
        <v>0</v>
      </c>
      <c r="C105" s="135"/>
    </row>
    <row r="106" spans="1:3" x14ac:dyDescent="0.3">
      <c r="A106" s="2">
        <f>[2]Dossard!B103</f>
        <v>121</v>
      </c>
      <c r="B106" s="134">
        <f>[2]Dossard!C103</f>
        <v>0</v>
      </c>
      <c r="C106" s="135"/>
    </row>
    <row r="107" spans="1:3" x14ac:dyDescent="0.3">
      <c r="A107" s="2">
        <f>[2]Dossard!B104</f>
        <v>122</v>
      </c>
      <c r="B107" s="134">
        <f>[2]Dossard!C104</f>
        <v>0</v>
      </c>
      <c r="C107" s="135"/>
    </row>
    <row r="108" spans="1:3" x14ac:dyDescent="0.3">
      <c r="A108" s="2">
        <f>[2]Dossard!B105</f>
        <v>123</v>
      </c>
      <c r="B108" s="134">
        <f>[2]Dossard!C105</f>
        <v>0</v>
      </c>
      <c r="C108" s="135"/>
    </row>
    <row r="109" spans="1:3" x14ac:dyDescent="0.3">
      <c r="A109" s="2">
        <f>[2]Dossard!B106</f>
        <v>124</v>
      </c>
      <c r="B109" s="134">
        <f>[2]Dossard!C106</f>
        <v>0</v>
      </c>
      <c r="C109" s="135"/>
    </row>
    <row r="110" spans="1:3" x14ac:dyDescent="0.3">
      <c r="A110" s="2">
        <f>[2]Dossard!B107</f>
        <v>125</v>
      </c>
      <c r="B110" s="134">
        <f>[2]Dossard!C107</f>
        <v>0</v>
      </c>
      <c r="C110" s="135"/>
    </row>
    <row r="111" spans="1:3" x14ac:dyDescent="0.3">
      <c r="A111" s="2">
        <f>[2]Dossard!B108</f>
        <v>126</v>
      </c>
      <c r="B111" s="134">
        <f>[2]Dossard!C108</f>
        <v>0</v>
      </c>
      <c r="C111" s="135"/>
    </row>
    <row r="112" spans="1:3" x14ac:dyDescent="0.3">
      <c r="A112" s="2">
        <f>[2]Dossard!B109</f>
        <v>127</v>
      </c>
      <c r="B112" s="134">
        <f>[2]Dossard!C109</f>
        <v>0</v>
      </c>
      <c r="C112" s="135"/>
    </row>
    <row r="113" spans="1:3" x14ac:dyDescent="0.3">
      <c r="A113" s="2">
        <f>[2]Dossard!B110</f>
        <v>128</v>
      </c>
      <c r="B113" s="134">
        <f>[2]Dossard!C110</f>
        <v>0</v>
      </c>
      <c r="C113" s="135"/>
    </row>
    <row r="114" spans="1:3" x14ac:dyDescent="0.3">
      <c r="A114" s="2">
        <f>[2]Dossard!B111</f>
        <v>129</v>
      </c>
      <c r="B114" s="134">
        <f>[2]Dossard!C111</f>
        <v>0</v>
      </c>
      <c r="C114" s="135"/>
    </row>
    <row r="115" spans="1:3" x14ac:dyDescent="0.3">
      <c r="A115" s="2">
        <f>[2]Dossard!B112</f>
        <v>130</v>
      </c>
      <c r="B115" s="134">
        <f>[2]Dossard!C112</f>
        <v>0</v>
      </c>
      <c r="C115" s="135"/>
    </row>
    <row r="116" spans="1:3" x14ac:dyDescent="0.3">
      <c r="A116" s="2">
        <f>[2]Dossard!B113</f>
        <v>131</v>
      </c>
      <c r="B116" s="134">
        <f>[2]Dossard!C113</f>
        <v>0</v>
      </c>
      <c r="C116" s="135"/>
    </row>
    <row r="117" spans="1:3" x14ac:dyDescent="0.3">
      <c r="A117" s="2">
        <f>[2]Dossard!B114</f>
        <v>132</v>
      </c>
      <c r="B117" s="134">
        <f>[2]Dossard!C114</f>
        <v>0</v>
      </c>
      <c r="C117" s="135"/>
    </row>
    <row r="118" spans="1:3" x14ac:dyDescent="0.3">
      <c r="A118" s="2">
        <f>[2]Dossard!B115</f>
        <v>133</v>
      </c>
      <c r="B118" s="134">
        <f>[2]Dossard!C115</f>
        <v>0</v>
      </c>
      <c r="C118" s="135"/>
    </row>
    <row r="119" spans="1:3" x14ac:dyDescent="0.3">
      <c r="A119" s="2">
        <f>[2]Dossard!B116</f>
        <v>134</v>
      </c>
      <c r="B119" s="134">
        <f>[2]Dossard!C116</f>
        <v>0</v>
      </c>
      <c r="C119" s="135"/>
    </row>
    <row r="120" spans="1:3" x14ac:dyDescent="0.3">
      <c r="A120" s="2">
        <f>[2]Dossard!B117</f>
        <v>135</v>
      </c>
      <c r="B120" s="134">
        <f>[2]Dossard!C117</f>
        <v>0</v>
      </c>
      <c r="C120" s="135"/>
    </row>
    <row r="121" spans="1:3" x14ac:dyDescent="0.3">
      <c r="A121" s="2">
        <f>[2]Dossard!B118</f>
        <v>136</v>
      </c>
      <c r="B121" s="134">
        <f>[2]Dossard!C118</f>
        <v>0</v>
      </c>
      <c r="C121" s="135"/>
    </row>
    <row r="122" spans="1:3" x14ac:dyDescent="0.3">
      <c r="A122" s="2">
        <f>[2]Dossard!B119</f>
        <v>137</v>
      </c>
      <c r="B122" s="134">
        <f>[2]Dossard!C119</f>
        <v>0</v>
      </c>
      <c r="C122" s="135"/>
    </row>
    <row r="123" spans="1:3" x14ac:dyDescent="0.3">
      <c r="A123" s="2">
        <f>[2]Dossard!B120</f>
        <v>138</v>
      </c>
      <c r="B123" s="134">
        <f>[2]Dossard!C120</f>
        <v>0</v>
      </c>
      <c r="C123" s="135"/>
    </row>
    <row r="124" spans="1:3" x14ac:dyDescent="0.3">
      <c r="A124" s="2">
        <f>[2]Dossard!B121</f>
        <v>139</v>
      </c>
      <c r="B124" s="134">
        <f>[2]Dossard!C121</f>
        <v>0</v>
      </c>
      <c r="C124" s="135"/>
    </row>
    <row r="125" spans="1:3" x14ac:dyDescent="0.3">
      <c r="A125" s="2">
        <f>[2]Dossard!B122</f>
        <v>140</v>
      </c>
      <c r="B125" s="134">
        <f>[2]Dossard!C122</f>
        <v>0</v>
      </c>
      <c r="C125" s="135"/>
    </row>
    <row r="126" spans="1:3" x14ac:dyDescent="0.3">
      <c r="A126" s="2">
        <f>[2]Dossard!B123</f>
        <v>141</v>
      </c>
      <c r="B126" s="134">
        <f>[2]Dossard!C123</f>
        <v>0</v>
      </c>
      <c r="C126" s="135"/>
    </row>
    <row r="127" spans="1:3" x14ac:dyDescent="0.3">
      <c r="A127" s="2">
        <f>[2]Dossard!B124</f>
        <v>142</v>
      </c>
      <c r="B127" s="134">
        <f>[2]Dossard!C124</f>
        <v>0</v>
      </c>
      <c r="C127" s="135"/>
    </row>
    <row r="128" spans="1:3" x14ac:dyDescent="0.3">
      <c r="A128" s="2">
        <f>[2]Dossard!B125</f>
        <v>143</v>
      </c>
      <c r="B128" s="134">
        <f>[2]Dossard!C125</f>
        <v>0</v>
      </c>
      <c r="C128" s="135"/>
    </row>
    <row r="129" spans="1:3" x14ac:dyDescent="0.3">
      <c r="A129" s="2">
        <f>[2]Dossard!B126</f>
        <v>144</v>
      </c>
      <c r="B129" s="134">
        <f>[2]Dossard!C126</f>
        <v>0</v>
      </c>
      <c r="C129" s="135"/>
    </row>
    <row r="130" spans="1:3" x14ac:dyDescent="0.3">
      <c r="A130" s="2">
        <f>[2]Dossard!B127</f>
        <v>145</v>
      </c>
      <c r="B130" s="134">
        <f>[2]Dossard!C127</f>
        <v>0</v>
      </c>
      <c r="C130" s="135"/>
    </row>
    <row r="131" spans="1:3" x14ac:dyDescent="0.3">
      <c r="A131" s="2">
        <f>[2]Dossard!B128</f>
        <v>146</v>
      </c>
      <c r="B131" s="134">
        <f>[2]Dossard!C128</f>
        <v>0</v>
      </c>
      <c r="C131" s="135"/>
    </row>
    <row r="132" spans="1:3" x14ac:dyDescent="0.3">
      <c r="A132" s="2">
        <f>[2]Dossard!B129</f>
        <v>147</v>
      </c>
      <c r="B132" s="134">
        <f>[2]Dossard!C129</f>
        <v>0</v>
      </c>
      <c r="C132" s="135"/>
    </row>
    <row r="133" spans="1:3" x14ac:dyDescent="0.3">
      <c r="A133" s="2">
        <f>[2]Dossard!B130</f>
        <v>148</v>
      </c>
      <c r="B133" s="134">
        <f>[2]Dossard!C130</f>
        <v>0</v>
      </c>
      <c r="C133" s="135"/>
    </row>
    <row r="134" spans="1:3" x14ac:dyDescent="0.3">
      <c r="A134" s="2">
        <f>[2]Dossard!B131</f>
        <v>149</v>
      </c>
      <c r="B134" s="134">
        <f>[2]Dossard!C131</f>
        <v>0</v>
      </c>
      <c r="C134" s="135"/>
    </row>
    <row r="135" spans="1:3" x14ac:dyDescent="0.3">
      <c r="A135" s="2">
        <f>[2]Dossard!B132</f>
        <v>150</v>
      </c>
      <c r="B135" s="134">
        <f>[2]Dossard!C132</f>
        <v>0</v>
      </c>
      <c r="C135" s="135"/>
    </row>
    <row r="136" spans="1:3" x14ac:dyDescent="0.3">
      <c r="A136" s="2">
        <f>[2]Dossard!B133</f>
        <v>151</v>
      </c>
      <c r="B136" s="134">
        <f>[2]Dossard!C133</f>
        <v>0</v>
      </c>
      <c r="C136" s="135"/>
    </row>
    <row r="137" spans="1:3" x14ac:dyDescent="0.3">
      <c r="A137" s="2">
        <f>[2]Dossard!B134</f>
        <v>152</v>
      </c>
      <c r="B137" s="134">
        <f>[2]Dossard!C134</f>
        <v>0</v>
      </c>
      <c r="C137" s="135"/>
    </row>
    <row r="138" spans="1:3" x14ac:dyDescent="0.3">
      <c r="A138" s="2">
        <f>[2]Dossard!B135</f>
        <v>153</v>
      </c>
      <c r="B138" s="134">
        <f>[2]Dossard!C135</f>
        <v>0</v>
      </c>
      <c r="C138" s="135"/>
    </row>
    <row r="139" spans="1:3" x14ac:dyDescent="0.3">
      <c r="A139" s="2">
        <f>[2]Dossard!B136</f>
        <v>154</v>
      </c>
      <c r="B139" s="134">
        <f>[2]Dossard!C136</f>
        <v>0</v>
      </c>
      <c r="C139" s="135"/>
    </row>
    <row r="140" spans="1:3" x14ac:dyDescent="0.3">
      <c r="A140" s="2">
        <f>[2]Dossard!B137</f>
        <v>155</v>
      </c>
      <c r="B140" s="134">
        <f>[2]Dossard!C137</f>
        <v>0</v>
      </c>
      <c r="C140" s="135"/>
    </row>
    <row r="141" spans="1:3" x14ac:dyDescent="0.3">
      <c r="A141" s="2">
        <f>[2]Dossard!B138</f>
        <v>156</v>
      </c>
      <c r="B141" s="134">
        <f>[2]Dossard!C138</f>
        <v>0</v>
      </c>
      <c r="C141" s="135"/>
    </row>
    <row r="142" spans="1:3" x14ac:dyDescent="0.3">
      <c r="A142" s="2">
        <f>[2]Dossard!B139</f>
        <v>157</v>
      </c>
      <c r="B142" s="134">
        <f>[2]Dossard!C139</f>
        <v>0</v>
      </c>
      <c r="C142" s="135"/>
    </row>
    <row r="143" spans="1:3" x14ac:dyDescent="0.3">
      <c r="A143" s="2">
        <f>[2]Dossard!B140</f>
        <v>158</v>
      </c>
      <c r="B143" s="134">
        <f>[2]Dossard!C140</f>
        <v>0</v>
      </c>
      <c r="C143" s="135"/>
    </row>
    <row r="144" spans="1:3" x14ac:dyDescent="0.3">
      <c r="A144" s="2">
        <f>[2]Dossard!B141</f>
        <v>159</v>
      </c>
      <c r="B144" s="134">
        <f>[2]Dossard!C141</f>
        <v>0</v>
      </c>
      <c r="C144" s="135"/>
    </row>
    <row r="145" spans="1:3" x14ac:dyDescent="0.3">
      <c r="A145" s="2">
        <f>[2]Dossard!B142</f>
        <v>160</v>
      </c>
      <c r="B145" s="134">
        <f>[2]Dossard!C142</f>
        <v>0</v>
      </c>
      <c r="C145" s="135"/>
    </row>
    <row r="146" spans="1:3" x14ac:dyDescent="0.3">
      <c r="A146" s="2">
        <f>[2]Dossard!B143</f>
        <v>161</v>
      </c>
      <c r="B146" s="134">
        <f>[2]Dossard!C143</f>
        <v>0</v>
      </c>
      <c r="C146" s="135"/>
    </row>
    <row r="147" spans="1:3" x14ac:dyDescent="0.3">
      <c r="A147" s="2">
        <f>[2]Dossard!B144</f>
        <v>162</v>
      </c>
      <c r="B147" s="134">
        <f>[2]Dossard!C144</f>
        <v>0</v>
      </c>
      <c r="C147" s="135"/>
    </row>
    <row r="148" spans="1:3" x14ac:dyDescent="0.3">
      <c r="A148" s="2">
        <f>[2]Dossard!B145</f>
        <v>163</v>
      </c>
      <c r="B148" s="134">
        <f>[2]Dossard!C145</f>
        <v>0</v>
      </c>
      <c r="C148" s="135"/>
    </row>
    <row r="149" spans="1:3" x14ac:dyDescent="0.3">
      <c r="A149" s="2">
        <f>[2]Dossard!B146</f>
        <v>164</v>
      </c>
      <c r="B149" s="134">
        <f>[2]Dossard!C146</f>
        <v>0</v>
      </c>
      <c r="C149" s="135"/>
    </row>
    <row r="150" spans="1:3" x14ac:dyDescent="0.3">
      <c r="A150" s="2">
        <f>[2]Dossard!B147</f>
        <v>165</v>
      </c>
      <c r="B150" s="134">
        <f>[2]Dossard!C147</f>
        <v>0</v>
      </c>
      <c r="C150" s="135"/>
    </row>
    <row r="151" spans="1:3" x14ac:dyDescent="0.3">
      <c r="A151" s="2">
        <f>[2]Dossard!B148</f>
        <v>166</v>
      </c>
      <c r="B151" s="134">
        <f>[2]Dossard!C148</f>
        <v>0</v>
      </c>
      <c r="C151" s="135"/>
    </row>
    <row r="152" spans="1:3" x14ac:dyDescent="0.3">
      <c r="A152" s="2">
        <f>[2]Dossard!B149</f>
        <v>167</v>
      </c>
      <c r="B152" s="134">
        <f>[2]Dossard!C149</f>
        <v>0</v>
      </c>
      <c r="C152" s="135"/>
    </row>
    <row r="153" spans="1:3" x14ac:dyDescent="0.3">
      <c r="A153" s="2">
        <f>[2]Dossard!B150</f>
        <v>168</v>
      </c>
      <c r="B153" s="134">
        <f>[2]Dossard!C150</f>
        <v>0</v>
      </c>
      <c r="C153" s="135"/>
    </row>
    <row r="154" spans="1:3" x14ac:dyDescent="0.3">
      <c r="A154" s="2">
        <f>[2]Dossard!B151</f>
        <v>169</v>
      </c>
      <c r="B154" s="134">
        <f>[2]Dossard!C151</f>
        <v>0</v>
      </c>
      <c r="C154" s="135"/>
    </row>
    <row r="155" spans="1:3" x14ac:dyDescent="0.3">
      <c r="A155" s="2">
        <f>[2]Dossard!B152</f>
        <v>170</v>
      </c>
      <c r="B155" s="134">
        <f>[2]Dossard!C152</f>
        <v>0</v>
      </c>
      <c r="C155" s="135"/>
    </row>
    <row r="156" spans="1:3" x14ac:dyDescent="0.3">
      <c r="A156" s="2">
        <f>[2]Dossard!B153</f>
        <v>171</v>
      </c>
      <c r="B156" s="134">
        <f>[2]Dossard!C153</f>
        <v>0</v>
      </c>
      <c r="C156" s="135"/>
    </row>
    <row r="157" spans="1:3" x14ac:dyDescent="0.3">
      <c r="A157" s="2">
        <f>[2]Dossard!B154</f>
        <v>172</v>
      </c>
      <c r="B157" s="134">
        <f>[2]Dossard!C154</f>
        <v>0</v>
      </c>
      <c r="C157" s="135"/>
    </row>
    <row r="158" spans="1:3" x14ac:dyDescent="0.3">
      <c r="A158" s="2">
        <f>[2]Dossard!B155</f>
        <v>173</v>
      </c>
      <c r="B158" s="134">
        <f>[2]Dossard!C155</f>
        <v>0</v>
      </c>
      <c r="C158" s="135"/>
    </row>
    <row r="159" spans="1:3" x14ac:dyDescent="0.3">
      <c r="A159" s="2">
        <f>[2]Dossard!B156</f>
        <v>174</v>
      </c>
      <c r="B159" s="134">
        <f>[2]Dossard!C156</f>
        <v>0</v>
      </c>
      <c r="C159" s="135"/>
    </row>
    <row r="160" spans="1:3" x14ac:dyDescent="0.3">
      <c r="A160" s="2">
        <f>[2]Dossard!B157</f>
        <v>175</v>
      </c>
      <c r="B160" s="134">
        <f>[2]Dossard!C157</f>
        <v>0</v>
      </c>
      <c r="C160" s="135"/>
    </row>
    <row r="161" spans="1:3" x14ac:dyDescent="0.3">
      <c r="A161" s="2">
        <f>[2]Dossard!B158</f>
        <v>176</v>
      </c>
      <c r="B161" s="134">
        <f>[2]Dossard!C158</f>
        <v>0</v>
      </c>
      <c r="C161" s="135"/>
    </row>
    <row r="162" spans="1:3" x14ac:dyDescent="0.3">
      <c r="A162" s="2">
        <f>[2]Dossard!B159</f>
        <v>177</v>
      </c>
      <c r="B162" s="134">
        <f>[2]Dossard!C159</f>
        <v>0</v>
      </c>
      <c r="C162" s="135"/>
    </row>
    <row r="163" spans="1:3" x14ac:dyDescent="0.3">
      <c r="A163" s="2">
        <f>[2]Dossard!B160</f>
        <v>178</v>
      </c>
      <c r="B163" s="134">
        <f>[2]Dossard!C160</f>
        <v>0</v>
      </c>
      <c r="C163" s="135"/>
    </row>
    <row r="164" spans="1:3" x14ac:dyDescent="0.3">
      <c r="A164" s="2">
        <f>[2]Dossard!B161</f>
        <v>179</v>
      </c>
      <c r="B164" s="134">
        <f>[2]Dossard!C161</f>
        <v>0</v>
      </c>
      <c r="C164" s="135"/>
    </row>
    <row r="165" spans="1:3" x14ac:dyDescent="0.3">
      <c r="A165" s="2">
        <f>[2]Dossard!B162</f>
        <v>180</v>
      </c>
      <c r="B165" s="134">
        <f>[2]Dossard!C162</f>
        <v>0</v>
      </c>
      <c r="C165" s="135"/>
    </row>
    <row r="166" spans="1:3" x14ac:dyDescent="0.3">
      <c r="A166" s="2">
        <f>[2]Dossard!B163</f>
        <v>181</v>
      </c>
      <c r="B166" s="134">
        <f>[2]Dossard!C163</f>
        <v>0</v>
      </c>
      <c r="C166" s="135"/>
    </row>
    <row r="167" spans="1:3" x14ac:dyDescent="0.3">
      <c r="A167" s="2">
        <f>[2]Dossard!B164</f>
        <v>182</v>
      </c>
      <c r="B167" s="134">
        <f>[2]Dossard!C164</f>
        <v>0</v>
      </c>
      <c r="C167" s="135"/>
    </row>
    <row r="168" spans="1:3" x14ac:dyDescent="0.3">
      <c r="A168" s="2">
        <f>[2]Dossard!B165</f>
        <v>183</v>
      </c>
      <c r="B168" s="134">
        <f>[2]Dossard!C165</f>
        <v>0</v>
      </c>
      <c r="C168" s="135"/>
    </row>
    <row r="169" spans="1:3" x14ac:dyDescent="0.3">
      <c r="A169" s="2">
        <f>[2]Dossard!B166</f>
        <v>184</v>
      </c>
      <c r="B169" s="134">
        <f>[2]Dossard!C166</f>
        <v>0</v>
      </c>
      <c r="C169" s="135"/>
    </row>
    <row r="170" spans="1:3" x14ac:dyDescent="0.3">
      <c r="A170" s="2">
        <f>[2]Dossard!B167</f>
        <v>185</v>
      </c>
      <c r="B170" s="134">
        <f>[2]Dossard!C167</f>
        <v>0</v>
      </c>
      <c r="C170" s="135"/>
    </row>
    <row r="171" spans="1:3" x14ac:dyDescent="0.3">
      <c r="A171" s="2">
        <f>[2]Dossard!B168</f>
        <v>186</v>
      </c>
      <c r="B171" s="134">
        <f>[2]Dossard!C168</f>
        <v>0</v>
      </c>
      <c r="C171" s="135"/>
    </row>
    <row r="172" spans="1:3" x14ac:dyDescent="0.3">
      <c r="A172" s="2">
        <f>[2]Dossard!B169</f>
        <v>187</v>
      </c>
      <c r="B172" s="134">
        <f>[2]Dossard!C169</f>
        <v>0</v>
      </c>
      <c r="C172" s="135"/>
    </row>
    <row r="173" spans="1:3" x14ac:dyDescent="0.3">
      <c r="A173" s="2">
        <f>[2]Dossard!B170</f>
        <v>188</v>
      </c>
      <c r="B173" s="134">
        <f>[2]Dossard!C170</f>
        <v>0</v>
      </c>
      <c r="C173" s="135"/>
    </row>
    <row r="174" spans="1:3" x14ac:dyDescent="0.3">
      <c r="A174" s="2">
        <f>[2]Dossard!B171</f>
        <v>189</v>
      </c>
      <c r="B174" s="134">
        <f>[2]Dossard!C171</f>
        <v>0</v>
      </c>
      <c r="C174" s="135"/>
    </row>
    <row r="175" spans="1:3" x14ac:dyDescent="0.3">
      <c r="A175" s="2">
        <f>[2]Dossard!B172</f>
        <v>190</v>
      </c>
      <c r="B175" s="134">
        <f>[2]Dossard!C172</f>
        <v>0</v>
      </c>
      <c r="C175" s="135"/>
    </row>
    <row r="176" spans="1:3" x14ac:dyDescent="0.3">
      <c r="A176" s="2">
        <f>[2]Dossard!B173</f>
        <v>191</v>
      </c>
      <c r="B176" s="134">
        <f>[2]Dossard!C173</f>
        <v>0</v>
      </c>
      <c r="C176" s="135"/>
    </row>
    <row r="177" spans="1:3" x14ac:dyDescent="0.3">
      <c r="A177" s="2">
        <f>[2]Dossard!B174</f>
        <v>192</v>
      </c>
      <c r="B177" s="134">
        <f>[2]Dossard!C174</f>
        <v>0</v>
      </c>
      <c r="C177" s="135"/>
    </row>
    <row r="178" spans="1:3" x14ac:dyDescent="0.3">
      <c r="A178" s="2">
        <f>[2]Dossard!B175</f>
        <v>193</v>
      </c>
      <c r="B178" s="134">
        <f>[2]Dossard!C175</f>
        <v>0</v>
      </c>
      <c r="C178" s="135"/>
    </row>
    <row r="179" spans="1:3" x14ac:dyDescent="0.3">
      <c r="A179" s="2">
        <f>[2]Dossard!B176</f>
        <v>194</v>
      </c>
      <c r="B179" s="134">
        <f>[2]Dossard!C176</f>
        <v>0</v>
      </c>
      <c r="C179" s="135"/>
    </row>
    <row r="180" spans="1:3" x14ac:dyDescent="0.3">
      <c r="A180" s="2">
        <f>[2]Dossard!B177</f>
        <v>195</v>
      </c>
      <c r="B180" s="134">
        <f>[2]Dossard!C177</f>
        <v>0</v>
      </c>
      <c r="C180" s="135"/>
    </row>
    <row r="181" spans="1:3" x14ac:dyDescent="0.3">
      <c r="A181" s="2">
        <f>[2]Dossard!B178</f>
        <v>196</v>
      </c>
      <c r="B181" s="134">
        <f>[2]Dossard!C178</f>
        <v>0</v>
      </c>
      <c r="C181" s="135"/>
    </row>
    <row r="182" spans="1:3" x14ac:dyDescent="0.3">
      <c r="A182" s="2">
        <f>[2]Dossard!B179</f>
        <v>197</v>
      </c>
      <c r="B182" s="134">
        <f>[2]Dossard!C179</f>
        <v>0</v>
      </c>
      <c r="C182" s="135"/>
    </row>
    <row r="183" spans="1:3" x14ac:dyDescent="0.3">
      <c r="A183" s="2">
        <f>[2]Dossard!B180</f>
        <v>198</v>
      </c>
      <c r="B183" s="134">
        <f>[2]Dossard!C180</f>
        <v>0</v>
      </c>
      <c r="C183" s="135"/>
    </row>
    <row r="184" spans="1:3" x14ac:dyDescent="0.3">
      <c r="A184" s="2">
        <f>[2]Dossard!B181</f>
        <v>199</v>
      </c>
      <c r="B184" s="134">
        <f>[2]Dossard!C181</f>
        <v>0</v>
      </c>
      <c r="C184" s="135"/>
    </row>
    <row r="185" spans="1:3" x14ac:dyDescent="0.3">
      <c r="A185" s="2">
        <f>[2]Dossard!B182</f>
        <v>200</v>
      </c>
      <c r="B185" s="134">
        <f>[2]Dossard!C182</f>
        <v>0</v>
      </c>
      <c r="C185" s="135"/>
    </row>
    <row r="186" spans="1:3" x14ac:dyDescent="0.3">
      <c r="A186" s="2">
        <f>[2]Dossard!B183</f>
        <v>201</v>
      </c>
      <c r="B186" s="134">
        <f>[2]Dossard!C183</f>
        <v>0</v>
      </c>
      <c r="C186" s="135"/>
    </row>
    <row r="187" spans="1:3" x14ac:dyDescent="0.3">
      <c r="A187" s="2">
        <f>[2]Dossard!B184</f>
        <v>202</v>
      </c>
      <c r="B187" s="134">
        <f>[2]Dossard!C184</f>
        <v>0</v>
      </c>
      <c r="C187" s="135"/>
    </row>
    <row r="188" spans="1:3" x14ac:dyDescent="0.3">
      <c r="A188" s="2">
        <f>[2]Dossard!B185</f>
        <v>203</v>
      </c>
      <c r="B188" s="134">
        <f>[2]Dossard!C185</f>
        <v>0</v>
      </c>
      <c r="C188" s="135"/>
    </row>
    <row r="189" spans="1:3" x14ac:dyDescent="0.3">
      <c r="A189" s="2">
        <f>[2]Dossard!B186</f>
        <v>204</v>
      </c>
      <c r="B189" s="134">
        <f>[2]Dossard!C186</f>
        <v>0</v>
      </c>
      <c r="C189" s="135"/>
    </row>
    <row r="190" spans="1:3" x14ac:dyDescent="0.3">
      <c r="A190" s="2">
        <f>[2]Dossard!B187</f>
        <v>205</v>
      </c>
      <c r="B190" s="134">
        <f>[2]Dossard!C187</f>
        <v>0</v>
      </c>
      <c r="C190" s="135"/>
    </row>
    <row r="191" spans="1:3" x14ac:dyDescent="0.3">
      <c r="A191" s="2">
        <f>[2]Dossard!B188</f>
        <v>206</v>
      </c>
      <c r="B191" s="134">
        <f>[2]Dossard!C188</f>
        <v>0</v>
      </c>
      <c r="C191" s="135"/>
    </row>
    <row r="192" spans="1:3" x14ac:dyDescent="0.3">
      <c r="A192" s="2">
        <f>[2]Dossard!B189</f>
        <v>207</v>
      </c>
      <c r="B192" s="134">
        <f>[2]Dossard!C189</f>
        <v>0</v>
      </c>
      <c r="C192" s="135"/>
    </row>
    <row r="193" spans="1:3" x14ac:dyDescent="0.3">
      <c r="A193" s="2">
        <f>[2]Dossard!B190</f>
        <v>208</v>
      </c>
      <c r="B193" s="134">
        <f>[2]Dossard!C190</f>
        <v>0</v>
      </c>
      <c r="C193" s="135"/>
    </row>
    <row r="194" spans="1:3" x14ac:dyDescent="0.3">
      <c r="A194" s="2">
        <f>[2]Dossard!B191</f>
        <v>209</v>
      </c>
      <c r="B194" s="134">
        <f>[2]Dossard!C191</f>
        <v>0</v>
      </c>
      <c r="C194" s="135"/>
    </row>
    <row r="195" spans="1:3" x14ac:dyDescent="0.3">
      <c r="A195" s="2">
        <f>[2]Dossard!B192</f>
        <v>210</v>
      </c>
      <c r="B195" s="134">
        <f>[2]Dossard!C192</f>
        <v>0</v>
      </c>
      <c r="C195" s="135"/>
    </row>
    <row r="196" spans="1:3" x14ac:dyDescent="0.3">
      <c r="A196" s="2">
        <f>[2]Dossard!B193</f>
        <v>211</v>
      </c>
      <c r="B196" s="134">
        <f>[2]Dossard!C193</f>
        <v>0</v>
      </c>
      <c r="C196" s="135"/>
    </row>
    <row r="197" spans="1:3" x14ac:dyDescent="0.3">
      <c r="A197" s="2">
        <f>[2]Dossard!B194</f>
        <v>212</v>
      </c>
      <c r="B197" s="134">
        <f>[2]Dossard!C194</f>
        <v>0</v>
      </c>
      <c r="C197" s="135"/>
    </row>
    <row r="198" spans="1:3" x14ac:dyDescent="0.3">
      <c r="A198" s="2">
        <f>[2]Dossard!B195</f>
        <v>213</v>
      </c>
      <c r="B198" s="134">
        <f>[2]Dossard!C195</f>
        <v>0</v>
      </c>
      <c r="C198" s="135"/>
    </row>
    <row r="199" spans="1:3" x14ac:dyDescent="0.3">
      <c r="A199" s="2">
        <f>[2]Dossard!B196</f>
        <v>214</v>
      </c>
      <c r="B199" s="134">
        <f>[2]Dossard!C196</f>
        <v>0</v>
      </c>
      <c r="C199" s="135"/>
    </row>
    <row r="200" spans="1:3" x14ac:dyDescent="0.3">
      <c r="A200" s="2">
        <f>[2]Dossard!B197</f>
        <v>215</v>
      </c>
      <c r="B200" s="134">
        <f>[2]Dossard!C197</f>
        <v>0</v>
      </c>
      <c r="C200" s="135"/>
    </row>
    <row r="201" spans="1:3" x14ac:dyDescent="0.3">
      <c r="A201" s="2">
        <f>[2]Dossard!B198</f>
        <v>216</v>
      </c>
      <c r="B201" s="134">
        <f>[2]Dossard!C198</f>
        <v>0</v>
      </c>
      <c r="C201" s="135"/>
    </row>
    <row r="202" spans="1:3" x14ac:dyDescent="0.3">
      <c r="A202" s="2">
        <f>[2]Dossard!B199</f>
        <v>217</v>
      </c>
      <c r="B202" s="134">
        <f>[2]Dossard!C199</f>
        <v>0</v>
      </c>
      <c r="C202" s="135"/>
    </row>
    <row r="203" spans="1:3" ht="16.2" thickBot="1" x14ac:dyDescent="0.35">
      <c r="A203" s="60">
        <f>[2]Dossard!B200</f>
        <v>218</v>
      </c>
      <c r="B203" s="151">
        <f>[2]Dossard!C200</f>
        <v>0</v>
      </c>
      <c r="C203" s="152"/>
    </row>
    <row r="204" spans="1:3" x14ac:dyDescent="0.3">
      <c r="A204" s="5"/>
      <c r="B204" s="150"/>
      <c r="C204" s="150"/>
    </row>
    <row r="205" spans="1:3" x14ac:dyDescent="0.3">
      <c r="A205" s="5"/>
      <c r="B205" s="150"/>
      <c r="C205" s="150"/>
    </row>
    <row r="206" spans="1:3" x14ac:dyDescent="0.3">
      <c r="A206" s="5"/>
      <c r="B206" s="150"/>
      <c r="C206" s="150"/>
    </row>
    <row r="207" spans="1:3" x14ac:dyDescent="0.3">
      <c r="A207" s="5"/>
      <c r="B207" s="150"/>
      <c r="C207" s="150"/>
    </row>
    <row r="208" spans="1:3" x14ac:dyDescent="0.3">
      <c r="A208" s="5"/>
      <c r="B208" s="150"/>
      <c r="C208" s="150"/>
    </row>
    <row r="209" spans="1:3" x14ac:dyDescent="0.3">
      <c r="A209" s="5"/>
      <c r="B209" s="150"/>
      <c r="C209" s="150"/>
    </row>
    <row r="210" spans="1:3" x14ac:dyDescent="0.3">
      <c r="A210" s="5"/>
      <c r="B210" s="150"/>
      <c r="C210" s="150"/>
    </row>
    <row r="211" spans="1:3" x14ac:dyDescent="0.3">
      <c r="A211" s="5"/>
      <c r="B211" s="150"/>
      <c r="C211" s="150"/>
    </row>
    <row r="212" spans="1:3" x14ac:dyDescent="0.3">
      <c r="A212" s="5"/>
      <c r="B212" s="150"/>
      <c r="C212" s="150"/>
    </row>
    <row r="213" spans="1:3" x14ac:dyDescent="0.3">
      <c r="A213" s="5"/>
      <c r="B213" s="150"/>
      <c r="C213" s="150"/>
    </row>
    <row r="214" spans="1:3" x14ac:dyDescent="0.3">
      <c r="A214" s="5"/>
      <c r="B214" s="150"/>
      <c r="C214" s="150"/>
    </row>
    <row r="215" spans="1:3" x14ac:dyDescent="0.3">
      <c r="A215" s="5"/>
      <c r="B215" s="150"/>
      <c r="C215" s="150"/>
    </row>
    <row r="216" spans="1:3" x14ac:dyDescent="0.3">
      <c r="A216" s="5"/>
      <c r="B216" s="150"/>
      <c r="C216" s="150"/>
    </row>
    <row r="217" spans="1:3" x14ac:dyDescent="0.3">
      <c r="A217" s="5"/>
      <c r="B217" s="150"/>
      <c r="C217" s="150"/>
    </row>
    <row r="218" spans="1:3" x14ac:dyDescent="0.3">
      <c r="A218" s="5"/>
      <c r="B218" s="150"/>
      <c r="C218" s="150"/>
    </row>
    <row r="219" spans="1:3" x14ac:dyDescent="0.3">
      <c r="A219" s="5"/>
      <c r="B219" s="150"/>
      <c r="C219" s="150"/>
    </row>
    <row r="220" spans="1:3" x14ac:dyDescent="0.3">
      <c r="A220" s="5"/>
      <c r="B220" s="150"/>
      <c r="C220" s="150"/>
    </row>
    <row r="221" spans="1:3" x14ac:dyDescent="0.3">
      <c r="A221" s="5"/>
      <c r="B221" s="150"/>
      <c r="C221" s="150"/>
    </row>
    <row r="222" spans="1:3" x14ac:dyDescent="0.3">
      <c r="A222" s="5"/>
      <c r="B222" s="150"/>
      <c r="C222" s="150"/>
    </row>
    <row r="223" spans="1:3" x14ac:dyDescent="0.3">
      <c r="A223" s="5"/>
      <c r="B223" s="150"/>
      <c r="C223" s="150"/>
    </row>
    <row r="224" spans="1:3" x14ac:dyDescent="0.3">
      <c r="A224" s="5"/>
      <c r="B224" s="150"/>
      <c r="C224" s="150"/>
    </row>
    <row r="225" spans="1:3" x14ac:dyDescent="0.3">
      <c r="A225" s="5"/>
      <c r="B225" s="150"/>
      <c r="C225" s="150"/>
    </row>
    <row r="226" spans="1:3" x14ac:dyDescent="0.3">
      <c r="A226" s="5"/>
      <c r="B226" s="150"/>
      <c r="C226" s="150"/>
    </row>
    <row r="227" spans="1:3" x14ac:dyDescent="0.3">
      <c r="A227" s="5"/>
      <c r="B227" s="150"/>
      <c r="C227" s="150"/>
    </row>
    <row r="228" spans="1:3" x14ac:dyDescent="0.3">
      <c r="A228" s="5"/>
      <c r="B228" s="150"/>
      <c r="C228" s="150"/>
    </row>
    <row r="229" spans="1:3" x14ac:dyDescent="0.3">
      <c r="A229" s="5"/>
      <c r="B229" s="150"/>
      <c r="C229" s="150"/>
    </row>
    <row r="230" spans="1:3" x14ac:dyDescent="0.3">
      <c r="A230" s="5"/>
      <c r="B230" s="150"/>
      <c r="C230" s="150"/>
    </row>
    <row r="231" spans="1:3" x14ac:dyDescent="0.3">
      <c r="A231" s="5"/>
      <c r="B231" s="150"/>
      <c r="C231" s="150"/>
    </row>
    <row r="232" spans="1:3" x14ac:dyDescent="0.3">
      <c r="A232" s="5"/>
      <c r="B232" s="150"/>
      <c r="C232" s="150"/>
    </row>
    <row r="233" spans="1:3" x14ac:dyDescent="0.3">
      <c r="A233" s="5"/>
      <c r="B233" s="150"/>
      <c r="C233" s="150"/>
    </row>
    <row r="234" spans="1:3" x14ac:dyDescent="0.3">
      <c r="A234" s="5"/>
      <c r="B234" s="150"/>
      <c r="C234" s="150"/>
    </row>
    <row r="235" spans="1:3" x14ac:dyDescent="0.3">
      <c r="A235" s="5"/>
      <c r="B235" s="150"/>
      <c r="C235" s="150"/>
    </row>
    <row r="236" spans="1:3" x14ac:dyDescent="0.3">
      <c r="A236" s="5"/>
      <c r="B236" s="150"/>
      <c r="C236" s="150"/>
    </row>
    <row r="237" spans="1:3" x14ac:dyDescent="0.3">
      <c r="A237" s="5"/>
      <c r="B237" s="150"/>
      <c r="C237" s="150"/>
    </row>
    <row r="238" spans="1:3" x14ac:dyDescent="0.3">
      <c r="A238" s="5"/>
      <c r="B238" s="150"/>
      <c r="C238" s="150"/>
    </row>
    <row r="239" spans="1:3" x14ac:dyDescent="0.3">
      <c r="A239" s="5"/>
      <c r="B239" s="150"/>
      <c r="C239" s="150"/>
    </row>
    <row r="240" spans="1:3" x14ac:dyDescent="0.3">
      <c r="A240" s="5"/>
      <c r="B240" s="150"/>
      <c r="C240" s="150"/>
    </row>
    <row r="241" spans="1:3" x14ac:dyDescent="0.3">
      <c r="A241" s="5"/>
      <c r="B241" s="150"/>
      <c r="C241" s="150"/>
    </row>
    <row r="242" spans="1:3" x14ac:dyDescent="0.3">
      <c r="A242" s="5"/>
      <c r="B242" s="150"/>
      <c r="C242" s="150"/>
    </row>
    <row r="243" spans="1:3" x14ac:dyDescent="0.3">
      <c r="A243" s="5"/>
      <c r="B243" s="150"/>
      <c r="C243" s="150"/>
    </row>
    <row r="244" spans="1:3" x14ac:dyDescent="0.3">
      <c r="A244" s="5"/>
      <c r="B244" s="150"/>
      <c r="C244" s="150"/>
    </row>
    <row r="245" spans="1:3" x14ac:dyDescent="0.3">
      <c r="A245" s="5"/>
      <c r="B245" s="150"/>
      <c r="C245" s="150"/>
    </row>
    <row r="246" spans="1:3" x14ac:dyDescent="0.3">
      <c r="A246" s="5"/>
      <c r="B246" s="150"/>
      <c r="C246" s="150"/>
    </row>
    <row r="247" spans="1:3" x14ac:dyDescent="0.3">
      <c r="A247" s="5"/>
      <c r="B247" s="150"/>
      <c r="C247" s="150"/>
    </row>
    <row r="248" spans="1:3" x14ac:dyDescent="0.3">
      <c r="A248" s="5"/>
      <c r="B248" s="150"/>
      <c r="C248" s="150"/>
    </row>
    <row r="249" spans="1:3" x14ac:dyDescent="0.3">
      <c r="A249" s="5"/>
      <c r="B249" s="150"/>
      <c r="C249" s="150"/>
    </row>
    <row r="250" spans="1:3" x14ac:dyDescent="0.3">
      <c r="A250" s="5"/>
      <c r="B250" s="150"/>
      <c r="C250" s="150"/>
    </row>
    <row r="251" spans="1:3" x14ac:dyDescent="0.3">
      <c r="A251" s="5"/>
      <c r="B251" s="150"/>
      <c r="C251" s="150"/>
    </row>
    <row r="252" spans="1:3" x14ac:dyDescent="0.3">
      <c r="A252" s="5"/>
      <c r="B252" s="150"/>
      <c r="C252" s="150"/>
    </row>
    <row r="253" spans="1:3" x14ac:dyDescent="0.3">
      <c r="A253" s="5"/>
      <c r="B253" s="150"/>
      <c r="C253" s="150"/>
    </row>
    <row r="254" spans="1:3" x14ac:dyDescent="0.3">
      <c r="A254" s="5"/>
      <c r="B254" s="150"/>
      <c r="C254" s="150"/>
    </row>
    <row r="255" spans="1:3" x14ac:dyDescent="0.3">
      <c r="A255" s="5"/>
      <c r="B255" s="150"/>
      <c r="C255" s="150"/>
    </row>
    <row r="256" spans="1:3" x14ac:dyDescent="0.3">
      <c r="A256" s="5"/>
      <c r="B256" s="150"/>
      <c r="C256" s="150"/>
    </row>
    <row r="257" spans="1:3" x14ac:dyDescent="0.3">
      <c r="A257" s="5"/>
      <c r="B257" s="150"/>
      <c r="C257" s="150"/>
    </row>
    <row r="258" spans="1:3" x14ac:dyDescent="0.3">
      <c r="A258" s="5"/>
      <c r="B258" s="150"/>
      <c r="C258" s="150"/>
    </row>
    <row r="259" spans="1:3" x14ac:dyDescent="0.3">
      <c r="A259" s="5"/>
      <c r="B259" s="150"/>
      <c r="C259" s="150"/>
    </row>
    <row r="260" spans="1:3" x14ac:dyDescent="0.3">
      <c r="A260" s="5"/>
      <c r="B260" s="150"/>
      <c r="C260" s="150"/>
    </row>
    <row r="261" spans="1:3" x14ac:dyDescent="0.3">
      <c r="A261" s="5"/>
      <c r="B261" s="150"/>
      <c r="C261" s="150"/>
    </row>
    <row r="262" spans="1:3" x14ac:dyDescent="0.3">
      <c r="A262" s="5"/>
      <c r="B262" s="150"/>
      <c r="C262" s="150"/>
    </row>
    <row r="263" spans="1:3" x14ac:dyDescent="0.3">
      <c r="A263" s="5"/>
      <c r="B263" s="150"/>
      <c r="C263" s="150"/>
    </row>
    <row r="264" spans="1:3" x14ac:dyDescent="0.3">
      <c r="A264" s="5"/>
      <c r="B264" s="150"/>
      <c r="C264" s="150"/>
    </row>
    <row r="265" spans="1:3" x14ac:dyDescent="0.3">
      <c r="A265" s="5"/>
      <c r="B265" s="150"/>
      <c r="C265" s="150"/>
    </row>
    <row r="266" spans="1:3" x14ac:dyDescent="0.3">
      <c r="A266" s="5"/>
      <c r="B266" s="150"/>
      <c r="C266" s="150"/>
    </row>
    <row r="267" spans="1:3" x14ac:dyDescent="0.3">
      <c r="A267" s="5"/>
      <c r="B267" s="150"/>
      <c r="C267" s="150"/>
    </row>
    <row r="268" spans="1:3" x14ac:dyDescent="0.3">
      <c r="A268" s="5"/>
      <c r="B268" s="150"/>
      <c r="C268" s="150"/>
    </row>
    <row r="269" spans="1:3" x14ac:dyDescent="0.3">
      <c r="A269" s="5"/>
      <c r="B269" s="150"/>
      <c r="C269" s="150"/>
    </row>
    <row r="270" spans="1:3" x14ac:dyDescent="0.3">
      <c r="A270" s="5"/>
      <c r="B270" s="150"/>
      <c r="C270" s="150"/>
    </row>
    <row r="271" spans="1:3" x14ac:dyDescent="0.3">
      <c r="A271" s="5"/>
      <c r="B271" s="150"/>
      <c r="C271" s="150"/>
    </row>
    <row r="272" spans="1:3" x14ac:dyDescent="0.3">
      <c r="A272" s="5"/>
      <c r="B272" s="150"/>
      <c r="C272" s="150"/>
    </row>
    <row r="273" spans="1:3" x14ac:dyDescent="0.3">
      <c r="A273" s="5"/>
      <c r="B273" s="150"/>
      <c r="C273" s="150"/>
    </row>
    <row r="274" spans="1:3" x14ac:dyDescent="0.3">
      <c r="A274" s="5"/>
      <c r="B274" s="150"/>
      <c r="C274" s="150"/>
    </row>
    <row r="275" spans="1:3" x14ac:dyDescent="0.3">
      <c r="A275" s="5"/>
      <c r="B275" s="150"/>
      <c r="C275" s="150"/>
    </row>
    <row r="276" spans="1:3" x14ac:dyDescent="0.3">
      <c r="A276" s="5"/>
      <c r="B276" s="150"/>
      <c r="C276" s="150"/>
    </row>
    <row r="277" spans="1:3" x14ac:dyDescent="0.3">
      <c r="A277" s="5"/>
      <c r="B277" s="150"/>
      <c r="C277" s="150"/>
    </row>
    <row r="278" spans="1:3" x14ac:dyDescent="0.3">
      <c r="A278" s="5"/>
      <c r="B278" s="150"/>
      <c r="C278" s="150"/>
    </row>
    <row r="279" spans="1:3" x14ac:dyDescent="0.3">
      <c r="A279" s="5"/>
      <c r="B279" s="150"/>
      <c r="C279" s="150"/>
    </row>
    <row r="280" spans="1:3" x14ac:dyDescent="0.3">
      <c r="A280" s="5"/>
      <c r="B280" s="150"/>
      <c r="C280" s="150"/>
    </row>
    <row r="281" spans="1:3" x14ac:dyDescent="0.3">
      <c r="A281" s="5"/>
      <c r="B281" s="150"/>
      <c r="C281" s="150"/>
    </row>
    <row r="282" spans="1:3" x14ac:dyDescent="0.3">
      <c r="A282" s="5"/>
      <c r="B282" s="150"/>
      <c r="C282" s="150"/>
    </row>
    <row r="283" spans="1:3" x14ac:dyDescent="0.3">
      <c r="A283" s="5"/>
      <c r="B283" s="150"/>
      <c r="C283" s="150"/>
    </row>
    <row r="284" spans="1:3" x14ac:dyDescent="0.3">
      <c r="A284" s="5"/>
      <c r="B284" s="150"/>
      <c r="C284" s="150"/>
    </row>
    <row r="285" spans="1:3" x14ac:dyDescent="0.3">
      <c r="A285" s="5"/>
      <c r="B285" s="150"/>
      <c r="C285" s="150"/>
    </row>
    <row r="286" spans="1:3" x14ac:dyDescent="0.3">
      <c r="A286" s="5"/>
      <c r="B286" s="150"/>
      <c r="C286" s="150"/>
    </row>
    <row r="287" spans="1:3" x14ac:dyDescent="0.3">
      <c r="A287" s="5"/>
      <c r="B287" s="150"/>
      <c r="C287" s="150"/>
    </row>
    <row r="288" spans="1:3" x14ac:dyDescent="0.3">
      <c r="A288" s="5"/>
      <c r="B288" s="150"/>
      <c r="C288" s="150"/>
    </row>
    <row r="289" spans="1:3" x14ac:dyDescent="0.3">
      <c r="A289" s="5"/>
      <c r="B289" s="150"/>
      <c r="C289" s="150"/>
    </row>
    <row r="290" spans="1:3" x14ac:dyDescent="0.3">
      <c r="A290" s="5"/>
      <c r="B290" s="150"/>
      <c r="C290" s="150"/>
    </row>
    <row r="291" spans="1:3" x14ac:dyDescent="0.3">
      <c r="A291" s="5"/>
      <c r="B291" s="150"/>
      <c r="C291" s="150"/>
    </row>
    <row r="292" spans="1:3" x14ac:dyDescent="0.3">
      <c r="A292" s="5"/>
      <c r="B292" s="150"/>
      <c r="C292" s="150"/>
    </row>
    <row r="293" spans="1:3" x14ac:dyDescent="0.3">
      <c r="A293" s="5"/>
      <c r="B293" s="150"/>
      <c r="C293" s="150"/>
    </row>
    <row r="294" spans="1:3" x14ac:dyDescent="0.3">
      <c r="A294" s="5"/>
      <c r="B294" s="150"/>
      <c r="C294" s="150"/>
    </row>
    <row r="295" spans="1:3" x14ac:dyDescent="0.3">
      <c r="A295" s="5"/>
      <c r="B295" s="150"/>
      <c r="C295" s="150"/>
    </row>
    <row r="296" spans="1:3" x14ac:dyDescent="0.3">
      <c r="A296" s="5"/>
      <c r="B296" s="150"/>
      <c r="C296" s="150"/>
    </row>
    <row r="297" spans="1:3" x14ac:dyDescent="0.3">
      <c r="A297" s="5"/>
      <c r="B297" s="150"/>
      <c r="C297" s="150"/>
    </row>
    <row r="298" spans="1:3" x14ac:dyDescent="0.3">
      <c r="A298" s="5"/>
      <c r="B298" s="150"/>
      <c r="C298" s="150"/>
    </row>
    <row r="299" spans="1:3" x14ac:dyDescent="0.3">
      <c r="A299" s="5"/>
      <c r="B299" s="150"/>
      <c r="C299" s="150"/>
    </row>
    <row r="300" spans="1:3" x14ac:dyDescent="0.3">
      <c r="A300" s="5"/>
      <c r="B300" s="150"/>
      <c r="C300" s="150"/>
    </row>
    <row r="301" spans="1:3" x14ac:dyDescent="0.3">
      <c r="A301" s="5"/>
      <c r="B301" s="150"/>
      <c r="C301" s="150"/>
    </row>
    <row r="302" spans="1:3" x14ac:dyDescent="0.3">
      <c r="A302" s="5"/>
      <c r="B302" s="150"/>
      <c r="C302" s="150"/>
    </row>
    <row r="303" spans="1:3" x14ac:dyDescent="0.3">
      <c r="A303" s="5"/>
      <c r="B303" s="150"/>
      <c r="C303" s="150"/>
    </row>
    <row r="304" spans="1:3" x14ac:dyDescent="0.3">
      <c r="A304" s="5"/>
      <c r="B304" s="150"/>
      <c r="C304" s="150"/>
    </row>
    <row r="305" spans="1:1" x14ac:dyDescent="0.3">
      <c r="A305" s="5"/>
    </row>
  </sheetData>
  <mergeCells count="305">
    <mergeCell ref="E21:G21"/>
    <mergeCell ref="B303:C303"/>
    <mergeCell ref="B304:C304"/>
    <mergeCell ref="B298:C298"/>
    <mergeCell ref="B299:C299"/>
    <mergeCell ref="B300:C300"/>
    <mergeCell ref="B301:C301"/>
    <mergeCell ref="B302:C302"/>
    <mergeCell ref="B293:C293"/>
    <mergeCell ref="B294:C294"/>
    <mergeCell ref="B295:C295"/>
    <mergeCell ref="B296:C296"/>
    <mergeCell ref="B297:C297"/>
    <mergeCell ref="B288:C288"/>
    <mergeCell ref="B289:C289"/>
    <mergeCell ref="B290:C290"/>
    <mergeCell ref="B291:C291"/>
    <mergeCell ref="B292:C292"/>
    <mergeCell ref="B283:C283"/>
    <mergeCell ref="B284:C284"/>
    <mergeCell ref="B285:C285"/>
    <mergeCell ref="B286:C286"/>
    <mergeCell ref="B287:C287"/>
    <mergeCell ref="B278:C278"/>
    <mergeCell ref="B279:C279"/>
    <mergeCell ref="B280:C280"/>
    <mergeCell ref="B281:C281"/>
    <mergeCell ref="B282:C282"/>
    <mergeCell ref="B273:C273"/>
    <mergeCell ref="B274:C274"/>
    <mergeCell ref="B275:C275"/>
    <mergeCell ref="B276:C276"/>
    <mergeCell ref="B277:C277"/>
    <mergeCell ref="B268:C268"/>
    <mergeCell ref="B269:C269"/>
    <mergeCell ref="B270:C270"/>
    <mergeCell ref="B271:C271"/>
    <mergeCell ref="B272:C272"/>
    <mergeCell ref="B263:C263"/>
    <mergeCell ref="B264:C264"/>
    <mergeCell ref="B265:C265"/>
    <mergeCell ref="B266:C266"/>
    <mergeCell ref="B267:C267"/>
    <mergeCell ref="B258:C258"/>
    <mergeCell ref="B259:C259"/>
    <mergeCell ref="B260:C260"/>
    <mergeCell ref="B261:C261"/>
    <mergeCell ref="B262:C262"/>
    <mergeCell ref="B253:C253"/>
    <mergeCell ref="B254:C254"/>
    <mergeCell ref="B255:C255"/>
    <mergeCell ref="B256:C256"/>
    <mergeCell ref="B257:C257"/>
    <mergeCell ref="B248:C248"/>
    <mergeCell ref="B249:C249"/>
    <mergeCell ref="B250:C250"/>
    <mergeCell ref="B251:C251"/>
    <mergeCell ref="B252:C252"/>
    <mergeCell ref="B243:C243"/>
    <mergeCell ref="B244:C244"/>
    <mergeCell ref="B245:C245"/>
    <mergeCell ref="B246:C246"/>
    <mergeCell ref="B247:C247"/>
    <mergeCell ref="B238:C238"/>
    <mergeCell ref="B239:C239"/>
    <mergeCell ref="B240:C240"/>
    <mergeCell ref="B241:C241"/>
    <mergeCell ref="B242:C242"/>
    <mergeCell ref="B233:C233"/>
    <mergeCell ref="B234:C234"/>
    <mergeCell ref="B235:C235"/>
    <mergeCell ref="B236:C236"/>
    <mergeCell ref="B237:C237"/>
    <mergeCell ref="B228:C228"/>
    <mergeCell ref="B229:C229"/>
    <mergeCell ref="B230:C230"/>
    <mergeCell ref="B231:C231"/>
    <mergeCell ref="B232:C232"/>
    <mergeCell ref="B223:C223"/>
    <mergeCell ref="B224:C224"/>
    <mergeCell ref="B225:C225"/>
    <mergeCell ref="B226:C226"/>
    <mergeCell ref="B227:C227"/>
    <mergeCell ref="B218:C218"/>
    <mergeCell ref="B219:C219"/>
    <mergeCell ref="B220:C220"/>
    <mergeCell ref="B221:C221"/>
    <mergeCell ref="B222:C222"/>
    <mergeCell ref="B213:C213"/>
    <mergeCell ref="B214:C214"/>
    <mergeCell ref="B215:C215"/>
    <mergeCell ref="B216:C216"/>
    <mergeCell ref="B217:C217"/>
    <mergeCell ref="B208:C208"/>
    <mergeCell ref="B209:C209"/>
    <mergeCell ref="B210:C210"/>
    <mergeCell ref="B211:C211"/>
    <mergeCell ref="B212:C212"/>
    <mergeCell ref="B203:C203"/>
    <mergeCell ref="B204:C204"/>
    <mergeCell ref="B205:C205"/>
    <mergeCell ref="B206:C206"/>
    <mergeCell ref="B207:C207"/>
    <mergeCell ref="B198:C198"/>
    <mergeCell ref="B199:C199"/>
    <mergeCell ref="B200:C200"/>
    <mergeCell ref="B201:C201"/>
    <mergeCell ref="B202:C202"/>
    <mergeCell ref="B193:C193"/>
    <mergeCell ref="B194:C194"/>
    <mergeCell ref="B195:C195"/>
    <mergeCell ref="B196:C196"/>
    <mergeCell ref="B197:C197"/>
    <mergeCell ref="B188:C188"/>
    <mergeCell ref="B189:C189"/>
    <mergeCell ref="B190:C190"/>
    <mergeCell ref="B191:C191"/>
    <mergeCell ref="B192:C192"/>
    <mergeCell ref="B183:C183"/>
    <mergeCell ref="B184:C184"/>
    <mergeCell ref="B185:C185"/>
    <mergeCell ref="B186:C186"/>
    <mergeCell ref="B187:C187"/>
    <mergeCell ref="B178:C178"/>
    <mergeCell ref="B179:C179"/>
    <mergeCell ref="B180:C180"/>
    <mergeCell ref="B181:C181"/>
    <mergeCell ref="B182:C182"/>
    <mergeCell ref="B173:C173"/>
    <mergeCell ref="B174:C174"/>
    <mergeCell ref="B175:C175"/>
    <mergeCell ref="B176:C176"/>
    <mergeCell ref="B177:C177"/>
    <mergeCell ref="B168:C168"/>
    <mergeCell ref="B169:C169"/>
    <mergeCell ref="B170:C170"/>
    <mergeCell ref="B171:C171"/>
    <mergeCell ref="B172:C172"/>
    <mergeCell ref="B163:C163"/>
    <mergeCell ref="B164:C164"/>
    <mergeCell ref="B165:C165"/>
    <mergeCell ref="B166:C166"/>
    <mergeCell ref="B167:C167"/>
    <mergeCell ref="B158:C158"/>
    <mergeCell ref="B159:C159"/>
    <mergeCell ref="B160:C160"/>
    <mergeCell ref="B161:C161"/>
    <mergeCell ref="B162:C162"/>
    <mergeCell ref="B153:C153"/>
    <mergeCell ref="B154:C154"/>
    <mergeCell ref="B155:C155"/>
    <mergeCell ref="B156:C156"/>
    <mergeCell ref="B157:C157"/>
    <mergeCell ref="B148:C148"/>
    <mergeCell ref="B149:C149"/>
    <mergeCell ref="B150:C150"/>
    <mergeCell ref="B151:C151"/>
    <mergeCell ref="B152:C152"/>
    <mergeCell ref="B143:C143"/>
    <mergeCell ref="B144:C144"/>
    <mergeCell ref="B145:C145"/>
    <mergeCell ref="B146:C146"/>
    <mergeCell ref="B147:C147"/>
    <mergeCell ref="B138:C138"/>
    <mergeCell ref="B139:C139"/>
    <mergeCell ref="B140:C140"/>
    <mergeCell ref="B141:C141"/>
    <mergeCell ref="B142:C142"/>
    <mergeCell ref="B133:C133"/>
    <mergeCell ref="B134:C134"/>
    <mergeCell ref="B135:C135"/>
    <mergeCell ref="B136:C136"/>
    <mergeCell ref="B137:C137"/>
    <mergeCell ref="B128:C128"/>
    <mergeCell ref="B129:C129"/>
    <mergeCell ref="B130:C130"/>
    <mergeCell ref="B131:C131"/>
    <mergeCell ref="B132:C132"/>
    <mergeCell ref="B123:C123"/>
    <mergeCell ref="B124:C124"/>
    <mergeCell ref="B125:C125"/>
    <mergeCell ref="B126:C126"/>
    <mergeCell ref="B127:C127"/>
    <mergeCell ref="B118:C118"/>
    <mergeCell ref="B119:C119"/>
    <mergeCell ref="B120:C120"/>
    <mergeCell ref="B121:C121"/>
    <mergeCell ref="B122:C122"/>
    <mergeCell ref="B113:C113"/>
    <mergeCell ref="B114:C114"/>
    <mergeCell ref="B115:C115"/>
    <mergeCell ref="B116:C116"/>
    <mergeCell ref="B117:C117"/>
    <mergeCell ref="B108:C108"/>
    <mergeCell ref="B109:C109"/>
    <mergeCell ref="B110:C110"/>
    <mergeCell ref="B111:C111"/>
    <mergeCell ref="B112:C112"/>
    <mergeCell ref="B103:C103"/>
    <mergeCell ref="B104:C104"/>
    <mergeCell ref="B105:C105"/>
    <mergeCell ref="B106:C106"/>
    <mergeCell ref="B107:C107"/>
    <mergeCell ref="B98:C98"/>
    <mergeCell ref="B99:C99"/>
    <mergeCell ref="B100:C100"/>
    <mergeCell ref="B101:C101"/>
    <mergeCell ref="B102:C102"/>
    <mergeCell ref="B93:C93"/>
    <mergeCell ref="B94:C94"/>
    <mergeCell ref="B95:C95"/>
    <mergeCell ref="B96:C96"/>
    <mergeCell ref="B97:C97"/>
    <mergeCell ref="B88:C88"/>
    <mergeCell ref="B89:C89"/>
    <mergeCell ref="B90:C90"/>
    <mergeCell ref="B91:C91"/>
    <mergeCell ref="B92:C92"/>
    <mergeCell ref="B83:C83"/>
    <mergeCell ref="B84:C84"/>
    <mergeCell ref="B85:C85"/>
    <mergeCell ref="B86:C86"/>
    <mergeCell ref="B87:C87"/>
    <mergeCell ref="B78:C78"/>
    <mergeCell ref="B79:C79"/>
    <mergeCell ref="B80:C80"/>
    <mergeCell ref="B81:C81"/>
    <mergeCell ref="B82:C82"/>
    <mergeCell ref="B73:C73"/>
    <mergeCell ref="B74:C74"/>
    <mergeCell ref="B75:C75"/>
    <mergeCell ref="B76:C76"/>
    <mergeCell ref="B77:C77"/>
    <mergeCell ref="B68:C68"/>
    <mergeCell ref="B69:C69"/>
    <mergeCell ref="B70:C70"/>
    <mergeCell ref="B71:C71"/>
    <mergeCell ref="B72:C72"/>
    <mergeCell ref="B63:C63"/>
    <mergeCell ref="B64:C64"/>
    <mergeCell ref="B65:C65"/>
    <mergeCell ref="B66:C66"/>
    <mergeCell ref="B67:C67"/>
    <mergeCell ref="B58:C58"/>
    <mergeCell ref="B59:C59"/>
    <mergeCell ref="B60:C60"/>
    <mergeCell ref="B61:C61"/>
    <mergeCell ref="B62:C62"/>
    <mergeCell ref="B53:C53"/>
    <mergeCell ref="B54:C54"/>
    <mergeCell ref="B55:C55"/>
    <mergeCell ref="B56:C56"/>
    <mergeCell ref="B57:C57"/>
    <mergeCell ref="B48:C48"/>
    <mergeCell ref="B49:C49"/>
    <mergeCell ref="B50:C50"/>
    <mergeCell ref="B51:C51"/>
    <mergeCell ref="B52:C52"/>
    <mergeCell ref="B43:C43"/>
    <mergeCell ref="B44:C44"/>
    <mergeCell ref="B45:C45"/>
    <mergeCell ref="B46:C46"/>
    <mergeCell ref="B47:C47"/>
    <mergeCell ref="B38:C38"/>
    <mergeCell ref="B39:C39"/>
    <mergeCell ref="B40:C40"/>
    <mergeCell ref="B41:C41"/>
    <mergeCell ref="B42:C42"/>
    <mergeCell ref="B33:C33"/>
    <mergeCell ref="B34:C34"/>
    <mergeCell ref="B35:C35"/>
    <mergeCell ref="B36:C36"/>
    <mergeCell ref="B37:C37"/>
    <mergeCell ref="B29:C29"/>
    <mergeCell ref="B30:C30"/>
    <mergeCell ref="B31:C31"/>
    <mergeCell ref="B32:C32"/>
    <mergeCell ref="B23:C23"/>
    <mergeCell ref="B24:C24"/>
    <mergeCell ref="B25:C25"/>
    <mergeCell ref="B26:C26"/>
    <mergeCell ref="B27:C27"/>
    <mergeCell ref="B20:C20"/>
    <mergeCell ref="B21:C21"/>
    <mergeCell ref="B22:C22"/>
    <mergeCell ref="B13:C13"/>
    <mergeCell ref="B14:C14"/>
    <mergeCell ref="B15:C15"/>
    <mergeCell ref="B16:C16"/>
    <mergeCell ref="B17:C17"/>
    <mergeCell ref="B28:C28"/>
    <mergeCell ref="B11:C11"/>
    <mergeCell ref="B12:C12"/>
    <mergeCell ref="B18:C18"/>
    <mergeCell ref="B19:C19"/>
    <mergeCell ref="A1:F1"/>
    <mergeCell ref="A3:A4"/>
    <mergeCell ref="B3:C4"/>
    <mergeCell ref="E3:G4"/>
    <mergeCell ref="B5:C5"/>
    <mergeCell ref="B6:C6"/>
    <mergeCell ref="B7:C7"/>
    <mergeCell ref="B8:C8"/>
    <mergeCell ref="B9:C9"/>
    <mergeCell ref="B10:C10"/>
  </mergeCells>
  <conditionalFormatting sqref="F22:G26">
    <cfRule type="cellIs" dxfId="106" priority="3" operator="equal">
      <formula>0</formula>
    </cfRule>
  </conditionalFormatting>
  <conditionalFormatting sqref="B2:C1048576">
    <cfRule type="cellIs" dxfId="105" priority="1" operator="equal">
      <formula>"zz"</formula>
    </cfRule>
    <cfRule type="cellIs" dxfId="104" priority="2" operator="equal">
      <formula>0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30"/>
  <sheetViews>
    <sheetView tabSelected="1" workbookViewId="0">
      <selection activeCell="A5" sqref="A5"/>
    </sheetView>
  </sheetViews>
  <sheetFormatPr baseColWidth="10" defaultRowHeight="15.6" x14ac:dyDescent="0.3"/>
  <cols>
    <col min="1" max="1" width="9.796875" customWidth="1"/>
    <col min="2" max="2" width="5.59765625" customWidth="1"/>
    <col min="3" max="3" width="10.796875" bestFit="1" customWidth="1"/>
    <col min="4" max="5" width="5.59765625" customWidth="1"/>
    <col min="6" max="6" width="8" customWidth="1"/>
    <col min="7" max="7" width="6.59765625" customWidth="1"/>
    <col min="10" max="10" width="6.59765625" customWidth="1"/>
    <col min="12" max="12" width="11.19921875" style="126"/>
  </cols>
  <sheetData>
    <row r="1" spans="1:16" ht="13.95" customHeight="1" thickBot="1" x14ac:dyDescent="0.35">
      <c r="P1" s="121">
        <v>1</v>
      </c>
    </row>
    <row r="2" spans="1:16" ht="13.95" customHeight="1" x14ac:dyDescent="0.3">
      <c r="A2" s="6" t="s">
        <v>0</v>
      </c>
      <c r="B2" s="7">
        <v>1</v>
      </c>
      <c r="C2" s="8" t="s">
        <v>1</v>
      </c>
      <c r="D2" s="160" t="s">
        <v>22</v>
      </c>
      <c r="E2" s="161"/>
      <c r="F2" s="162"/>
      <c r="G2" s="9"/>
      <c r="H2" s="10"/>
      <c r="I2" s="10"/>
      <c r="J2" s="11"/>
      <c r="P2" s="122">
        <v>2</v>
      </c>
    </row>
    <row r="3" spans="1:16" ht="13.95" customHeight="1" x14ac:dyDescent="0.3">
      <c r="A3" s="12" t="s">
        <v>2</v>
      </c>
      <c r="B3" s="13"/>
      <c r="C3" s="14" t="s">
        <v>3</v>
      </c>
      <c r="D3" s="163" t="s">
        <v>4</v>
      </c>
      <c r="E3" s="164"/>
      <c r="F3" s="165"/>
      <c r="G3" s="15"/>
      <c r="H3" s="15"/>
      <c r="I3" s="15"/>
      <c r="J3" s="16"/>
      <c r="P3" s="122">
        <v>3</v>
      </c>
    </row>
    <row r="4" spans="1:16" ht="13.95" customHeight="1" x14ac:dyDescent="0.3">
      <c r="A4" s="17" t="s">
        <v>21</v>
      </c>
      <c r="B4" s="18">
        <f>'[2]Base de données'!$L$4</f>
        <v>5</v>
      </c>
      <c r="C4" s="14" t="s">
        <v>5</v>
      </c>
      <c r="D4" s="156" t="str">
        <f>'[2]Base de données'!$E$4</f>
        <v>Maria Bonita</v>
      </c>
      <c r="E4" s="157"/>
      <c r="F4" s="159"/>
      <c r="G4" s="117"/>
      <c r="H4" s="19"/>
      <c r="I4" s="19"/>
      <c r="J4" s="20"/>
      <c r="P4" s="122">
        <v>4</v>
      </c>
    </row>
    <row r="5" spans="1:16" ht="13.95" customHeight="1" thickBot="1" x14ac:dyDescent="0.35">
      <c r="A5" s="21"/>
      <c r="B5" s="156" t="s">
        <v>7</v>
      </c>
      <c r="C5" s="157"/>
      <c r="D5" s="157"/>
      <c r="E5" s="157"/>
      <c r="F5" s="159"/>
      <c r="G5" s="118"/>
      <c r="H5" s="22"/>
      <c r="I5" s="22"/>
      <c r="J5" s="16"/>
      <c r="P5" s="122">
        <v>5</v>
      </c>
    </row>
    <row r="6" spans="1:16" ht="13.95" customHeight="1" thickBot="1" x14ac:dyDescent="0.35">
      <c r="A6" s="21" t="s">
        <v>6</v>
      </c>
      <c r="B6" s="23" t="s">
        <v>8</v>
      </c>
      <c r="C6" s="23" t="s">
        <v>9</v>
      </c>
      <c r="D6" s="23" t="s">
        <v>10</v>
      </c>
      <c r="E6" s="24" t="s">
        <v>11</v>
      </c>
      <c r="F6" s="24" t="s">
        <v>12</v>
      </c>
      <c r="G6" s="120" t="s">
        <v>63</v>
      </c>
      <c r="H6" s="156" t="s">
        <v>52</v>
      </c>
      <c r="I6" s="157"/>
      <c r="J6" s="158"/>
      <c r="L6" s="125"/>
      <c r="P6" s="122">
        <v>6</v>
      </c>
    </row>
    <row r="7" spans="1:16" ht="13.95" customHeight="1" thickBot="1" x14ac:dyDescent="0.35">
      <c r="A7" s="21">
        <f>'[3]Déb65+'!$CB$21</f>
        <v>31</v>
      </c>
      <c r="B7" s="25">
        <f>VLOOKUP(A7,'[3]Déb65+'!$AK$13:$AR$21,4)</f>
        <v>1</v>
      </c>
      <c r="C7" s="25">
        <f>VLOOKUP(A7,'[3]Déb65+'!$AK$13:$AR$21,5)</f>
        <v>1</v>
      </c>
      <c r="D7" s="25">
        <f>VLOOKUP(A7,'[3]Déb65+'!$AK$13:$AR$21,6)</f>
        <v>1</v>
      </c>
      <c r="E7" s="25">
        <f>VLOOKUP(A7,'[3]Déb65+'!$AK$13:$AR$21,7)</f>
        <v>1</v>
      </c>
      <c r="F7" s="72">
        <f>VLOOKUP(A7,'[3]Déb65+'!$AK$13:$AR$21,8)</f>
        <v>1</v>
      </c>
      <c r="G7" s="23">
        <v>1</v>
      </c>
      <c r="H7" s="63" t="str">
        <f>'[3]Déb65+'!CC21</f>
        <v>ALBERT</v>
      </c>
      <c r="I7" s="64"/>
      <c r="J7" s="66"/>
      <c r="P7" s="123">
        <v>7</v>
      </c>
    </row>
    <row r="8" spans="1:16" ht="13.95" customHeight="1" x14ac:dyDescent="0.3">
      <c r="A8" s="21">
        <f>'[3]Déb65+'!CB22</f>
        <v>20</v>
      </c>
      <c r="B8" s="25">
        <f>VLOOKUP(A8,'[3]Déb65+'!$AK$13:$AR$21,4)</f>
        <v>2</v>
      </c>
      <c r="C8" s="25">
        <f>VLOOKUP(A8,'[3]Déb65+'!$AK$13:$AR$21,5)</f>
        <v>2</v>
      </c>
      <c r="D8" s="25">
        <f>VLOOKUP(A8,'[3]Déb65+'!$AK$13:$AR$21,6)</f>
        <v>2</v>
      </c>
      <c r="E8" s="25">
        <f>VLOOKUP(A8,'[3]Déb65+'!$AK$13:$AR$21,7)</f>
        <v>2</v>
      </c>
      <c r="F8" s="72">
        <f>VLOOKUP(A8,'[3]Déb65+'!$AK$13:$AR$21,8)</f>
        <v>2</v>
      </c>
      <c r="G8" s="23">
        <v>1</v>
      </c>
      <c r="H8" s="63" t="str">
        <f>'[3]Déb65+'!CC22</f>
        <v>Bélanger, Louise</v>
      </c>
      <c r="I8" s="64"/>
      <c r="J8" s="66"/>
    </row>
    <row r="9" spans="1:16" ht="13.95" customHeight="1" x14ac:dyDescent="0.3">
      <c r="A9" s="21">
        <f>'[3]Déb65+'!CB23</f>
        <v>28</v>
      </c>
      <c r="B9" s="25">
        <f>VLOOKUP(A9,'[3]Déb65+'!$AK$13:$AR$21,4)</f>
        <v>3</v>
      </c>
      <c r="C9" s="25">
        <f>VLOOKUP(A9,'[3]Déb65+'!$AK$13:$AR$21,5)</f>
        <v>3</v>
      </c>
      <c r="D9" s="25">
        <f>VLOOKUP(A9,'[3]Déb65+'!$AK$13:$AR$21,6)</f>
        <v>3</v>
      </c>
      <c r="E9" s="25">
        <f>VLOOKUP(A9,'[3]Déb65+'!$AK$13:$AR$21,7)</f>
        <v>3</v>
      </c>
      <c r="F9" s="72">
        <f>VLOOKUP(A9,'[3]Déb65+'!$AK$13:$AR$21,8)</f>
        <v>3</v>
      </c>
      <c r="G9" s="23">
        <v>2</v>
      </c>
      <c r="H9" s="63" t="str">
        <f>'[3]Déb65+'!CC23</f>
        <v>Martel, Mireille</v>
      </c>
      <c r="I9" s="64"/>
      <c r="J9" s="66"/>
    </row>
    <row r="10" spans="1:16" ht="13.95" customHeight="1" x14ac:dyDescent="0.3">
      <c r="A10" s="21">
        <f>'[3]Déb65+'!CB24</f>
        <v>22</v>
      </c>
      <c r="B10" s="25">
        <f>VLOOKUP(A10,'[3]Déb65+'!$AK$13:$AR$21,4)</f>
        <v>4</v>
      </c>
      <c r="C10" s="25">
        <f>VLOOKUP(A10,'[3]Déb65+'!$AK$13:$AR$21,5)</f>
        <v>4</v>
      </c>
      <c r="D10" s="25">
        <f>VLOOKUP(A10,'[3]Déb65+'!$AK$13:$AR$21,6)</f>
        <v>4</v>
      </c>
      <c r="E10" s="25">
        <f>VLOOKUP(A10,'[3]Déb65+'!$AK$13:$AR$21,7)</f>
        <v>4</v>
      </c>
      <c r="F10" s="72">
        <f>VLOOKUP(A10,'[3]Déb65+'!$AK$13:$AR$21,8)</f>
        <v>4</v>
      </c>
      <c r="G10" s="23">
        <v>3</v>
      </c>
      <c r="H10" s="63" t="str">
        <f>'[3]Déb65+'!CC24</f>
        <v>Bertrand, Lise</v>
      </c>
      <c r="I10" s="64"/>
      <c r="J10" s="66"/>
    </row>
    <row r="11" spans="1:16" ht="13.95" customHeight="1" x14ac:dyDescent="0.3">
      <c r="A11" s="21">
        <f>'[3]Déb65+'!CB25</f>
        <v>23</v>
      </c>
      <c r="B11" s="25">
        <f>VLOOKUP(A11,'[3]Déb65+'!$AK$13:$AR$21,4)</f>
        <v>5</v>
      </c>
      <c r="C11" s="25">
        <f>VLOOKUP(A11,'[3]Déb65+'!$AK$13:$AR$21,5)</f>
        <v>5</v>
      </c>
      <c r="D11" s="25">
        <f>VLOOKUP(A11,'[3]Déb65+'!$AK$13:$AR$21,6)</f>
        <v>5</v>
      </c>
      <c r="E11" s="25">
        <f>VLOOKUP(A11,'[3]Déb65+'!$AK$13:$AR$21,7)</f>
        <v>5</v>
      </c>
      <c r="F11" s="72">
        <f>VLOOKUP(A11,'[3]Déb65+'!$AK$13:$AR$21,8)</f>
        <v>5</v>
      </c>
      <c r="G11" s="23">
        <v>5</v>
      </c>
      <c r="H11" s="63" t="str">
        <f>'[3]Déb65+'!CC25</f>
        <v>Brien, Monique</v>
      </c>
      <c r="I11" s="64"/>
      <c r="J11" s="66"/>
    </row>
    <row r="12" spans="1:16" ht="13.95" customHeight="1" x14ac:dyDescent="0.3">
      <c r="A12" s="21">
        <f>'[3]Déb65+'!CB26</f>
        <v>26</v>
      </c>
      <c r="B12" s="25">
        <f>VLOOKUP(A12,'[3]Déb65+'!$AK$13:$AR$21,4)</f>
        <v>6</v>
      </c>
      <c r="C12" s="25">
        <f>VLOOKUP(A12,'[3]Déb65+'!$AK$13:$AR$21,5)</f>
        <v>6</v>
      </c>
      <c r="D12" s="25">
        <f>VLOOKUP(A12,'[3]Déb65+'!$AK$13:$AR$21,6)</f>
        <v>6</v>
      </c>
      <c r="E12" s="25">
        <f>VLOOKUP(A12,'[3]Déb65+'!$AK$13:$AR$21,7)</f>
        <v>6</v>
      </c>
      <c r="F12" s="72">
        <f>VLOOKUP(A12,'[3]Déb65+'!$AK$13:$AR$21,8)</f>
        <v>6</v>
      </c>
      <c r="G12" s="23">
        <v>6</v>
      </c>
      <c r="H12" s="63" t="str">
        <f>'[3]Déb65+'!CC26</f>
        <v>JEAN</v>
      </c>
      <c r="I12" s="64"/>
      <c r="J12" s="66"/>
    </row>
    <row r="13" spans="1:16" ht="13.95" customHeight="1" x14ac:dyDescent="0.3">
      <c r="A13" s="21">
        <f>'[3]Déb65+'!CB27</f>
        <v>0</v>
      </c>
      <c r="B13" s="25" t="e">
        <f>VLOOKUP(A13,'[3]Déb65+'!$AK$13:$AR$21,4)</f>
        <v>#N/A</v>
      </c>
      <c r="C13" s="25" t="e">
        <f>VLOOKUP(A13,'[3]Déb65+'!$AK$13:$AR$21,5)</f>
        <v>#N/A</v>
      </c>
      <c r="D13" s="25" t="e">
        <f>VLOOKUP(A13,'[3]Déb65+'!$AK$13:$AR$21,6)</f>
        <v>#N/A</v>
      </c>
      <c r="E13" s="25" t="e">
        <f>VLOOKUP(A13,'[3]Déb65+'!$AK$13:$AR$21,7)</f>
        <v>#N/A</v>
      </c>
      <c r="F13" s="72" t="e">
        <f>VLOOKUP(A13,'[3]Déb65+'!$AK$13:$AR$21,8)</f>
        <v>#N/A</v>
      </c>
      <c r="G13" s="23">
        <v>7</v>
      </c>
      <c r="H13" s="63">
        <f>'[3]Déb65+'!CC27</f>
        <v>0</v>
      </c>
      <c r="I13" s="64"/>
      <c r="J13" s="66"/>
    </row>
    <row r="14" spans="1:16" ht="13.95" customHeight="1" thickBot="1" x14ac:dyDescent="0.35">
      <c r="A14" s="26">
        <f>'[3]Déb65+'!CB28</f>
        <v>0</v>
      </c>
      <c r="B14" s="27" t="e">
        <f>VLOOKUP(A14,'[3]Déb65+'!$AK$13:$AR$21,4)</f>
        <v>#N/A</v>
      </c>
      <c r="C14" s="27" t="e">
        <f>VLOOKUP(A14,'[3]Déb65+'!$AK$13:$AR$21,5)</f>
        <v>#N/A</v>
      </c>
      <c r="D14" s="27" t="e">
        <f>VLOOKUP(A14,'[3]Déb65+'!$AK$13:$AR$21,6)</f>
        <v>#N/A</v>
      </c>
      <c r="E14" s="27" t="e">
        <f>VLOOKUP(A14,'[3]Déb65+'!$AK$13:$AR$21,7)</f>
        <v>#N/A</v>
      </c>
      <c r="F14" s="61" t="e">
        <f>VLOOKUP(A14,'[3]Déb65+'!$AK$13:$AR$21,8)</f>
        <v>#N/A</v>
      </c>
      <c r="G14" s="28">
        <v>8</v>
      </c>
      <c r="H14" s="67">
        <f>'[3]Déb65+'!CC28</f>
        <v>0</v>
      </c>
      <c r="I14" s="69"/>
      <c r="J14" s="70"/>
    </row>
    <row r="15" spans="1:16" ht="13.95" customHeight="1" thickBot="1" x14ac:dyDescent="0.35">
      <c r="A15" s="29"/>
      <c r="B15" s="30"/>
      <c r="C15" s="30"/>
      <c r="D15" s="30"/>
      <c r="E15" s="30"/>
      <c r="F15" s="30"/>
      <c r="G15" s="31"/>
      <c r="H15" s="29"/>
      <c r="I15" s="29"/>
      <c r="J15" s="29"/>
    </row>
    <row r="16" spans="1:16" ht="13.95" customHeight="1" x14ac:dyDescent="0.3">
      <c r="A16" s="6" t="s">
        <v>0</v>
      </c>
      <c r="B16" s="7">
        <v>2</v>
      </c>
      <c r="C16" s="8" t="s">
        <v>1</v>
      </c>
      <c r="D16" s="160" t="s">
        <v>22</v>
      </c>
      <c r="E16" s="161"/>
      <c r="F16" s="162"/>
      <c r="G16" s="10"/>
      <c r="H16" s="10"/>
      <c r="I16" s="10"/>
      <c r="J16" s="11"/>
    </row>
    <row r="17" spans="1:12" ht="13.95" customHeight="1" x14ac:dyDescent="0.3">
      <c r="A17" s="32" t="s">
        <v>2</v>
      </c>
      <c r="B17" s="33"/>
      <c r="C17" s="34" t="s">
        <v>3</v>
      </c>
      <c r="D17" s="163" t="s">
        <v>13</v>
      </c>
      <c r="E17" s="164"/>
      <c r="F17" s="165"/>
      <c r="G17" s="35"/>
      <c r="H17" s="15"/>
      <c r="I17" s="15"/>
      <c r="J17" s="16"/>
    </row>
    <row r="18" spans="1:12" ht="13.95" customHeight="1" x14ac:dyDescent="0.3">
      <c r="A18" s="17" t="s">
        <v>21</v>
      </c>
      <c r="B18" s="18">
        <f>'[2]Base de données'!$L$5</f>
        <v>5</v>
      </c>
      <c r="C18" s="14" t="s">
        <v>5</v>
      </c>
      <c r="D18" s="156" t="str">
        <f>'[2]Base de données'!$E$5</f>
        <v>Maria Bonita</v>
      </c>
      <c r="E18" s="157"/>
      <c r="F18" s="159"/>
      <c r="G18" s="117"/>
      <c r="H18" s="19"/>
      <c r="I18" s="19"/>
      <c r="J18" s="20"/>
    </row>
    <row r="19" spans="1:12" ht="13.95" customHeight="1" thickBot="1" x14ac:dyDescent="0.35">
      <c r="A19" s="21"/>
      <c r="B19" s="156" t="s">
        <v>7</v>
      </c>
      <c r="C19" s="157"/>
      <c r="D19" s="157"/>
      <c r="E19" s="157"/>
      <c r="F19" s="159"/>
      <c r="G19" s="118"/>
      <c r="H19" s="22"/>
      <c r="I19" s="22"/>
      <c r="J19" s="16"/>
    </row>
    <row r="20" spans="1:12" ht="13.95" customHeight="1" thickBot="1" x14ac:dyDescent="0.35">
      <c r="A20" s="21" t="s">
        <v>6</v>
      </c>
      <c r="B20" s="23" t="s">
        <v>8</v>
      </c>
      <c r="C20" s="23" t="s">
        <v>9</v>
      </c>
      <c r="D20" s="23" t="s">
        <v>10</v>
      </c>
      <c r="E20" s="24" t="s">
        <v>11</v>
      </c>
      <c r="F20" s="24" t="s">
        <v>12</v>
      </c>
      <c r="G20" s="120" t="s">
        <v>63</v>
      </c>
      <c r="H20" s="156" t="s">
        <v>52</v>
      </c>
      <c r="I20" s="157"/>
      <c r="J20" s="158"/>
      <c r="L20" s="125"/>
    </row>
    <row r="21" spans="1:12" ht="13.95" customHeight="1" x14ac:dyDescent="0.3">
      <c r="A21" s="21">
        <f>'[3]Inter65+'!CB21</f>
        <v>0</v>
      </c>
      <c r="B21" s="25" t="e">
        <f>VLOOKUP(A21,'[3]Inter65+'!$AK$13:$AR$21,4)</f>
        <v>#N/A</v>
      </c>
      <c r="C21" s="25" t="e">
        <f>VLOOKUP(A21,'[3]Inter65+'!$AK$13:$AR$21,5)</f>
        <v>#N/A</v>
      </c>
      <c r="D21" s="25" t="e">
        <f>VLOOKUP(A21,'[3]Inter65+'!$AK$13:$AR$21,6)</f>
        <v>#N/A</v>
      </c>
      <c r="E21" s="25" t="e">
        <f>VLOOKUP(A21,'[3]Inter65+'!$AK$13:$AR$21,7)</f>
        <v>#N/A</v>
      </c>
      <c r="F21" s="72" t="e">
        <f>VLOOKUP(A21,'[3]Inter65+'!$AK$13:$AR$21,8)</f>
        <v>#N/A</v>
      </c>
      <c r="G21" s="23">
        <v>1</v>
      </c>
      <c r="H21" s="63">
        <f>'[3]Inter65+'!CC21</f>
        <v>0</v>
      </c>
      <c r="I21" s="64"/>
      <c r="J21" s="66"/>
    </row>
    <row r="22" spans="1:12" ht="13.95" customHeight="1" x14ac:dyDescent="0.3">
      <c r="A22" s="21">
        <f>'[3]Inter65+'!CB22</f>
        <v>0</v>
      </c>
      <c r="B22" s="25" t="e">
        <f>VLOOKUP(A22,'[3]Inter65+'!$AK$13:$AR$21,4)</f>
        <v>#N/A</v>
      </c>
      <c r="C22" s="25" t="e">
        <f>VLOOKUP(A22,'[3]Inter65+'!$AK$13:$AR$21,5)</f>
        <v>#N/A</v>
      </c>
      <c r="D22" s="25" t="e">
        <f>VLOOKUP(A22,'[3]Inter65+'!$AK$13:$AR$21,6)</f>
        <v>#N/A</v>
      </c>
      <c r="E22" s="25" t="e">
        <f>VLOOKUP(A22,'[3]Inter65+'!$AK$13:$AR$21,7)</f>
        <v>#N/A</v>
      </c>
      <c r="F22" s="72" t="e">
        <f>VLOOKUP(A22,'[3]Inter65+'!$AK$13:$AR$21,8)</f>
        <v>#N/A</v>
      </c>
      <c r="G22" s="23">
        <v>2</v>
      </c>
      <c r="H22" s="63">
        <f>'[3]Inter65+'!CC22</f>
        <v>0</v>
      </c>
      <c r="I22" s="64"/>
      <c r="J22" s="66"/>
    </row>
    <row r="23" spans="1:12" ht="13.95" customHeight="1" x14ac:dyDescent="0.3">
      <c r="A23" s="21">
        <f>'[3]Inter65+'!CB23</f>
        <v>0</v>
      </c>
      <c r="B23" s="25" t="e">
        <f>VLOOKUP(A23,'[3]Inter65+'!$AK$13:$AR$21,4)</f>
        <v>#N/A</v>
      </c>
      <c r="C23" s="25" t="e">
        <f>VLOOKUP(A23,'[3]Inter65+'!$AK$13:$AR$21,5)</f>
        <v>#N/A</v>
      </c>
      <c r="D23" s="25" t="e">
        <f>VLOOKUP(A23,'[3]Inter65+'!$AK$13:$AR$21,6)</f>
        <v>#N/A</v>
      </c>
      <c r="E23" s="25" t="e">
        <f>VLOOKUP(A23,'[3]Inter65+'!$AK$13:$AR$21,7)</f>
        <v>#N/A</v>
      </c>
      <c r="F23" s="72" t="e">
        <f>VLOOKUP(A23,'[3]Inter65+'!$AK$13:$AR$21,8)</f>
        <v>#N/A</v>
      </c>
      <c r="G23" s="23">
        <v>3</v>
      </c>
      <c r="H23" s="63">
        <f>'[3]Inter65+'!CC23</f>
        <v>0</v>
      </c>
      <c r="I23" s="64"/>
      <c r="J23" s="66"/>
    </row>
    <row r="24" spans="1:12" ht="13.95" customHeight="1" x14ac:dyDescent="0.3">
      <c r="A24" s="21">
        <f>'[3]Inter65+'!CB24</f>
        <v>0</v>
      </c>
      <c r="B24" s="25" t="e">
        <f>VLOOKUP(A24,'[3]Inter65+'!$AK$13:$AR$21,4)</f>
        <v>#N/A</v>
      </c>
      <c r="C24" s="25" t="e">
        <f>VLOOKUP(A24,'[3]Inter65+'!$AK$13:$AR$21,5)</f>
        <v>#N/A</v>
      </c>
      <c r="D24" s="25" t="e">
        <f>VLOOKUP(A24,'[3]Inter65+'!$AK$13:$AR$21,6)</f>
        <v>#N/A</v>
      </c>
      <c r="E24" s="25" t="e">
        <f>VLOOKUP(A24,'[3]Inter65+'!$AK$13:$AR$21,7)</f>
        <v>#N/A</v>
      </c>
      <c r="F24" s="72" t="e">
        <f>VLOOKUP(A24,'[3]Inter65+'!$AK$13:$AR$21,8)</f>
        <v>#N/A</v>
      </c>
      <c r="G24" s="23">
        <v>4</v>
      </c>
      <c r="H24" s="63">
        <f>'[3]Inter65+'!CC24</f>
        <v>0</v>
      </c>
      <c r="I24" s="64"/>
      <c r="J24" s="66"/>
    </row>
    <row r="25" spans="1:12" ht="13.95" customHeight="1" x14ac:dyDescent="0.3">
      <c r="A25" s="21">
        <f>'[3]Inter65+'!CB25</f>
        <v>0</v>
      </c>
      <c r="B25" s="25" t="e">
        <f>VLOOKUP(A25,'[3]Inter65+'!$AK$13:$AR$21,4)</f>
        <v>#N/A</v>
      </c>
      <c r="C25" s="25" t="e">
        <f>VLOOKUP(A25,'[3]Inter65+'!$AK$13:$AR$21,5)</f>
        <v>#N/A</v>
      </c>
      <c r="D25" s="25" t="e">
        <f>VLOOKUP(A25,'[3]Inter65+'!$AK$13:$AR$21,6)</f>
        <v>#N/A</v>
      </c>
      <c r="E25" s="25" t="e">
        <f>VLOOKUP(A25,'[3]Inter65+'!$AK$13:$AR$21,7)</f>
        <v>#N/A</v>
      </c>
      <c r="F25" s="72" t="e">
        <f>VLOOKUP(A25,'[3]Inter65+'!$AK$13:$AR$21,8)</f>
        <v>#N/A</v>
      </c>
      <c r="G25" s="23">
        <v>5</v>
      </c>
      <c r="H25" s="63">
        <f>'[3]Inter65+'!CC25</f>
        <v>0</v>
      </c>
      <c r="I25" s="64"/>
      <c r="J25" s="66"/>
    </row>
    <row r="26" spans="1:12" ht="13.95" customHeight="1" x14ac:dyDescent="0.3">
      <c r="A26" s="21">
        <f>'[3]Inter65+'!CB26</f>
        <v>0</v>
      </c>
      <c r="B26" s="25" t="e">
        <f>VLOOKUP(A26,'[3]Inter65+'!$AK$13:$AR$21,4)</f>
        <v>#N/A</v>
      </c>
      <c r="C26" s="25" t="e">
        <f>VLOOKUP(A26,'[3]Inter65+'!$AK$13:$AR$21,5)</f>
        <v>#N/A</v>
      </c>
      <c r="D26" s="25" t="e">
        <f>VLOOKUP(A26,'[3]Inter65+'!$AK$13:$AR$21,6)</f>
        <v>#N/A</v>
      </c>
      <c r="E26" s="25" t="e">
        <f>VLOOKUP(A26,'[3]Inter65+'!$AK$13:$AR$21,7)</f>
        <v>#N/A</v>
      </c>
      <c r="F26" s="72" t="e">
        <f>VLOOKUP(A26,'[3]Inter65+'!$AK$13:$AR$21,8)</f>
        <v>#N/A</v>
      </c>
      <c r="G26" s="23">
        <v>6</v>
      </c>
      <c r="H26" s="63">
        <f>'[3]Inter65+'!CC26</f>
        <v>0</v>
      </c>
      <c r="I26" s="64"/>
      <c r="J26" s="66"/>
    </row>
    <row r="27" spans="1:12" ht="13.95" customHeight="1" x14ac:dyDescent="0.3">
      <c r="A27" s="21">
        <f>'[3]Inter65+'!CB27</f>
        <v>0</v>
      </c>
      <c r="B27" s="25" t="e">
        <f>VLOOKUP(A27,'[3]Inter65+'!$AK$13:$AR$21,4)</f>
        <v>#N/A</v>
      </c>
      <c r="C27" s="25" t="e">
        <f>VLOOKUP(A27,'[3]Inter65+'!$AK$13:$AR$21,5)</f>
        <v>#N/A</v>
      </c>
      <c r="D27" s="25" t="e">
        <f>VLOOKUP(A27,'[3]Inter65+'!$AK$13:$AR$21,6)</f>
        <v>#N/A</v>
      </c>
      <c r="E27" s="25" t="e">
        <f>VLOOKUP(A27,'[3]Inter65+'!$AK$13:$AR$21,7)</f>
        <v>#N/A</v>
      </c>
      <c r="F27" s="72" t="e">
        <f>VLOOKUP(A27,'[3]Inter65+'!$AK$13:$AR$21,8)</f>
        <v>#N/A</v>
      </c>
      <c r="G27" s="23">
        <v>7</v>
      </c>
      <c r="H27" s="63">
        <f>'[3]Inter65+'!CC27</f>
        <v>0</v>
      </c>
      <c r="I27" s="64"/>
      <c r="J27" s="66"/>
    </row>
    <row r="28" spans="1:12" ht="13.95" customHeight="1" thickBot="1" x14ac:dyDescent="0.35">
      <c r="A28" s="26">
        <f>'[3]Inter65+'!CB28</f>
        <v>0</v>
      </c>
      <c r="B28" s="27" t="e">
        <f>VLOOKUP(A28,'[3]Inter65+'!$AK$13:$AR$21,4)</f>
        <v>#N/A</v>
      </c>
      <c r="C28" s="27" t="e">
        <f>VLOOKUP(A28,'[3]Inter65+'!$AK$13:$AR$21,5)</f>
        <v>#N/A</v>
      </c>
      <c r="D28" s="27" t="e">
        <f>VLOOKUP(A28,'[3]Inter65+'!$AK$13:$AR$21,6)</f>
        <v>#N/A</v>
      </c>
      <c r="E28" s="27" t="e">
        <f>VLOOKUP(A28,'[3]Inter65+'!$AK$13:$AR$21,7)</f>
        <v>#N/A</v>
      </c>
      <c r="F28" s="61" t="e">
        <f>VLOOKUP(A28,'[3]Inter65+'!$AK$13:$AR$21,8)</f>
        <v>#N/A</v>
      </c>
      <c r="G28" s="28">
        <v>8</v>
      </c>
      <c r="H28" s="67">
        <f>'[3]Inter65+'!CC28</f>
        <v>0</v>
      </c>
      <c r="I28" s="69"/>
      <c r="J28" s="70"/>
    </row>
    <row r="29" spans="1:12" ht="13.95" customHeight="1" thickBot="1" x14ac:dyDescent="0.35">
      <c r="A29" s="30"/>
      <c r="B29" s="29"/>
      <c r="C29" s="29"/>
      <c r="D29" s="29"/>
      <c r="E29" s="29"/>
      <c r="F29" s="29"/>
      <c r="G29" s="31"/>
      <c r="H29" s="29"/>
      <c r="I29" s="30"/>
      <c r="J29" s="30"/>
    </row>
    <row r="30" spans="1:12" ht="13.95" customHeight="1" x14ac:dyDescent="0.3">
      <c r="A30" s="6" t="s">
        <v>14</v>
      </c>
      <c r="B30" s="7">
        <v>3</v>
      </c>
      <c r="C30" s="36" t="s">
        <v>1</v>
      </c>
      <c r="D30" s="160" t="s">
        <v>15</v>
      </c>
      <c r="E30" s="161"/>
      <c r="F30" s="162"/>
      <c r="G30" s="37"/>
      <c r="H30" s="38"/>
      <c r="I30" s="39"/>
      <c r="J30" s="40"/>
    </row>
    <row r="31" spans="1:12" ht="13.95" customHeight="1" x14ac:dyDescent="0.3">
      <c r="A31" s="41" t="s">
        <v>2</v>
      </c>
      <c r="B31" s="42"/>
      <c r="C31" s="43" t="s">
        <v>3</v>
      </c>
      <c r="D31" s="163" t="s">
        <v>4</v>
      </c>
      <c r="E31" s="164"/>
      <c r="F31" s="165"/>
      <c r="G31" s="31"/>
      <c r="H31" s="29"/>
      <c r="I31" s="30"/>
      <c r="J31" s="44"/>
    </row>
    <row r="32" spans="1:12" ht="13.95" customHeight="1" x14ac:dyDescent="0.3">
      <c r="A32" s="17" t="s">
        <v>21</v>
      </c>
      <c r="B32" s="18">
        <f>'[2]Base de données'!$L$6</f>
        <v>5</v>
      </c>
      <c r="C32" s="33" t="s">
        <v>5</v>
      </c>
      <c r="D32" s="156" t="str">
        <f>'[2]Base de données'!$E$6</f>
        <v>Maria Bonita</v>
      </c>
      <c r="E32" s="157"/>
      <c r="F32" s="159"/>
      <c r="G32" s="117"/>
      <c r="H32" s="29"/>
      <c r="I32" s="30"/>
      <c r="J32" s="44"/>
    </row>
    <row r="33" spans="1:12" ht="13.95" customHeight="1" thickBot="1" x14ac:dyDescent="0.35">
      <c r="A33" s="21"/>
      <c r="B33" s="156" t="s">
        <v>7</v>
      </c>
      <c r="C33" s="157"/>
      <c r="D33" s="157"/>
      <c r="E33" s="157"/>
      <c r="F33" s="159"/>
      <c r="G33" s="118"/>
      <c r="H33" s="29"/>
      <c r="I33" s="30"/>
      <c r="J33" s="44"/>
    </row>
    <row r="34" spans="1:12" ht="13.95" customHeight="1" thickBot="1" x14ac:dyDescent="0.35">
      <c r="A34" s="21" t="s">
        <v>16</v>
      </c>
      <c r="B34" s="23" t="s">
        <v>8</v>
      </c>
      <c r="C34" s="23" t="s">
        <v>9</v>
      </c>
      <c r="D34" s="23" t="s">
        <v>10</v>
      </c>
      <c r="E34" s="23" t="s">
        <v>11</v>
      </c>
      <c r="F34" s="23" t="s">
        <v>12</v>
      </c>
      <c r="G34" s="120" t="s">
        <v>63</v>
      </c>
      <c r="H34" s="156" t="s">
        <v>52</v>
      </c>
      <c r="I34" s="157"/>
      <c r="J34" s="158"/>
      <c r="L34" s="125"/>
    </row>
    <row r="35" spans="1:12" ht="13.95" customHeight="1" x14ac:dyDescent="0.3">
      <c r="A35" s="21">
        <f>'[3]Déb51-64'!CB21</f>
        <v>0</v>
      </c>
      <c r="B35" s="25" t="e">
        <f>VLOOKUP(A35,'[3]Déb51-64'!$AK$13:$AR$21,4)</f>
        <v>#N/A</v>
      </c>
      <c r="C35" s="25" t="e">
        <f>VLOOKUP(A35,'[3]Déb51-64'!$AK$13:$AR$21,5)</f>
        <v>#N/A</v>
      </c>
      <c r="D35" s="25" t="e">
        <f>VLOOKUP(A35,'[3]Déb51-64'!$AK$13:$AR$21,6)</f>
        <v>#N/A</v>
      </c>
      <c r="E35" s="25" t="e">
        <f>VLOOKUP(A35,'[3]Déb51-64'!$AK$13:$AR$21,7)</f>
        <v>#N/A</v>
      </c>
      <c r="F35" s="72" t="e">
        <f>VLOOKUP(A35,'[3]Déb51-64'!$AK$13:$AR$21,8)</f>
        <v>#N/A</v>
      </c>
      <c r="G35" s="23">
        <v>1</v>
      </c>
      <c r="H35" s="63">
        <f>'[3]Déb51-64'!CC21</f>
        <v>0</v>
      </c>
      <c r="I35" s="64"/>
      <c r="J35" s="66"/>
    </row>
    <row r="36" spans="1:12" ht="13.95" customHeight="1" x14ac:dyDescent="0.3">
      <c r="A36" s="21">
        <f>'[3]Déb51-64'!CB22</f>
        <v>0</v>
      </c>
      <c r="B36" s="25" t="e">
        <f>VLOOKUP(A36,'[3]Déb51-64'!$AK$13:$AR$21,4)</f>
        <v>#N/A</v>
      </c>
      <c r="C36" s="25" t="e">
        <f>VLOOKUP(A36,'[3]Déb51-64'!$AK$13:$AR$21,5)</f>
        <v>#N/A</v>
      </c>
      <c r="D36" s="25" t="e">
        <f>VLOOKUP(A36,'[3]Déb51-64'!$AK$13:$AR$21,6)</f>
        <v>#N/A</v>
      </c>
      <c r="E36" s="25" t="e">
        <f>VLOOKUP(A36,'[3]Déb51-64'!$AK$13:$AR$21,7)</f>
        <v>#N/A</v>
      </c>
      <c r="F36" s="72" t="e">
        <f>VLOOKUP(A36,'[3]Déb51-64'!$AK$13:$AR$21,8)</f>
        <v>#N/A</v>
      </c>
      <c r="G36" s="23">
        <v>2</v>
      </c>
      <c r="H36" s="63">
        <f>'[3]Déb51-64'!CC22</f>
        <v>0</v>
      </c>
      <c r="I36" s="64"/>
      <c r="J36" s="66"/>
    </row>
    <row r="37" spans="1:12" ht="13.95" customHeight="1" x14ac:dyDescent="0.3">
      <c r="A37" s="21">
        <f>'[3]Déb51-64'!CB23</f>
        <v>0</v>
      </c>
      <c r="B37" s="25" t="e">
        <f>VLOOKUP(A37,'[3]Déb51-64'!$AK$13:$AR$21,4)</f>
        <v>#N/A</v>
      </c>
      <c r="C37" s="25" t="e">
        <f>VLOOKUP(A37,'[3]Déb51-64'!$AK$13:$AR$21,5)</f>
        <v>#N/A</v>
      </c>
      <c r="D37" s="25" t="e">
        <f>VLOOKUP(A37,'[3]Déb51-64'!$AK$13:$AR$21,6)</f>
        <v>#N/A</v>
      </c>
      <c r="E37" s="25" t="e">
        <f>VLOOKUP(A37,'[3]Déb51-64'!$AK$13:$AR$21,7)</f>
        <v>#N/A</v>
      </c>
      <c r="F37" s="72" t="e">
        <f>VLOOKUP(A37,'[3]Déb51-64'!$AK$13:$AR$21,8)</f>
        <v>#N/A</v>
      </c>
      <c r="G37" s="23">
        <v>2</v>
      </c>
      <c r="H37" s="63">
        <f>'[3]Déb51-64'!CC23</f>
        <v>0</v>
      </c>
      <c r="I37" s="64"/>
      <c r="J37" s="66"/>
    </row>
    <row r="38" spans="1:12" ht="13.95" customHeight="1" x14ac:dyDescent="0.3">
      <c r="A38" s="21">
        <f>'[3]Déb51-64'!CB24</f>
        <v>0</v>
      </c>
      <c r="B38" s="25" t="e">
        <f>VLOOKUP(A38,'[3]Déb51-64'!$AK$13:$AR$21,4)</f>
        <v>#N/A</v>
      </c>
      <c r="C38" s="25" t="e">
        <f>VLOOKUP(A38,'[3]Déb51-64'!$AK$13:$AR$21,5)</f>
        <v>#N/A</v>
      </c>
      <c r="D38" s="25" t="e">
        <f>VLOOKUP(A38,'[3]Déb51-64'!$AK$13:$AR$21,6)</f>
        <v>#N/A</v>
      </c>
      <c r="E38" s="25" t="e">
        <f>VLOOKUP(A38,'[3]Déb51-64'!$AK$13:$AR$21,7)</f>
        <v>#N/A</v>
      </c>
      <c r="F38" s="72" t="e">
        <f>VLOOKUP(A38,'[3]Déb51-64'!$AK$13:$AR$21,8)</f>
        <v>#N/A</v>
      </c>
      <c r="G38" s="23">
        <v>3</v>
      </c>
      <c r="H38" s="63">
        <f>'[3]Déb51-64'!CC24</f>
        <v>0</v>
      </c>
      <c r="I38" s="64"/>
      <c r="J38" s="66"/>
    </row>
    <row r="39" spans="1:12" ht="13.95" customHeight="1" x14ac:dyDescent="0.3">
      <c r="A39" s="21">
        <f>'[3]Déb51-64'!CB25</f>
        <v>0</v>
      </c>
      <c r="B39" s="25" t="e">
        <f>VLOOKUP(A39,'[3]Déb51-64'!$AK$13:$AR$21,4)</f>
        <v>#N/A</v>
      </c>
      <c r="C39" s="25" t="e">
        <f>VLOOKUP(A39,'[3]Déb51-64'!$AK$13:$AR$21,5)</f>
        <v>#N/A</v>
      </c>
      <c r="D39" s="25" t="e">
        <f>VLOOKUP(A39,'[3]Déb51-64'!$AK$13:$AR$21,6)</f>
        <v>#N/A</v>
      </c>
      <c r="E39" s="25" t="e">
        <f>VLOOKUP(A39,'[3]Déb51-64'!$AK$13:$AR$21,7)</f>
        <v>#N/A</v>
      </c>
      <c r="F39" s="72" t="e">
        <f>VLOOKUP(A39,'[3]Déb51-64'!$AK$13:$AR$21,8)</f>
        <v>#N/A</v>
      </c>
      <c r="G39" s="23">
        <v>5</v>
      </c>
      <c r="H39" s="63">
        <f>'[3]Déb51-64'!CC25</f>
        <v>0</v>
      </c>
      <c r="I39" s="64"/>
      <c r="J39" s="66"/>
    </row>
    <row r="40" spans="1:12" ht="13.95" customHeight="1" x14ac:dyDescent="0.3">
      <c r="A40" s="21">
        <f>'[3]Déb51-64'!CB26</f>
        <v>0</v>
      </c>
      <c r="B40" s="25" t="e">
        <f>VLOOKUP(A40,'[3]Déb51-64'!$AK$13:$AR$21,4)</f>
        <v>#N/A</v>
      </c>
      <c r="C40" s="25" t="e">
        <f>VLOOKUP(A40,'[3]Déb51-64'!$AK$13:$AR$21,5)</f>
        <v>#N/A</v>
      </c>
      <c r="D40" s="25" t="e">
        <f>VLOOKUP(A40,'[3]Déb51-64'!$AK$13:$AR$21,6)</f>
        <v>#N/A</v>
      </c>
      <c r="E40" s="25" t="e">
        <f>VLOOKUP(A40,'[3]Déb51-64'!$AK$13:$AR$21,7)</f>
        <v>#N/A</v>
      </c>
      <c r="F40" s="72" t="e">
        <f>VLOOKUP(A40,'[3]Déb51-64'!$AK$13:$AR$21,8)</f>
        <v>#N/A</v>
      </c>
      <c r="G40" s="23">
        <v>6</v>
      </c>
      <c r="H40" s="63">
        <f>'[3]Déb51-64'!CC26</f>
        <v>0</v>
      </c>
      <c r="I40" s="64"/>
      <c r="J40" s="66"/>
    </row>
    <row r="41" spans="1:12" ht="13.95" customHeight="1" x14ac:dyDescent="0.3">
      <c r="A41" s="21">
        <f>'[3]Déb51-64'!CB27</f>
        <v>0</v>
      </c>
      <c r="B41" s="25" t="e">
        <f>VLOOKUP(A41,'[3]Déb51-64'!$AK$13:$AR$21,4)</f>
        <v>#N/A</v>
      </c>
      <c r="C41" s="25" t="e">
        <f>VLOOKUP(A41,'[3]Déb51-64'!$AK$13:$AR$21,5)</f>
        <v>#N/A</v>
      </c>
      <c r="D41" s="25" t="e">
        <f>VLOOKUP(A41,'[3]Déb51-64'!$AK$13:$AR$21,6)</f>
        <v>#N/A</v>
      </c>
      <c r="E41" s="25" t="e">
        <f>VLOOKUP(A41,'[3]Déb51-64'!$AK$13:$AR$21,7)</f>
        <v>#N/A</v>
      </c>
      <c r="F41" s="72" t="e">
        <f>VLOOKUP(A41,'[3]Déb51-64'!$AK$13:$AR$21,8)</f>
        <v>#N/A</v>
      </c>
      <c r="G41" s="23">
        <v>7</v>
      </c>
      <c r="H41" s="63">
        <f>'[3]Déb51-64'!CC27</f>
        <v>0</v>
      </c>
      <c r="I41" s="64"/>
      <c r="J41" s="66"/>
    </row>
    <row r="42" spans="1:12" ht="13.95" customHeight="1" thickBot="1" x14ac:dyDescent="0.35">
      <c r="A42" s="26">
        <f>'[3]Déb51-64'!CB28</f>
        <v>0</v>
      </c>
      <c r="B42" s="27" t="e">
        <f>VLOOKUP(A42,'[3]Déb51-64'!$AK$13:$AR$21,4)</f>
        <v>#N/A</v>
      </c>
      <c r="C42" s="27" t="e">
        <f>VLOOKUP(A42,'[3]Déb51-64'!$AK$13:$AR$21,5)</f>
        <v>#N/A</v>
      </c>
      <c r="D42" s="27" t="e">
        <f>VLOOKUP(A42,'[3]Déb51-64'!$AK$13:$AR$21,6)</f>
        <v>#N/A</v>
      </c>
      <c r="E42" s="27" t="e">
        <f>VLOOKUP(A42,'[3]Déb51-64'!$AK$13:$AR$21,7)</f>
        <v>#N/A</v>
      </c>
      <c r="F42" s="61" t="e">
        <f>VLOOKUP(A42,'[3]Déb51-64'!$AK$13:$AR$21,8)</f>
        <v>#N/A</v>
      </c>
      <c r="G42" s="28">
        <v>8</v>
      </c>
      <c r="H42" s="67">
        <f>'[3]Déb51-64'!CC28</f>
        <v>0</v>
      </c>
      <c r="I42" s="69"/>
      <c r="J42" s="70"/>
    </row>
    <row r="43" spans="1:12" ht="13.95" customHeight="1" thickBot="1" x14ac:dyDescent="0.35"/>
    <row r="44" spans="1:12" ht="13.95" customHeight="1" x14ac:dyDescent="0.3">
      <c r="A44" s="6" t="s">
        <v>0</v>
      </c>
      <c r="B44" s="7">
        <v>4</v>
      </c>
      <c r="C44" s="8" t="s">
        <v>1</v>
      </c>
      <c r="D44" s="160" t="s">
        <v>15</v>
      </c>
      <c r="E44" s="161"/>
      <c r="F44" s="162"/>
      <c r="G44" s="45"/>
      <c r="H44" s="9"/>
      <c r="I44" s="9"/>
      <c r="J44" s="46"/>
    </row>
    <row r="45" spans="1:12" ht="13.95" customHeight="1" x14ac:dyDescent="0.3">
      <c r="A45" s="47" t="s">
        <v>2</v>
      </c>
      <c r="B45" s="43"/>
      <c r="C45" s="14" t="s">
        <v>3</v>
      </c>
      <c r="D45" s="163" t="s">
        <v>13</v>
      </c>
      <c r="E45" s="164"/>
      <c r="F45" s="165"/>
      <c r="G45" s="35"/>
      <c r="H45" s="19"/>
      <c r="I45" s="19"/>
      <c r="J45" s="20"/>
    </row>
    <row r="46" spans="1:12" ht="13.95" customHeight="1" x14ac:dyDescent="0.3">
      <c r="A46" s="17" t="s">
        <v>21</v>
      </c>
      <c r="B46" s="18">
        <f>'[2]Base de données'!$L$7</f>
        <v>5</v>
      </c>
      <c r="C46" s="14" t="s">
        <v>5</v>
      </c>
      <c r="D46" s="156" t="str">
        <f>'[2]Base de données'!$E$7</f>
        <v>Maria Bonita</v>
      </c>
      <c r="E46" s="157"/>
      <c r="F46" s="159"/>
      <c r="G46" s="117"/>
      <c r="H46" s="19"/>
      <c r="I46" s="19"/>
      <c r="J46" s="20"/>
    </row>
    <row r="47" spans="1:12" ht="13.95" customHeight="1" thickBot="1" x14ac:dyDescent="0.35">
      <c r="A47" s="21"/>
      <c r="B47" s="156" t="s">
        <v>7</v>
      </c>
      <c r="C47" s="157"/>
      <c r="D47" s="157"/>
      <c r="E47" s="157"/>
      <c r="F47" s="159"/>
      <c r="G47" s="118"/>
      <c r="H47" s="19"/>
      <c r="I47" s="19"/>
      <c r="J47" s="20"/>
    </row>
    <row r="48" spans="1:12" ht="13.95" customHeight="1" thickBot="1" x14ac:dyDescent="0.35">
      <c r="A48" s="21" t="s">
        <v>6</v>
      </c>
      <c r="B48" s="23" t="s">
        <v>8</v>
      </c>
      <c r="C48" s="23" t="s">
        <v>9</v>
      </c>
      <c r="D48" s="23" t="s">
        <v>10</v>
      </c>
      <c r="E48" s="24" t="s">
        <v>11</v>
      </c>
      <c r="F48" s="24" t="s">
        <v>12</v>
      </c>
      <c r="G48" s="120" t="s">
        <v>63</v>
      </c>
      <c r="H48" s="156" t="s">
        <v>52</v>
      </c>
      <c r="I48" s="157"/>
      <c r="J48" s="158"/>
      <c r="L48" s="125"/>
    </row>
    <row r="49" spans="1:12" ht="13.95" customHeight="1" x14ac:dyDescent="0.3">
      <c r="A49" s="21">
        <f>'[3]Inter51-64'!CB21</f>
        <v>21</v>
      </c>
      <c r="B49" s="25">
        <f>VLOOKUP(A49,'[3]Inter51-64'!$AK$13:$AR$21,4)</f>
        <v>1</v>
      </c>
      <c r="C49" s="25">
        <f>VLOOKUP(A49,'[3]Inter51-64'!$AK$13:$AR$21,5)</f>
        <v>1</v>
      </c>
      <c r="D49" s="25">
        <f>VLOOKUP(A49,'[3]Inter51-64'!$AK$13:$AR$21,6)</f>
        <v>1</v>
      </c>
      <c r="E49" s="25">
        <f>VLOOKUP(A49,'[3]Inter51-64'!$AK$13:$AR$21,7)</f>
        <v>1</v>
      </c>
      <c r="F49" s="72">
        <f>VLOOKUP(A49,'[3]Inter51-64'!$AK$13:$AR$21,8)</f>
        <v>1</v>
      </c>
      <c r="G49" s="23">
        <v>1</v>
      </c>
      <c r="H49" s="63" t="str">
        <f>'[3]Inter51-64'!CC21</f>
        <v>Pronovost, Sylvie</v>
      </c>
      <c r="I49" s="64"/>
      <c r="J49" s="66"/>
    </row>
    <row r="50" spans="1:12" ht="13.95" customHeight="1" x14ac:dyDescent="0.3">
      <c r="A50" s="21">
        <f>'[3]Inter51-64'!CB22</f>
        <v>24</v>
      </c>
      <c r="B50" s="25">
        <f>VLOOKUP(A50,'[3]Inter51-64'!$AK$13:$AR$21,4)</f>
        <v>2</v>
      </c>
      <c r="C50" s="25">
        <f>VLOOKUP(A50,'[3]Inter51-64'!$AK$13:$AR$21,5)</f>
        <v>2</v>
      </c>
      <c r="D50" s="25">
        <f>VLOOKUP(A50,'[3]Inter51-64'!$AK$13:$AR$21,6)</f>
        <v>2</v>
      </c>
      <c r="E50" s="25">
        <f>VLOOKUP(A50,'[3]Inter51-64'!$AK$13:$AR$21,7)</f>
        <v>2</v>
      </c>
      <c r="F50" s="72">
        <f>VLOOKUP(A50,'[3]Inter51-64'!$AK$13:$AR$21,8)</f>
        <v>2</v>
      </c>
      <c r="G50" s="23">
        <v>2</v>
      </c>
      <c r="H50" s="63" t="str">
        <f>'[3]Inter51-64'!CC22</f>
        <v>Gravel, Micheline</v>
      </c>
      <c r="I50" s="64"/>
      <c r="J50" s="66"/>
    </row>
    <row r="51" spans="1:12" ht="13.95" customHeight="1" x14ac:dyDescent="0.3">
      <c r="A51" s="21">
        <f>'[3]Inter51-64'!CB23</f>
        <v>25</v>
      </c>
      <c r="B51" s="25">
        <f>VLOOKUP(A51,'[3]Inter51-64'!$AK$13:$AR$21,4)</f>
        <v>3</v>
      </c>
      <c r="C51" s="25">
        <f>VLOOKUP(A51,'[3]Inter51-64'!$AK$13:$AR$21,5)</f>
        <v>3</v>
      </c>
      <c r="D51" s="25">
        <f>VLOOKUP(A51,'[3]Inter51-64'!$AK$13:$AR$21,6)</f>
        <v>3</v>
      </c>
      <c r="E51" s="25">
        <f>VLOOKUP(A51,'[3]Inter51-64'!$AK$13:$AR$21,7)</f>
        <v>3</v>
      </c>
      <c r="F51" s="72">
        <f>VLOOKUP(A51,'[3]Inter51-64'!$AK$13:$AR$21,8)</f>
        <v>3</v>
      </c>
      <c r="G51" s="23">
        <v>3</v>
      </c>
      <c r="H51" s="63" t="str">
        <f>'[3]Inter51-64'!CC23</f>
        <v>Archambault, Gilles</v>
      </c>
      <c r="I51" s="64"/>
      <c r="J51" s="66"/>
    </row>
    <row r="52" spans="1:12" ht="13.95" customHeight="1" x14ac:dyDescent="0.3">
      <c r="A52" s="21">
        <f>'[3]Inter51-64'!CB24</f>
        <v>27</v>
      </c>
      <c r="B52" s="25">
        <f>VLOOKUP(A52,'[3]Inter51-64'!$AK$13:$AR$21,4)</f>
        <v>4</v>
      </c>
      <c r="C52" s="25">
        <f>VLOOKUP(A52,'[3]Inter51-64'!$AK$13:$AR$21,5)</f>
        <v>4</v>
      </c>
      <c r="D52" s="25">
        <f>VLOOKUP(A52,'[3]Inter51-64'!$AK$13:$AR$21,6)</f>
        <v>4</v>
      </c>
      <c r="E52" s="25">
        <f>VLOOKUP(A52,'[3]Inter51-64'!$AK$13:$AR$21,7)</f>
        <v>4</v>
      </c>
      <c r="F52" s="72">
        <f>VLOOKUP(A52,'[3]Inter51-64'!$AK$13:$AR$21,8)</f>
        <v>4</v>
      </c>
      <c r="G52" s="23">
        <v>4</v>
      </c>
      <c r="H52" s="63" t="str">
        <f>'[3]Inter51-64'!CC24</f>
        <v>Pelletier, Marilyn</v>
      </c>
      <c r="I52" s="64"/>
      <c r="J52" s="66"/>
    </row>
    <row r="53" spans="1:12" ht="13.95" customHeight="1" x14ac:dyDescent="0.3">
      <c r="A53" s="21">
        <f>'[3]Inter51-64'!CB25</f>
        <v>29</v>
      </c>
      <c r="B53" s="25">
        <f>VLOOKUP(A53,'[3]Inter51-64'!$AK$13:$AR$21,4)</f>
        <v>5</v>
      </c>
      <c r="C53" s="25">
        <f>VLOOKUP(A53,'[3]Inter51-64'!$AK$13:$AR$21,5)</f>
        <v>5</v>
      </c>
      <c r="D53" s="25">
        <f>VLOOKUP(A53,'[3]Inter51-64'!$AK$13:$AR$21,6)</f>
        <v>5</v>
      </c>
      <c r="E53" s="25">
        <f>VLOOKUP(A53,'[3]Inter51-64'!$AK$13:$AR$21,7)</f>
        <v>5</v>
      </c>
      <c r="F53" s="72">
        <f>VLOOKUP(A53,'[3]Inter51-64'!$AK$13:$AR$21,8)</f>
        <v>5</v>
      </c>
      <c r="G53" s="23">
        <v>5</v>
      </c>
      <c r="H53" s="63" t="str">
        <f>'[3]Inter51-64'!CC25</f>
        <v>Paillé, Jocelyne</v>
      </c>
      <c r="I53" s="64"/>
      <c r="J53" s="66"/>
    </row>
    <row r="54" spans="1:12" ht="13.95" customHeight="1" x14ac:dyDescent="0.3">
      <c r="A54" s="21">
        <f>'[3]Inter51-64'!CB26</f>
        <v>30</v>
      </c>
      <c r="B54" s="25">
        <f>VLOOKUP(A54,'[3]Inter51-64'!$AK$13:$AR$21,4)</f>
        <v>6</v>
      </c>
      <c r="C54" s="25">
        <f>VLOOKUP(A54,'[3]Inter51-64'!$AK$13:$AR$21,5)</f>
        <v>6</v>
      </c>
      <c r="D54" s="25">
        <f>VLOOKUP(A54,'[3]Inter51-64'!$AK$13:$AR$21,6)</f>
        <v>6</v>
      </c>
      <c r="E54" s="25">
        <f>VLOOKUP(A54,'[3]Inter51-64'!$AK$13:$AR$21,7)</f>
        <v>6</v>
      </c>
      <c r="F54" s="72">
        <f>VLOOKUP(A54,'[3]Inter51-64'!$AK$13:$AR$21,8)</f>
        <v>6</v>
      </c>
      <c r="G54" s="23">
        <v>6</v>
      </c>
      <c r="H54" s="63" t="str">
        <f>'[3]Inter51-64'!CC26</f>
        <v>Baril, Denise</v>
      </c>
      <c r="I54" s="64"/>
      <c r="J54" s="66"/>
    </row>
    <row r="55" spans="1:12" ht="13.95" customHeight="1" x14ac:dyDescent="0.3">
      <c r="A55" s="21">
        <f>'[3]Inter51-64'!CB27</f>
        <v>0</v>
      </c>
      <c r="B55" s="25" t="e">
        <f>VLOOKUP(A55,'[3]Inter51-64'!$AK$13:$AR$21,4)</f>
        <v>#N/A</v>
      </c>
      <c r="C55" s="25" t="e">
        <f>VLOOKUP(A55,'[3]Inter51-64'!$AK$13:$AR$21,5)</f>
        <v>#N/A</v>
      </c>
      <c r="D55" s="25" t="e">
        <f>VLOOKUP(A55,'[3]Inter51-64'!$AK$13:$AR$21,6)</f>
        <v>#N/A</v>
      </c>
      <c r="E55" s="25" t="e">
        <f>VLOOKUP(A55,'[3]Inter51-64'!$AK$13:$AR$21,7)</f>
        <v>#N/A</v>
      </c>
      <c r="F55" s="72" t="e">
        <f>VLOOKUP(A55,'[3]Inter51-64'!$AK$13:$AR$21,8)</f>
        <v>#N/A</v>
      </c>
      <c r="G55" s="23">
        <v>7</v>
      </c>
      <c r="H55" s="63" t="e">
        <f>'[3]Inter51-64'!CC27</f>
        <v>#N/A</v>
      </c>
      <c r="I55" s="64"/>
      <c r="J55" s="66"/>
    </row>
    <row r="56" spans="1:12" ht="13.95" customHeight="1" thickBot="1" x14ac:dyDescent="0.35">
      <c r="A56" s="26">
        <f>'[3]Inter51-64'!CB28</f>
        <v>0</v>
      </c>
      <c r="B56" s="27" t="e">
        <f>VLOOKUP(A56,'[3]Inter51-64'!$AK$13:$AR$21,4)</f>
        <v>#N/A</v>
      </c>
      <c r="C56" s="27" t="e">
        <f>VLOOKUP(A56,'[3]Inter51-64'!$AK$13:$AR$21,5)</f>
        <v>#N/A</v>
      </c>
      <c r="D56" s="27" t="e">
        <f>VLOOKUP(A56,'[3]Inter51-64'!$AK$13:$AR$21,6)</f>
        <v>#N/A</v>
      </c>
      <c r="E56" s="27" t="e">
        <f>VLOOKUP(A56,'[3]Inter51-64'!$AK$13:$AR$21,7)</f>
        <v>#N/A</v>
      </c>
      <c r="F56" s="61" t="e">
        <f>VLOOKUP(A56,'[3]Inter51-64'!$AK$13:$AR$21,8)</f>
        <v>#N/A</v>
      </c>
      <c r="G56" s="28">
        <v>8</v>
      </c>
      <c r="H56" s="67" t="e">
        <f>'[3]Inter51-64'!CC28</f>
        <v>#N/A</v>
      </c>
      <c r="I56" s="69"/>
      <c r="J56" s="70"/>
    </row>
    <row r="57" spans="1:12" ht="13.95" customHeight="1" thickBot="1" x14ac:dyDescent="0.35">
      <c r="A57" s="29"/>
      <c r="B57" s="30"/>
      <c r="C57" s="30"/>
      <c r="D57" s="30"/>
      <c r="E57" s="30"/>
      <c r="F57" s="30"/>
      <c r="G57" s="31"/>
      <c r="H57" s="62"/>
      <c r="I57" s="62"/>
      <c r="J57" s="62"/>
    </row>
    <row r="58" spans="1:12" ht="13.95" customHeight="1" x14ac:dyDescent="0.3">
      <c r="A58" s="6" t="s">
        <v>14</v>
      </c>
      <c r="B58" s="7">
        <v>5</v>
      </c>
      <c r="C58" s="8" t="s">
        <v>1</v>
      </c>
      <c r="D58" s="160" t="s">
        <v>17</v>
      </c>
      <c r="E58" s="161"/>
      <c r="F58" s="162"/>
      <c r="G58" s="9"/>
      <c r="H58" s="48"/>
      <c r="I58" s="48"/>
      <c r="J58" s="49"/>
    </row>
    <row r="59" spans="1:12" ht="13.95" customHeight="1" x14ac:dyDescent="0.3">
      <c r="A59" s="50" t="s">
        <v>2</v>
      </c>
      <c r="B59" s="43"/>
      <c r="C59" s="14" t="s">
        <v>3</v>
      </c>
      <c r="D59" s="163" t="s">
        <v>4</v>
      </c>
      <c r="E59" s="164"/>
      <c r="F59" s="165"/>
      <c r="G59" s="22"/>
      <c r="H59" s="62"/>
      <c r="I59" s="62"/>
      <c r="J59" s="51"/>
    </row>
    <row r="60" spans="1:12" ht="13.95" customHeight="1" x14ac:dyDescent="0.3">
      <c r="A60" s="17" t="s">
        <v>21</v>
      </c>
      <c r="B60" s="18">
        <f>'[2]Base de données'!$L$8</f>
        <v>5</v>
      </c>
      <c r="C60" s="14" t="s">
        <v>5</v>
      </c>
      <c r="D60" s="156" t="str">
        <f>'[2]Base de données'!$E$8</f>
        <v>Maria Bonita</v>
      </c>
      <c r="E60" s="157"/>
      <c r="F60" s="159"/>
      <c r="G60" s="117"/>
      <c r="H60" s="62"/>
      <c r="I60" s="62"/>
      <c r="J60" s="51"/>
    </row>
    <row r="61" spans="1:12" ht="13.95" customHeight="1" thickBot="1" x14ac:dyDescent="0.35">
      <c r="A61" s="21"/>
      <c r="B61" s="156" t="s">
        <v>7</v>
      </c>
      <c r="C61" s="157"/>
      <c r="D61" s="157"/>
      <c r="E61" s="157"/>
      <c r="F61" s="159"/>
      <c r="G61" s="118"/>
      <c r="H61" s="62"/>
      <c r="I61" s="62"/>
      <c r="J61" s="51"/>
    </row>
    <row r="62" spans="1:12" ht="13.95" customHeight="1" thickBot="1" x14ac:dyDescent="0.35">
      <c r="A62" s="21" t="s">
        <v>16</v>
      </c>
      <c r="B62" s="23" t="s">
        <v>8</v>
      </c>
      <c r="C62" s="23" t="s">
        <v>9</v>
      </c>
      <c r="D62" s="23" t="s">
        <v>10</v>
      </c>
      <c r="E62" s="24" t="s">
        <v>11</v>
      </c>
      <c r="F62" s="24" t="s">
        <v>12</v>
      </c>
      <c r="G62" s="120" t="s">
        <v>63</v>
      </c>
      <c r="H62" s="156" t="s">
        <v>52</v>
      </c>
      <c r="I62" s="157"/>
      <c r="J62" s="158"/>
      <c r="L62" s="125"/>
    </row>
    <row r="63" spans="1:12" ht="13.95" customHeight="1" x14ac:dyDescent="0.3">
      <c r="A63" s="21">
        <f>'[3]Déb31-50'!CB21</f>
        <v>0</v>
      </c>
      <c r="B63" s="25" t="e">
        <f>VLOOKUP(A63,'[3]Déb31-50'!$AK$13:$AR$21,4)</f>
        <v>#N/A</v>
      </c>
      <c r="C63" s="25" t="e">
        <f>VLOOKUP(A63,'[3]Déb31-50'!$AK$13:$AR$21,5)</f>
        <v>#N/A</v>
      </c>
      <c r="D63" s="25" t="e">
        <f>VLOOKUP(A63,'[3]Déb31-50'!$AK$13:$AR$21,6)</f>
        <v>#N/A</v>
      </c>
      <c r="E63" s="25" t="e">
        <f>VLOOKUP(A63,'[3]Déb31-50'!$AK$13:$AR$21,7)</f>
        <v>#N/A</v>
      </c>
      <c r="F63" s="72" t="e">
        <f>VLOOKUP(A63,'[3]Déb31-50'!$AK$13:$AR$21,8)</f>
        <v>#N/A</v>
      </c>
      <c r="G63" s="23">
        <v>1</v>
      </c>
      <c r="H63" s="63">
        <f>'[3]Déb31-50'!CC21</f>
        <v>0</v>
      </c>
      <c r="I63" s="64"/>
      <c r="J63" s="66"/>
    </row>
    <row r="64" spans="1:12" ht="13.95" customHeight="1" x14ac:dyDescent="0.3">
      <c r="A64" s="21">
        <f>'[3]Déb31-50'!CB22</f>
        <v>0</v>
      </c>
      <c r="B64" s="25" t="e">
        <f>VLOOKUP(A64,'[3]Déb31-50'!$AK$13:$AR$21,4)</f>
        <v>#N/A</v>
      </c>
      <c r="C64" s="25" t="e">
        <f>VLOOKUP(A64,'[3]Déb31-50'!$AK$13:$AR$21,5)</f>
        <v>#N/A</v>
      </c>
      <c r="D64" s="25" t="e">
        <f>VLOOKUP(A64,'[3]Déb31-50'!$AK$13:$AR$21,6)</f>
        <v>#N/A</v>
      </c>
      <c r="E64" s="25" t="e">
        <f>VLOOKUP(A64,'[3]Déb31-50'!$AK$13:$AR$21,7)</f>
        <v>#N/A</v>
      </c>
      <c r="F64" s="72" t="e">
        <f>VLOOKUP(A64,'[3]Déb31-50'!$AK$13:$AR$21,8)</f>
        <v>#N/A</v>
      </c>
      <c r="G64" s="23">
        <v>2</v>
      </c>
      <c r="H64" s="63">
        <f>'[3]Déb31-50'!CC22</f>
        <v>0</v>
      </c>
      <c r="I64" s="64"/>
      <c r="J64" s="66"/>
    </row>
    <row r="65" spans="1:12" ht="13.95" customHeight="1" x14ac:dyDescent="0.3">
      <c r="A65" s="21">
        <f>'[3]Déb31-50'!CB23</f>
        <v>0</v>
      </c>
      <c r="B65" s="25" t="e">
        <f>VLOOKUP(A65,'[3]Déb31-50'!$AK$13:$AR$21,4)</f>
        <v>#N/A</v>
      </c>
      <c r="C65" s="25" t="e">
        <f>VLOOKUP(A65,'[3]Déb31-50'!$AK$13:$AR$21,5)</f>
        <v>#N/A</v>
      </c>
      <c r="D65" s="25" t="e">
        <f>VLOOKUP(A65,'[3]Déb31-50'!$AK$13:$AR$21,6)</f>
        <v>#N/A</v>
      </c>
      <c r="E65" s="25" t="e">
        <f>VLOOKUP(A65,'[3]Déb31-50'!$AK$13:$AR$21,7)</f>
        <v>#N/A</v>
      </c>
      <c r="F65" s="72" t="e">
        <f>VLOOKUP(A65,'[3]Déb31-50'!$AK$13:$AR$21,8)</f>
        <v>#N/A</v>
      </c>
      <c r="G65" s="23">
        <v>3</v>
      </c>
      <c r="H65" s="63">
        <f>'[3]Déb31-50'!CC23</f>
        <v>0</v>
      </c>
      <c r="I65" s="64"/>
      <c r="J65" s="66"/>
    </row>
    <row r="66" spans="1:12" ht="13.95" customHeight="1" x14ac:dyDescent="0.3">
      <c r="A66" s="21">
        <f>'[3]Déb31-50'!CB24</f>
        <v>0</v>
      </c>
      <c r="B66" s="25" t="e">
        <f>VLOOKUP(A66,'[3]Déb31-50'!$AK$13:$AR$21,4)</f>
        <v>#N/A</v>
      </c>
      <c r="C66" s="25" t="e">
        <f>VLOOKUP(A66,'[3]Déb31-50'!$AK$13:$AR$21,5)</f>
        <v>#N/A</v>
      </c>
      <c r="D66" s="25" t="e">
        <f>VLOOKUP(A66,'[3]Déb31-50'!$AK$13:$AR$21,6)</f>
        <v>#N/A</v>
      </c>
      <c r="E66" s="25" t="e">
        <f>VLOOKUP(A66,'[3]Déb31-50'!$AK$13:$AR$21,7)</f>
        <v>#N/A</v>
      </c>
      <c r="F66" s="72" t="e">
        <f>VLOOKUP(A66,'[3]Déb31-50'!$AK$13:$AR$21,8)</f>
        <v>#N/A</v>
      </c>
      <c r="G66" s="23">
        <v>4</v>
      </c>
      <c r="H66" s="63">
        <f>'[3]Déb31-50'!CC24</f>
        <v>0</v>
      </c>
      <c r="I66" s="64"/>
      <c r="J66" s="66"/>
    </row>
    <row r="67" spans="1:12" ht="13.95" customHeight="1" x14ac:dyDescent="0.3">
      <c r="A67" s="21">
        <f>'[3]Déb31-50'!CB25</f>
        <v>0</v>
      </c>
      <c r="B67" s="25" t="e">
        <f>VLOOKUP(A67,'[3]Déb31-50'!$AK$13:$AR$21,4)</f>
        <v>#N/A</v>
      </c>
      <c r="C67" s="25" t="e">
        <f>VLOOKUP(A67,'[3]Déb31-50'!$AK$13:$AR$21,5)</f>
        <v>#N/A</v>
      </c>
      <c r="D67" s="25" t="e">
        <f>VLOOKUP(A67,'[3]Déb31-50'!$AK$13:$AR$21,6)</f>
        <v>#N/A</v>
      </c>
      <c r="E67" s="25" t="e">
        <f>VLOOKUP(A67,'[3]Déb31-50'!$AK$13:$AR$21,7)</f>
        <v>#N/A</v>
      </c>
      <c r="F67" s="72" t="e">
        <f>VLOOKUP(A67,'[3]Déb31-50'!$AK$13:$AR$21,8)</f>
        <v>#N/A</v>
      </c>
      <c r="G67" s="23">
        <v>5</v>
      </c>
      <c r="H67" s="63">
        <f>'[3]Déb31-50'!CC25</f>
        <v>0</v>
      </c>
      <c r="I67" s="64"/>
      <c r="J67" s="66"/>
    </row>
    <row r="68" spans="1:12" ht="13.95" customHeight="1" x14ac:dyDescent="0.3">
      <c r="A68" s="21">
        <f>'[3]Déb31-50'!CB26</f>
        <v>0</v>
      </c>
      <c r="B68" s="25" t="e">
        <f>VLOOKUP(A68,'[3]Déb31-50'!$AK$13:$AR$21,4)</f>
        <v>#N/A</v>
      </c>
      <c r="C68" s="25" t="e">
        <f>VLOOKUP(A68,'[3]Déb31-50'!$AK$13:$AR$21,5)</f>
        <v>#N/A</v>
      </c>
      <c r="D68" s="25" t="e">
        <f>VLOOKUP(A68,'[3]Déb31-50'!$AK$13:$AR$21,6)</f>
        <v>#N/A</v>
      </c>
      <c r="E68" s="25" t="e">
        <f>VLOOKUP(A68,'[3]Déb31-50'!$AK$13:$AR$21,7)</f>
        <v>#N/A</v>
      </c>
      <c r="F68" s="72" t="e">
        <f>VLOOKUP(A68,'[3]Déb31-50'!$AK$13:$AR$21,8)</f>
        <v>#N/A</v>
      </c>
      <c r="G68" s="23">
        <v>6</v>
      </c>
      <c r="H68" s="63">
        <f>'[3]Déb31-50'!CC26</f>
        <v>0</v>
      </c>
      <c r="I68" s="64"/>
      <c r="J68" s="66"/>
    </row>
    <row r="69" spans="1:12" ht="13.95" customHeight="1" x14ac:dyDescent="0.3">
      <c r="A69" s="21">
        <f>'[3]Déb31-50'!CB27</f>
        <v>0</v>
      </c>
      <c r="B69" s="25" t="e">
        <f>VLOOKUP(A69,'[3]Déb31-50'!$AK$13:$AR$21,4)</f>
        <v>#N/A</v>
      </c>
      <c r="C69" s="25" t="e">
        <f>VLOOKUP(A69,'[3]Déb31-50'!$AK$13:$AR$21,5)</f>
        <v>#N/A</v>
      </c>
      <c r="D69" s="25" t="e">
        <f>VLOOKUP(A69,'[3]Déb31-50'!$AK$13:$AR$21,6)</f>
        <v>#N/A</v>
      </c>
      <c r="E69" s="25" t="e">
        <f>VLOOKUP(A69,'[3]Déb31-50'!$AK$13:$AR$21,7)</f>
        <v>#N/A</v>
      </c>
      <c r="F69" s="72" t="e">
        <f>VLOOKUP(A69,'[3]Déb31-50'!$AK$13:$AR$21,8)</f>
        <v>#N/A</v>
      </c>
      <c r="G69" s="23">
        <v>7</v>
      </c>
      <c r="H69" s="63">
        <f>'[3]Déb31-50'!CC27</f>
        <v>0</v>
      </c>
      <c r="I69" s="64"/>
      <c r="J69" s="66"/>
    </row>
    <row r="70" spans="1:12" ht="13.95" customHeight="1" thickBot="1" x14ac:dyDescent="0.35">
      <c r="A70" s="26">
        <f>'[3]Déb31-50'!CB28</f>
        <v>0</v>
      </c>
      <c r="B70" s="27" t="e">
        <f>VLOOKUP(A70,'[3]Déb31-50'!$AK$13:$AR$21,4)</f>
        <v>#N/A</v>
      </c>
      <c r="C70" s="27" t="e">
        <f>VLOOKUP(A70,'[3]Déb31-50'!$AK$13:$AR$21,5)</f>
        <v>#N/A</v>
      </c>
      <c r="D70" s="27" t="e">
        <f>VLOOKUP(A70,'[3]Déb31-50'!$AK$13:$AR$21,6)</f>
        <v>#N/A</v>
      </c>
      <c r="E70" s="27" t="e">
        <f>VLOOKUP(A70,'[3]Déb31-50'!$AK$13:$AR$21,7)</f>
        <v>#N/A</v>
      </c>
      <c r="F70" s="61" t="e">
        <f>VLOOKUP(A70,'[3]Déb31-50'!$AK$13:$AR$21,8)</f>
        <v>#N/A</v>
      </c>
      <c r="G70" s="28">
        <v>8</v>
      </c>
      <c r="H70" s="67">
        <f>'[3]Déb31-50'!CC28</f>
        <v>0</v>
      </c>
      <c r="I70" s="69"/>
      <c r="J70" s="70"/>
    </row>
    <row r="71" spans="1:12" ht="13.95" customHeight="1" thickBot="1" x14ac:dyDescent="0.35">
      <c r="A71" s="52"/>
      <c r="B71" s="53"/>
      <c r="C71" s="53"/>
      <c r="D71" s="53"/>
      <c r="E71" s="53"/>
      <c r="F71" s="53"/>
      <c r="G71" s="53"/>
      <c r="H71" s="54"/>
      <c r="I71" s="54"/>
      <c r="J71" s="54"/>
    </row>
    <row r="72" spans="1:12" ht="13.95" customHeight="1" x14ac:dyDescent="0.3">
      <c r="A72" s="6" t="s">
        <v>0</v>
      </c>
      <c r="B72" s="7">
        <v>6</v>
      </c>
      <c r="C72" s="8" t="s">
        <v>1</v>
      </c>
      <c r="D72" s="160" t="s">
        <v>17</v>
      </c>
      <c r="E72" s="161"/>
      <c r="F72" s="162"/>
      <c r="G72" s="45"/>
      <c r="H72" s="9"/>
      <c r="I72" s="9"/>
      <c r="J72" s="46"/>
    </row>
    <row r="73" spans="1:12" ht="13.95" customHeight="1" x14ac:dyDescent="0.3">
      <c r="A73" s="47" t="s">
        <v>2</v>
      </c>
      <c r="B73" s="43"/>
      <c r="C73" s="14" t="s">
        <v>3</v>
      </c>
      <c r="D73" s="163" t="s">
        <v>13</v>
      </c>
      <c r="E73" s="164"/>
      <c r="F73" s="165"/>
      <c r="G73" s="35"/>
      <c r="H73" s="19"/>
      <c r="I73" s="19"/>
      <c r="J73" s="20"/>
    </row>
    <row r="74" spans="1:12" ht="13.95" customHeight="1" x14ac:dyDescent="0.3">
      <c r="A74" s="17" t="s">
        <v>21</v>
      </c>
      <c r="B74" s="18">
        <f>'[2]Base de données'!$L$9</f>
        <v>5</v>
      </c>
      <c r="C74" s="14" t="s">
        <v>5</v>
      </c>
      <c r="D74" s="156" t="str">
        <f>'[2]Base de données'!$E$9</f>
        <v>Maria Bonita</v>
      </c>
      <c r="E74" s="157"/>
      <c r="F74" s="159"/>
      <c r="G74" s="117"/>
      <c r="H74" s="19"/>
      <c r="I74" s="19"/>
      <c r="J74" s="20"/>
    </row>
    <row r="75" spans="1:12" ht="13.95" customHeight="1" thickBot="1" x14ac:dyDescent="0.35">
      <c r="A75" s="21"/>
      <c r="B75" s="156" t="s">
        <v>7</v>
      </c>
      <c r="C75" s="157"/>
      <c r="D75" s="157"/>
      <c r="E75" s="157"/>
      <c r="F75" s="159"/>
      <c r="G75" s="118"/>
      <c r="H75" s="19"/>
      <c r="I75" s="19"/>
      <c r="J75" s="20"/>
    </row>
    <row r="76" spans="1:12" ht="13.95" customHeight="1" thickBot="1" x14ac:dyDescent="0.35">
      <c r="A76" s="21" t="s">
        <v>6</v>
      </c>
      <c r="B76" s="23" t="s">
        <v>8</v>
      </c>
      <c r="C76" s="23" t="s">
        <v>9</v>
      </c>
      <c r="D76" s="23" t="s">
        <v>10</v>
      </c>
      <c r="E76" s="24" t="s">
        <v>11</v>
      </c>
      <c r="F76" s="24" t="s">
        <v>12</v>
      </c>
      <c r="G76" s="120" t="s">
        <v>63</v>
      </c>
      <c r="H76" s="156" t="s">
        <v>52</v>
      </c>
      <c r="I76" s="157"/>
      <c r="J76" s="158"/>
      <c r="L76" s="125"/>
    </row>
    <row r="77" spans="1:12" ht="13.95" customHeight="1" x14ac:dyDescent="0.3">
      <c r="A77" s="21">
        <f>'[3]Inter31-50'!CB21</f>
        <v>0</v>
      </c>
      <c r="B77" s="25" t="e">
        <f>VLOOKUP(A77,'[3]Inter31-50'!$AK$13:$AR$21,4)</f>
        <v>#N/A</v>
      </c>
      <c r="C77" s="25" t="e">
        <f>VLOOKUP(A77,'[3]Inter31-50'!$AK$13:$AR$21,5)</f>
        <v>#N/A</v>
      </c>
      <c r="D77" s="25" t="e">
        <f>VLOOKUP(A77,'[3]Inter31-50'!$AK$13:$AR$21,6)</f>
        <v>#N/A</v>
      </c>
      <c r="E77" s="25" t="e">
        <f>VLOOKUP(A77,'[3]Inter31-50'!$AK$13:$AR$21,7)</f>
        <v>#N/A</v>
      </c>
      <c r="F77" s="72" t="e">
        <f>VLOOKUP(A77,'[3]Inter31-50'!$AK$13:$AR$21,8)</f>
        <v>#N/A</v>
      </c>
      <c r="G77" s="23">
        <v>1</v>
      </c>
      <c r="H77" s="63">
        <f>'[3]Inter31-50'!CC21</f>
        <v>0</v>
      </c>
      <c r="I77" s="64"/>
      <c r="J77" s="66"/>
    </row>
    <row r="78" spans="1:12" ht="13.95" customHeight="1" x14ac:dyDescent="0.3">
      <c r="A78" s="21">
        <f>'[3]Inter31-50'!CB22</f>
        <v>0</v>
      </c>
      <c r="B78" s="25" t="e">
        <f>VLOOKUP(A78,'[3]Inter31-50'!$AK$13:$AR$21,4)</f>
        <v>#N/A</v>
      </c>
      <c r="C78" s="25" t="e">
        <f>VLOOKUP(A78,'[3]Inter31-50'!$AK$13:$AR$21,5)</f>
        <v>#N/A</v>
      </c>
      <c r="D78" s="25" t="e">
        <f>VLOOKUP(A78,'[3]Inter31-50'!$AK$13:$AR$21,6)</f>
        <v>#N/A</v>
      </c>
      <c r="E78" s="25" t="e">
        <f>VLOOKUP(A78,'[3]Inter31-50'!$AK$13:$AR$21,7)</f>
        <v>#N/A</v>
      </c>
      <c r="F78" s="72" t="e">
        <f>VLOOKUP(A78,'[3]Inter31-50'!$AK$13:$AR$21,8)</f>
        <v>#N/A</v>
      </c>
      <c r="G78" s="23">
        <v>2</v>
      </c>
      <c r="H78" s="63">
        <f>'[3]Inter31-50'!CC22</f>
        <v>0</v>
      </c>
      <c r="I78" s="64"/>
      <c r="J78" s="66"/>
    </row>
    <row r="79" spans="1:12" ht="13.95" customHeight="1" x14ac:dyDescent="0.3">
      <c r="A79" s="21">
        <f>'[3]Inter31-50'!CB23</f>
        <v>0</v>
      </c>
      <c r="B79" s="25" t="e">
        <f>VLOOKUP(A79,'[3]Inter31-50'!$AK$13:$AR$21,4)</f>
        <v>#N/A</v>
      </c>
      <c r="C79" s="25" t="e">
        <f>VLOOKUP(A79,'[3]Inter31-50'!$AK$13:$AR$21,5)</f>
        <v>#N/A</v>
      </c>
      <c r="D79" s="25" t="e">
        <f>VLOOKUP(A79,'[3]Inter31-50'!$AK$13:$AR$21,6)</f>
        <v>#N/A</v>
      </c>
      <c r="E79" s="25" t="e">
        <f>VLOOKUP(A79,'[3]Inter31-50'!$AK$13:$AR$21,7)</f>
        <v>#N/A</v>
      </c>
      <c r="F79" s="72" t="e">
        <f>VLOOKUP(A79,'[3]Inter31-50'!$AK$13:$AR$21,8)</f>
        <v>#N/A</v>
      </c>
      <c r="G79" s="23">
        <v>3</v>
      </c>
      <c r="H79" s="63">
        <f>'[3]Inter31-50'!CC23</f>
        <v>0</v>
      </c>
      <c r="I79" s="64"/>
      <c r="J79" s="66"/>
    </row>
    <row r="80" spans="1:12" ht="13.95" customHeight="1" x14ac:dyDescent="0.3">
      <c r="A80" s="21">
        <f>'[3]Inter31-50'!CB24</f>
        <v>0</v>
      </c>
      <c r="B80" s="25" t="e">
        <f>VLOOKUP(A80,'[3]Inter31-50'!$AK$13:$AR$21,4)</f>
        <v>#N/A</v>
      </c>
      <c r="C80" s="25" t="e">
        <f>VLOOKUP(A80,'[3]Inter31-50'!$AK$13:$AR$21,5)</f>
        <v>#N/A</v>
      </c>
      <c r="D80" s="25" t="e">
        <f>VLOOKUP(A80,'[3]Inter31-50'!$AK$13:$AR$21,6)</f>
        <v>#N/A</v>
      </c>
      <c r="E80" s="25" t="e">
        <f>VLOOKUP(A80,'[3]Inter31-50'!$AK$13:$AR$21,7)</f>
        <v>#N/A</v>
      </c>
      <c r="F80" s="72" t="e">
        <f>VLOOKUP(A80,'[3]Inter31-50'!$AK$13:$AR$21,8)</f>
        <v>#N/A</v>
      </c>
      <c r="G80" s="23">
        <v>4</v>
      </c>
      <c r="H80" s="63">
        <f>'[3]Inter31-50'!CC24</f>
        <v>0</v>
      </c>
      <c r="I80" s="64"/>
      <c r="J80" s="66"/>
    </row>
    <row r="81" spans="1:12" ht="13.95" customHeight="1" x14ac:dyDescent="0.3">
      <c r="A81" s="21">
        <f>'[3]Inter31-50'!CB25</f>
        <v>0</v>
      </c>
      <c r="B81" s="25" t="e">
        <f>VLOOKUP(A81,'[3]Inter31-50'!$AK$13:$AR$21,4)</f>
        <v>#N/A</v>
      </c>
      <c r="C81" s="25" t="e">
        <f>VLOOKUP(A81,'[3]Inter31-50'!$AK$13:$AR$21,5)</f>
        <v>#N/A</v>
      </c>
      <c r="D81" s="25" t="e">
        <f>VLOOKUP(A81,'[3]Inter31-50'!$AK$13:$AR$21,6)</f>
        <v>#N/A</v>
      </c>
      <c r="E81" s="25" t="e">
        <f>VLOOKUP(A81,'[3]Inter31-50'!$AK$13:$AR$21,7)</f>
        <v>#N/A</v>
      </c>
      <c r="F81" s="72" t="e">
        <f>VLOOKUP(A81,'[3]Inter31-50'!$AK$13:$AR$21,8)</f>
        <v>#N/A</v>
      </c>
      <c r="G81" s="23">
        <v>5</v>
      </c>
      <c r="H81" s="63">
        <f>'[3]Inter31-50'!CC25</f>
        <v>0</v>
      </c>
      <c r="I81" s="64"/>
      <c r="J81" s="66"/>
    </row>
    <row r="82" spans="1:12" ht="13.95" customHeight="1" x14ac:dyDescent="0.3">
      <c r="A82" s="21">
        <f>'[3]Inter31-50'!CB26</f>
        <v>0</v>
      </c>
      <c r="B82" s="25" t="e">
        <f>VLOOKUP(A82,'[3]Inter31-50'!$AK$13:$AR$21,4)</f>
        <v>#N/A</v>
      </c>
      <c r="C82" s="25" t="e">
        <f>VLOOKUP(A82,'[3]Inter31-50'!$AK$13:$AR$21,5)</f>
        <v>#N/A</v>
      </c>
      <c r="D82" s="25" t="e">
        <f>VLOOKUP(A82,'[3]Inter31-50'!$AK$13:$AR$21,6)</f>
        <v>#N/A</v>
      </c>
      <c r="E82" s="25" t="e">
        <f>VLOOKUP(A82,'[3]Inter31-50'!$AK$13:$AR$21,7)</f>
        <v>#N/A</v>
      </c>
      <c r="F82" s="72" t="e">
        <f>VLOOKUP(A82,'[3]Inter31-50'!$AK$13:$AR$21,8)</f>
        <v>#N/A</v>
      </c>
      <c r="G82" s="23">
        <v>6</v>
      </c>
      <c r="H82" s="63">
        <f>'[3]Inter31-50'!CC26</f>
        <v>0</v>
      </c>
      <c r="I82" s="64"/>
      <c r="J82" s="66"/>
    </row>
    <row r="83" spans="1:12" ht="13.95" customHeight="1" x14ac:dyDescent="0.3">
      <c r="A83" s="21">
        <f>'[3]Inter31-50'!CB27</f>
        <v>0</v>
      </c>
      <c r="B83" s="25" t="e">
        <f>VLOOKUP(A83,'[3]Inter31-50'!$AK$13:$AR$21,4)</f>
        <v>#N/A</v>
      </c>
      <c r="C83" s="25" t="e">
        <f>VLOOKUP(A83,'[3]Inter31-50'!$AK$13:$AR$21,5)</f>
        <v>#N/A</v>
      </c>
      <c r="D83" s="25" t="e">
        <f>VLOOKUP(A83,'[3]Inter31-50'!$AK$13:$AR$21,6)</f>
        <v>#N/A</v>
      </c>
      <c r="E83" s="25" t="e">
        <f>VLOOKUP(A83,'[3]Inter31-50'!$AK$13:$AR$21,7)</f>
        <v>#N/A</v>
      </c>
      <c r="F83" s="72" t="e">
        <f>VLOOKUP(A83,'[3]Inter31-50'!$AK$13:$AR$21,8)</f>
        <v>#N/A</v>
      </c>
      <c r="G83" s="23">
        <v>7</v>
      </c>
      <c r="H83" s="63">
        <f>'[3]Inter31-50'!CC27</f>
        <v>0</v>
      </c>
      <c r="I83" s="64"/>
      <c r="J83" s="66"/>
    </row>
    <row r="84" spans="1:12" ht="13.95" customHeight="1" thickBot="1" x14ac:dyDescent="0.35">
      <c r="A84" s="26">
        <f>'[3]Inter31-50'!CB28</f>
        <v>0</v>
      </c>
      <c r="B84" s="27" t="e">
        <f>VLOOKUP(A84,'[3]Inter31-50'!$AK$13:$AR$21,4)</f>
        <v>#N/A</v>
      </c>
      <c r="C84" s="27" t="e">
        <f>VLOOKUP(A84,'[3]Inter31-50'!$AK$13:$AR$21,5)</f>
        <v>#N/A</v>
      </c>
      <c r="D84" s="27" t="e">
        <f>VLOOKUP(A84,'[3]Inter31-50'!$AK$13:$AR$21,6)</f>
        <v>#N/A</v>
      </c>
      <c r="E84" s="27" t="e">
        <f>VLOOKUP(A84,'[3]Inter31-50'!$AK$13:$AR$21,7)</f>
        <v>#N/A</v>
      </c>
      <c r="F84" s="61" t="e">
        <f>VLOOKUP(A84,'[3]Inter31-50'!$AK$13:$AR$21,8)</f>
        <v>#N/A</v>
      </c>
      <c r="G84" s="28">
        <v>8</v>
      </c>
      <c r="H84" s="67">
        <f>'[3]Inter31-50'!CC28</f>
        <v>0</v>
      </c>
      <c r="I84" s="69"/>
      <c r="J84" s="70"/>
    </row>
    <row r="85" spans="1:12" ht="13.95" customHeight="1" thickBot="1" x14ac:dyDescent="0.35"/>
    <row r="86" spans="1:12" ht="13.95" customHeight="1" x14ac:dyDescent="0.3">
      <c r="A86" s="6" t="s">
        <v>0</v>
      </c>
      <c r="B86" s="7">
        <v>7</v>
      </c>
      <c r="C86" s="8" t="s">
        <v>1</v>
      </c>
      <c r="D86" s="160" t="s">
        <v>18</v>
      </c>
      <c r="E86" s="161"/>
      <c r="F86" s="162"/>
      <c r="G86" s="45"/>
      <c r="H86" s="9"/>
      <c r="I86" s="9"/>
      <c r="J86" s="46"/>
    </row>
    <row r="87" spans="1:12" ht="13.95" customHeight="1" x14ac:dyDescent="0.3">
      <c r="A87" s="47" t="s">
        <v>2</v>
      </c>
      <c r="B87" s="43"/>
      <c r="C87" s="14" t="s">
        <v>3</v>
      </c>
      <c r="D87" s="163" t="s">
        <v>4</v>
      </c>
      <c r="E87" s="164"/>
      <c r="F87" s="165"/>
      <c r="G87" s="35"/>
      <c r="H87" s="19"/>
      <c r="I87" s="19"/>
      <c r="J87" s="20"/>
    </row>
    <row r="88" spans="1:12" ht="13.95" customHeight="1" x14ac:dyDescent="0.3">
      <c r="A88" s="17" t="s">
        <v>21</v>
      </c>
      <c r="B88" s="18">
        <f>'[2]Base de données'!$L$10</f>
        <v>0</v>
      </c>
      <c r="C88" s="14" t="s">
        <v>5</v>
      </c>
      <c r="D88" s="156" t="str">
        <f>'[2]Base de données'!$E$10</f>
        <v>Maria Bonita</v>
      </c>
      <c r="E88" s="157"/>
      <c r="F88" s="159"/>
      <c r="G88" s="117"/>
      <c r="H88" s="19"/>
      <c r="I88" s="19"/>
      <c r="J88" s="20"/>
    </row>
    <row r="89" spans="1:12" ht="13.95" customHeight="1" thickBot="1" x14ac:dyDescent="0.35">
      <c r="A89" s="21"/>
      <c r="B89" s="156" t="s">
        <v>7</v>
      </c>
      <c r="C89" s="157"/>
      <c r="D89" s="157"/>
      <c r="E89" s="157"/>
      <c r="F89" s="159"/>
      <c r="G89" s="118"/>
      <c r="H89" s="19"/>
      <c r="I89" s="19"/>
      <c r="J89" s="20"/>
    </row>
    <row r="90" spans="1:12" ht="13.95" customHeight="1" thickBot="1" x14ac:dyDescent="0.35">
      <c r="A90" s="21" t="s">
        <v>6</v>
      </c>
      <c r="B90" s="23" t="s">
        <v>8</v>
      </c>
      <c r="C90" s="23" t="s">
        <v>9</v>
      </c>
      <c r="D90" s="23" t="s">
        <v>10</v>
      </c>
      <c r="E90" s="24" t="s">
        <v>11</v>
      </c>
      <c r="F90" s="24" t="s">
        <v>12</v>
      </c>
      <c r="G90" s="120" t="s">
        <v>63</v>
      </c>
      <c r="H90" s="156" t="s">
        <v>52</v>
      </c>
      <c r="I90" s="157"/>
      <c r="J90" s="158"/>
      <c r="L90" s="125"/>
    </row>
    <row r="91" spans="1:12" ht="13.95" customHeight="1" x14ac:dyDescent="0.3">
      <c r="A91" s="21">
        <f>'[3]Déb16-30'!CB21</f>
        <v>0</v>
      </c>
      <c r="B91" s="25" t="e">
        <f>VLOOKUP(A91,'[3]Déb16-30'!$AK$13:$AR$21,4)</f>
        <v>#N/A</v>
      </c>
      <c r="C91" s="25" t="e">
        <f>VLOOKUP(A91,'[3]Déb16-30'!$AK$13:$AR$21,5)</f>
        <v>#N/A</v>
      </c>
      <c r="D91" s="25" t="e">
        <f>VLOOKUP(A91,'[3]Déb16-30'!$AK$13:$AR$21,6)</f>
        <v>#N/A</v>
      </c>
      <c r="E91" s="25" t="e">
        <f>VLOOKUP(A91,'[3]Déb16-30'!$AK$13:$AR$21,7)</f>
        <v>#N/A</v>
      </c>
      <c r="F91" s="72" t="e">
        <f>VLOOKUP(A91,'[3]Déb16-30'!$AK$13:$AR$21,8)</f>
        <v>#N/A</v>
      </c>
      <c r="G91" s="23">
        <v>1</v>
      </c>
      <c r="H91" s="73">
        <f>'[3]Déb16-30'!CC21</f>
        <v>0</v>
      </c>
      <c r="I91" s="74"/>
      <c r="J91" s="75"/>
    </row>
    <row r="92" spans="1:12" ht="13.95" customHeight="1" x14ac:dyDescent="0.3">
      <c r="A92" s="21">
        <f>'[3]Déb16-30'!CB22</f>
        <v>0</v>
      </c>
      <c r="B92" s="25" t="e">
        <f>VLOOKUP(A92,'[3]Déb16-30'!$AK$13:$AR$21,4)</f>
        <v>#N/A</v>
      </c>
      <c r="C92" s="25" t="e">
        <f>VLOOKUP(A92,'[3]Déb16-30'!$AK$13:$AR$21,5)</f>
        <v>#N/A</v>
      </c>
      <c r="D92" s="25" t="e">
        <f>VLOOKUP(A92,'[3]Déb16-30'!$AK$13:$AR$21,6)</f>
        <v>#N/A</v>
      </c>
      <c r="E92" s="25" t="e">
        <f>VLOOKUP(A92,'[3]Déb16-30'!$AK$13:$AR$21,7)</f>
        <v>#N/A</v>
      </c>
      <c r="F92" s="72" t="e">
        <f>VLOOKUP(A92,'[3]Déb16-30'!$AK$13:$AR$21,8)</f>
        <v>#N/A</v>
      </c>
      <c r="G92" s="23">
        <v>2</v>
      </c>
      <c r="H92" s="73">
        <f>'[3]Déb16-30'!CC22</f>
        <v>0</v>
      </c>
      <c r="I92" s="74"/>
      <c r="J92" s="75"/>
    </row>
    <row r="93" spans="1:12" ht="13.95" customHeight="1" x14ac:dyDescent="0.3">
      <c r="A93" s="21">
        <f>'[3]Déb16-30'!CB23</f>
        <v>0</v>
      </c>
      <c r="B93" s="25" t="e">
        <f>VLOOKUP(A93,'[3]Déb16-30'!$AK$13:$AR$21,4)</f>
        <v>#N/A</v>
      </c>
      <c r="C93" s="25" t="e">
        <f>VLOOKUP(A93,'[3]Déb16-30'!$AK$13:$AR$21,5)</f>
        <v>#N/A</v>
      </c>
      <c r="D93" s="25" t="e">
        <f>VLOOKUP(A93,'[3]Déb16-30'!$AK$13:$AR$21,6)</f>
        <v>#N/A</v>
      </c>
      <c r="E93" s="25" t="e">
        <f>VLOOKUP(A93,'[3]Déb16-30'!$AK$13:$AR$21,7)</f>
        <v>#N/A</v>
      </c>
      <c r="F93" s="72" t="e">
        <f>VLOOKUP(A93,'[3]Déb16-30'!$AK$13:$AR$21,8)</f>
        <v>#N/A</v>
      </c>
      <c r="G93" s="23">
        <v>3</v>
      </c>
      <c r="H93" s="73">
        <f>'[3]Déb16-30'!CC23</f>
        <v>0</v>
      </c>
      <c r="I93" s="74"/>
      <c r="J93" s="75"/>
    </row>
    <row r="94" spans="1:12" ht="13.95" customHeight="1" x14ac:dyDescent="0.3">
      <c r="A94" s="21">
        <f>'[3]Déb16-30'!CB24</f>
        <v>0</v>
      </c>
      <c r="B94" s="25" t="e">
        <f>VLOOKUP(A94,'[3]Déb16-30'!$AK$13:$AR$21,4)</f>
        <v>#N/A</v>
      </c>
      <c r="C94" s="25" t="e">
        <f>VLOOKUP(A94,'[3]Déb16-30'!$AK$13:$AR$21,5)</f>
        <v>#N/A</v>
      </c>
      <c r="D94" s="25" t="e">
        <f>VLOOKUP(A94,'[3]Déb16-30'!$AK$13:$AR$21,6)</f>
        <v>#N/A</v>
      </c>
      <c r="E94" s="25" t="e">
        <f>VLOOKUP(A94,'[3]Déb16-30'!$AK$13:$AR$21,7)</f>
        <v>#N/A</v>
      </c>
      <c r="F94" s="72" t="e">
        <f>VLOOKUP(A94,'[3]Déb16-30'!$AK$13:$AR$21,8)</f>
        <v>#N/A</v>
      </c>
      <c r="G94" s="23">
        <v>4</v>
      </c>
      <c r="H94" s="73">
        <f>'[3]Déb16-30'!CC24</f>
        <v>0</v>
      </c>
      <c r="I94" s="74"/>
      <c r="J94" s="75"/>
    </row>
    <row r="95" spans="1:12" ht="13.95" customHeight="1" x14ac:dyDescent="0.3">
      <c r="A95" s="21">
        <f>'[3]Déb16-30'!CB25</f>
        <v>0</v>
      </c>
      <c r="B95" s="25" t="e">
        <f>VLOOKUP(A95,'[3]Déb16-30'!$AK$13:$AR$21,4)</f>
        <v>#N/A</v>
      </c>
      <c r="C95" s="25" t="e">
        <f>VLOOKUP(A95,'[3]Déb16-30'!$AK$13:$AR$21,5)</f>
        <v>#N/A</v>
      </c>
      <c r="D95" s="25" t="e">
        <f>VLOOKUP(A95,'[3]Déb16-30'!$AK$13:$AR$21,6)</f>
        <v>#N/A</v>
      </c>
      <c r="E95" s="25" t="e">
        <f>VLOOKUP(A95,'[3]Déb16-30'!$AK$13:$AR$21,7)</f>
        <v>#N/A</v>
      </c>
      <c r="F95" s="72" t="e">
        <f>VLOOKUP(A95,'[3]Déb16-30'!$AK$13:$AR$21,8)</f>
        <v>#N/A</v>
      </c>
      <c r="G95" s="23">
        <v>5</v>
      </c>
      <c r="H95" s="73">
        <f>'[3]Déb16-30'!CC25</f>
        <v>0</v>
      </c>
      <c r="I95" s="74"/>
      <c r="J95" s="75"/>
    </row>
    <row r="96" spans="1:12" ht="13.95" customHeight="1" x14ac:dyDescent="0.3">
      <c r="A96" s="21">
        <f>'[3]Déb16-30'!CB26</f>
        <v>0</v>
      </c>
      <c r="B96" s="25" t="e">
        <f>VLOOKUP(A96,'[3]Déb16-30'!$AK$13:$AR$21,4)</f>
        <v>#N/A</v>
      </c>
      <c r="C96" s="25" t="e">
        <f>VLOOKUP(A96,'[3]Déb16-30'!$AK$13:$AR$21,5)</f>
        <v>#N/A</v>
      </c>
      <c r="D96" s="25" t="e">
        <f>VLOOKUP(A96,'[3]Déb16-30'!$AK$13:$AR$21,6)</f>
        <v>#N/A</v>
      </c>
      <c r="E96" s="25" t="e">
        <f>VLOOKUP(A96,'[3]Déb16-30'!$AK$13:$AR$21,7)</f>
        <v>#N/A</v>
      </c>
      <c r="F96" s="72" t="e">
        <f>VLOOKUP(A96,'[3]Déb16-30'!$AK$13:$AR$21,8)</f>
        <v>#N/A</v>
      </c>
      <c r="G96" s="23">
        <v>6</v>
      </c>
      <c r="H96" s="73">
        <f>'[3]Déb16-30'!CC26</f>
        <v>0</v>
      </c>
      <c r="I96" s="74"/>
      <c r="J96" s="75"/>
    </row>
    <row r="97" spans="1:12" ht="13.95" customHeight="1" x14ac:dyDescent="0.3">
      <c r="A97" s="21">
        <f>'[3]Déb16-30'!CB27</f>
        <v>0</v>
      </c>
      <c r="B97" s="25" t="e">
        <f>VLOOKUP(A97,'[3]Déb16-30'!$AK$13:$AR$21,4)</f>
        <v>#N/A</v>
      </c>
      <c r="C97" s="25" t="e">
        <f>VLOOKUP(A97,'[3]Déb16-30'!$AK$13:$AR$21,5)</f>
        <v>#N/A</v>
      </c>
      <c r="D97" s="25" t="e">
        <f>VLOOKUP(A97,'[3]Déb16-30'!$AK$13:$AR$21,6)</f>
        <v>#N/A</v>
      </c>
      <c r="E97" s="25" t="e">
        <f>VLOOKUP(A97,'[3]Déb16-30'!$AK$13:$AR$21,7)</f>
        <v>#N/A</v>
      </c>
      <c r="F97" s="72" t="e">
        <f>VLOOKUP(A97,'[3]Déb16-30'!$AK$13:$AR$21,8)</f>
        <v>#N/A</v>
      </c>
      <c r="G97" s="23">
        <v>7</v>
      </c>
      <c r="H97" s="73">
        <f>'[3]Déb16-30'!CC27</f>
        <v>0</v>
      </c>
      <c r="I97" s="74"/>
      <c r="J97" s="75"/>
    </row>
    <row r="98" spans="1:12" ht="13.95" customHeight="1" thickBot="1" x14ac:dyDescent="0.35">
      <c r="A98" s="26">
        <f>'[3]Déb16-30'!CB28</f>
        <v>0</v>
      </c>
      <c r="B98" s="27" t="e">
        <f>VLOOKUP(A98,'[3]Déb16-30'!$AK$13:$AR$21,4)</f>
        <v>#N/A</v>
      </c>
      <c r="C98" s="27" t="e">
        <f>VLOOKUP(A98,'[3]Déb16-30'!$AK$13:$AR$21,5)</f>
        <v>#N/A</v>
      </c>
      <c r="D98" s="27" t="e">
        <f>VLOOKUP(A98,'[3]Déb16-30'!$AK$13:$AR$21,6)</f>
        <v>#N/A</v>
      </c>
      <c r="E98" s="27" t="e">
        <f>VLOOKUP(A98,'[3]Déb16-30'!$AK$13:$AR$21,7)</f>
        <v>#N/A</v>
      </c>
      <c r="F98" s="61" t="e">
        <f>VLOOKUP(A98,'[3]Déb16-30'!$AK$13:$AR$21,8)</f>
        <v>#N/A</v>
      </c>
      <c r="G98" s="28">
        <v>8</v>
      </c>
      <c r="H98" s="76">
        <f>'[3]Déb16-30'!CC28</f>
        <v>0</v>
      </c>
      <c r="I98" s="77"/>
      <c r="J98" s="78"/>
    </row>
    <row r="99" spans="1:12" ht="13.95" customHeight="1" thickBot="1" x14ac:dyDescent="0.35">
      <c r="A99" s="30"/>
      <c r="B99" s="29"/>
      <c r="C99" s="29"/>
      <c r="D99" s="29"/>
      <c r="E99" s="29"/>
      <c r="F99" s="29"/>
      <c r="G99" s="29"/>
      <c r="H99" s="62"/>
      <c r="I99" s="62"/>
      <c r="J99" s="62"/>
    </row>
    <row r="100" spans="1:12" ht="13.95" customHeight="1" x14ac:dyDescent="0.3">
      <c r="A100" s="6" t="s">
        <v>14</v>
      </c>
      <c r="B100" s="7">
        <v>8</v>
      </c>
      <c r="C100" s="8" t="s">
        <v>1</v>
      </c>
      <c r="D100" s="160" t="s">
        <v>18</v>
      </c>
      <c r="E100" s="161"/>
      <c r="F100" s="162"/>
      <c r="G100" s="9"/>
      <c r="H100" s="48"/>
      <c r="I100" s="48"/>
      <c r="J100" s="49"/>
    </row>
    <row r="101" spans="1:12" ht="13.95" customHeight="1" x14ac:dyDescent="0.3">
      <c r="A101" s="55" t="s">
        <v>2</v>
      </c>
      <c r="B101" s="18"/>
      <c r="C101" s="14" t="s">
        <v>3</v>
      </c>
      <c r="D101" s="163" t="s">
        <v>13</v>
      </c>
      <c r="E101" s="164"/>
      <c r="F101" s="165"/>
      <c r="G101" s="22"/>
      <c r="H101" s="62"/>
      <c r="I101" s="62"/>
      <c r="J101" s="51"/>
    </row>
    <row r="102" spans="1:12" ht="13.95" customHeight="1" x14ac:dyDescent="0.3">
      <c r="A102" s="17" t="s">
        <v>21</v>
      </c>
      <c r="B102" s="18">
        <f>'[2]Base de données'!$L$11</f>
        <v>0</v>
      </c>
      <c r="C102" s="14" t="s">
        <v>5</v>
      </c>
      <c r="D102" s="156" t="str">
        <f>'[2]Base de données'!$E$11</f>
        <v>Maria Bonita</v>
      </c>
      <c r="E102" s="157"/>
      <c r="F102" s="159"/>
      <c r="G102" s="117"/>
      <c r="H102" s="56"/>
      <c r="I102" s="56"/>
      <c r="J102" s="57"/>
    </row>
    <row r="103" spans="1:12" ht="13.95" customHeight="1" thickBot="1" x14ac:dyDescent="0.35">
      <c r="A103" s="21"/>
      <c r="B103" s="156" t="s">
        <v>7</v>
      </c>
      <c r="C103" s="157"/>
      <c r="D103" s="157"/>
      <c r="E103" s="157"/>
      <c r="F103" s="159"/>
      <c r="G103" s="118"/>
      <c r="H103" s="62"/>
      <c r="I103" s="62"/>
      <c r="J103" s="51"/>
    </row>
    <row r="104" spans="1:12" ht="13.95" customHeight="1" thickBot="1" x14ac:dyDescent="0.35">
      <c r="A104" s="21" t="s">
        <v>16</v>
      </c>
      <c r="B104" s="58" t="s">
        <v>8</v>
      </c>
      <c r="C104" s="58" t="s">
        <v>9</v>
      </c>
      <c r="D104" s="58" t="s">
        <v>10</v>
      </c>
      <c r="E104" s="59" t="s">
        <v>11</v>
      </c>
      <c r="F104" s="59" t="s">
        <v>12</v>
      </c>
      <c r="G104" s="120" t="s">
        <v>63</v>
      </c>
      <c r="H104" s="156" t="s">
        <v>52</v>
      </c>
      <c r="I104" s="157"/>
      <c r="J104" s="158"/>
      <c r="L104" s="125"/>
    </row>
    <row r="105" spans="1:12" ht="13.95" customHeight="1" x14ac:dyDescent="0.3">
      <c r="A105" s="21">
        <f>'[3]Inter16-30'!CB21</f>
        <v>0</v>
      </c>
      <c r="B105" s="25" t="e">
        <f>VLOOKUP(A105,'[3]Inter16-30'!$AK$13:$AR$21,4)</f>
        <v>#N/A</v>
      </c>
      <c r="C105" s="25" t="e">
        <f>VLOOKUP(A105,'[3]Inter16-30'!$AK$13:$AR$21,5)</f>
        <v>#N/A</v>
      </c>
      <c r="D105" s="25" t="e">
        <f>VLOOKUP(A105,'[3]Inter16-30'!$AK$13:$AR$21,6)</f>
        <v>#N/A</v>
      </c>
      <c r="E105" s="25" t="e">
        <f>VLOOKUP(A105,'[3]Inter16-30'!$AK$13:$AR$21,7)</f>
        <v>#N/A</v>
      </c>
      <c r="F105" s="72" t="e">
        <f>VLOOKUP(A105,'[3]Inter16-30'!$AK$13:$AR$21,8)</f>
        <v>#N/A</v>
      </c>
      <c r="G105" s="23">
        <v>1</v>
      </c>
      <c r="H105" s="73">
        <f>'[3]Inter16-30'!CC21</f>
        <v>0</v>
      </c>
      <c r="I105" s="74"/>
      <c r="J105" s="75"/>
    </row>
    <row r="106" spans="1:12" ht="13.95" customHeight="1" x14ac:dyDescent="0.3">
      <c r="A106" s="21">
        <f>'[3]Inter16-30'!CB22</f>
        <v>0</v>
      </c>
      <c r="B106" s="25" t="e">
        <f>VLOOKUP(A106,'[3]Inter16-30'!$AK$13:$AR$21,4)</f>
        <v>#N/A</v>
      </c>
      <c r="C106" s="25" t="e">
        <f>VLOOKUP(A106,'[3]Inter16-30'!$AK$13:$AR$21,5)</f>
        <v>#N/A</v>
      </c>
      <c r="D106" s="25" t="e">
        <f>VLOOKUP(A106,'[3]Inter16-30'!$AK$13:$AR$21,6)</f>
        <v>#N/A</v>
      </c>
      <c r="E106" s="25" t="e">
        <f>VLOOKUP(A106,'[3]Inter16-30'!$AK$13:$AR$21,7)</f>
        <v>#N/A</v>
      </c>
      <c r="F106" s="72" t="e">
        <f>VLOOKUP(A106,'[3]Inter16-30'!$AK$13:$AR$21,8)</f>
        <v>#N/A</v>
      </c>
      <c r="G106" s="23">
        <v>2</v>
      </c>
      <c r="H106" s="73">
        <f>'[3]Inter16-30'!CC22</f>
        <v>0</v>
      </c>
      <c r="I106" s="74"/>
      <c r="J106" s="75"/>
    </row>
    <row r="107" spans="1:12" ht="13.95" customHeight="1" x14ac:dyDescent="0.3">
      <c r="A107" s="21">
        <f>'[3]Inter16-30'!CB23</f>
        <v>0</v>
      </c>
      <c r="B107" s="25" t="e">
        <f>VLOOKUP(A107,'[3]Inter16-30'!$AK$13:$AR$21,4)</f>
        <v>#N/A</v>
      </c>
      <c r="C107" s="25" t="e">
        <f>VLOOKUP(A107,'[3]Inter16-30'!$AK$13:$AR$21,5)</f>
        <v>#N/A</v>
      </c>
      <c r="D107" s="25" t="e">
        <f>VLOOKUP(A107,'[3]Inter16-30'!$AK$13:$AR$21,6)</f>
        <v>#N/A</v>
      </c>
      <c r="E107" s="25" t="e">
        <f>VLOOKUP(A107,'[3]Inter16-30'!$AK$13:$AR$21,7)</f>
        <v>#N/A</v>
      </c>
      <c r="F107" s="72" t="e">
        <f>VLOOKUP(A107,'[3]Inter16-30'!$AK$13:$AR$21,8)</f>
        <v>#N/A</v>
      </c>
      <c r="G107" s="23">
        <v>3</v>
      </c>
      <c r="H107" s="73">
        <f>'[3]Inter16-30'!CC23</f>
        <v>0</v>
      </c>
      <c r="I107" s="74"/>
      <c r="J107" s="75"/>
    </row>
    <row r="108" spans="1:12" ht="13.95" customHeight="1" x14ac:dyDescent="0.3">
      <c r="A108" s="21">
        <f>'[3]Inter16-30'!CB24</f>
        <v>0</v>
      </c>
      <c r="B108" s="25" t="e">
        <f>VLOOKUP(A108,'[3]Inter16-30'!$AK$13:$AR$21,4)</f>
        <v>#N/A</v>
      </c>
      <c r="C108" s="25" t="e">
        <f>VLOOKUP(A108,'[3]Inter16-30'!$AK$13:$AR$21,5)</f>
        <v>#N/A</v>
      </c>
      <c r="D108" s="25" t="e">
        <f>VLOOKUP(A108,'[3]Inter16-30'!$AK$13:$AR$21,6)</f>
        <v>#N/A</v>
      </c>
      <c r="E108" s="25" t="e">
        <f>VLOOKUP(A108,'[3]Inter16-30'!$AK$13:$AR$21,7)</f>
        <v>#N/A</v>
      </c>
      <c r="F108" s="72" t="e">
        <f>VLOOKUP(A108,'[3]Inter16-30'!$AK$13:$AR$21,8)</f>
        <v>#N/A</v>
      </c>
      <c r="G108" s="23">
        <v>4</v>
      </c>
      <c r="H108" s="73">
        <f>'[3]Inter16-30'!CC24</f>
        <v>0</v>
      </c>
      <c r="I108" s="74"/>
      <c r="J108" s="75"/>
    </row>
    <row r="109" spans="1:12" ht="13.95" customHeight="1" x14ac:dyDescent="0.3">
      <c r="A109" s="21">
        <f>'[3]Inter16-30'!CB25</f>
        <v>0</v>
      </c>
      <c r="B109" s="25" t="e">
        <f>VLOOKUP(A109,'[3]Inter16-30'!$AK$13:$AR$21,4)</f>
        <v>#N/A</v>
      </c>
      <c r="C109" s="25" t="e">
        <f>VLOOKUP(A109,'[3]Inter16-30'!$AK$13:$AR$21,5)</f>
        <v>#N/A</v>
      </c>
      <c r="D109" s="25" t="e">
        <f>VLOOKUP(A109,'[3]Inter16-30'!$AK$13:$AR$21,6)</f>
        <v>#N/A</v>
      </c>
      <c r="E109" s="25" t="e">
        <f>VLOOKUP(A109,'[3]Inter16-30'!$AK$13:$AR$21,7)</f>
        <v>#N/A</v>
      </c>
      <c r="F109" s="72" t="e">
        <f>VLOOKUP(A109,'[3]Inter16-30'!$AK$13:$AR$21,8)</f>
        <v>#N/A</v>
      </c>
      <c r="G109" s="23">
        <v>5</v>
      </c>
      <c r="H109" s="73">
        <f>'[3]Inter16-30'!CC25</f>
        <v>0</v>
      </c>
      <c r="I109" s="74"/>
      <c r="J109" s="75"/>
    </row>
    <row r="110" spans="1:12" ht="13.95" customHeight="1" x14ac:dyDescent="0.3">
      <c r="A110" s="21">
        <f>'[3]Inter16-30'!CB26</f>
        <v>0</v>
      </c>
      <c r="B110" s="25" t="e">
        <f>VLOOKUP(A110,'[3]Inter16-30'!$AK$13:$AR$21,4)</f>
        <v>#N/A</v>
      </c>
      <c r="C110" s="25" t="e">
        <f>VLOOKUP(A110,'[3]Inter16-30'!$AK$13:$AR$21,5)</f>
        <v>#N/A</v>
      </c>
      <c r="D110" s="25" t="e">
        <f>VLOOKUP(A110,'[3]Inter16-30'!$AK$13:$AR$21,6)</f>
        <v>#N/A</v>
      </c>
      <c r="E110" s="25" t="e">
        <f>VLOOKUP(A110,'[3]Inter16-30'!$AK$13:$AR$21,7)</f>
        <v>#N/A</v>
      </c>
      <c r="F110" s="72" t="e">
        <f>VLOOKUP(A110,'[3]Inter16-30'!$AK$13:$AR$21,8)</f>
        <v>#N/A</v>
      </c>
      <c r="G110" s="23">
        <v>6</v>
      </c>
      <c r="H110" s="73">
        <f>'[3]Inter16-30'!CC26</f>
        <v>0</v>
      </c>
      <c r="I110" s="74"/>
      <c r="J110" s="75"/>
    </row>
    <row r="111" spans="1:12" ht="13.95" customHeight="1" x14ac:dyDescent="0.3">
      <c r="A111" s="21">
        <f>'[3]Inter16-30'!CB27</f>
        <v>0</v>
      </c>
      <c r="B111" s="25" t="e">
        <f>VLOOKUP(A111,'[3]Inter16-30'!$AK$13:$AR$21,4)</f>
        <v>#N/A</v>
      </c>
      <c r="C111" s="25" t="e">
        <f>VLOOKUP(A111,'[3]Inter16-30'!$AK$13:$AR$21,5)</f>
        <v>#N/A</v>
      </c>
      <c r="D111" s="25" t="e">
        <f>VLOOKUP(A111,'[3]Inter16-30'!$AK$13:$AR$21,6)</f>
        <v>#N/A</v>
      </c>
      <c r="E111" s="25" t="e">
        <f>VLOOKUP(A111,'[3]Inter16-30'!$AK$13:$AR$21,7)</f>
        <v>#N/A</v>
      </c>
      <c r="F111" s="72" t="e">
        <f>VLOOKUP(A111,'[3]Inter16-30'!$AK$13:$AR$21,8)</f>
        <v>#N/A</v>
      </c>
      <c r="G111" s="23">
        <v>7</v>
      </c>
      <c r="H111" s="73">
        <f>'[3]Inter16-30'!CC27</f>
        <v>0</v>
      </c>
      <c r="I111" s="74"/>
      <c r="J111" s="75"/>
    </row>
    <row r="112" spans="1:12" ht="13.95" customHeight="1" thickBot="1" x14ac:dyDescent="0.35">
      <c r="A112" s="26">
        <f>'[3]Inter16-30'!CB28</f>
        <v>0</v>
      </c>
      <c r="B112" s="27" t="e">
        <f>VLOOKUP(A112,'[3]Inter16-30'!$AK$13:$AR$21,4)</f>
        <v>#N/A</v>
      </c>
      <c r="C112" s="27" t="e">
        <f>VLOOKUP(A112,'[3]Inter16-30'!$AK$13:$AR$21,5)</f>
        <v>#N/A</v>
      </c>
      <c r="D112" s="27" t="e">
        <f>VLOOKUP(A112,'[3]Inter16-30'!$AK$13:$AR$21,6)</f>
        <v>#N/A</v>
      </c>
      <c r="E112" s="27" t="e">
        <f>VLOOKUP(A112,'[3]Inter16-30'!$AK$13:$AR$21,7)</f>
        <v>#N/A</v>
      </c>
      <c r="F112" s="61" t="e">
        <f>VLOOKUP(A112,'[3]Inter16-30'!$AK$13:$AR$21,8)</f>
        <v>#N/A</v>
      </c>
      <c r="G112" s="28">
        <v>8</v>
      </c>
      <c r="H112" s="76">
        <f>'[3]Inter16-30'!CC28</f>
        <v>0</v>
      </c>
      <c r="I112" s="77"/>
      <c r="J112" s="78"/>
    </row>
    <row r="113" spans="1:13" ht="13.95" customHeight="1" thickBot="1" x14ac:dyDescent="0.35"/>
    <row r="114" spans="1:13" ht="13.95" customHeight="1" x14ac:dyDescent="0.3">
      <c r="A114" s="6" t="s">
        <v>14</v>
      </c>
      <c r="B114" s="7">
        <v>9</v>
      </c>
      <c r="C114" s="8" t="s">
        <v>1</v>
      </c>
      <c r="D114" s="160" t="s">
        <v>57</v>
      </c>
      <c r="E114" s="161"/>
      <c r="F114" s="162"/>
      <c r="G114" s="9"/>
      <c r="H114" s="48"/>
      <c r="I114" s="48"/>
      <c r="J114" s="49"/>
    </row>
    <row r="115" spans="1:13" ht="13.95" customHeight="1" x14ac:dyDescent="0.3">
      <c r="A115" s="55" t="s">
        <v>2</v>
      </c>
      <c r="B115" s="18"/>
      <c r="C115" s="14" t="s">
        <v>3</v>
      </c>
      <c r="D115" s="166" t="s">
        <v>60</v>
      </c>
      <c r="E115" s="167"/>
      <c r="F115" s="168"/>
      <c r="G115" s="22"/>
      <c r="H115" s="62"/>
      <c r="I115" s="62"/>
      <c r="J115" s="51"/>
    </row>
    <row r="116" spans="1:13" ht="13.95" customHeight="1" x14ac:dyDescent="0.3">
      <c r="A116" s="17" t="s">
        <v>21</v>
      </c>
      <c r="B116" s="18">
        <f>'[2]Base de données'!$L$11</f>
        <v>0</v>
      </c>
      <c r="C116" s="14" t="s">
        <v>5</v>
      </c>
      <c r="D116" s="156" t="str">
        <f>'[2]Base de données'!$E$11</f>
        <v>Maria Bonita</v>
      </c>
      <c r="E116" s="157"/>
      <c r="F116" s="159"/>
      <c r="G116" s="117"/>
      <c r="H116" s="56"/>
      <c r="I116" s="56"/>
      <c r="J116" s="57"/>
    </row>
    <row r="117" spans="1:13" ht="13.95" customHeight="1" thickBot="1" x14ac:dyDescent="0.35">
      <c r="A117" s="21"/>
      <c r="B117" s="157" t="s">
        <v>7</v>
      </c>
      <c r="C117" s="157"/>
      <c r="D117" s="157"/>
      <c r="E117" s="157"/>
      <c r="F117" s="159"/>
      <c r="G117" s="118"/>
      <c r="H117" s="62"/>
      <c r="I117" s="62"/>
      <c r="J117" s="51"/>
    </row>
    <row r="118" spans="1:13" ht="13.95" customHeight="1" thickBot="1" x14ac:dyDescent="0.35">
      <c r="A118" s="21" t="s">
        <v>16</v>
      </c>
      <c r="B118" s="58" t="s">
        <v>8</v>
      </c>
      <c r="C118" s="58" t="s">
        <v>9</v>
      </c>
      <c r="D118" s="58" t="s">
        <v>10</v>
      </c>
      <c r="E118" s="59" t="s">
        <v>11</v>
      </c>
      <c r="F118" s="59" t="s">
        <v>12</v>
      </c>
      <c r="G118" s="120" t="s">
        <v>63</v>
      </c>
      <c r="H118" s="156" t="s">
        <v>52</v>
      </c>
      <c r="I118" s="157"/>
      <c r="J118" s="158"/>
      <c r="L118" s="125"/>
    </row>
    <row r="119" spans="1:13" ht="13.95" customHeight="1" x14ac:dyDescent="0.3">
      <c r="A119" s="21">
        <f>[3]Junior!CB21</f>
        <v>0</v>
      </c>
      <c r="B119" s="25" t="e">
        <f>VLOOKUP(A119,[3]Junior!$AK$13:$AR$21,4)</f>
        <v>#N/A</v>
      </c>
      <c r="C119" s="25" t="e">
        <f>VLOOKUP(A119,[3]Junior!$AK$13:$AR$21,5)</f>
        <v>#N/A</v>
      </c>
      <c r="D119" s="25" t="e">
        <f>VLOOKUP(A119,[3]Junior!$AK$13:$AR$21,6)</f>
        <v>#N/A</v>
      </c>
      <c r="E119" s="25" t="e">
        <f>VLOOKUP(A119,[3]Junior!$AK$13:$AR$21,7)</f>
        <v>#N/A</v>
      </c>
      <c r="F119" s="72" t="e">
        <f>VLOOKUP(A119,[3]Junior!$AK$13:$AR$21,8)</f>
        <v>#N/A</v>
      </c>
      <c r="G119" s="23">
        <v>1</v>
      </c>
      <c r="H119" s="73">
        <f>[3]Junior!CC21</f>
        <v>0</v>
      </c>
      <c r="I119" s="74"/>
      <c r="J119" s="75"/>
    </row>
    <row r="120" spans="1:13" ht="13.95" customHeight="1" x14ac:dyDescent="0.3">
      <c r="A120" s="21">
        <f>[3]Junior!CB22</f>
        <v>0</v>
      </c>
      <c r="B120" s="25" t="e">
        <f>VLOOKUP(A120,[3]Junior!$AK$13:$AR$21,4)</f>
        <v>#N/A</v>
      </c>
      <c r="C120" s="25" t="e">
        <f>VLOOKUP(A120,[3]Junior!$AK$13:$AR$21,5)</f>
        <v>#N/A</v>
      </c>
      <c r="D120" s="25" t="e">
        <f>VLOOKUP(A120,[3]Junior!$AK$13:$AR$21,6)</f>
        <v>#N/A</v>
      </c>
      <c r="E120" s="25" t="e">
        <f>VLOOKUP(A120,[3]Junior!$AK$13:$AR$21,7)</f>
        <v>#N/A</v>
      </c>
      <c r="F120" s="72" t="e">
        <f>VLOOKUP(A120,[3]Junior!$AK$13:$AR$21,8)</f>
        <v>#N/A</v>
      </c>
      <c r="G120" s="23">
        <v>2</v>
      </c>
      <c r="H120" s="73">
        <f>[3]Junior!CC22</f>
        <v>0</v>
      </c>
      <c r="I120" s="74"/>
      <c r="J120" s="75"/>
    </row>
    <row r="121" spans="1:13" ht="13.95" customHeight="1" x14ac:dyDescent="0.3">
      <c r="A121" s="21">
        <f>[3]Junior!CB23</f>
        <v>0</v>
      </c>
      <c r="B121" s="25" t="e">
        <f>VLOOKUP(A121,[3]Junior!$AK$13:$AR$21,4)</f>
        <v>#N/A</v>
      </c>
      <c r="C121" s="25" t="e">
        <f>VLOOKUP(A121,[3]Junior!$AK$13:$AR$21,5)</f>
        <v>#N/A</v>
      </c>
      <c r="D121" s="25" t="e">
        <f>VLOOKUP(A121,[3]Junior!$AK$13:$AR$21,6)</f>
        <v>#N/A</v>
      </c>
      <c r="E121" s="25" t="e">
        <f>VLOOKUP(A121,[3]Junior!$AK$13:$AR$21,7)</f>
        <v>#N/A</v>
      </c>
      <c r="F121" s="72" t="e">
        <f>VLOOKUP(A121,[3]Junior!$AK$13:$AR$21,8)</f>
        <v>#N/A</v>
      </c>
      <c r="G121" s="23">
        <v>3</v>
      </c>
      <c r="H121" s="73">
        <f>[3]Junior!CC23</f>
        <v>0</v>
      </c>
      <c r="I121" s="74"/>
      <c r="J121" s="75"/>
    </row>
    <row r="122" spans="1:13" ht="13.95" customHeight="1" x14ac:dyDescent="0.3">
      <c r="A122" s="21">
        <f>[3]Junior!CB24</f>
        <v>0</v>
      </c>
      <c r="B122" s="25" t="e">
        <f>VLOOKUP(A122,[3]Junior!$AK$13:$AR$21,4)</f>
        <v>#N/A</v>
      </c>
      <c r="C122" s="25" t="e">
        <f>VLOOKUP(A122,[3]Junior!$AK$13:$AR$21,5)</f>
        <v>#N/A</v>
      </c>
      <c r="D122" s="25" t="e">
        <f>VLOOKUP(A122,[3]Junior!$AK$13:$AR$21,6)</f>
        <v>#N/A</v>
      </c>
      <c r="E122" s="25" t="e">
        <f>VLOOKUP(A122,[3]Junior!$AK$13:$AR$21,7)</f>
        <v>#N/A</v>
      </c>
      <c r="F122" s="72" t="e">
        <f>VLOOKUP(A122,[3]Junior!$AK$13:$AR$21,8)</f>
        <v>#N/A</v>
      </c>
      <c r="G122" s="23">
        <v>4</v>
      </c>
      <c r="H122" s="73">
        <f>[3]Junior!CC24</f>
        <v>0</v>
      </c>
      <c r="I122" s="74"/>
      <c r="J122" s="75"/>
    </row>
    <row r="123" spans="1:13" ht="13.95" customHeight="1" x14ac:dyDescent="0.3">
      <c r="A123" s="21">
        <f>[3]Junior!CB25</f>
        <v>0</v>
      </c>
      <c r="B123" s="25" t="e">
        <f>VLOOKUP(A123,[3]Junior!$AK$13:$AR$21,4)</f>
        <v>#N/A</v>
      </c>
      <c r="C123" s="25" t="e">
        <f>VLOOKUP(A123,[3]Junior!$AK$13:$AR$21,5)</f>
        <v>#N/A</v>
      </c>
      <c r="D123" s="25" t="e">
        <f>VLOOKUP(A123,[3]Junior!$AK$13:$AR$21,6)</f>
        <v>#N/A</v>
      </c>
      <c r="E123" s="25" t="e">
        <f>VLOOKUP(A123,[3]Junior!$AK$13:$AR$21,7)</f>
        <v>#N/A</v>
      </c>
      <c r="F123" s="72" t="e">
        <f>VLOOKUP(A123,[3]Junior!$AK$13:$AR$21,8)</f>
        <v>#N/A</v>
      </c>
      <c r="G123" s="23">
        <v>5</v>
      </c>
      <c r="H123" s="73">
        <f>[3]Junior!CC25</f>
        <v>0</v>
      </c>
      <c r="I123" s="74"/>
      <c r="J123" s="75"/>
    </row>
    <row r="124" spans="1:13" ht="13.95" customHeight="1" x14ac:dyDescent="0.3">
      <c r="A124" s="21">
        <f>[3]Junior!CB26</f>
        <v>0</v>
      </c>
      <c r="B124" s="25" t="e">
        <f>VLOOKUP(A124,[3]Junior!$AK$13:$AR$21,4)</f>
        <v>#N/A</v>
      </c>
      <c r="C124" s="25" t="e">
        <f>VLOOKUP(A124,[3]Junior!$AK$13:$AR$21,5)</f>
        <v>#N/A</v>
      </c>
      <c r="D124" s="25" t="e">
        <f>VLOOKUP(A124,[3]Junior!$AK$13:$AR$21,6)</f>
        <v>#N/A</v>
      </c>
      <c r="E124" s="25" t="e">
        <f>VLOOKUP(A124,[3]Junior!$AK$13:$AR$21,7)</f>
        <v>#N/A</v>
      </c>
      <c r="F124" s="72" t="e">
        <f>VLOOKUP(A124,[3]Junior!$AK$13:$AR$21,8)</f>
        <v>#N/A</v>
      </c>
      <c r="G124" s="23">
        <v>6</v>
      </c>
      <c r="H124" s="73">
        <f>[3]Junior!CC26</f>
        <v>0</v>
      </c>
      <c r="I124" s="74"/>
      <c r="J124" s="75"/>
    </row>
    <row r="125" spans="1:13" ht="13.95" customHeight="1" x14ac:dyDescent="0.3">
      <c r="A125" s="21">
        <f>[3]Junior!CB27</f>
        <v>0</v>
      </c>
      <c r="B125" s="25" t="e">
        <f>VLOOKUP(A125,[3]Junior!$AK$13:$AR$21,4)</f>
        <v>#N/A</v>
      </c>
      <c r="C125" s="25" t="e">
        <f>VLOOKUP(A125,[3]Junior!$AK$13:$AR$21,5)</f>
        <v>#N/A</v>
      </c>
      <c r="D125" s="25" t="e">
        <f>VLOOKUP(A125,[3]Junior!$AK$13:$AR$21,6)</f>
        <v>#N/A</v>
      </c>
      <c r="E125" s="25" t="e">
        <f>VLOOKUP(A125,[3]Junior!$AK$13:$AR$21,7)</f>
        <v>#N/A</v>
      </c>
      <c r="F125" s="72" t="e">
        <f>VLOOKUP(A125,[3]Junior!$AK$13:$AR$21,8)</f>
        <v>#N/A</v>
      </c>
      <c r="G125" s="23">
        <v>7</v>
      </c>
      <c r="H125" s="73">
        <f>[3]Junior!CC27</f>
        <v>0</v>
      </c>
      <c r="I125" s="74"/>
      <c r="J125" s="75"/>
    </row>
    <row r="126" spans="1:13" ht="13.95" customHeight="1" thickBot="1" x14ac:dyDescent="0.35">
      <c r="A126" s="21">
        <f>[3]Junior!CB28</f>
        <v>0</v>
      </c>
      <c r="B126" s="25" t="e">
        <f>VLOOKUP(A126,[3]Junior!$AK$13:$AR$21,4)</f>
        <v>#N/A</v>
      </c>
      <c r="C126" s="25" t="e">
        <f>VLOOKUP(A126,[3]Junior!$AK$13:$AR$21,5)</f>
        <v>#N/A</v>
      </c>
      <c r="D126" s="25" t="e">
        <f>VLOOKUP(A126,[3]Junior!$AK$13:$AR$21,6)</f>
        <v>#N/A</v>
      </c>
      <c r="E126" s="25" t="e">
        <f>VLOOKUP(A126,[3]Junior!$AK$13:$AR$21,7)</f>
        <v>#N/A</v>
      </c>
      <c r="F126" s="72" t="e">
        <f>VLOOKUP(A126,[3]Junior!$AK$13:$AR$21,8)</f>
        <v>#N/A</v>
      </c>
      <c r="G126" s="28">
        <v>8</v>
      </c>
      <c r="H126" s="73">
        <f>[3]Junior!CC28</f>
        <v>0</v>
      </c>
      <c r="I126" s="74"/>
      <c r="J126" s="75"/>
    </row>
    <row r="127" spans="1:13" ht="13.95" customHeight="1" thickBot="1" x14ac:dyDescent="0.35"/>
    <row r="128" spans="1:13" ht="13.95" customHeight="1" x14ac:dyDescent="0.3">
      <c r="A128" s="6" t="s">
        <v>14</v>
      </c>
      <c r="B128" s="7" t="s">
        <v>58</v>
      </c>
      <c r="C128" s="8" t="s">
        <v>1</v>
      </c>
      <c r="D128" s="160" t="s">
        <v>51</v>
      </c>
      <c r="E128" s="161"/>
      <c r="F128" s="162"/>
      <c r="G128" s="9"/>
      <c r="H128" s="48"/>
      <c r="I128" s="48"/>
      <c r="J128" s="48"/>
      <c r="K128" s="79"/>
      <c r="L128" s="127"/>
      <c r="M128" s="80"/>
    </row>
    <row r="129" spans="1:14" ht="13.95" customHeight="1" x14ac:dyDescent="0.3">
      <c r="A129" s="55" t="s">
        <v>2</v>
      </c>
      <c r="B129" s="18"/>
      <c r="C129" s="14" t="s">
        <v>3</v>
      </c>
      <c r="D129" s="163" t="s">
        <v>4</v>
      </c>
      <c r="E129" s="164"/>
      <c r="F129" s="165"/>
      <c r="G129" s="22"/>
      <c r="H129" s="62"/>
      <c r="I129" s="62"/>
      <c r="J129" s="62"/>
      <c r="K129" s="81"/>
      <c r="L129" s="128"/>
      <c r="M129" s="82"/>
    </row>
    <row r="130" spans="1:14" ht="13.95" customHeight="1" x14ac:dyDescent="0.3">
      <c r="A130" s="17" t="s">
        <v>21</v>
      </c>
      <c r="B130" s="18">
        <f>'[2]Base de données'!$L$12</f>
        <v>0</v>
      </c>
      <c r="C130" s="14" t="s">
        <v>5</v>
      </c>
      <c r="D130" s="156" t="str">
        <f>'[2]Base de données'!$E$12</f>
        <v>Maria Bonita</v>
      </c>
      <c r="E130" s="157"/>
      <c r="F130" s="159"/>
      <c r="G130" s="117"/>
      <c r="H130" s="56"/>
      <c r="I130" s="56"/>
      <c r="J130" s="56"/>
      <c r="K130" s="81"/>
      <c r="L130" s="128"/>
      <c r="M130" s="82"/>
    </row>
    <row r="131" spans="1:14" ht="13.95" customHeight="1" thickBot="1" x14ac:dyDescent="0.35">
      <c r="A131" s="21"/>
      <c r="B131" s="156" t="s">
        <v>7</v>
      </c>
      <c r="C131" s="157"/>
      <c r="D131" s="157"/>
      <c r="E131" s="157"/>
      <c r="F131" s="157"/>
      <c r="G131" s="118"/>
      <c r="H131" s="62"/>
      <c r="I131" s="62"/>
      <c r="J131" s="62"/>
      <c r="K131" s="83"/>
      <c r="L131" s="129"/>
      <c r="M131" s="84"/>
    </row>
    <row r="132" spans="1:14" ht="13.95" customHeight="1" thickBot="1" x14ac:dyDescent="0.35">
      <c r="A132" s="21" t="s">
        <v>16</v>
      </c>
      <c r="B132" s="58" t="s">
        <v>8</v>
      </c>
      <c r="C132" s="58" t="s">
        <v>9</v>
      </c>
      <c r="D132" s="58" t="s">
        <v>10</v>
      </c>
      <c r="E132" s="59" t="s">
        <v>11</v>
      </c>
      <c r="F132" s="59" t="s">
        <v>12</v>
      </c>
      <c r="G132" s="119" t="s">
        <v>63</v>
      </c>
      <c r="H132" s="156" t="s">
        <v>52</v>
      </c>
      <c r="I132" s="157"/>
      <c r="J132" s="158"/>
      <c r="K132" s="169" t="s">
        <v>53</v>
      </c>
      <c r="L132" s="170"/>
      <c r="M132" s="171"/>
      <c r="N132" s="125"/>
    </row>
    <row r="133" spans="1:14" ht="13.95" customHeight="1" x14ac:dyDescent="0.3">
      <c r="A133" s="21">
        <f>[3]DébPartenaire!BZ21</f>
        <v>26</v>
      </c>
      <c r="B133" s="25">
        <f>VLOOKUP(A133,[3]DébPartenaire!$AK$13:$AR$21,4)</f>
        <v>1</v>
      </c>
      <c r="C133" s="25">
        <f>VLOOKUP(A133,[3]DébPartenaire!$AK$13:$AR$21,5)</f>
        <v>1</v>
      </c>
      <c r="D133" s="25">
        <f>VLOOKUP(A133,[3]DébPartenaire!$AK$13:$AR$21,6)</f>
        <v>1</v>
      </c>
      <c r="E133" s="25">
        <f>VLOOKUP(A133,[3]DébPartenaire!$AK$13:$AR$21,7)</f>
        <v>1</v>
      </c>
      <c r="F133" s="72">
        <f>VLOOKUP(A133,[3]DébPartenaire!$AK$13:$AR$21,8)</f>
        <v>1</v>
      </c>
      <c r="G133" s="23">
        <v>1</v>
      </c>
      <c r="H133" s="73" t="str">
        <f>[3]DébPartenaire!CA21</f>
        <v>Jobin, Nicole</v>
      </c>
      <c r="I133" s="74"/>
      <c r="J133" s="74"/>
      <c r="K133" s="86">
        <f>[3]DébPartenaire!CC21</f>
        <v>0</v>
      </c>
      <c r="L133" s="130"/>
      <c r="M133" s="87"/>
    </row>
    <row r="134" spans="1:14" ht="13.95" customHeight="1" x14ac:dyDescent="0.3">
      <c r="A134" s="21">
        <f>[3]DébPartenaire!BZ22</f>
        <v>20</v>
      </c>
      <c r="B134" s="25">
        <f>VLOOKUP(A134,[3]DébPartenaire!$AK$13:$AR$21,4)</f>
        <v>2</v>
      </c>
      <c r="C134" s="25">
        <f>VLOOKUP(A134,[3]DébPartenaire!$AK$13:$AR$21,5)</f>
        <v>2</v>
      </c>
      <c r="D134" s="25">
        <f>VLOOKUP(A134,[3]DébPartenaire!$AK$13:$AR$21,6)</f>
        <v>2</v>
      </c>
      <c r="E134" s="25">
        <f>VLOOKUP(A134,[3]DébPartenaire!$AK$13:$AR$21,7)</f>
        <v>2</v>
      </c>
      <c r="F134" s="72">
        <f>VLOOKUP(A134,[3]DébPartenaire!$AK$13:$AR$21,8)</f>
        <v>2</v>
      </c>
      <c r="G134" s="23">
        <v>2</v>
      </c>
      <c r="H134" s="73" t="str">
        <f>[3]DébPartenaire!CA22</f>
        <v>Bélanger, Louise</v>
      </c>
      <c r="I134" s="74"/>
      <c r="J134" s="74"/>
      <c r="K134" s="88">
        <f>[3]DébPartenaire!CC22</f>
        <v>0</v>
      </c>
      <c r="L134" s="131"/>
      <c r="M134" s="89"/>
    </row>
    <row r="135" spans="1:14" ht="13.95" customHeight="1" x14ac:dyDescent="0.3">
      <c r="A135" s="21">
        <f>[3]DébPartenaire!BZ23</f>
        <v>22</v>
      </c>
      <c r="B135" s="25">
        <f>VLOOKUP(A135,[3]DébPartenaire!$AK$13:$AR$21,4)</f>
        <v>3</v>
      </c>
      <c r="C135" s="25">
        <f>VLOOKUP(A135,[3]DébPartenaire!$AK$13:$AR$21,5)</f>
        <v>3</v>
      </c>
      <c r="D135" s="25">
        <f>VLOOKUP(A135,[3]DébPartenaire!$AK$13:$AR$21,6)</f>
        <v>3</v>
      </c>
      <c r="E135" s="25">
        <f>VLOOKUP(A135,[3]DébPartenaire!$AK$13:$AR$21,7)</f>
        <v>3</v>
      </c>
      <c r="F135" s="72">
        <f>VLOOKUP(A135,[3]DébPartenaire!$AK$13:$AR$21,8)</f>
        <v>3</v>
      </c>
      <c r="G135" s="23">
        <v>3</v>
      </c>
      <c r="H135" s="73" t="str">
        <f>[3]DébPartenaire!CA23</f>
        <v>Bertrand, Lise</v>
      </c>
      <c r="I135" s="74"/>
      <c r="J135" s="74"/>
      <c r="K135" s="88">
        <f>[3]DébPartenaire!CC23</f>
        <v>0</v>
      </c>
      <c r="L135" s="131"/>
      <c r="M135" s="89"/>
    </row>
    <row r="136" spans="1:14" ht="13.95" customHeight="1" x14ac:dyDescent="0.3">
      <c r="A136" s="21">
        <f>[3]DébPartenaire!BZ24</f>
        <v>28</v>
      </c>
      <c r="B136" s="25">
        <f>VLOOKUP(A136,[3]DébPartenaire!$AK$13:$AR$21,4)</f>
        <v>4</v>
      </c>
      <c r="C136" s="25">
        <f>VLOOKUP(A136,[3]DébPartenaire!$AK$13:$AR$21,5)</f>
        <v>4</v>
      </c>
      <c r="D136" s="25">
        <f>VLOOKUP(A136,[3]DébPartenaire!$AK$13:$AR$21,6)</f>
        <v>4</v>
      </c>
      <c r="E136" s="25">
        <f>VLOOKUP(A136,[3]DébPartenaire!$AK$13:$AR$21,7)</f>
        <v>4</v>
      </c>
      <c r="F136" s="72">
        <f>VLOOKUP(A136,[3]DébPartenaire!$AK$13:$AR$21,8)</f>
        <v>4</v>
      </c>
      <c r="G136" s="23">
        <v>4</v>
      </c>
      <c r="H136" s="73" t="str">
        <f>[3]DébPartenaire!CA24</f>
        <v>Martel, Mireille</v>
      </c>
      <c r="I136" s="74"/>
      <c r="J136" s="74"/>
      <c r="K136" s="88">
        <f>[3]DébPartenaire!CC24</f>
        <v>0</v>
      </c>
      <c r="L136" s="131"/>
      <c r="M136" s="89"/>
    </row>
    <row r="137" spans="1:14" ht="13.95" customHeight="1" x14ac:dyDescent="0.3">
      <c r="A137" s="21">
        <f>[3]DébPartenaire!BZ25</f>
        <v>0</v>
      </c>
      <c r="B137" s="25" t="e">
        <f>VLOOKUP(A137,[3]DébPartenaire!$AK$13:$AR$21,4)</f>
        <v>#N/A</v>
      </c>
      <c r="C137" s="25" t="e">
        <f>VLOOKUP(A137,[3]DébPartenaire!$AK$13:$AR$21,5)</f>
        <v>#N/A</v>
      </c>
      <c r="D137" s="25" t="e">
        <f>VLOOKUP(A137,[3]DébPartenaire!$AK$13:$AR$21,6)</f>
        <v>#N/A</v>
      </c>
      <c r="E137" s="25" t="e">
        <f>VLOOKUP(A137,[3]DébPartenaire!$AK$13:$AR$21,7)</f>
        <v>#N/A</v>
      </c>
      <c r="F137" s="72" t="e">
        <f>VLOOKUP(A137,[3]DébPartenaire!$AK$13:$AR$21,8)</f>
        <v>#N/A</v>
      </c>
      <c r="G137" s="23">
        <v>5</v>
      </c>
      <c r="H137" s="73" t="e">
        <f>[3]DébPartenaire!CA25</f>
        <v>#N/A</v>
      </c>
      <c r="I137" s="74"/>
      <c r="J137" s="74"/>
      <c r="K137" s="88">
        <f>[3]DébPartenaire!CC25</f>
        <v>0</v>
      </c>
      <c r="L137" s="131"/>
      <c r="M137" s="89"/>
    </row>
    <row r="138" spans="1:14" ht="13.95" customHeight="1" x14ac:dyDescent="0.3">
      <c r="A138" s="21">
        <f>[3]DébPartenaire!BZ26</f>
        <v>0</v>
      </c>
      <c r="B138" s="25" t="e">
        <f>VLOOKUP(A138,[3]DébPartenaire!$AK$13:$AR$21,4)</f>
        <v>#N/A</v>
      </c>
      <c r="C138" s="25" t="e">
        <f>VLOOKUP(A138,[3]DébPartenaire!$AK$13:$AR$21,5)</f>
        <v>#N/A</v>
      </c>
      <c r="D138" s="25" t="e">
        <f>VLOOKUP(A138,[3]DébPartenaire!$AK$13:$AR$21,6)</f>
        <v>#N/A</v>
      </c>
      <c r="E138" s="25" t="e">
        <f>VLOOKUP(A138,[3]DébPartenaire!$AK$13:$AR$21,7)</f>
        <v>#N/A</v>
      </c>
      <c r="F138" s="72" t="e">
        <f>VLOOKUP(A138,[3]DébPartenaire!$AK$13:$AR$21,8)</f>
        <v>#N/A</v>
      </c>
      <c r="G138" s="23">
        <v>6</v>
      </c>
      <c r="H138" s="73" t="e">
        <f>[3]DébPartenaire!CA26</f>
        <v>#N/A</v>
      </c>
      <c r="I138" s="74"/>
      <c r="J138" s="74"/>
      <c r="K138" s="88">
        <f>[3]DébPartenaire!CC26</f>
        <v>0</v>
      </c>
      <c r="L138" s="131"/>
      <c r="M138" s="89"/>
    </row>
    <row r="139" spans="1:14" ht="13.95" customHeight="1" x14ac:dyDescent="0.3">
      <c r="A139" s="21">
        <f>[3]DébPartenaire!BZ27</f>
        <v>0</v>
      </c>
      <c r="B139" s="25" t="e">
        <f>VLOOKUP(A139,[3]DébPartenaire!$AK$13:$AR$21,4)</f>
        <v>#N/A</v>
      </c>
      <c r="C139" s="25" t="e">
        <f>VLOOKUP(A139,[3]DébPartenaire!$AK$13:$AR$21,5)</f>
        <v>#N/A</v>
      </c>
      <c r="D139" s="25" t="e">
        <f>VLOOKUP(A139,[3]DébPartenaire!$AK$13:$AR$21,6)</f>
        <v>#N/A</v>
      </c>
      <c r="E139" s="25" t="e">
        <f>VLOOKUP(A139,[3]DébPartenaire!$AK$13:$AR$21,7)</f>
        <v>#N/A</v>
      </c>
      <c r="F139" s="72" t="e">
        <f>VLOOKUP(A139,[3]DébPartenaire!$AK$13:$AR$21,8)</f>
        <v>#N/A</v>
      </c>
      <c r="G139" s="23">
        <v>7</v>
      </c>
      <c r="H139" s="73" t="e">
        <f>[3]DébPartenaire!CA27</f>
        <v>#N/A</v>
      </c>
      <c r="I139" s="74"/>
      <c r="J139" s="74"/>
      <c r="K139" s="88">
        <f>[3]DébPartenaire!CC27</f>
        <v>0</v>
      </c>
      <c r="L139" s="131"/>
      <c r="M139" s="89"/>
    </row>
    <row r="140" spans="1:14" ht="13.95" customHeight="1" thickBot="1" x14ac:dyDescent="0.35">
      <c r="A140" s="26">
        <f>[3]DébPartenaire!BZ28</f>
        <v>0</v>
      </c>
      <c r="B140" s="27" t="e">
        <f>VLOOKUP(A140,[3]DébPartenaire!$AK$13:$AR$21,4)</f>
        <v>#N/A</v>
      </c>
      <c r="C140" s="27" t="e">
        <f>VLOOKUP(A140,[3]DébPartenaire!$AK$13:$AR$21,5)</f>
        <v>#N/A</v>
      </c>
      <c r="D140" s="27" t="e">
        <f>VLOOKUP(A140,[3]DébPartenaire!$AK$13:$AR$21,6)</f>
        <v>#N/A</v>
      </c>
      <c r="E140" s="27" t="e">
        <f>VLOOKUP(A140,[3]DébPartenaire!$AK$13:$AR$21,7)</f>
        <v>#N/A</v>
      </c>
      <c r="F140" s="61" t="e">
        <f>VLOOKUP(A140,[3]DébPartenaire!$AK$13:$AR$21,8)</f>
        <v>#N/A</v>
      </c>
      <c r="G140" s="28">
        <v>8</v>
      </c>
      <c r="H140" s="76" t="e">
        <f>[3]DébPartenaire!CA28</f>
        <v>#N/A</v>
      </c>
      <c r="I140" s="77"/>
      <c r="J140" s="77"/>
      <c r="K140" s="85">
        <f>[3]DébPartenaire!CC28</f>
        <v>0</v>
      </c>
      <c r="L140" s="132"/>
      <c r="M140" s="84"/>
    </row>
    <row r="141" spans="1:14" ht="13.95" customHeight="1" thickBot="1" x14ac:dyDescent="0.35"/>
    <row r="142" spans="1:14" ht="13.95" customHeight="1" x14ac:dyDescent="0.3">
      <c r="A142" s="6" t="s">
        <v>0</v>
      </c>
      <c r="B142" s="7" t="s">
        <v>59</v>
      </c>
      <c r="C142" s="8" t="s">
        <v>1</v>
      </c>
      <c r="D142" s="160" t="s">
        <v>51</v>
      </c>
      <c r="E142" s="161"/>
      <c r="F142" s="162"/>
      <c r="G142" s="45"/>
      <c r="H142" s="9"/>
      <c r="I142" s="9"/>
      <c r="J142" s="46"/>
      <c r="K142" s="79"/>
      <c r="L142" s="127"/>
      <c r="M142" s="80"/>
    </row>
    <row r="143" spans="1:14" ht="13.95" customHeight="1" x14ac:dyDescent="0.3">
      <c r="A143" s="47" t="s">
        <v>2</v>
      </c>
      <c r="B143" s="43"/>
      <c r="C143" s="14" t="s">
        <v>3</v>
      </c>
      <c r="D143" s="163" t="s">
        <v>13</v>
      </c>
      <c r="E143" s="164"/>
      <c r="F143" s="165"/>
      <c r="G143" s="35"/>
      <c r="H143" s="19"/>
      <c r="I143" s="19"/>
      <c r="J143" s="20"/>
      <c r="K143" s="81"/>
      <c r="L143" s="128"/>
      <c r="M143" s="82"/>
    </row>
    <row r="144" spans="1:14" ht="13.95" customHeight="1" x14ac:dyDescent="0.3">
      <c r="A144" s="17" t="s">
        <v>21</v>
      </c>
      <c r="B144" s="18">
        <f>'[2]Base de données'!$L$13</f>
        <v>5</v>
      </c>
      <c r="C144" s="14" t="s">
        <v>5</v>
      </c>
      <c r="D144" s="156" t="str">
        <f>'[2]Base de données'!$E$13</f>
        <v>Cuchi Cucha</v>
      </c>
      <c r="E144" s="157"/>
      <c r="F144" s="159"/>
      <c r="G144" s="117"/>
      <c r="H144" s="19"/>
      <c r="I144" s="19"/>
      <c r="J144" s="20"/>
      <c r="K144" s="81"/>
      <c r="L144" s="128"/>
      <c r="M144" s="82"/>
    </row>
    <row r="145" spans="1:14" ht="13.95" customHeight="1" thickBot="1" x14ac:dyDescent="0.35">
      <c r="A145" s="21"/>
      <c r="B145" s="156" t="s">
        <v>7</v>
      </c>
      <c r="C145" s="157"/>
      <c r="D145" s="157"/>
      <c r="E145" s="157"/>
      <c r="F145" s="159"/>
      <c r="G145" s="118"/>
      <c r="H145" s="19"/>
      <c r="I145" s="19"/>
      <c r="J145" s="20"/>
      <c r="K145" s="83"/>
      <c r="L145" s="129"/>
      <c r="M145" s="84"/>
    </row>
    <row r="146" spans="1:14" ht="13.95" customHeight="1" thickBot="1" x14ac:dyDescent="0.35">
      <c r="A146" s="21" t="s">
        <v>6</v>
      </c>
      <c r="B146" s="23" t="s">
        <v>8</v>
      </c>
      <c r="C146" s="23" t="s">
        <v>9</v>
      </c>
      <c r="D146" s="23" t="s">
        <v>10</v>
      </c>
      <c r="E146" s="24" t="s">
        <v>11</v>
      </c>
      <c r="F146" s="24" t="s">
        <v>12</v>
      </c>
      <c r="G146" s="120" t="s">
        <v>63</v>
      </c>
      <c r="H146" s="156" t="s">
        <v>52</v>
      </c>
      <c r="I146" s="157"/>
      <c r="J146" s="158"/>
      <c r="K146" s="169" t="s">
        <v>53</v>
      </c>
      <c r="L146" s="170"/>
      <c r="M146" s="171"/>
      <c r="N146" s="124"/>
    </row>
    <row r="147" spans="1:14" ht="13.95" customHeight="1" x14ac:dyDescent="0.3">
      <c r="A147" s="21">
        <f>[3]InterPartenaire!BZ21</f>
        <v>84</v>
      </c>
      <c r="B147" s="25" t="e">
        <f>VLOOKUP(A147,[3]InterPartenaire!$AK$13:$AR$21,4)</f>
        <v>#N/A</v>
      </c>
      <c r="C147" s="25" t="e">
        <f>VLOOKUP(A147,[3]InterPartenaire!$AK$13:$AR$21,5)</f>
        <v>#N/A</v>
      </c>
      <c r="D147" s="25" t="e">
        <f>VLOOKUP(A147,[3]InterPartenaire!$AK$13:$AR$21,6)</f>
        <v>#N/A</v>
      </c>
      <c r="E147" s="25" t="e">
        <f>VLOOKUP(A147,[3]InterPartenaire!$AK$13:$AR$21,7)</f>
        <v>#N/A</v>
      </c>
      <c r="F147" s="72" t="e">
        <f>VLOOKUP(A147,[3]InterPartenaire!$AK$13:$AR$21,8)</f>
        <v>#N/A</v>
      </c>
      <c r="G147" s="23">
        <v>1</v>
      </c>
      <c r="H147" s="63" t="str">
        <f>[3]InterPartenaire!CA21</f>
        <v>Lafond, Christianne</v>
      </c>
      <c r="I147" s="64"/>
      <c r="J147" s="66"/>
      <c r="K147" s="86">
        <f>[3]InterPartenaire!CC21</f>
        <v>0</v>
      </c>
      <c r="L147" s="130"/>
      <c r="M147" s="87"/>
    </row>
    <row r="148" spans="1:14" ht="13.95" customHeight="1" x14ac:dyDescent="0.3">
      <c r="A148" s="21">
        <f>[3]InterPartenaire!BZ22</f>
        <v>45</v>
      </c>
      <c r="B148" s="25" t="e">
        <f>VLOOKUP(A148,[3]InterPartenaire!$AK$13:$AR$21,4)</f>
        <v>#N/A</v>
      </c>
      <c r="C148" s="25" t="e">
        <f>VLOOKUP(A148,[3]InterPartenaire!$AK$13:$AR$21,5)</f>
        <v>#N/A</v>
      </c>
      <c r="D148" s="25" t="e">
        <f>VLOOKUP(A148,[3]InterPartenaire!$AK$13:$AR$21,6)</f>
        <v>#N/A</v>
      </c>
      <c r="E148" s="25" t="e">
        <f>VLOOKUP(A148,[3]InterPartenaire!$AK$13:$AR$21,7)</f>
        <v>#N/A</v>
      </c>
      <c r="F148" s="72" t="e">
        <f>VLOOKUP(A148,[3]InterPartenaire!$AK$13:$AR$21,8)</f>
        <v>#N/A</v>
      </c>
      <c r="G148" s="23">
        <v>2</v>
      </c>
      <c r="H148" s="63" t="str">
        <f>[3]InterPartenaire!CA22</f>
        <v>Bisson, Ginette</v>
      </c>
      <c r="I148" s="64"/>
      <c r="J148" s="66"/>
      <c r="K148" s="88">
        <f>[3]InterPartenaire!CC22</f>
        <v>0</v>
      </c>
      <c r="L148" s="131"/>
      <c r="M148" s="89"/>
    </row>
    <row r="149" spans="1:14" ht="13.95" customHeight="1" x14ac:dyDescent="0.3">
      <c r="A149" s="21">
        <f>[3]InterPartenaire!BZ23</f>
        <v>69</v>
      </c>
      <c r="B149" s="25" t="e">
        <f>VLOOKUP(A149,[3]InterPartenaire!$AK$13:$AR$21,4)</f>
        <v>#N/A</v>
      </c>
      <c r="C149" s="25" t="e">
        <f>VLOOKUP(A149,[3]InterPartenaire!$AK$13:$AR$21,5)</f>
        <v>#N/A</v>
      </c>
      <c r="D149" s="25" t="e">
        <f>VLOOKUP(A149,[3]InterPartenaire!$AK$13:$AR$21,6)</f>
        <v>#N/A</v>
      </c>
      <c r="E149" s="25" t="e">
        <f>VLOOKUP(A149,[3]InterPartenaire!$AK$13:$AR$21,7)</f>
        <v>#N/A</v>
      </c>
      <c r="F149" s="72" t="e">
        <f>VLOOKUP(A149,[3]InterPartenaire!$AK$13:$AR$21,8)</f>
        <v>#N/A</v>
      </c>
      <c r="G149" s="23">
        <v>3</v>
      </c>
      <c r="H149" s="63" t="str">
        <f>[3]InterPartenaire!CA23</f>
        <v>Dionne, André</v>
      </c>
      <c r="I149" s="64"/>
      <c r="J149" s="66"/>
      <c r="K149" s="88">
        <f>[3]InterPartenaire!CC23</f>
        <v>0</v>
      </c>
      <c r="L149" s="131"/>
      <c r="M149" s="89"/>
    </row>
    <row r="150" spans="1:14" ht="13.95" customHeight="1" x14ac:dyDescent="0.3">
      <c r="A150" s="21">
        <f>[3]InterPartenaire!BZ24</f>
        <v>82</v>
      </c>
      <c r="B150" s="25" t="e">
        <f>VLOOKUP(A150,[3]InterPartenaire!$AK$13:$AR$21,4)</f>
        <v>#N/A</v>
      </c>
      <c r="C150" s="25" t="e">
        <f>VLOOKUP(A150,[3]InterPartenaire!$AK$13:$AR$21,5)</f>
        <v>#N/A</v>
      </c>
      <c r="D150" s="25" t="e">
        <f>VLOOKUP(A150,[3]InterPartenaire!$AK$13:$AR$21,6)</f>
        <v>#N/A</v>
      </c>
      <c r="E150" s="25" t="e">
        <f>VLOOKUP(A150,[3]InterPartenaire!$AK$13:$AR$21,7)</f>
        <v>#N/A</v>
      </c>
      <c r="F150" s="72" t="e">
        <f>VLOOKUP(A150,[3]InterPartenaire!$AK$13:$AR$21,8)</f>
        <v>#N/A</v>
      </c>
      <c r="G150" s="23">
        <v>4</v>
      </c>
      <c r="H150" s="63" t="str">
        <f>[3]InterPartenaire!CA24</f>
        <v>Cancilla, Vincent</v>
      </c>
      <c r="I150" s="64"/>
      <c r="J150" s="66"/>
      <c r="K150" s="88">
        <f>[3]InterPartenaire!CC24</f>
        <v>0</v>
      </c>
      <c r="L150" s="131"/>
      <c r="M150" s="89"/>
    </row>
    <row r="151" spans="1:14" ht="13.95" customHeight="1" x14ac:dyDescent="0.3">
      <c r="A151" s="21">
        <f>[3]InterPartenaire!BZ25</f>
        <v>43</v>
      </c>
      <c r="B151" s="25" t="e">
        <f>VLOOKUP(A151,[3]InterPartenaire!$AK$13:$AR$21,4)</f>
        <v>#N/A</v>
      </c>
      <c r="C151" s="25" t="e">
        <f>VLOOKUP(A151,[3]InterPartenaire!$AK$13:$AR$21,5)</f>
        <v>#N/A</v>
      </c>
      <c r="D151" s="25" t="e">
        <f>VLOOKUP(A151,[3]InterPartenaire!$AK$13:$AR$21,6)</f>
        <v>#N/A</v>
      </c>
      <c r="E151" s="25" t="e">
        <f>VLOOKUP(A151,[3]InterPartenaire!$AK$13:$AR$21,7)</f>
        <v>#N/A</v>
      </c>
      <c r="F151" s="72" t="e">
        <f>VLOOKUP(A151,[3]InterPartenaire!$AK$13:$AR$21,8)</f>
        <v>#N/A</v>
      </c>
      <c r="G151" s="23">
        <v>5</v>
      </c>
      <c r="H151" s="63" t="str">
        <f>[3]InterPartenaire!CA25</f>
        <v>Ouellet, Claude</v>
      </c>
      <c r="I151" s="64"/>
      <c r="J151" s="66"/>
      <c r="K151" s="88">
        <f>[3]InterPartenaire!CC25</f>
        <v>0</v>
      </c>
      <c r="L151" s="131"/>
      <c r="M151" s="89"/>
    </row>
    <row r="152" spans="1:14" ht="13.95" customHeight="1" x14ac:dyDescent="0.3">
      <c r="A152" s="21">
        <f>[3]InterPartenaire!BZ26</f>
        <v>0</v>
      </c>
      <c r="B152" s="25" t="e">
        <f>VLOOKUP(A152,[3]InterPartenaire!$AK$13:$AR$21,4)</f>
        <v>#N/A</v>
      </c>
      <c r="C152" s="25" t="e">
        <f>VLOOKUP(A152,[3]InterPartenaire!$AK$13:$AR$21,5)</f>
        <v>#N/A</v>
      </c>
      <c r="D152" s="25" t="e">
        <f>VLOOKUP(A152,[3]InterPartenaire!$AK$13:$AR$21,6)</f>
        <v>#N/A</v>
      </c>
      <c r="E152" s="25" t="e">
        <f>VLOOKUP(A152,[3]InterPartenaire!$AK$13:$AR$21,7)</f>
        <v>#N/A</v>
      </c>
      <c r="F152" s="72" t="e">
        <f>VLOOKUP(A152,[3]InterPartenaire!$AK$13:$AR$21,8)</f>
        <v>#N/A</v>
      </c>
      <c r="G152" s="23">
        <v>6</v>
      </c>
      <c r="H152" s="63" t="e">
        <f>[3]InterPartenaire!CA26</f>
        <v>#N/A</v>
      </c>
      <c r="I152" s="64"/>
      <c r="J152" s="66"/>
      <c r="K152" s="88">
        <f>[3]InterPartenaire!CC26</f>
        <v>0</v>
      </c>
      <c r="L152" s="131"/>
      <c r="M152" s="89"/>
    </row>
    <row r="153" spans="1:14" ht="13.95" customHeight="1" x14ac:dyDescent="0.3">
      <c r="A153" s="21">
        <f>[3]InterPartenaire!BZ27</f>
        <v>0</v>
      </c>
      <c r="B153" s="25" t="e">
        <f>VLOOKUP(A153,[3]InterPartenaire!$AK$13:$AR$21,4)</f>
        <v>#N/A</v>
      </c>
      <c r="C153" s="25" t="e">
        <f>VLOOKUP(A153,[3]InterPartenaire!$AK$13:$AR$21,5)</f>
        <v>#N/A</v>
      </c>
      <c r="D153" s="25" t="e">
        <f>VLOOKUP(A153,[3]InterPartenaire!$AK$13:$AR$21,6)</f>
        <v>#N/A</v>
      </c>
      <c r="E153" s="25" t="e">
        <f>VLOOKUP(A153,[3]InterPartenaire!$AK$13:$AR$21,7)</f>
        <v>#N/A</v>
      </c>
      <c r="F153" s="72" t="e">
        <f>VLOOKUP(A153,[3]InterPartenaire!$AK$13:$AR$21,8)</f>
        <v>#N/A</v>
      </c>
      <c r="G153" s="23">
        <v>7</v>
      </c>
      <c r="H153" s="63" t="e">
        <f>[3]InterPartenaire!CA27</f>
        <v>#N/A</v>
      </c>
      <c r="I153" s="64"/>
      <c r="J153" s="66"/>
      <c r="K153" s="88">
        <f>[3]InterPartenaire!CC27</f>
        <v>0</v>
      </c>
      <c r="L153" s="131"/>
      <c r="M153" s="89"/>
    </row>
    <row r="154" spans="1:14" ht="13.95" customHeight="1" thickBot="1" x14ac:dyDescent="0.35">
      <c r="A154" s="26">
        <f>[3]InterPartenaire!BZ28</f>
        <v>0</v>
      </c>
      <c r="B154" s="27" t="e">
        <f>VLOOKUP(A154,[3]InterPartenaire!$AK$13:$AR$21,4)</f>
        <v>#N/A</v>
      </c>
      <c r="C154" s="27" t="e">
        <f>VLOOKUP(A154,[3]InterPartenaire!$AK$13:$AR$21,5)</f>
        <v>#N/A</v>
      </c>
      <c r="D154" s="27" t="e">
        <f>VLOOKUP(A154,[3]InterPartenaire!$AK$13:$AR$21,6)</f>
        <v>#N/A</v>
      </c>
      <c r="E154" s="27" t="e">
        <f>VLOOKUP(A154,[3]InterPartenaire!$AK$13:$AR$21,7)</f>
        <v>#N/A</v>
      </c>
      <c r="F154" s="61" t="e">
        <f>VLOOKUP(A154,[3]InterPartenaire!$AK$13:$AR$21,8)</f>
        <v>#N/A</v>
      </c>
      <c r="G154" s="28">
        <v>8</v>
      </c>
      <c r="H154" s="67" t="e">
        <f>[3]InterPartenaire!CA28</f>
        <v>#N/A</v>
      </c>
      <c r="I154" s="69"/>
      <c r="J154" s="70"/>
      <c r="K154" s="90">
        <f>[3]InterPartenaire!CC28</f>
        <v>0</v>
      </c>
      <c r="L154" s="133"/>
      <c r="M154" s="91"/>
    </row>
    <row r="155" spans="1:14" ht="13.95" customHeight="1" thickBot="1" x14ac:dyDescent="0.35"/>
    <row r="156" spans="1:14" ht="13.95" customHeight="1" x14ac:dyDescent="0.3">
      <c r="A156" s="6" t="s">
        <v>0</v>
      </c>
      <c r="B156" s="7" t="s">
        <v>44</v>
      </c>
      <c r="C156" s="8" t="s">
        <v>1</v>
      </c>
      <c r="D156" s="160" t="s">
        <v>45</v>
      </c>
      <c r="E156" s="161"/>
      <c r="F156" s="162"/>
      <c r="G156" s="45"/>
      <c r="H156" s="9"/>
      <c r="I156" s="9"/>
      <c r="J156" s="46"/>
    </row>
    <row r="157" spans="1:14" ht="13.95" customHeight="1" x14ac:dyDescent="0.3">
      <c r="A157" s="47" t="s">
        <v>2</v>
      </c>
      <c r="B157" s="43"/>
      <c r="C157" s="14" t="s">
        <v>3</v>
      </c>
      <c r="D157" s="163" t="s">
        <v>19</v>
      </c>
      <c r="E157" s="164"/>
      <c r="F157" s="165"/>
      <c r="G157" s="35"/>
      <c r="H157" s="19"/>
      <c r="I157" s="19"/>
      <c r="J157" s="20"/>
    </row>
    <row r="158" spans="1:14" ht="13.95" customHeight="1" x14ac:dyDescent="0.3">
      <c r="A158" s="17" t="s">
        <v>21</v>
      </c>
      <c r="B158" s="18">
        <f>'[2]Base de données'!$L$14</f>
        <v>5</v>
      </c>
      <c r="C158" s="14" t="s">
        <v>5</v>
      </c>
      <c r="D158" s="156" t="str">
        <f>'[2]Base de données'!$E$14</f>
        <v>Cuchi Cucha</v>
      </c>
      <c r="E158" s="157"/>
      <c r="F158" s="159"/>
      <c r="G158" s="115"/>
      <c r="H158" s="19"/>
      <c r="I158" s="19"/>
      <c r="J158" s="20"/>
    </row>
    <row r="159" spans="1:14" ht="13.95" customHeight="1" thickBot="1" x14ac:dyDescent="0.35">
      <c r="A159" s="21"/>
      <c r="B159" s="156" t="s">
        <v>7</v>
      </c>
      <c r="C159" s="157"/>
      <c r="D159" s="157"/>
      <c r="E159" s="157"/>
      <c r="F159" s="159"/>
      <c r="G159" s="116"/>
      <c r="H159" s="19"/>
      <c r="I159" s="19"/>
      <c r="J159" s="20"/>
    </row>
    <row r="160" spans="1:14" ht="13.95" customHeight="1" thickBot="1" x14ac:dyDescent="0.35">
      <c r="A160" s="21" t="s">
        <v>6</v>
      </c>
      <c r="B160" s="23" t="s">
        <v>8</v>
      </c>
      <c r="C160" s="23" t="s">
        <v>9</v>
      </c>
      <c r="D160" s="23" t="s">
        <v>10</v>
      </c>
      <c r="E160" s="24" t="s">
        <v>11</v>
      </c>
      <c r="F160" s="24" t="s">
        <v>12</v>
      </c>
      <c r="G160" s="120" t="s">
        <v>63</v>
      </c>
      <c r="H160" s="156" t="s">
        <v>52</v>
      </c>
      <c r="I160" s="157"/>
      <c r="J160" s="158"/>
      <c r="L160" s="125"/>
    </row>
    <row r="161" spans="1:12" ht="13.95" customHeight="1" x14ac:dyDescent="0.3">
      <c r="A161" s="21">
        <f>[3]ChampionnatFemme!CB21</f>
        <v>28</v>
      </c>
      <c r="B161" s="25">
        <f>VLOOKUP(A161,[3]ChampionnatFemme!$AK$13:$AR$21,4)</f>
        <v>1</v>
      </c>
      <c r="C161" s="25">
        <f>VLOOKUP(A161,[3]ChampionnatFemme!$AK$13:$AR$21,5)</f>
        <v>1</v>
      </c>
      <c r="D161" s="25">
        <f>VLOOKUP(A161,[3]ChampionnatFemme!$AK$13:$AR$21,6)</f>
        <v>1</v>
      </c>
      <c r="E161" s="25">
        <f>VLOOKUP(A161,[3]ChampionnatFemme!$AK$13:$AR$21,7)</f>
        <v>1</v>
      </c>
      <c r="F161" s="72">
        <f>VLOOKUP(A161,[3]ChampionnatFemme!$AK$13:$AR$21,8)</f>
        <v>1</v>
      </c>
      <c r="G161" s="23">
        <v>1</v>
      </c>
      <c r="H161" s="63" t="str">
        <f>[3]ChampionnatFemme!CC21</f>
        <v>Martel, Mireille</v>
      </c>
      <c r="I161" s="64"/>
      <c r="J161" s="66"/>
    </row>
    <row r="162" spans="1:12" ht="13.95" customHeight="1" x14ac:dyDescent="0.3">
      <c r="A162" s="21">
        <f>[3]ChampionnatFemme!CB22</f>
        <v>27</v>
      </c>
      <c r="B162" s="25">
        <f>VLOOKUP(A162,[3]ChampionnatFemme!$AK$13:$AR$21,4)</f>
        <v>2</v>
      </c>
      <c r="C162" s="25">
        <f>VLOOKUP(A162,[3]ChampionnatFemme!$AK$13:$AR$21,5)</f>
        <v>2</v>
      </c>
      <c r="D162" s="25">
        <f>VLOOKUP(A162,[3]ChampionnatFemme!$AK$13:$AR$21,6)</f>
        <v>2</v>
      </c>
      <c r="E162" s="25">
        <f>VLOOKUP(A162,[3]ChampionnatFemme!$AK$13:$AR$21,7)</f>
        <v>2</v>
      </c>
      <c r="F162" s="72">
        <f>VLOOKUP(A162,[3]ChampionnatFemme!$AK$13:$AR$21,8)</f>
        <v>2</v>
      </c>
      <c r="G162" s="23">
        <v>2</v>
      </c>
      <c r="H162" s="63" t="str">
        <f>[3]ChampionnatFemme!CC22</f>
        <v>Pelletier, Marilyn</v>
      </c>
      <c r="I162" s="64"/>
      <c r="J162" s="66"/>
    </row>
    <row r="163" spans="1:12" ht="13.95" customHeight="1" x14ac:dyDescent="0.3">
      <c r="A163" s="21">
        <f>[3]ChampionnatFemme!CB23</f>
        <v>29</v>
      </c>
      <c r="B163" s="25">
        <f>VLOOKUP(A163,[3]ChampionnatFemme!$AK$13:$AR$21,4)</f>
        <v>3</v>
      </c>
      <c r="C163" s="25">
        <f>VLOOKUP(A163,[3]ChampionnatFemme!$AK$13:$AR$21,5)</f>
        <v>3</v>
      </c>
      <c r="D163" s="25">
        <f>VLOOKUP(A163,[3]ChampionnatFemme!$AK$13:$AR$21,6)</f>
        <v>3</v>
      </c>
      <c r="E163" s="25">
        <f>VLOOKUP(A163,[3]ChampionnatFemme!$AK$13:$AR$21,7)</f>
        <v>3</v>
      </c>
      <c r="F163" s="72">
        <f>VLOOKUP(A163,[3]ChampionnatFemme!$AK$13:$AR$21,8)</f>
        <v>3</v>
      </c>
      <c r="G163" s="23">
        <v>3</v>
      </c>
      <c r="H163" s="63" t="str">
        <f>[3]ChampionnatFemme!CC23</f>
        <v>Paillé, Jocelyne</v>
      </c>
      <c r="I163" s="64"/>
      <c r="J163" s="66"/>
    </row>
    <row r="164" spans="1:12" ht="13.95" customHeight="1" x14ac:dyDescent="0.3">
      <c r="A164" s="21">
        <f>[3]ChampionnatFemme!CB24</f>
        <v>22</v>
      </c>
      <c r="B164" s="25">
        <f>VLOOKUP(A164,[3]ChampionnatFemme!$AK$13:$AR$21,4)</f>
        <v>4</v>
      </c>
      <c r="C164" s="25">
        <f>VLOOKUP(A164,[3]ChampionnatFemme!$AK$13:$AR$21,5)</f>
        <v>4</v>
      </c>
      <c r="D164" s="25">
        <f>VLOOKUP(A164,[3]ChampionnatFemme!$AK$13:$AR$21,6)</f>
        <v>4</v>
      </c>
      <c r="E164" s="25">
        <f>VLOOKUP(A164,[3]ChampionnatFemme!$AK$13:$AR$21,7)</f>
        <v>4</v>
      </c>
      <c r="F164" s="72">
        <f>VLOOKUP(A164,[3]ChampionnatFemme!$AK$13:$AR$21,8)</f>
        <v>4</v>
      </c>
      <c r="G164" s="23">
        <v>4</v>
      </c>
      <c r="H164" s="63" t="str">
        <f>[3]ChampionnatFemme!CC24</f>
        <v>Bertrand, Lise</v>
      </c>
      <c r="I164" s="64"/>
      <c r="J164" s="66"/>
    </row>
    <row r="165" spans="1:12" ht="13.95" customHeight="1" x14ac:dyDescent="0.3">
      <c r="A165" s="21">
        <f>[3]ChampionnatFemme!CB25</f>
        <v>30</v>
      </c>
      <c r="B165" s="25">
        <f>VLOOKUP(A165,[3]ChampionnatFemme!$AK$13:$AR$21,4)</f>
        <v>5</v>
      </c>
      <c r="C165" s="25">
        <f>VLOOKUP(A165,[3]ChampionnatFemme!$AK$13:$AR$21,5)</f>
        <v>5</v>
      </c>
      <c r="D165" s="25">
        <f>VLOOKUP(A165,[3]ChampionnatFemme!$AK$13:$AR$21,6)</f>
        <v>5</v>
      </c>
      <c r="E165" s="25">
        <f>VLOOKUP(A165,[3]ChampionnatFemme!$AK$13:$AR$21,7)</f>
        <v>5</v>
      </c>
      <c r="F165" s="72">
        <f>VLOOKUP(A165,[3]ChampionnatFemme!$AK$13:$AR$21,8)</f>
        <v>5</v>
      </c>
      <c r="G165" s="23">
        <v>5</v>
      </c>
      <c r="H165" s="63" t="str">
        <f>[3]ChampionnatFemme!CC25</f>
        <v>Baril, Denise</v>
      </c>
      <c r="I165" s="64"/>
      <c r="J165" s="66"/>
    </row>
    <row r="166" spans="1:12" ht="13.95" customHeight="1" x14ac:dyDescent="0.3">
      <c r="A166" s="21">
        <f>[3]ChampionnatFemme!CB26</f>
        <v>21</v>
      </c>
      <c r="B166" s="25">
        <f>VLOOKUP(A166,[3]ChampionnatFemme!$AK$13:$AR$21,4)</f>
        <v>6</v>
      </c>
      <c r="C166" s="25">
        <f>VLOOKUP(A166,[3]ChampionnatFemme!$AK$13:$AR$21,5)</f>
        <v>6</v>
      </c>
      <c r="D166" s="25">
        <f>VLOOKUP(A166,[3]ChampionnatFemme!$AK$13:$AR$21,6)</f>
        <v>6</v>
      </c>
      <c r="E166" s="25">
        <f>VLOOKUP(A166,[3]ChampionnatFemme!$AK$13:$AR$21,7)</f>
        <v>6</v>
      </c>
      <c r="F166" s="72">
        <f>VLOOKUP(A166,[3]ChampionnatFemme!$AK$13:$AR$21,8)</f>
        <v>6</v>
      </c>
      <c r="G166" s="23">
        <v>6</v>
      </c>
      <c r="H166" s="63" t="str">
        <f>[3]ChampionnatFemme!CC26</f>
        <v>Pronovost, Sylvie</v>
      </c>
      <c r="I166" s="64"/>
      <c r="J166" s="66"/>
    </row>
    <row r="167" spans="1:12" ht="13.95" customHeight="1" x14ac:dyDescent="0.3">
      <c r="A167" s="21">
        <f>[3]ChampionnatFemme!CB27</f>
        <v>0</v>
      </c>
      <c r="B167" s="25" t="e">
        <f>VLOOKUP(A167,[3]ChampionnatFemme!$AK$13:$AR$21,4)</f>
        <v>#N/A</v>
      </c>
      <c r="C167" s="25" t="e">
        <f>VLOOKUP(A167,[3]ChampionnatFemme!$AK$13:$AR$21,5)</f>
        <v>#N/A</v>
      </c>
      <c r="D167" s="25" t="e">
        <f>VLOOKUP(A167,[3]ChampionnatFemme!$AK$13:$AR$21,6)</f>
        <v>#N/A</v>
      </c>
      <c r="E167" s="25" t="e">
        <f>VLOOKUP(A167,[3]ChampionnatFemme!$AK$13:$AR$21,7)</f>
        <v>#N/A</v>
      </c>
      <c r="F167" s="72" t="e">
        <f>VLOOKUP(A167,[3]ChampionnatFemme!$AK$13:$AR$21,8)</f>
        <v>#N/A</v>
      </c>
      <c r="G167" s="23">
        <v>7</v>
      </c>
      <c r="H167" s="63" t="e">
        <f>[3]ChampionnatFemme!CC27</f>
        <v>#N/A</v>
      </c>
      <c r="I167" s="64"/>
      <c r="J167" s="66"/>
    </row>
    <row r="168" spans="1:12" ht="13.95" customHeight="1" thickBot="1" x14ac:dyDescent="0.35">
      <c r="A168" s="26">
        <f>[3]ChampionnatFemme!CB28</f>
        <v>0</v>
      </c>
      <c r="B168" s="27" t="e">
        <f>VLOOKUP(A168,[3]ChampionnatFemme!$AK$13:$AR$21,4)</f>
        <v>#N/A</v>
      </c>
      <c r="C168" s="27" t="e">
        <f>VLOOKUP(A168,[3]ChampionnatFemme!$AK$13:$AR$21,5)</f>
        <v>#N/A</v>
      </c>
      <c r="D168" s="27" t="e">
        <f>VLOOKUP(A168,[3]ChampionnatFemme!$AK$13:$AR$21,6)</f>
        <v>#N/A</v>
      </c>
      <c r="E168" s="27" t="e">
        <f>VLOOKUP(A168,[3]ChampionnatFemme!$AK$13:$AR$21,7)</f>
        <v>#N/A</v>
      </c>
      <c r="F168" s="61" t="e">
        <f>VLOOKUP(A168,[3]ChampionnatFemme!$AK$13:$AR$21,8)</f>
        <v>#N/A</v>
      </c>
      <c r="G168" s="28">
        <v>8</v>
      </c>
      <c r="H168" s="67" t="e">
        <f>[3]ChampionnatFemme!CC28</f>
        <v>#N/A</v>
      </c>
      <c r="I168" s="69"/>
      <c r="J168" s="70"/>
    </row>
    <row r="169" spans="1:12" ht="13.95" customHeight="1" thickBot="1" x14ac:dyDescent="0.35"/>
    <row r="170" spans="1:12" ht="13.95" customHeight="1" x14ac:dyDescent="0.3">
      <c r="A170" s="6" t="s">
        <v>0</v>
      </c>
      <c r="B170" s="7" t="s">
        <v>47</v>
      </c>
      <c r="C170" s="8" t="s">
        <v>1</v>
      </c>
      <c r="D170" s="160" t="s">
        <v>46</v>
      </c>
      <c r="E170" s="161"/>
      <c r="F170" s="162"/>
      <c r="G170" s="45"/>
      <c r="H170" s="9"/>
      <c r="I170" s="9"/>
      <c r="J170" s="46"/>
    </row>
    <row r="171" spans="1:12" ht="13.95" customHeight="1" x14ac:dyDescent="0.3">
      <c r="A171" s="47" t="s">
        <v>2</v>
      </c>
      <c r="B171" s="43"/>
      <c r="C171" s="14" t="s">
        <v>3</v>
      </c>
      <c r="D171" s="163" t="s">
        <v>19</v>
      </c>
      <c r="E171" s="164"/>
      <c r="F171" s="165"/>
      <c r="G171" s="35"/>
      <c r="H171" s="19"/>
      <c r="I171" s="19"/>
      <c r="J171" s="20"/>
    </row>
    <row r="172" spans="1:12" ht="13.95" customHeight="1" x14ac:dyDescent="0.3">
      <c r="A172" s="17" t="s">
        <v>21</v>
      </c>
      <c r="B172" s="18">
        <f>'[2]Base de données'!$L$14</f>
        <v>5</v>
      </c>
      <c r="C172" s="14" t="s">
        <v>5</v>
      </c>
      <c r="D172" s="156" t="str">
        <f>'[2]Base de données'!$E$14</f>
        <v>Cuchi Cucha</v>
      </c>
      <c r="E172" s="157"/>
      <c r="F172" s="159"/>
      <c r="G172" s="115"/>
      <c r="H172" s="19"/>
      <c r="I172" s="19"/>
      <c r="J172" s="20"/>
    </row>
    <row r="173" spans="1:12" ht="13.95" customHeight="1" thickBot="1" x14ac:dyDescent="0.35">
      <c r="A173" s="21"/>
      <c r="B173" s="156" t="s">
        <v>7</v>
      </c>
      <c r="C173" s="157"/>
      <c r="D173" s="157"/>
      <c r="E173" s="157"/>
      <c r="F173" s="159"/>
      <c r="G173" s="116"/>
      <c r="H173" s="19"/>
      <c r="I173" s="19"/>
      <c r="J173" s="20"/>
    </row>
    <row r="174" spans="1:12" ht="13.95" customHeight="1" thickBot="1" x14ac:dyDescent="0.35">
      <c r="A174" s="21" t="s">
        <v>6</v>
      </c>
      <c r="B174" s="23" t="s">
        <v>8</v>
      </c>
      <c r="C174" s="23" t="s">
        <v>9</v>
      </c>
      <c r="D174" s="23" t="s">
        <v>10</v>
      </c>
      <c r="E174" s="24" t="s">
        <v>11</v>
      </c>
      <c r="F174" s="24" t="s">
        <v>12</v>
      </c>
      <c r="G174" s="120" t="s">
        <v>63</v>
      </c>
      <c r="H174" s="156" t="s">
        <v>52</v>
      </c>
      <c r="I174" s="157"/>
      <c r="J174" s="158"/>
      <c r="L174" s="125"/>
    </row>
    <row r="175" spans="1:12" ht="13.95" customHeight="1" x14ac:dyDescent="0.3">
      <c r="A175" s="21">
        <f>[3]ChampionnatHomme!CB21</f>
        <v>24</v>
      </c>
      <c r="B175" s="25">
        <f>VLOOKUP(A175,[3]ChampionnatHomme!$AK$13:$AR$21,4)</f>
        <v>1</v>
      </c>
      <c r="C175" s="25">
        <f>VLOOKUP(A175,[3]ChampionnatHomme!$AK$13:$AR$21,5)</f>
        <v>1</v>
      </c>
      <c r="D175" s="25">
        <f>VLOOKUP(A175,[3]ChampionnatHomme!$AK$13:$AR$21,6)</f>
        <v>1</v>
      </c>
      <c r="E175" s="25">
        <f>VLOOKUP(A175,[3]ChampionnatHomme!$AK$13:$AR$21,7)</f>
        <v>1</v>
      </c>
      <c r="F175" s="72">
        <f>VLOOKUP(A175,[3]ChampionnatHomme!$AK$13:$AR$21,8)</f>
        <v>1</v>
      </c>
      <c r="G175" s="23">
        <v>1</v>
      </c>
      <c r="H175" s="63" t="str">
        <f>[3]ChampionnatHomme!CC21</f>
        <v>Gravel, Micheline</v>
      </c>
      <c r="I175" s="64"/>
      <c r="J175" s="66"/>
    </row>
    <row r="176" spans="1:12" ht="13.95" customHeight="1" x14ac:dyDescent="0.3">
      <c r="A176" s="21">
        <f>[3]ChampionnatHomme!CB22</f>
        <v>23</v>
      </c>
      <c r="B176" s="25">
        <f>VLOOKUP(A176,[3]ChampionnatHomme!$AK$13:$AR$21,4)</f>
        <v>2</v>
      </c>
      <c r="C176" s="25">
        <f>VLOOKUP(A176,[3]ChampionnatHomme!$AK$13:$AR$21,5)</f>
        <v>2</v>
      </c>
      <c r="D176" s="25">
        <f>VLOOKUP(A176,[3]ChampionnatHomme!$AK$13:$AR$21,6)</f>
        <v>2</v>
      </c>
      <c r="E176" s="25">
        <f>VLOOKUP(A176,[3]ChampionnatHomme!$AK$13:$AR$21,7)</f>
        <v>2</v>
      </c>
      <c r="F176" s="72">
        <f>VLOOKUP(A176,[3]ChampionnatHomme!$AK$13:$AR$21,8)</f>
        <v>2</v>
      </c>
      <c r="G176" s="23">
        <v>2</v>
      </c>
      <c r="H176" s="63" t="str">
        <f>[3]ChampionnatHomme!CC22</f>
        <v>Brien, Monique</v>
      </c>
      <c r="I176" s="64"/>
      <c r="J176" s="66"/>
    </row>
    <row r="177" spans="1:12" ht="13.95" customHeight="1" x14ac:dyDescent="0.3">
      <c r="A177" s="21">
        <f>[3]ChampionnatHomme!CB23</f>
        <v>26</v>
      </c>
      <c r="B177" s="25">
        <f>VLOOKUP(A177,[3]ChampionnatHomme!$AK$13:$AR$21,4)</f>
        <v>3</v>
      </c>
      <c r="C177" s="25">
        <f>VLOOKUP(A177,[3]ChampionnatHomme!$AK$13:$AR$21,5)</f>
        <v>3</v>
      </c>
      <c r="D177" s="25">
        <f>VLOOKUP(A177,[3]ChampionnatHomme!$AK$13:$AR$21,6)</f>
        <v>3</v>
      </c>
      <c r="E177" s="25">
        <f>VLOOKUP(A177,[3]ChampionnatHomme!$AK$13:$AR$21,7)</f>
        <v>3</v>
      </c>
      <c r="F177" s="72">
        <f>VLOOKUP(A177,[3]ChampionnatHomme!$AK$13:$AR$21,8)</f>
        <v>3</v>
      </c>
      <c r="G177" s="23">
        <v>3</v>
      </c>
      <c r="H177" s="63" t="str">
        <f>[3]ChampionnatHomme!CC23</f>
        <v>Jobin, Nicole</v>
      </c>
      <c r="I177" s="64"/>
      <c r="J177" s="66"/>
    </row>
    <row r="178" spans="1:12" ht="13.95" customHeight="1" x14ac:dyDescent="0.3">
      <c r="A178" s="21">
        <f>[3]ChampionnatHomme!CB24</f>
        <v>25</v>
      </c>
      <c r="B178" s="25">
        <f>VLOOKUP(A178,[3]ChampionnatHomme!$AK$13:$AR$21,4)</f>
        <v>4</v>
      </c>
      <c r="C178" s="25">
        <f>VLOOKUP(A178,[3]ChampionnatHomme!$AK$13:$AR$21,5)</f>
        <v>4</v>
      </c>
      <c r="D178" s="25">
        <f>VLOOKUP(A178,[3]ChampionnatHomme!$AK$13:$AR$21,6)</f>
        <v>4</v>
      </c>
      <c r="E178" s="25">
        <f>VLOOKUP(A178,[3]ChampionnatHomme!$AK$13:$AR$21,7)</f>
        <v>4</v>
      </c>
      <c r="F178" s="72">
        <f>VLOOKUP(A178,[3]ChampionnatHomme!$AK$13:$AR$21,8)</f>
        <v>4</v>
      </c>
      <c r="G178" s="23">
        <v>4</v>
      </c>
      <c r="H178" s="63" t="str">
        <f>[3]ChampionnatHomme!CC24</f>
        <v>Archambault, Gilles</v>
      </c>
      <c r="I178" s="64"/>
      <c r="J178" s="66"/>
    </row>
    <row r="179" spans="1:12" ht="13.95" customHeight="1" x14ac:dyDescent="0.3">
      <c r="A179" s="21">
        <f>[3]ChampionnatHomme!CB25</f>
        <v>20</v>
      </c>
      <c r="B179" s="25">
        <f>VLOOKUP(A179,[3]ChampionnatHomme!$AK$13:$AR$21,4)</f>
        <v>5</v>
      </c>
      <c r="C179" s="25">
        <f>VLOOKUP(A179,[3]ChampionnatHomme!$AK$13:$AR$21,5)</f>
        <v>5</v>
      </c>
      <c r="D179" s="25">
        <f>VLOOKUP(A179,[3]ChampionnatHomme!$AK$13:$AR$21,6)</f>
        <v>5</v>
      </c>
      <c r="E179" s="25">
        <f>VLOOKUP(A179,[3]ChampionnatHomme!$AK$13:$AR$21,7)</f>
        <v>5</v>
      </c>
      <c r="F179" s="72">
        <f>VLOOKUP(A179,[3]ChampionnatHomme!$AK$13:$AR$21,8)</f>
        <v>5</v>
      </c>
      <c r="G179" s="23">
        <v>5</v>
      </c>
      <c r="H179" s="63" t="str">
        <f>[3]ChampionnatHomme!CC25</f>
        <v>Bélanger, Louise</v>
      </c>
      <c r="I179" s="64"/>
      <c r="J179" s="66"/>
    </row>
    <row r="180" spans="1:12" ht="13.95" customHeight="1" x14ac:dyDescent="0.3">
      <c r="A180" s="21">
        <f>[3]ChampionnatHomme!CB26</f>
        <v>0</v>
      </c>
      <c r="B180" s="25" t="e">
        <f>VLOOKUP(A180,[3]ChampionnatHomme!$AK$13:$AR$21,4)</f>
        <v>#N/A</v>
      </c>
      <c r="C180" s="25" t="e">
        <f>VLOOKUP(A180,[3]ChampionnatHomme!$AK$13:$AR$21,5)</f>
        <v>#N/A</v>
      </c>
      <c r="D180" s="25" t="e">
        <f>VLOOKUP(A180,[3]ChampionnatHomme!$AK$13:$AR$21,6)</f>
        <v>#N/A</v>
      </c>
      <c r="E180" s="25" t="e">
        <f>VLOOKUP(A180,[3]ChampionnatHomme!$AK$13:$AR$21,7)</f>
        <v>#N/A</v>
      </c>
      <c r="F180" s="72" t="e">
        <f>VLOOKUP(A180,[3]ChampionnatHomme!$AK$13:$AR$21,8)</f>
        <v>#N/A</v>
      </c>
      <c r="G180" s="23">
        <v>6</v>
      </c>
      <c r="H180" s="63" t="e">
        <f>[3]ChampionnatHomme!CC26</f>
        <v>#N/A</v>
      </c>
      <c r="I180" s="64"/>
      <c r="J180" s="66"/>
    </row>
    <row r="181" spans="1:12" ht="13.95" customHeight="1" x14ac:dyDescent="0.3">
      <c r="A181" s="21">
        <f>[3]ChampionnatHomme!CB27</f>
        <v>0</v>
      </c>
      <c r="B181" s="25" t="e">
        <f>VLOOKUP(A181,[3]ChampionnatHomme!$AK$13:$AR$21,4)</f>
        <v>#N/A</v>
      </c>
      <c r="C181" s="25" t="e">
        <f>VLOOKUP(A181,[3]ChampionnatHomme!$AK$13:$AR$21,5)</f>
        <v>#N/A</v>
      </c>
      <c r="D181" s="25" t="e">
        <f>VLOOKUP(A181,[3]ChampionnatHomme!$AK$13:$AR$21,6)</f>
        <v>#N/A</v>
      </c>
      <c r="E181" s="25" t="e">
        <f>VLOOKUP(A181,[3]ChampionnatHomme!$AK$13:$AR$21,7)</f>
        <v>#N/A</v>
      </c>
      <c r="F181" s="72" t="e">
        <f>VLOOKUP(A181,[3]ChampionnatHomme!$AK$13:$AR$21,8)</f>
        <v>#N/A</v>
      </c>
      <c r="G181" s="23">
        <v>7</v>
      </c>
      <c r="H181" s="63" t="e">
        <f>[3]ChampionnatHomme!CC27</f>
        <v>#N/A</v>
      </c>
      <c r="I181" s="64"/>
      <c r="J181" s="66"/>
    </row>
    <row r="182" spans="1:12" ht="13.95" customHeight="1" thickBot="1" x14ac:dyDescent="0.35">
      <c r="A182" s="26">
        <f>[3]ChampionnatHomme!CB28</f>
        <v>0</v>
      </c>
      <c r="B182" s="27" t="e">
        <f>VLOOKUP(A182,[3]ChampionnatHomme!$AK$13:$AR$21,4)</f>
        <v>#N/A</v>
      </c>
      <c r="C182" s="27" t="e">
        <f>VLOOKUP(A182,[3]ChampionnatHomme!$AK$13:$AR$21,5)</f>
        <v>#N/A</v>
      </c>
      <c r="D182" s="27" t="e">
        <f>VLOOKUP(A182,[3]ChampionnatHomme!$AK$13:$AR$21,6)</f>
        <v>#N/A</v>
      </c>
      <c r="E182" s="27" t="e">
        <f>VLOOKUP(A182,[3]ChampionnatHomme!$AK$13:$AR$21,7)</f>
        <v>#N/A</v>
      </c>
      <c r="F182" s="61" t="e">
        <f>VLOOKUP(A182,[3]ChampionnatHomme!$AK$13:$AR$21,8)</f>
        <v>#N/A</v>
      </c>
      <c r="G182" s="28">
        <v>8</v>
      </c>
      <c r="H182" s="67" t="e">
        <f>[3]ChampionnatHomme!CC28</f>
        <v>#N/A</v>
      </c>
      <c r="I182" s="69"/>
      <c r="J182" s="70"/>
    </row>
    <row r="183" spans="1:12" ht="13.95" customHeight="1" thickBot="1" x14ac:dyDescent="0.35"/>
    <row r="184" spans="1:12" ht="13.95" customHeight="1" x14ac:dyDescent="0.3">
      <c r="A184" s="6" t="s">
        <v>0</v>
      </c>
      <c r="B184" s="7">
        <v>12</v>
      </c>
      <c r="C184" s="8" t="s">
        <v>1</v>
      </c>
      <c r="D184" s="160" t="s">
        <v>39</v>
      </c>
      <c r="E184" s="161"/>
      <c r="F184" s="162"/>
      <c r="G184" s="45"/>
      <c r="H184" s="9"/>
      <c r="I184" s="9"/>
      <c r="J184" s="46"/>
    </row>
    <row r="185" spans="1:12" ht="13.95" customHeight="1" x14ac:dyDescent="0.3">
      <c r="A185" s="47" t="s">
        <v>2</v>
      </c>
      <c r="B185" s="43"/>
      <c r="C185" s="14" t="s">
        <v>3</v>
      </c>
      <c r="D185" s="163" t="s">
        <v>20</v>
      </c>
      <c r="E185" s="164"/>
      <c r="F185" s="165"/>
      <c r="G185" s="35"/>
      <c r="H185" s="19"/>
      <c r="I185" s="19"/>
      <c r="J185" s="20"/>
    </row>
    <row r="186" spans="1:12" ht="13.95" customHeight="1" x14ac:dyDescent="0.3">
      <c r="A186" s="17" t="s">
        <v>21</v>
      </c>
      <c r="B186" s="18">
        <f>'[2]Base de données'!$L$15</f>
        <v>5</v>
      </c>
      <c r="C186" s="14" t="s">
        <v>5</v>
      </c>
      <c r="D186" s="156" t="s">
        <v>38</v>
      </c>
      <c r="E186" s="157"/>
      <c r="F186" s="159"/>
      <c r="G186" s="115"/>
      <c r="H186" s="19"/>
      <c r="I186" s="19"/>
      <c r="J186" s="20"/>
    </row>
    <row r="187" spans="1:12" ht="13.95" customHeight="1" thickBot="1" x14ac:dyDescent="0.35">
      <c r="A187" s="95"/>
      <c r="B187" s="156" t="s">
        <v>40</v>
      </c>
      <c r="C187" s="157"/>
      <c r="D187" s="157"/>
      <c r="E187" s="157"/>
      <c r="F187" s="159"/>
      <c r="G187" s="116"/>
      <c r="H187" s="19"/>
      <c r="I187" s="19"/>
      <c r="J187" s="20"/>
    </row>
    <row r="188" spans="1:12" ht="13.95" customHeight="1" thickBot="1" x14ac:dyDescent="0.35">
      <c r="A188" s="21" t="s">
        <v>6</v>
      </c>
      <c r="B188" s="156" t="s">
        <v>41</v>
      </c>
      <c r="C188" s="159"/>
      <c r="D188" s="156" t="s">
        <v>42</v>
      </c>
      <c r="E188" s="159"/>
      <c r="F188" s="72" t="s">
        <v>43</v>
      </c>
      <c r="G188" s="120" t="s">
        <v>63</v>
      </c>
      <c r="H188" s="156" t="s">
        <v>52</v>
      </c>
      <c r="I188" s="157"/>
      <c r="J188" s="158"/>
      <c r="L188" s="125"/>
    </row>
    <row r="189" spans="1:12" ht="13.95" customHeight="1" x14ac:dyDescent="0.3">
      <c r="A189" s="21">
        <f>'[3]Finale, Overall'!$AA$4</f>
        <v>25</v>
      </c>
      <c r="B189" s="63" t="e">
        <f>VLOOKUP(A189,'[3]Finale, Overall'!$A$12:$F$37,4,FALSE)</f>
        <v>#N/A</v>
      </c>
      <c r="C189" s="65"/>
      <c r="D189" s="63" t="e">
        <f>VLOOKUP(A189,'[3]Finale, Overall'!$A$12:$F$37,5,FALSE)</f>
        <v>#N/A</v>
      </c>
      <c r="E189" s="65"/>
      <c r="F189" s="25" t="e">
        <f>VLOOKUP(A189,'[3]Finale, Overall'!$A$12:$F$37,6,FALSE)</f>
        <v>#N/A</v>
      </c>
      <c r="G189" s="23">
        <v>1</v>
      </c>
      <c r="H189" s="63" t="str">
        <f>'[3]Finale, Overall'!$AB$4</f>
        <v>ROBERT</v>
      </c>
      <c r="I189" s="64"/>
      <c r="J189" s="66"/>
    </row>
    <row r="190" spans="1:12" ht="13.95" customHeight="1" x14ac:dyDescent="0.3">
      <c r="A190" s="21">
        <f>'[3]Finale, Overall'!$AA$5</f>
        <v>27</v>
      </c>
      <c r="B190" s="63" t="e">
        <f>VLOOKUP(A190,'[3]Finale, Overall'!$A$12:$F$37,4,FALSE)</f>
        <v>#N/A</v>
      </c>
      <c r="C190" s="65"/>
      <c r="D190" s="63" t="e">
        <f>VLOOKUP(A190,'[3]Finale, Overall'!$A$12:$F$37,5,FALSE)</f>
        <v>#N/A</v>
      </c>
      <c r="E190" s="65"/>
      <c r="F190" s="25" t="e">
        <f>VLOOKUP(A190,'[3]Finale, Overall'!$A$12:$F$37,6,FALSE)</f>
        <v>#N/A</v>
      </c>
      <c r="G190" s="23">
        <v>2</v>
      </c>
      <c r="H190" s="63" t="str">
        <f>'[3]Finale, Overall'!$AB$5</f>
        <v>MANON</v>
      </c>
      <c r="I190" s="64"/>
      <c r="J190" s="66"/>
    </row>
    <row r="191" spans="1:12" ht="13.95" customHeight="1" x14ac:dyDescent="0.3">
      <c r="A191" s="21">
        <f>'[3]Finale, Overall'!$AA$6</f>
        <v>20</v>
      </c>
      <c r="B191" s="63" t="e">
        <f>VLOOKUP(A191,'[3]Finale, Overall'!$A$12:$F$37,4,FALSE)</f>
        <v>#N/A</v>
      </c>
      <c r="C191" s="65"/>
      <c r="D191" s="63" t="e">
        <f>VLOOKUP(A191,'[3]Finale, Overall'!$A$12:$F$37,5,FALSE)</f>
        <v>#N/A</v>
      </c>
      <c r="E191" s="65"/>
      <c r="F191" s="25" t="e">
        <f>VLOOKUP(A191,'[3]Finale, Overall'!$A$12:$F$37,6,FALSE)</f>
        <v>#N/A</v>
      </c>
      <c r="G191" s="23">
        <v>3</v>
      </c>
      <c r="H191" s="63" t="str">
        <f>'[3]Finale, Overall'!$AB$6</f>
        <v>MICHEL</v>
      </c>
      <c r="I191" s="64"/>
      <c r="J191" s="66"/>
    </row>
    <row r="192" spans="1:12" ht="13.95" customHeight="1" thickBot="1" x14ac:dyDescent="0.35">
      <c r="A192" s="26">
        <f>'[3]Finale, Overall'!$AA$7</f>
        <v>24</v>
      </c>
      <c r="B192" s="67" t="e">
        <f>VLOOKUP(A192,'[3]Finale, Overall'!$A$12:$F$37,4,FALSE)</f>
        <v>#N/A</v>
      </c>
      <c r="C192" s="68"/>
      <c r="D192" s="67" t="e">
        <f>VLOOKUP(A192,'[3]Finale, Overall'!$A$12:$F$37,5,FALSE)</f>
        <v>#N/A</v>
      </c>
      <c r="E192" s="68"/>
      <c r="F192" s="27" t="e">
        <f>VLOOKUP(A192,'[3]Finale, Overall'!$A$12:$F$20,6,FALSE)</f>
        <v>#N/A</v>
      </c>
      <c r="G192" s="28">
        <v>4</v>
      </c>
      <c r="H192" s="67" t="str">
        <f>'[3]Finale, Overall'!$AB$7</f>
        <v>STÉPHANE</v>
      </c>
      <c r="I192" s="69"/>
      <c r="J192" s="70"/>
    </row>
    <row r="193" ht="13.95" customHeight="1" x14ac:dyDescent="0.3"/>
    <row r="194" ht="13.95" customHeight="1" x14ac:dyDescent="0.3"/>
    <row r="195" ht="13.95" customHeight="1" x14ac:dyDescent="0.3"/>
    <row r="196" ht="13.95" customHeight="1" x14ac:dyDescent="0.3"/>
    <row r="197" ht="13.95" customHeight="1" x14ac:dyDescent="0.3"/>
    <row r="198" ht="13.95" customHeight="1" x14ac:dyDescent="0.3"/>
    <row r="199" ht="13.95" customHeight="1" x14ac:dyDescent="0.3"/>
    <row r="200" ht="13.95" customHeight="1" x14ac:dyDescent="0.3"/>
    <row r="201" ht="13.95" customHeight="1" x14ac:dyDescent="0.3"/>
    <row r="202" ht="13.95" customHeight="1" x14ac:dyDescent="0.3"/>
    <row r="203" ht="13.95" customHeight="1" x14ac:dyDescent="0.3"/>
    <row r="204" ht="13.95" customHeight="1" x14ac:dyDescent="0.3"/>
    <row r="205" ht="13.95" customHeight="1" x14ac:dyDescent="0.3"/>
    <row r="206" ht="13.95" customHeight="1" x14ac:dyDescent="0.3"/>
    <row r="207" ht="13.95" customHeight="1" x14ac:dyDescent="0.3"/>
    <row r="208" ht="13.95" customHeight="1" x14ac:dyDescent="0.3"/>
    <row r="209" ht="13.95" customHeight="1" x14ac:dyDescent="0.3"/>
    <row r="210" ht="13.95" customHeight="1" x14ac:dyDescent="0.3"/>
    <row r="211" ht="13.95" customHeight="1" x14ac:dyDescent="0.3"/>
    <row r="212" ht="13.95" customHeight="1" x14ac:dyDescent="0.3"/>
    <row r="213" ht="13.95" customHeight="1" x14ac:dyDescent="0.3"/>
    <row r="214" ht="13.95" customHeight="1" x14ac:dyDescent="0.3"/>
    <row r="215" ht="13.95" customHeight="1" x14ac:dyDescent="0.3"/>
    <row r="216" ht="13.95" customHeight="1" x14ac:dyDescent="0.3"/>
    <row r="217" ht="13.95" customHeight="1" x14ac:dyDescent="0.3"/>
    <row r="218" ht="13.95" customHeight="1" x14ac:dyDescent="0.3"/>
    <row r="219" ht="13.95" customHeight="1" x14ac:dyDescent="0.3"/>
    <row r="220" ht="13.95" customHeight="1" x14ac:dyDescent="0.3"/>
    <row r="221" ht="13.95" customHeight="1" x14ac:dyDescent="0.3"/>
    <row r="222" ht="13.8" customHeight="1" x14ac:dyDescent="0.3"/>
    <row r="223" ht="13.8" customHeight="1" x14ac:dyDescent="0.3"/>
    <row r="224" ht="13.8" customHeight="1" x14ac:dyDescent="0.3"/>
    <row r="225" ht="13.8" customHeight="1" x14ac:dyDescent="0.3"/>
    <row r="226" ht="13.8" customHeight="1" x14ac:dyDescent="0.3"/>
    <row r="227" ht="13.8" customHeight="1" x14ac:dyDescent="0.3"/>
    <row r="228" ht="13.8" customHeight="1" x14ac:dyDescent="0.3"/>
    <row r="229" ht="13.8" customHeight="1" x14ac:dyDescent="0.3"/>
    <row r="230" ht="13.8" customHeight="1" x14ac:dyDescent="0.3"/>
  </sheetData>
  <mergeCells count="74">
    <mergeCell ref="H160:J160"/>
    <mergeCell ref="D170:F170"/>
    <mergeCell ref="H146:J146"/>
    <mergeCell ref="K146:M146"/>
    <mergeCell ref="B145:F145"/>
    <mergeCell ref="D156:F156"/>
    <mergeCell ref="D157:F157"/>
    <mergeCell ref="D158:F158"/>
    <mergeCell ref="B159:F159"/>
    <mergeCell ref="H132:J132"/>
    <mergeCell ref="B131:F131"/>
    <mergeCell ref="K132:M132"/>
    <mergeCell ref="D142:F142"/>
    <mergeCell ref="D143:F143"/>
    <mergeCell ref="H118:J118"/>
    <mergeCell ref="D4:F4"/>
    <mergeCell ref="D18:F18"/>
    <mergeCell ref="D32:F32"/>
    <mergeCell ref="H48:J48"/>
    <mergeCell ref="D72:F72"/>
    <mergeCell ref="D86:F86"/>
    <mergeCell ref="D116:F116"/>
    <mergeCell ref="D58:F58"/>
    <mergeCell ref="D87:F87"/>
    <mergeCell ref="D88:F88"/>
    <mergeCell ref="H90:J90"/>
    <mergeCell ref="B89:F89"/>
    <mergeCell ref="D100:F100"/>
    <mergeCell ref="D101:F101"/>
    <mergeCell ref="D115:F115"/>
    <mergeCell ref="H104:J104"/>
    <mergeCell ref="D30:F30"/>
    <mergeCell ref="D31:F31"/>
    <mergeCell ref="H34:J34"/>
    <mergeCell ref="D44:F44"/>
    <mergeCell ref="H62:J62"/>
    <mergeCell ref="D73:F73"/>
    <mergeCell ref="D74:F74"/>
    <mergeCell ref="H76:J76"/>
    <mergeCell ref="B75:F75"/>
    <mergeCell ref="B33:F33"/>
    <mergeCell ref="D59:F59"/>
    <mergeCell ref="D60:F60"/>
    <mergeCell ref="B61:F61"/>
    <mergeCell ref="D45:F45"/>
    <mergeCell ref="D46:F46"/>
    <mergeCell ref="D16:F16"/>
    <mergeCell ref="D17:F17"/>
    <mergeCell ref="H20:J20"/>
    <mergeCell ref="B19:F19"/>
    <mergeCell ref="D2:F2"/>
    <mergeCell ref="D3:F3"/>
    <mergeCell ref="B5:F5"/>
    <mergeCell ref="H6:J6"/>
    <mergeCell ref="B47:F47"/>
    <mergeCell ref="D185:F185"/>
    <mergeCell ref="D186:F186"/>
    <mergeCell ref="D102:F102"/>
    <mergeCell ref="B103:F103"/>
    <mergeCell ref="D114:F114"/>
    <mergeCell ref="D171:F171"/>
    <mergeCell ref="D130:F130"/>
    <mergeCell ref="D144:F144"/>
    <mergeCell ref="B117:F117"/>
    <mergeCell ref="D128:F128"/>
    <mergeCell ref="D129:F129"/>
    <mergeCell ref="H188:J188"/>
    <mergeCell ref="B187:F187"/>
    <mergeCell ref="B188:C188"/>
    <mergeCell ref="D188:E188"/>
    <mergeCell ref="D172:F172"/>
    <mergeCell ref="H174:J174"/>
    <mergeCell ref="B173:F173"/>
    <mergeCell ref="D184:F184"/>
  </mergeCells>
  <conditionalFormatting sqref="B186">
    <cfRule type="cellIs" dxfId="103" priority="113" operator="equal">
      <formula>0</formula>
    </cfRule>
  </conditionalFormatting>
  <conditionalFormatting sqref="H2:J5 H44:J47 H86:J89 H142:J145 H29:J33 H15:J19 H57:J61 H71:J75 H99:J103 H231:J1048576 H184:J187 H156:J159 B48:F48 B146:F146 B90:F90 B44:D46 B86:D88 B89 B47 B142:D144 B145 B160:F160 B159 B156:D158 B184:D186 H20 H34 H128:J131 A187:B187 H6:H14">
    <cfRule type="containsErrors" dxfId="102" priority="114">
      <formula>ISERROR(A2)</formula>
    </cfRule>
  </conditionalFormatting>
  <conditionalFormatting sqref="G2:G4 G44:G46 G86:G88 G142:G144 G57:G60 G71:G74 G99:G102 G231:G1048576 G184:G185 H184:J187 G156:G158 H156:J159 H44:J47 H142:J145 H86:J89 G128:G130 H128:J131 A156:B160 A142:B146 A128:B132 A99:B104 A86:B90 A71:B76 A57:B62 A44:B48 A2:B34 A184:B188 G7:G18 G21:G32">
    <cfRule type="cellIs" dxfId="101" priority="111" operator="equal">
      <formula>0</formula>
    </cfRule>
  </conditionalFormatting>
  <conditionalFormatting sqref="B231:B1048576">
    <cfRule type="cellIs" dxfId="100" priority="109" operator="equal">
      <formula>0</formula>
    </cfRule>
  </conditionalFormatting>
  <conditionalFormatting sqref="A231:A1048576">
    <cfRule type="cellIs" dxfId="99" priority="108" operator="equal">
      <formula>0</formula>
    </cfRule>
  </conditionalFormatting>
  <conditionalFormatting sqref="B6:F15 B57:F57 B99:F99 B71:F71 B188 D188 F188 B62:F62 B58:D60 B76:F76 B72:D74 B104:F104 B100:D102 B103 B75 B61 B132:F132 B128:D130 B131 B20:F29 B16:D18 B19 B34:F34 B30:D32 B33">
    <cfRule type="containsErrors" dxfId="98" priority="107">
      <formula>ISERROR(B6)</formula>
    </cfRule>
  </conditionalFormatting>
  <conditionalFormatting sqref="H21:H28">
    <cfRule type="containsErrors" dxfId="97" priority="106">
      <formula>ISERROR(H21)</formula>
    </cfRule>
  </conditionalFormatting>
  <conditionalFormatting sqref="H57:J61 H71:J75 H99:J103 H6 H20 H34 H21:J33 H7:J19">
    <cfRule type="cellIs" dxfId="96" priority="105" operator="equal">
      <formula>0</formula>
    </cfRule>
  </conditionalFormatting>
  <conditionalFormatting sqref="H35:H42">
    <cfRule type="containsErrors" dxfId="95" priority="104">
      <formula>ISERROR(H35)</formula>
    </cfRule>
  </conditionalFormatting>
  <conditionalFormatting sqref="A35:B42">
    <cfRule type="cellIs" dxfId="94" priority="103" operator="equal">
      <formula>0</formula>
    </cfRule>
  </conditionalFormatting>
  <conditionalFormatting sqref="B35:F42">
    <cfRule type="containsErrors" dxfId="93" priority="102">
      <formula>ISERROR(B35)</formula>
    </cfRule>
  </conditionalFormatting>
  <conditionalFormatting sqref="H35:J42">
    <cfRule type="cellIs" dxfId="92" priority="101" operator="equal">
      <formula>0</formula>
    </cfRule>
  </conditionalFormatting>
  <conditionalFormatting sqref="H49:H56">
    <cfRule type="containsErrors" dxfId="91" priority="100">
      <formula>ISERROR(H49)</formula>
    </cfRule>
  </conditionalFormatting>
  <conditionalFormatting sqref="A49:B56">
    <cfRule type="cellIs" dxfId="90" priority="99" operator="equal">
      <formula>0</formula>
    </cfRule>
  </conditionalFormatting>
  <conditionalFormatting sqref="B49:F56">
    <cfRule type="containsErrors" dxfId="89" priority="98">
      <formula>ISERROR(B49)</formula>
    </cfRule>
  </conditionalFormatting>
  <conditionalFormatting sqref="H49:J56">
    <cfRule type="cellIs" dxfId="88" priority="97" operator="equal">
      <formula>0</formula>
    </cfRule>
  </conditionalFormatting>
  <conditionalFormatting sqref="H63:H70">
    <cfRule type="containsErrors" dxfId="87" priority="96">
      <formula>ISERROR(H63)</formula>
    </cfRule>
  </conditionalFormatting>
  <conditionalFormatting sqref="A63:B70">
    <cfRule type="cellIs" dxfId="86" priority="95" operator="equal">
      <formula>0</formula>
    </cfRule>
  </conditionalFormatting>
  <conditionalFormatting sqref="B63:F70">
    <cfRule type="containsErrors" dxfId="85" priority="94">
      <formula>ISERROR(B63)</formula>
    </cfRule>
  </conditionalFormatting>
  <conditionalFormatting sqref="H63:J70">
    <cfRule type="cellIs" dxfId="84" priority="93" operator="equal">
      <formula>0</formula>
    </cfRule>
  </conditionalFormatting>
  <conditionalFormatting sqref="H77:H84">
    <cfRule type="containsErrors" dxfId="83" priority="92">
      <formula>ISERROR(H77)</formula>
    </cfRule>
  </conditionalFormatting>
  <conditionalFormatting sqref="A77:B84">
    <cfRule type="cellIs" dxfId="82" priority="91" operator="equal">
      <formula>0</formula>
    </cfRule>
  </conditionalFormatting>
  <conditionalFormatting sqref="B77:F84">
    <cfRule type="containsErrors" dxfId="81" priority="90">
      <formula>ISERROR(B77)</formula>
    </cfRule>
  </conditionalFormatting>
  <conditionalFormatting sqref="H77:J84">
    <cfRule type="cellIs" dxfId="80" priority="89" operator="equal">
      <formula>0</formula>
    </cfRule>
  </conditionalFormatting>
  <conditionalFormatting sqref="H91:H98">
    <cfRule type="containsErrors" dxfId="79" priority="88">
      <formula>ISERROR(H91)</formula>
    </cfRule>
  </conditionalFormatting>
  <conditionalFormatting sqref="A91:B98">
    <cfRule type="cellIs" dxfId="78" priority="87" operator="equal">
      <formula>0</formula>
    </cfRule>
  </conditionalFormatting>
  <conditionalFormatting sqref="B91:F98">
    <cfRule type="containsErrors" dxfId="77" priority="86">
      <formula>ISERROR(B91)</formula>
    </cfRule>
  </conditionalFormatting>
  <conditionalFormatting sqref="H91:J98">
    <cfRule type="cellIs" dxfId="76" priority="85" operator="equal">
      <formula>0</formula>
    </cfRule>
  </conditionalFormatting>
  <conditionalFormatting sqref="H105:H112">
    <cfRule type="containsErrors" dxfId="75" priority="84">
      <formula>ISERROR(H105)</formula>
    </cfRule>
  </conditionalFormatting>
  <conditionalFormatting sqref="A105:B112">
    <cfRule type="cellIs" dxfId="74" priority="83" operator="equal">
      <formula>0</formula>
    </cfRule>
  </conditionalFormatting>
  <conditionalFormatting sqref="B105:F112">
    <cfRule type="containsErrors" dxfId="73" priority="82">
      <formula>ISERROR(B105)</formula>
    </cfRule>
  </conditionalFormatting>
  <conditionalFormatting sqref="H105:J112">
    <cfRule type="cellIs" dxfId="72" priority="81" operator="equal">
      <formula>0</formula>
    </cfRule>
  </conditionalFormatting>
  <conditionalFormatting sqref="H133:H140">
    <cfRule type="containsErrors" dxfId="71" priority="80">
      <formula>ISERROR(H133)</formula>
    </cfRule>
  </conditionalFormatting>
  <conditionalFormatting sqref="B133:B140">
    <cfRule type="cellIs" dxfId="70" priority="79" operator="equal">
      <formula>0</formula>
    </cfRule>
  </conditionalFormatting>
  <conditionalFormatting sqref="B133:F140">
    <cfRule type="containsErrors" dxfId="69" priority="78">
      <formula>ISERROR(B133)</formula>
    </cfRule>
  </conditionalFormatting>
  <conditionalFormatting sqref="H133:J140">
    <cfRule type="cellIs" dxfId="68" priority="77" operator="equal">
      <formula>0</formula>
    </cfRule>
  </conditionalFormatting>
  <conditionalFormatting sqref="H147:H154">
    <cfRule type="containsErrors" dxfId="67" priority="76">
      <formula>ISERROR(H147)</formula>
    </cfRule>
  </conditionalFormatting>
  <conditionalFormatting sqref="A147:B154">
    <cfRule type="cellIs" dxfId="66" priority="75" operator="equal">
      <formula>0</formula>
    </cfRule>
  </conditionalFormatting>
  <conditionalFormatting sqref="B147:F154">
    <cfRule type="containsErrors" dxfId="65" priority="74">
      <formula>ISERROR(B147)</formula>
    </cfRule>
  </conditionalFormatting>
  <conditionalFormatting sqref="H147:J154">
    <cfRule type="cellIs" dxfId="64" priority="73" operator="equal">
      <formula>0</formula>
    </cfRule>
  </conditionalFormatting>
  <conditionalFormatting sqref="H161:H168">
    <cfRule type="containsErrors" dxfId="63" priority="72">
      <formula>ISERROR(H161)</formula>
    </cfRule>
  </conditionalFormatting>
  <conditionalFormatting sqref="A161:B168">
    <cfRule type="cellIs" dxfId="62" priority="71" operator="equal">
      <formula>0</formula>
    </cfRule>
  </conditionalFormatting>
  <conditionalFormatting sqref="B161:F168">
    <cfRule type="containsErrors" dxfId="61" priority="70">
      <formula>ISERROR(B161)</formula>
    </cfRule>
  </conditionalFormatting>
  <conditionalFormatting sqref="H161:J168">
    <cfRule type="cellIs" dxfId="60" priority="69" operator="equal">
      <formula>0</formula>
    </cfRule>
  </conditionalFormatting>
  <conditionalFormatting sqref="H189:H192">
    <cfRule type="containsErrors" dxfId="59" priority="68">
      <formula>ISERROR(H189)</formula>
    </cfRule>
  </conditionalFormatting>
  <conditionalFormatting sqref="A189:B192 D189:D192 F189:G192">
    <cfRule type="cellIs" dxfId="58" priority="67" operator="equal">
      <formula>0</formula>
    </cfRule>
  </conditionalFormatting>
  <conditionalFormatting sqref="B189:B192 D189:D192 F189:F192">
    <cfRule type="containsErrors" dxfId="57" priority="66">
      <formula>ISERROR(B189)</formula>
    </cfRule>
  </conditionalFormatting>
  <conditionalFormatting sqref="H189:J192">
    <cfRule type="cellIs" dxfId="56" priority="65" operator="equal">
      <formula>0</formula>
    </cfRule>
  </conditionalFormatting>
  <conditionalFormatting sqref="A133:A140">
    <cfRule type="cellIs" dxfId="55" priority="63" operator="equal">
      <formula>0</formula>
    </cfRule>
  </conditionalFormatting>
  <conditionalFormatting sqref="H170:J173 B174:F174">
    <cfRule type="containsErrors" dxfId="54" priority="62">
      <formula>ISERROR(B170)</formula>
    </cfRule>
  </conditionalFormatting>
  <conditionalFormatting sqref="B174 H170:J173">
    <cfRule type="cellIs" dxfId="53" priority="61" operator="equal">
      <formula>0</formula>
    </cfRule>
  </conditionalFormatting>
  <conditionalFormatting sqref="B173 B170:D172">
    <cfRule type="containsErrors" dxfId="52" priority="56">
      <formula>ISERROR(B170)</formula>
    </cfRule>
  </conditionalFormatting>
  <conditionalFormatting sqref="G170:G172 A170:B173 A174">
    <cfRule type="cellIs" dxfId="51" priority="55" operator="equal">
      <formula>0</formula>
    </cfRule>
  </conditionalFormatting>
  <conditionalFormatting sqref="H175:H182">
    <cfRule type="containsErrors" dxfId="50" priority="52">
      <formula>ISERROR(H175)</formula>
    </cfRule>
  </conditionalFormatting>
  <conditionalFormatting sqref="A175:B182">
    <cfRule type="cellIs" dxfId="49" priority="51" operator="equal">
      <formula>0</formula>
    </cfRule>
  </conditionalFormatting>
  <conditionalFormatting sqref="B175:F182">
    <cfRule type="containsErrors" dxfId="48" priority="50">
      <formula>ISERROR(B175)</formula>
    </cfRule>
  </conditionalFormatting>
  <conditionalFormatting sqref="H175:J182">
    <cfRule type="cellIs" dxfId="47" priority="49" operator="equal">
      <formula>0</formula>
    </cfRule>
  </conditionalFormatting>
  <conditionalFormatting sqref="K133:M140 K132">
    <cfRule type="containsErrors" dxfId="46" priority="48">
      <formula>ISERROR(K132)</formula>
    </cfRule>
  </conditionalFormatting>
  <conditionalFormatting sqref="K146">
    <cfRule type="containsErrors" dxfId="45" priority="47">
      <formula>ISERROR(K146)</formula>
    </cfRule>
  </conditionalFormatting>
  <conditionalFormatting sqref="K147:M154">
    <cfRule type="cellIs" dxfId="44" priority="25" operator="equal">
      <formula>0</formula>
    </cfRule>
    <cfRule type="containsErrors" dxfId="43" priority="46">
      <formula>ISERROR(K147)</formula>
    </cfRule>
  </conditionalFormatting>
  <conditionalFormatting sqref="H48">
    <cfRule type="containsErrors" dxfId="42" priority="45">
      <formula>ISERROR(H48)</formula>
    </cfRule>
  </conditionalFormatting>
  <conditionalFormatting sqref="H48">
    <cfRule type="cellIs" dxfId="41" priority="44" operator="equal">
      <formula>0</formula>
    </cfRule>
  </conditionalFormatting>
  <conditionalFormatting sqref="H62">
    <cfRule type="containsErrors" dxfId="40" priority="43">
      <formula>ISERROR(H62)</formula>
    </cfRule>
  </conditionalFormatting>
  <conditionalFormatting sqref="H62">
    <cfRule type="cellIs" dxfId="39" priority="42" operator="equal">
      <formula>0</formula>
    </cfRule>
  </conditionalFormatting>
  <conditionalFormatting sqref="H76">
    <cfRule type="containsErrors" dxfId="38" priority="41">
      <formula>ISERROR(H76)</formula>
    </cfRule>
  </conditionalFormatting>
  <conditionalFormatting sqref="H76">
    <cfRule type="cellIs" dxfId="37" priority="40" operator="equal">
      <formula>0</formula>
    </cfRule>
  </conditionalFormatting>
  <conditionalFormatting sqref="H90">
    <cfRule type="containsErrors" dxfId="36" priority="39">
      <formula>ISERROR(H90)</formula>
    </cfRule>
  </conditionalFormatting>
  <conditionalFormatting sqref="H90">
    <cfRule type="cellIs" dxfId="35" priority="38" operator="equal">
      <formula>0</formula>
    </cfRule>
  </conditionalFormatting>
  <conditionalFormatting sqref="H104">
    <cfRule type="containsErrors" dxfId="34" priority="37">
      <formula>ISERROR(H104)</formula>
    </cfRule>
  </conditionalFormatting>
  <conditionalFormatting sqref="H104">
    <cfRule type="cellIs" dxfId="33" priority="36" operator="equal">
      <formula>0</formula>
    </cfRule>
  </conditionalFormatting>
  <conditionalFormatting sqref="H132">
    <cfRule type="containsErrors" dxfId="32" priority="35">
      <formula>ISERROR(H132)</formula>
    </cfRule>
  </conditionalFormatting>
  <conditionalFormatting sqref="H132">
    <cfRule type="cellIs" dxfId="31" priority="34" operator="equal">
      <formula>0</formula>
    </cfRule>
  </conditionalFormatting>
  <conditionalFormatting sqref="H146">
    <cfRule type="containsErrors" dxfId="30" priority="33">
      <formula>ISERROR(H146)</formula>
    </cfRule>
  </conditionalFormatting>
  <conditionalFormatting sqref="H146">
    <cfRule type="cellIs" dxfId="29" priority="32" operator="equal">
      <formula>0</formula>
    </cfRule>
  </conditionalFormatting>
  <conditionalFormatting sqref="H160">
    <cfRule type="containsErrors" dxfId="28" priority="31">
      <formula>ISERROR(H160)</formula>
    </cfRule>
  </conditionalFormatting>
  <conditionalFormatting sqref="H160">
    <cfRule type="cellIs" dxfId="27" priority="30" operator="equal">
      <formula>0</formula>
    </cfRule>
  </conditionalFormatting>
  <conditionalFormatting sqref="H174">
    <cfRule type="containsErrors" dxfId="26" priority="29">
      <formula>ISERROR(H174)</formula>
    </cfRule>
  </conditionalFormatting>
  <conditionalFormatting sqref="H174">
    <cfRule type="cellIs" dxfId="25" priority="28" operator="equal">
      <formula>0</formula>
    </cfRule>
  </conditionalFormatting>
  <conditionalFormatting sqref="H188">
    <cfRule type="containsErrors" dxfId="24" priority="27">
      <formula>ISERROR(H188)</formula>
    </cfRule>
  </conditionalFormatting>
  <conditionalFormatting sqref="H188">
    <cfRule type="cellIs" dxfId="23" priority="26" operator="equal">
      <formula>0</formula>
    </cfRule>
  </conditionalFormatting>
  <conditionalFormatting sqref="K133:M140">
    <cfRule type="cellIs" dxfId="22" priority="24" operator="equal">
      <formula>0</formula>
    </cfRule>
  </conditionalFormatting>
  <conditionalFormatting sqref="H114:J117">
    <cfRule type="containsErrors" dxfId="21" priority="23">
      <formula>ISERROR(H114)</formula>
    </cfRule>
  </conditionalFormatting>
  <conditionalFormatting sqref="G114:G116 A114:B118">
    <cfRule type="cellIs" dxfId="20" priority="22" operator="equal">
      <formula>0</formula>
    </cfRule>
  </conditionalFormatting>
  <conditionalFormatting sqref="B118:F118 B114:D116 B117">
    <cfRule type="containsErrors" dxfId="19" priority="21">
      <formula>ISERROR(B114)</formula>
    </cfRule>
  </conditionalFormatting>
  <conditionalFormatting sqref="H114:J117">
    <cfRule type="cellIs" dxfId="18" priority="20" operator="equal">
      <formula>0</formula>
    </cfRule>
  </conditionalFormatting>
  <conditionalFormatting sqref="H119:H126">
    <cfRule type="containsErrors" dxfId="17" priority="19">
      <formula>ISERROR(H119)</formula>
    </cfRule>
  </conditionalFormatting>
  <conditionalFormatting sqref="A119:B126">
    <cfRule type="cellIs" dxfId="16" priority="18" operator="equal">
      <formula>0</formula>
    </cfRule>
  </conditionalFormatting>
  <conditionalFormatting sqref="B119:F126">
    <cfRule type="containsErrors" dxfId="15" priority="17">
      <formula>ISERROR(B119)</formula>
    </cfRule>
  </conditionalFormatting>
  <conditionalFormatting sqref="H119:J126">
    <cfRule type="cellIs" dxfId="14" priority="16" operator="equal">
      <formula>0</formula>
    </cfRule>
  </conditionalFormatting>
  <conditionalFormatting sqref="H118">
    <cfRule type="containsErrors" dxfId="13" priority="15">
      <formula>ISERROR(H118)</formula>
    </cfRule>
  </conditionalFormatting>
  <conditionalFormatting sqref="H118">
    <cfRule type="cellIs" dxfId="12" priority="14" operator="equal">
      <formula>0</formula>
    </cfRule>
  </conditionalFormatting>
  <conditionalFormatting sqref="A114:D116 H117:J117 H118 A117:B117 A118:F126 G114:J116 H119:J126">
    <cfRule type="cellIs" dxfId="11" priority="13" operator="equal">
      <formula>0</formula>
    </cfRule>
  </conditionalFormatting>
  <conditionalFormatting sqref="G35:G42">
    <cfRule type="cellIs" dxfId="10" priority="11" operator="equal">
      <formula>0</formula>
    </cfRule>
  </conditionalFormatting>
  <conditionalFormatting sqref="G49:G56">
    <cfRule type="cellIs" dxfId="9" priority="10" operator="equal">
      <formula>0</formula>
    </cfRule>
  </conditionalFormatting>
  <conditionalFormatting sqref="G63:G70">
    <cfRule type="cellIs" dxfId="8" priority="9" operator="equal">
      <formula>0</formula>
    </cfRule>
  </conditionalFormatting>
  <conditionalFormatting sqref="G77:G84">
    <cfRule type="cellIs" dxfId="7" priority="8" operator="equal">
      <formula>0</formula>
    </cfRule>
  </conditionalFormatting>
  <conditionalFormatting sqref="G91:G98">
    <cfRule type="cellIs" dxfId="6" priority="7" operator="equal">
      <formula>0</formula>
    </cfRule>
  </conditionalFormatting>
  <conditionalFormatting sqref="G105:G112">
    <cfRule type="cellIs" dxfId="5" priority="6" operator="equal">
      <formula>0</formula>
    </cfRule>
  </conditionalFormatting>
  <conditionalFormatting sqref="G119:G126">
    <cfRule type="cellIs" dxfId="4" priority="5" operator="equal">
      <formula>0</formula>
    </cfRule>
  </conditionalFormatting>
  <conditionalFormatting sqref="G133:G140">
    <cfRule type="cellIs" dxfId="3" priority="4" operator="equal">
      <formula>0</formula>
    </cfRule>
  </conditionalFormatting>
  <conditionalFormatting sqref="G147:G154">
    <cfRule type="cellIs" dxfId="2" priority="3" operator="equal">
      <formula>0</formula>
    </cfRule>
  </conditionalFormatting>
  <conditionalFormatting sqref="G161:G168">
    <cfRule type="cellIs" dxfId="1" priority="2" operator="equal">
      <formula>0</formula>
    </cfRule>
  </conditionalFormatting>
  <conditionalFormatting sqref="G175:G182">
    <cfRule type="cellIs" dxfId="0" priority="1" operator="equal">
      <formula>0</formula>
    </cfRule>
  </conditionalFormatting>
  <printOptions horizontalCentered="1" verticalCentered="1"/>
  <pageMargins left="0.70866141732283472" right="0.70866141732283472" top="0.15748031496062992" bottom="0.15748031496062992" header="0.31496062992125984" footer="0.31496062992125984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Compétitions Festi-Danse</vt:lpstr>
      <vt:lpstr>Résultats des Finales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2013-05-18T14:21:06Z</cp:lastPrinted>
  <dcterms:created xsi:type="dcterms:W3CDTF">2010-05-15T05:56:26Z</dcterms:created>
  <dcterms:modified xsi:type="dcterms:W3CDTF">2014-05-28T18:52:01Z</dcterms:modified>
</cp:coreProperties>
</file>